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5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6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7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8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9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0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1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2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3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4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5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6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7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8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9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0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1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2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3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4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5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6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7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8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9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70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1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2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3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4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5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6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7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8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9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0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1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2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3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4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5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6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7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8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9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90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1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2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3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4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5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6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7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8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9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100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1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2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3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4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5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6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7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8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9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10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1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2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3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4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5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6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7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8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9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20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1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2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3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4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5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6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7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8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9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30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1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2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3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4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5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6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9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40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41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2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3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4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5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46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7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8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drawings/drawing4.xml" ContentType="application/vnd.openxmlformats-officedocument.drawing+xml"/>
  <Override PartName="/xl/charts/chart149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50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51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2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3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4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5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6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7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drawings/drawing5.xml" ContentType="application/vnd.openxmlformats-officedocument.drawing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charts/chart171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drawings/drawing8.xml" ContentType="application/vnd.openxmlformats-officedocument.drawingml.chartshapes+xml"/>
  <Override PartName="/xl/charts/chart172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drawings/drawing9.xml" ContentType="application/vnd.openxmlformats-officedocument.drawingml.chartshapes+xml"/>
  <Override PartName="/xl/charts/chart173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drawings/drawing10.xml" ContentType="application/vnd.openxmlformats-officedocument.drawingml.chartshapes+xml"/>
  <Override PartName="/xl/charts/chart174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11.xml" ContentType="application/vnd.openxmlformats-officedocument.drawingml.chartshapes+xml"/>
  <Override PartName="/xl/charts/chart175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drawings/drawing12.xml" ContentType="application/vnd.openxmlformats-officedocument.drawingml.chartshapes+xml"/>
  <Override PartName="/xl/charts/chart176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drawings/drawing13.xml" ContentType="application/vnd.openxmlformats-officedocument.drawingml.chartshapes+xml"/>
  <Override PartName="/xl/charts/chart177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drawings/drawing14.xml" ContentType="application/vnd.openxmlformats-officedocument.drawingml.chartshapes+xml"/>
  <Override PartName="/xl/charts/chart178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charts/chart179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drawings/drawing15.xml" ContentType="application/vnd.openxmlformats-officedocument.drawingml.chartshapes+xml"/>
  <Override PartName="/xl/charts/chart180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181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charts/chart182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drawings/drawing20.xml" ContentType="application/vnd.openxmlformats-officedocument.drawing+xml"/>
  <Override PartName="/xl/charts/chart183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charts/chart184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drawings/drawing21.xml" ContentType="application/vnd.openxmlformats-officedocument.drawing+xml"/>
  <Override PartName="/xl/comments6.xml" ContentType="application/vnd.openxmlformats-officedocument.spreadsheetml.comments+xml"/>
  <Override PartName="/xl/charts/chart185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drawings/drawing22.xml" ContentType="application/vnd.openxmlformats-officedocument.drawing+xml"/>
  <Override PartName="/xl/charts/chart186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drawings/drawing23.xml" ContentType="application/vnd.openxmlformats-officedocument.drawingml.chartshapes+xml"/>
  <Override PartName="/xl/charts/chart187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drawings/drawing31.xml" ContentType="application/vnd.openxmlformats-officedocument.drawing+xml"/>
  <Override PartName="/xl/charts/chart188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julio\"/>
    </mc:Choice>
  </mc:AlternateContent>
  <xr:revisionPtr revIDLastSave="0" documentId="8_{AE250926-36D6-4819-8428-5DECEA50A999}" xr6:coauthVersionLast="47" xr6:coauthVersionMax="47" xr10:uidLastSave="{00000000-0000-0000-0000-000000000000}"/>
  <bookViews>
    <workbookView xWindow="1380" yWindow="1320" windowWidth="11745" windowHeight="6060" tabRatio="599" firstSheet="23" activeTab="23" xr2:uid="{00000000-000D-0000-FFFF-FFFF00000000}"/>
  </bookViews>
  <sheets>
    <sheet name="DANE" sheetId="220" state="hidden" r:id="rId1"/>
    <sheet name="1. Población_Afiliada_Regimen" sheetId="114" r:id="rId2"/>
    <sheet name="2. Afiliados_Esquema Asociativo" sheetId="242" r:id="rId3"/>
    <sheet name="3. Gráficos_Cobertura_Dpto" sheetId="80" r:id="rId4"/>
    <sheet name="4. Gráficos_%Tendencia_Subreg" sheetId="222" r:id="rId5"/>
    <sheet name="5. Gráficos_Afiliados_Reg_Subre" sheetId="237" r:id="rId6"/>
    <sheet name="6.Gráfico_Afiliados_EPS_Régimen" sheetId="14" r:id="rId7"/>
    <sheet name="7. Gráficos_Tendencia_EPS" sheetId="236" r:id="rId8"/>
    <sheet name="3C. Afiliados_ Suspendidos_RC" sheetId="229" state="hidden" r:id="rId9"/>
    <sheet name="8. Afiliados_ EPS_Mpio_RS" sheetId="228" r:id="rId10"/>
    <sheet name="9. Afiliados_EPS_Mpio_RC " sheetId="251" r:id="rId11"/>
    <sheet name="10. Tendencia_por mes_RS" sheetId="39" r:id="rId12"/>
    <sheet name="11. Tendencia_por mes_ RC" sheetId="234" r:id="rId13"/>
    <sheet name="12. Tendencia_por mes_REX" sheetId="235" r:id="rId14"/>
    <sheet name="12. Tendencia_Valores_Años" sheetId="16" state="hidden" r:id="rId15"/>
    <sheet name="13. Afiliados_Nivel_Sexo_Zona" sheetId="192" r:id="rId16"/>
    <sheet name="14. Afiliados_Grupo_edad_RS" sheetId="193" r:id="rId17"/>
    <sheet name="14A. RS_Curso_Vida" sheetId="239" r:id="rId18"/>
    <sheet name="15. Afiliados_Grupo_edad_RC" sheetId="225" r:id="rId19"/>
    <sheet name="15A. RC_Curso_Vida" sheetId="240" r:id="rId20"/>
    <sheet name="16. REx_Curso_Vida" sheetId="241" r:id="rId21"/>
    <sheet name="TD" sheetId="233" r:id="rId22"/>
    <sheet name="17. Tipo_Población_RS " sheetId="247" r:id="rId23"/>
    <sheet name="18. Cobertura_Nacional_Deptos" sheetId="252" r:id="rId24"/>
    <sheet name="A. Codigos_Municipio" sheetId="204" state="hidden" r:id="rId25"/>
    <sheet name="B. NUEVOS CODIGO EPS" sheetId="212" state="hidden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\" localSheetId="12">'[1]CUADRO No 4'!#REF!</definedName>
    <definedName name="\" localSheetId="13">'[1]CUADRO No 4'!#REF!</definedName>
    <definedName name="\" localSheetId="17">'[1]CUADRO No 4'!#REF!</definedName>
    <definedName name="\" localSheetId="18">'[1]CUADRO No 4'!#REF!</definedName>
    <definedName name="\" localSheetId="19">'[1]CUADRO No 4'!#REF!</definedName>
    <definedName name="\" localSheetId="20">'[1]CUADRO No 4'!#REF!</definedName>
    <definedName name="\" localSheetId="2">'[1]CUADRO No 4'!#REF!</definedName>
    <definedName name="\" localSheetId="8">'[1]CUADRO No 4'!#REF!</definedName>
    <definedName name="\" localSheetId="7">'[1]CUADRO No 4'!#REF!</definedName>
    <definedName name="\" localSheetId="9">'[1]CUADRO No 4'!#REF!</definedName>
    <definedName name="\">'[1]CUADRO No 4'!#REF!</definedName>
    <definedName name="\a" localSheetId="12">'[1]CUADRO No 4'!#REF!</definedName>
    <definedName name="\a" localSheetId="13">'[1]CUADRO No 4'!#REF!</definedName>
    <definedName name="\a" localSheetId="17">'[1]CUADRO No 4'!#REF!</definedName>
    <definedName name="\a" localSheetId="18">'[1]CUADRO No 4'!#REF!</definedName>
    <definedName name="\a" localSheetId="19">'[1]CUADRO No 4'!#REF!</definedName>
    <definedName name="\a" localSheetId="20">'[1]CUADRO No 4'!#REF!</definedName>
    <definedName name="\a" localSheetId="2">'[1]CUADRO No 4'!#REF!</definedName>
    <definedName name="\a" localSheetId="8">'[1]CUADRO No 4'!#REF!</definedName>
    <definedName name="\a" localSheetId="7">'[1]CUADRO No 4'!#REF!</definedName>
    <definedName name="\a" localSheetId="9">'[1]CUADRO No 4'!#REF!</definedName>
    <definedName name="\a">'[1]CUADRO No 4'!#REF!</definedName>
    <definedName name="\c" localSheetId="12">#REF!</definedName>
    <definedName name="\c" localSheetId="13">#REF!</definedName>
    <definedName name="\c" localSheetId="17">#REF!</definedName>
    <definedName name="\c" localSheetId="18">#REF!</definedName>
    <definedName name="\c" localSheetId="19">#REF!</definedName>
    <definedName name="\c" localSheetId="20">#REF!</definedName>
    <definedName name="\c" localSheetId="2">#REF!</definedName>
    <definedName name="\c" localSheetId="8">#REF!</definedName>
    <definedName name="\c" localSheetId="5">#REF!</definedName>
    <definedName name="\c" localSheetId="7">#REF!</definedName>
    <definedName name="\c" localSheetId="9">#REF!</definedName>
    <definedName name="\c">#REF!</definedName>
    <definedName name="\i" localSheetId="12">#REF!</definedName>
    <definedName name="\i" localSheetId="13">#REF!</definedName>
    <definedName name="\i" localSheetId="17">#REF!</definedName>
    <definedName name="\i" localSheetId="18">#REF!</definedName>
    <definedName name="\i" localSheetId="19">#REF!</definedName>
    <definedName name="\i" localSheetId="20">#REF!</definedName>
    <definedName name="\i" localSheetId="2">#REF!</definedName>
    <definedName name="\i" localSheetId="8">#REF!</definedName>
    <definedName name="\i" localSheetId="4">#REF!</definedName>
    <definedName name="\i" localSheetId="5">#REF!</definedName>
    <definedName name="\i" localSheetId="7">#REF!</definedName>
    <definedName name="\i" localSheetId="9">#REF!</definedName>
    <definedName name="\i">#REF!</definedName>
    <definedName name="\r" localSheetId="12">#REF!</definedName>
    <definedName name="\r" localSheetId="13">#REF!</definedName>
    <definedName name="\r" localSheetId="17">#REF!</definedName>
    <definedName name="\r" localSheetId="18">#REF!</definedName>
    <definedName name="\r" localSheetId="19">#REF!</definedName>
    <definedName name="\r" localSheetId="20">#REF!</definedName>
    <definedName name="\r" localSheetId="2">#REF!</definedName>
    <definedName name="\r" localSheetId="8">#REF!</definedName>
    <definedName name="\r" localSheetId="4">#REF!</definedName>
    <definedName name="\r" localSheetId="5">#REF!</definedName>
    <definedName name="\r" localSheetId="7">#REF!</definedName>
    <definedName name="\r" localSheetId="9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2">#REF!</definedName>
    <definedName name="__1_13__Reporte_Ministerio___Definitivo_" localSheetId="13">#REF!</definedName>
    <definedName name="__1_13__Reporte_Ministerio___Definitivo_" localSheetId="17">#REF!</definedName>
    <definedName name="__1_13__Reporte_Ministerio___Definitivo_" localSheetId="18">#REF!</definedName>
    <definedName name="__1_13__Reporte_Ministerio___Definitivo_" localSheetId="19">#REF!</definedName>
    <definedName name="__1_13__Reporte_Ministerio___Definitivo_" localSheetId="20">#REF!</definedName>
    <definedName name="__1_13__Reporte_Ministerio___Definitivo_" localSheetId="2">#REF!</definedName>
    <definedName name="__1_13__Reporte_Ministerio___Definitivo_" localSheetId="8">#REF!</definedName>
    <definedName name="__1_13__Reporte_Ministerio___Definitivo_" localSheetId="4">#REF!</definedName>
    <definedName name="__1_13__Reporte_Ministerio___Definitivo_" localSheetId="5">#REF!</definedName>
    <definedName name="__1_13__Reporte_Ministerio___Definitivo_" localSheetId="7">#REF!</definedName>
    <definedName name="__1_13__Reporte_Ministerio___Definitivo_" localSheetId="9">#REF!</definedName>
    <definedName name="__1_13__Reporte_Ministerio___Definitivo_">#REF!</definedName>
    <definedName name="__CAU103" localSheetId="16">[4]Hoja1!$A$1:$C$10607</definedName>
    <definedName name="__CAU103" localSheetId="17">[5]Hoja1!$A$1:$C$10607</definedName>
    <definedName name="__CAU103" localSheetId="18">[4]Hoja1!$A$1:$C$10607</definedName>
    <definedName name="__CAU103" localSheetId="19">[5]Hoja1!$A$1:$C$10607</definedName>
    <definedName name="__CAU103" localSheetId="20">[5]Hoja1!$A$1:$C$10607</definedName>
    <definedName name="__CAU103">[6]Hoja1!$A$1:$C$10607</definedName>
    <definedName name="_1" localSheetId="12">[7]LIS183!#REF!</definedName>
    <definedName name="_1" localSheetId="13">[7]LIS183!#REF!</definedName>
    <definedName name="_1" localSheetId="15">[7]LIS183!#REF!</definedName>
    <definedName name="_1" localSheetId="16">[8]LIS183!#REF!</definedName>
    <definedName name="_1" localSheetId="17">[9]LIS183!#REF!</definedName>
    <definedName name="_1" localSheetId="18">[8]LIS183!#REF!</definedName>
    <definedName name="_1" localSheetId="19">[9]LIS183!#REF!</definedName>
    <definedName name="_1" localSheetId="20">[9]LIS183!#REF!</definedName>
    <definedName name="_1" localSheetId="2">[7]LIS183!#REF!</definedName>
    <definedName name="_1" localSheetId="8">[7]LIS183!#REF!</definedName>
    <definedName name="_1" localSheetId="4">[7]LIS183!#REF!</definedName>
    <definedName name="_1" localSheetId="5">[7]LIS183!#REF!</definedName>
    <definedName name="_1" localSheetId="7">[7]LIS183!#REF!</definedName>
    <definedName name="_1" localSheetId="9">[7]LIS183!#REF!</definedName>
    <definedName name="_1">[7]LIS183!#REF!</definedName>
    <definedName name="_1_13__Reporte_Ministerio___Definitivo_" localSheetId="12">#REF!</definedName>
    <definedName name="_1_13__Reporte_Ministerio___Definitivo_" localSheetId="13">#REF!</definedName>
    <definedName name="_1_13__Reporte_Ministerio___Definitivo_" localSheetId="17">#REF!</definedName>
    <definedName name="_1_13__Reporte_Ministerio___Definitivo_" localSheetId="18">#REF!</definedName>
    <definedName name="_1_13__Reporte_Ministerio___Definitivo_" localSheetId="19">#REF!</definedName>
    <definedName name="_1_13__Reporte_Ministerio___Definitivo_" localSheetId="20">#REF!</definedName>
    <definedName name="_1_13__Reporte_Ministerio___Definitivo_" localSheetId="2">#REF!</definedName>
    <definedName name="_1_13__Reporte_Ministerio___Definitivo_" localSheetId="8">#REF!</definedName>
    <definedName name="_1_13__Reporte_Ministerio___Definitivo_" localSheetId="4">#REF!</definedName>
    <definedName name="_1_13__Reporte_Ministerio___Definitivo_" localSheetId="5">#REF!</definedName>
    <definedName name="_1_13__Reporte_Ministerio___Definitivo_" localSheetId="7">#REF!</definedName>
    <definedName name="_1_13__Reporte_Ministerio___Definitivo_" localSheetId="9">#REF!</definedName>
    <definedName name="_1_13__Reporte_Ministerio___Definitivo_">#REF!</definedName>
    <definedName name="_10" localSheetId="12">[7]LIS183!#REF!</definedName>
    <definedName name="_10" localSheetId="13">[7]LIS183!#REF!</definedName>
    <definedName name="_10" localSheetId="15">[7]LIS183!#REF!</definedName>
    <definedName name="_10" localSheetId="16">[8]LIS183!#REF!</definedName>
    <definedName name="_10" localSheetId="17">[9]LIS183!#REF!</definedName>
    <definedName name="_10" localSheetId="18">[8]LIS183!#REF!</definedName>
    <definedName name="_10" localSheetId="19">[9]LIS183!#REF!</definedName>
    <definedName name="_10" localSheetId="20">[9]LIS183!#REF!</definedName>
    <definedName name="_10" localSheetId="2">[7]LIS183!#REF!</definedName>
    <definedName name="_10" localSheetId="8">[7]LIS183!#REF!</definedName>
    <definedName name="_10" localSheetId="4">[7]LIS183!#REF!</definedName>
    <definedName name="_10" localSheetId="5">[7]LIS183!#REF!</definedName>
    <definedName name="_10" localSheetId="7">[7]LIS183!#REF!</definedName>
    <definedName name="_10" localSheetId="9">[7]LIS183!#REF!</definedName>
    <definedName name="_10">[7]LIS183!#REF!</definedName>
    <definedName name="_100" localSheetId="12">[7]LIS183!#REF!</definedName>
    <definedName name="_100" localSheetId="13">[7]LIS183!#REF!</definedName>
    <definedName name="_100" localSheetId="15">[7]LIS183!#REF!</definedName>
    <definedName name="_100" localSheetId="16">[8]LIS183!#REF!</definedName>
    <definedName name="_100" localSheetId="17">[9]LIS183!#REF!</definedName>
    <definedName name="_100" localSheetId="18">[8]LIS183!#REF!</definedName>
    <definedName name="_100" localSheetId="19">[9]LIS183!#REF!</definedName>
    <definedName name="_100" localSheetId="20">[9]LIS183!#REF!</definedName>
    <definedName name="_100" localSheetId="2">[7]LIS183!#REF!</definedName>
    <definedName name="_100" localSheetId="8">[7]LIS183!#REF!</definedName>
    <definedName name="_100" localSheetId="4">[7]LIS183!#REF!</definedName>
    <definedName name="_100" localSheetId="5">[7]LIS183!#REF!</definedName>
    <definedName name="_100" localSheetId="7">[7]LIS183!#REF!</definedName>
    <definedName name="_100" localSheetId="9">[7]LIS183!#REF!</definedName>
    <definedName name="_100">[7]LIS183!#REF!</definedName>
    <definedName name="_101" localSheetId="12">[7]LIS183!#REF!</definedName>
    <definedName name="_101" localSheetId="13">[7]LIS183!#REF!</definedName>
    <definedName name="_101" localSheetId="15">[7]LIS183!#REF!</definedName>
    <definedName name="_101" localSheetId="16">[8]LIS183!#REF!</definedName>
    <definedName name="_101" localSheetId="17">[9]LIS183!#REF!</definedName>
    <definedName name="_101" localSheetId="18">[8]LIS183!#REF!</definedName>
    <definedName name="_101" localSheetId="19">[9]LIS183!#REF!</definedName>
    <definedName name="_101" localSheetId="20">[9]LIS183!#REF!</definedName>
    <definedName name="_101" localSheetId="2">[7]LIS183!#REF!</definedName>
    <definedName name="_101" localSheetId="8">[7]LIS183!#REF!</definedName>
    <definedName name="_101" localSheetId="4">[7]LIS183!#REF!</definedName>
    <definedName name="_101" localSheetId="5">[7]LIS183!#REF!</definedName>
    <definedName name="_101" localSheetId="7">[7]LIS183!#REF!</definedName>
    <definedName name="_101" localSheetId="9">[7]LIS183!#REF!</definedName>
    <definedName name="_101">[7]LIS183!#REF!</definedName>
    <definedName name="_102" localSheetId="12">[7]LIS183!#REF!</definedName>
    <definedName name="_102" localSheetId="13">[7]LIS183!#REF!</definedName>
    <definedName name="_102" localSheetId="15">[7]LIS183!#REF!</definedName>
    <definedName name="_102" localSheetId="16">[8]LIS183!#REF!</definedName>
    <definedName name="_102" localSheetId="17">[9]LIS183!#REF!</definedName>
    <definedName name="_102" localSheetId="18">[8]LIS183!#REF!</definedName>
    <definedName name="_102" localSheetId="19">[9]LIS183!#REF!</definedName>
    <definedName name="_102" localSheetId="20">[9]LIS183!#REF!</definedName>
    <definedName name="_102" localSheetId="2">[7]LIS183!#REF!</definedName>
    <definedName name="_102" localSheetId="8">[7]LIS183!#REF!</definedName>
    <definedName name="_102" localSheetId="4">[7]LIS183!#REF!</definedName>
    <definedName name="_102" localSheetId="5">[7]LIS183!#REF!</definedName>
    <definedName name="_102" localSheetId="7">[7]LIS183!#REF!</definedName>
    <definedName name="_102" localSheetId="9">[7]LIS183!#REF!</definedName>
    <definedName name="_102">[7]LIS183!#REF!</definedName>
    <definedName name="_103" localSheetId="12">[7]LIS183!#REF!</definedName>
    <definedName name="_103" localSheetId="13">[7]LIS183!#REF!</definedName>
    <definedName name="_103" localSheetId="16">[8]LIS183!#REF!</definedName>
    <definedName name="_103" localSheetId="17">[9]LIS183!#REF!</definedName>
    <definedName name="_103" localSheetId="18">[8]LIS183!#REF!</definedName>
    <definedName name="_103" localSheetId="19">[9]LIS183!#REF!</definedName>
    <definedName name="_103" localSheetId="20">[9]LIS183!#REF!</definedName>
    <definedName name="_103" localSheetId="2">[7]LIS183!#REF!</definedName>
    <definedName name="_103" localSheetId="8">[7]LIS183!#REF!</definedName>
    <definedName name="_103" localSheetId="4">[7]LIS183!#REF!</definedName>
    <definedName name="_103" localSheetId="5">[7]LIS183!#REF!</definedName>
    <definedName name="_103" localSheetId="7">[7]LIS183!#REF!</definedName>
    <definedName name="_103" localSheetId="9">[7]LIS183!#REF!</definedName>
    <definedName name="_103">[7]LIS183!#REF!</definedName>
    <definedName name="_104" localSheetId="12">[7]LIS183!#REF!</definedName>
    <definedName name="_104" localSheetId="13">[7]LIS183!#REF!</definedName>
    <definedName name="_104" localSheetId="16">[8]LIS183!#REF!</definedName>
    <definedName name="_104" localSheetId="17">[9]LIS183!#REF!</definedName>
    <definedName name="_104" localSheetId="18">[8]LIS183!#REF!</definedName>
    <definedName name="_104" localSheetId="19">[9]LIS183!#REF!</definedName>
    <definedName name="_104" localSheetId="20">[9]LIS183!#REF!</definedName>
    <definedName name="_104" localSheetId="2">[7]LIS183!#REF!</definedName>
    <definedName name="_104" localSheetId="8">[7]LIS183!#REF!</definedName>
    <definedName name="_104" localSheetId="7">[7]LIS183!#REF!</definedName>
    <definedName name="_104" localSheetId="9">[7]LIS183!#REF!</definedName>
    <definedName name="_104">[7]LIS183!#REF!</definedName>
    <definedName name="_105" localSheetId="12">[7]LIS183!#REF!</definedName>
    <definedName name="_105" localSheetId="13">[7]LIS183!#REF!</definedName>
    <definedName name="_105" localSheetId="16">[8]LIS183!#REF!</definedName>
    <definedName name="_105" localSheetId="17">[9]LIS183!#REF!</definedName>
    <definedName name="_105" localSheetId="18">[8]LIS183!#REF!</definedName>
    <definedName name="_105" localSheetId="19">[9]LIS183!#REF!</definedName>
    <definedName name="_105" localSheetId="20">[9]LIS183!#REF!</definedName>
    <definedName name="_105" localSheetId="2">[7]LIS183!#REF!</definedName>
    <definedName name="_105" localSheetId="8">[7]LIS183!#REF!</definedName>
    <definedName name="_105" localSheetId="7">[7]LIS183!#REF!</definedName>
    <definedName name="_105" localSheetId="9">[7]LIS183!#REF!</definedName>
    <definedName name="_105">[7]LIS183!#REF!</definedName>
    <definedName name="_106" localSheetId="12">[7]LIS183!#REF!</definedName>
    <definedName name="_106" localSheetId="13">[7]LIS183!#REF!</definedName>
    <definedName name="_106" localSheetId="16">[8]LIS183!#REF!</definedName>
    <definedName name="_106" localSheetId="17">[9]LIS183!#REF!</definedName>
    <definedName name="_106" localSheetId="18">[8]LIS183!#REF!</definedName>
    <definedName name="_106" localSheetId="19">[9]LIS183!#REF!</definedName>
    <definedName name="_106" localSheetId="20">[9]LIS183!#REF!</definedName>
    <definedName name="_106" localSheetId="2">[7]LIS183!#REF!</definedName>
    <definedName name="_106" localSheetId="8">[7]LIS183!#REF!</definedName>
    <definedName name="_106" localSheetId="7">[7]LIS183!#REF!</definedName>
    <definedName name="_106" localSheetId="9">[7]LIS183!#REF!</definedName>
    <definedName name="_106">[7]LIS183!#REF!</definedName>
    <definedName name="_107" localSheetId="12">[7]LIS183!#REF!</definedName>
    <definedName name="_107" localSheetId="13">[7]LIS183!#REF!</definedName>
    <definedName name="_107" localSheetId="16">[8]LIS183!#REF!</definedName>
    <definedName name="_107" localSheetId="17">[9]LIS183!#REF!</definedName>
    <definedName name="_107" localSheetId="18">[8]LIS183!#REF!</definedName>
    <definedName name="_107" localSheetId="19">[9]LIS183!#REF!</definedName>
    <definedName name="_107" localSheetId="20">[9]LIS183!#REF!</definedName>
    <definedName name="_107" localSheetId="2">[7]LIS183!#REF!</definedName>
    <definedName name="_107" localSheetId="8">[7]LIS183!#REF!</definedName>
    <definedName name="_107" localSheetId="7">[7]LIS183!#REF!</definedName>
    <definedName name="_107" localSheetId="9">[7]LIS183!#REF!</definedName>
    <definedName name="_107">[7]LIS183!#REF!</definedName>
    <definedName name="_108" localSheetId="12">[7]LIS183!#REF!</definedName>
    <definedName name="_108" localSheetId="13">[7]LIS183!#REF!</definedName>
    <definedName name="_108" localSheetId="16">[8]LIS183!#REF!</definedName>
    <definedName name="_108" localSheetId="17">[9]LIS183!#REF!</definedName>
    <definedName name="_108" localSheetId="18">[8]LIS183!#REF!</definedName>
    <definedName name="_108" localSheetId="19">[9]LIS183!#REF!</definedName>
    <definedName name="_108" localSheetId="20">[9]LIS183!#REF!</definedName>
    <definedName name="_108" localSheetId="2">[7]LIS183!#REF!</definedName>
    <definedName name="_108" localSheetId="8">[7]LIS183!#REF!</definedName>
    <definedName name="_108" localSheetId="7">[7]LIS183!#REF!</definedName>
    <definedName name="_108" localSheetId="9">[7]LIS183!#REF!</definedName>
    <definedName name="_108">[7]LIS183!#REF!</definedName>
    <definedName name="_109" localSheetId="12">[7]LIS183!#REF!</definedName>
    <definedName name="_109" localSheetId="13">[7]LIS183!#REF!</definedName>
    <definedName name="_109" localSheetId="16">[8]LIS183!#REF!</definedName>
    <definedName name="_109" localSheetId="17">[9]LIS183!#REF!</definedName>
    <definedName name="_109" localSheetId="18">[8]LIS183!#REF!</definedName>
    <definedName name="_109" localSheetId="19">[9]LIS183!#REF!</definedName>
    <definedName name="_109" localSheetId="20">[9]LIS183!#REF!</definedName>
    <definedName name="_109" localSheetId="2">[7]LIS183!#REF!</definedName>
    <definedName name="_109" localSheetId="8">[7]LIS183!#REF!</definedName>
    <definedName name="_109" localSheetId="7">[7]LIS183!#REF!</definedName>
    <definedName name="_109" localSheetId="9">[7]LIS183!#REF!</definedName>
    <definedName name="_109">[7]LIS183!#REF!</definedName>
    <definedName name="_11" localSheetId="12">[7]LIS183!#REF!</definedName>
    <definedName name="_11" localSheetId="13">[7]LIS183!#REF!</definedName>
    <definedName name="_11" localSheetId="16">[8]LIS183!#REF!</definedName>
    <definedName name="_11" localSheetId="17">[9]LIS183!#REF!</definedName>
    <definedName name="_11" localSheetId="18">[8]LIS183!#REF!</definedName>
    <definedName name="_11" localSheetId="19">[9]LIS183!#REF!</definedName>
    <definedName name="_11" localSheetId="20">[9]LIS183!#REF!</definedName>
    <definedName name="_11" localSheetId="2">[7]LIS183!#REF!</definedName>
    <definedName name="_11" localSheetId="8">[7]LIS183!#REF!</definedName>
    <definedName name="_11" localSheetId="7">[7]LIS183!#REF!</definedName>
    <definedName name="_11" localSheetId="9">[7]LIS183!#REF!</definedName>
    <definedName name="_11">[7]LIS183!#REF!</definedName>
    <definedName name="_110" localSheetId="12">[7]LIS183!#REF!</definedName>
    <definedName name="_110" localSheetId="13">[7]LIS183!#REF!</definedName>
    <definedName name="_110" localSheetId="16">[8]LIS183!#REF!</definedName>
    <definedName name="_110" localSheetId="17">[9]LIS183!#REF!</definedName>
    <definedName name="_110" localSheetId="18">[8]LIS183!#REF!</definedName>
    <definedName name="_110" localSheetId="19">[9]LIS183!#REF!</definedName>
    <definedName name="_110" localSheetId="20">[9]LIS183!#REF!</definedName>
    <definedName name="_110" localSheetId="2">[7]LIS183!#REF!</definedName>
    <definedName name="_110" localSheetId="8">[7]LIS183!#REF!</definedName>
    <definedName name="_110" localSheetId="7">[7]LIS183!#REF!</definedName>
    <definedName name="_110" localSheetId="9">[7]LIS183!#REF!</definedName>
    <definedName name="_110">[7]LIS183!#REF!</definedName>
    <definedName name="_111" localSheetId="12">[7]LIS183!#REF!</definedName>
    <definedName name="_111" localSheetId="13">[7]LIS183!#REF!</definedName>
    <definedName name="_111" localSheetId="16">[8]LIS183!#REF!</definedName>
    <definedName name="_111" localSheetId="17">[9]LIS183!#REF!</definedName>
    <definedName name="_111" localSheetId="18">[8]LIS183!#REF!</definedName>
    <definedName name="_111" localSheetId="19">[9]LIS183!#REF!</definedName>
    <definedName name="_111" localSheetId="20">[9]LIS183!#REF!</definedName>
    <definedName name="_111" localSheetId="2">[7]LIS183!#REF!</definedName>
    <definedName name="_111" localSheetId="8">[7]LIS183!#REF!</definedName>
    <definedName name="_111" localSheetId="7">[7]LIS183!#REF!</definedName>
    <definedName name="_111" localSheetId="9">[7]LIS183!#REF!</definedName>
    <definedName name="_111">[7]LIS183!#REF!</definedName>
    <definedName name="_112" localSheetId="12">[7]LIS183!#REF!</definedName>
    <definedName name="_112" localSheetId="13">[7]LIS183!#REF!</definedName>
    <definedName name="_112" localSheetId="16">[8]LIS183!#REF!</definedName>
    <definedName name="_112" localSheetId="17">[9]LIS183!#REF!</definedName>
    <definedName name="_112" localSheetId="18">[8]LIS183!#REF!</definedName>
    <definedName name="_112" localSheetId="19">[9]LIS183!#REF!</definedName>
    <definedName name="_112" localSheetId="20">[9]LIS183!#REF!</definedName>
    <definedName name="_112" localSheetId="2">[7]LIS183!#REF!</definedName>
    <definedName name="_112" localSheetId="8">[7]LIS183!#REF!</definedName>
    <definedName name="_112" localSheetId="7">[7]LIS183!#REF!</definedName>
    <definedName name="_112" localSheetId="9">[7]LIS183!#REF!</definedName>
    <definedName name="_112">[7]LIS183!#REF!</definedName>
    <definedName name="_113" localSheetId="12">[7]LIS183!#REF!</definedName>
    <definedName name="_113" localSheetId="13">[7]LIS183!#REF!</definedName>
    <definedName name="_113" localSheetId="16">[8]LIS183!#REF!</definedName>
    <definedName name="_113" localSheetId="17">[9]LIS183!#REF!</definedName>
    <definedName name="_113" localSheetId="18">[8]LIS183!#REF!</definedName>
    <definedName name="_113" localSheetId="19">[9]LIS183!#REF!</definedName>
    <definedName name="_113" localSheetId="20">[9]LIS183!#REF!</definedName>
    <definedName name="_113" localSheetId="2">[7]LIS183!#REF!</definedName>
    <definedName name="_113" localSheetId="8">[7]LIS183!#REF!</definedName>
    <definedName name="_113" localSheetId="7">[7]LIS183!#REF!</definedName>
    <definedName name="_113" localSheetId="9">[7]LIS183!#REF!</definedName>
    <definedName name="_113">[7]LIS183!#REF!</definedName>
    <definedName name="_114" localSheetId="12">[7]LIS183!#REF!</definedName>
    <definedName name="_114" localSheetId="13">[7]LIS183!#REF!</definedName>
    <definedName name="_114" localSheetId="16">[8]LIS183!#REF!</definedName>
    <definedName name="_114" localSheetId="17">[9]LIS183!#REF!</definedName>
    <definedName name="_114" localSheetId="18">[8]LIS183!#REF!</definedName>
    <definedName name="_114" localSheetId="19">[9]LIS183!#REF!</definedName>
    <definedName name="_114" localSheetId="20">[9]LIS183!#REF!</definedName>
    <definedName name="_114" localSheetId="2">[7]LIS183!#REF!</definedName>
    <definedName name="_114" localSheetId="8">[7]LIS183!#REF!</definedName>
    <definedName name="_114" localSheetId="7">[7]LIS183!#REF!</definedName>
    <definedName name="_114" localSheetId="9">[7]LIS183!#REF!</definedName>
    <definedName name="_114">[7]LIS183!#REF!</definedName>
    <definedName name="_115" localSheetId="12">[7]LIS183!#REF!</definedName>
    <definedName name="_115" localSheetId="13">[7]LIS183!#REF!</definedName>
    <definedName name="_115" localSheetId="16">[8]LIS183!#REF!</definedName>
    <definedName name="_115" localSheetId="17">[9]LIS183!#REF!</definedName>
    <definedName name="_115" localSheetId="18">[8]LIS183!#REF!</definedName>
    <definedName name="_115" localSheetId="19">[9]LIS183!#REF!</definedName>
    <definedName name="_115" localSheetId="20">[9]LIS183!#REF!</definedName>
    <definedName name="_115" localSheetId="2">[7]LIS183!#REF!</definedName>
    <definedName name="_115" localSheetId="8">[7]LIS183!#REF!</definedName>
    <definedName name="_115" localSheetId="7">[7]LIS183!#REF!</definedName>
    <definedName name="_115" localSheetId="9">[7]LIS183!#REF!</definedName>
    <definedName name="_115">[7]LIS183!#REF!</definedName>
    <definedName name="_1154" localSheetId="12">[7]LIS183!#REF!</definedName>
    <definedName name="_1154" localSheetId="13">[7]LIS183!#REF!</definedName>
    <definedName name="_1154" localSheetId="16">[8]LIS183!#REF!</definedName>
    <definedName name="_1154" localSheetId="17">[9]LIS183!#REF!</definedName>
    <definedName name="_1154" localSheetId="18">[8]LIS183!#REF!</definedName>
    <definedName name="_1154" localSheetId="19">[9]LIS183!#REF!</definedName>
    <definedName name="_1154" localSheetId="20">[9]LIS183!#REF!</definedName>
    <definedName name="_1154" localSheetId="2">[7]LIS183!#REF!</definedName>
    <definedName name="_1154" localSheetId="8">[7]LIS183!#REF!</definedName>
    <definedName name="_1154" localSheetId="7">[7]LIS183!#REF!</definedName>
    <definedName name="_1154" localSheetId="9">[7]LIS183!#REF!</definedName>
    <definedName name="_1154">[7]LIS183!#REF!</definedName>
    <definedName name="_116" localSheetId="12">[7]LIS183!#REF!</definedName>
    <definedName name="_116" localSheetId="13">[7]LIS183!#REF!</definedName>
    <definedName name="_116" localSheetId="16">[8]LIS183!#REF!</definedName>
    <definedName name="_116" localSheetId="17">[9]LIS183!#REF!</definedName>
    <definedName name="_116" localSheetId="18">[8]LIS183!#REF!</definedName>
    <definedName name="_116" localSheetId="19">[9]LIS183!#REF!</definedName>
    <definedName name="_116" localSheetId="20">[9]LIS183!#REF!</definedName>
    <definedName name="_116" localSheetId="2">[7]LIS183!#REF!</definedName>
    <definedName name="_116" localSheetId="8">[7]LIS183!#REF!</definedName>
    <definedName name="_116" localSheetId="7">[7]LIS183!#REF!</definedName>
    <definedName name="_116" localSheetId="9">[7]LIS183!#REF!</definedName>
    <definedName name="_116">[7]LIS183!#REF!</definedName>
    <definedName name="_117" localSheetId="12">[7]LIS183!#REF!</definedName>
    <definedName name="_117" localSheetId="13">[7]LIS183!#REF!</definedName>
    <definedName name="_117" localSheetId="16">[8]LIS183!#REF!</definedName>
    <definedName name="_117" localSheetId="17">[9]LIS183!#REF!</definedName>
    <definedName name="_117" localSheetId="18">[8]LIS183!#REF!</definedName>
    <definedName name="_117" localSheetId="19">[9]LIS183!#REF!</definedName>
    <definedName name="_117" localSheetId="20">[9]LIS183!#REF!</definedName>
    <definedName name="_117" localSheetId="2">[7]LIS183!#REF!</definedName>
    <definedName name="_117" localSheetId="8">[7]LIS183!#REF!</definedName>
    <definedName name="_117" localSheetId="7">[7]LIS183!#REF!</definedName>
    <definedName name="_117" localSheetId="9">[7]LIS183!#REF!</definedName>
    <definedName name="_117">[7]LIS183!#REF!</definedName>
    <definedName name="_118" localSheetId="12">[7]LIS183!#REF!</definedName>
    <definedName name="_118" localSheetId="13">[7]LIS183!#REF!</definedName>
    <definedName name="_118" localSheetId="16">[8]LIS183!#REF!</definedName>
    <definedName name="_118" localSheetId="17">[9]LIS183!#REF!</definedName>
    <definedName name="_118" localSheetId="18">[8]LIS183!#REF!</definedName>
    <definedName name="_118" localSheetId="19">[9]LIS183!#REF!</definedName>
    <definedName name="_118" localSheetId="20">[9]LIS183!#REF!</definedName>
    <definedName name="_118" localSheetId="2">[7]LIS183!#REF!</definedName>
    <definedName name="_118" localSheetId="8">[7]LIS183!#REF!</definedName>
    <definedName name="_118" localSheetId="7">[7]LIS183!#REF!</definedName>
    <definedName name="_118" localSheetId="9">[7]LIS183!#REF!</definedName>
    <definedName name="_118">[7]LIS183!#REF!</definedName>
    <definedName name="_119" localSheetId="12">[7]LIS183!#REF!</definedName>
    <definedName name="_119" localSheetId="13">[7]LIS183!#REF!</definedName>
    <definedName name="_119" localSheetId="16">[8]LIS183!#REF!</definedName>
    <definedName name="_119" localSheetId="17">[9]LIS183!#REF!</definedName>
    <definedName name="_119" localSheetId="18">[8]LIS183!#REF!</definedName>
    <definedName name="_119" localSheetId="19">[9]LIS183!#REF!</definedName>
    <definedName name="_119" localSheetId="20">[9]LIS183!#REF!</definedName>
    <definedName name="_119" localSheetId="2">[7]LIS183!#REF!</definedName>
    <definedName name="_119" localSheetId="8">[7]LIS183!#REF!</definedName>
    <definedName name="_119" localSheetId="7">[7]LIS183!#REF!</definedName>
    <definedName name="_119" localSheetId="9">[7]LIS183!#REF!</definedName>
    <definedName name="_119">[7]LIS183!#REF!</definedName>
    <definedName name="_12" localSheetId="12">[7]LIS183!#REF!</definedName>
    <definedName name="_12" localSheetId="13">[7]LIS183!#REF!</definedName>
    <definedName name="_12" localSheetId="16">[8]LIS183!#REF!</definedName>
    <definedName name="_12" localSheetId="17">[9]LIS183!#REF!</definedName>
    <definedName name="_12" localSheetId="18">[8]LIS183!#REF!</definedName>
    <definedName name="_12" localSheetId="19">[9]LIS183!#REF!</definedName>
    <definedName name="_12" localSheetId="20">[9]LIS183!#REF!</definedName>
    <definedName name="_12" localSheetId="2">[7]LIS183!#REF!</definedName>
    <definedName name="_12" localSheetId="8">[7]LIS183!#REF!</definedName>
    <definedName name="_12" localSheetId="7">[7]LIS183!#REF!</definedName>
    <definedName name="_12" localSheetId="9">[7]LIS183!#REF!</definedName>
    <definedName name="_12">[7]LIS183!#REF!</definedName>
    <definedName name="_120" localSheetId="12">[7]LIS183!#REF!</definedName>
    <definedName name="_120" localSheetId="13">[7]LIS183!#REF!</definedName>
    <definedName name="_120" localSheetId="16">[8]LIS183!#REF!</definedName>
    <definedName name="_120" localSheetId="17">[9]LIS183!#REF!</definedName>
    <definedName name="_120" localSheetId="18">[8]LIS183!#REF!</definedName>
    <definedName name="_120" localSheetId="19">[9]LIS183!#REF!</definedName>
    <definedName name="_120" localSheetId="20">[9]LIS183!#REF!</definedName>
    <definedName name="_120" localSheetId="2">[7]LIS183!#REF!</definedName>
    <definedName name="_120" localSheetId="8">[7]LIS183!#REF!</definedName>
    <definedName name="_120" localSheetId="7">[7]LIS183!#REF!</definedName>
    <definedName name="_120" localSheetId="9">[7]LIS183!#REF!</definedName>
    <definedName name="_120">[7]LIS183!#REF!</definedName>
    <definedName name="_121" localSheetId="12">[7]LIS183!#REF!</definedName>
    <definedName name="_121" localSheetId="13">[7]LIS183!#REF!</definedName>
    <definedName name="_121" localSheetId="16">[8]LIS183!#REF!</definedName>
    <definedName name="_121" localSheetId="17">[9]LIS183!#REF!</definedName>
    <definedName name="_121" localSheetId="18">[8]LIS183!#REF!</definedName>
    <definedName name="_121" localSheetId="19">[9]LIS183!#REF!</definedName>
    <definedName name="_121" localSheetId="20">[9]LIS183!#REF!</definedName>
    <definedName name="_121" localSheetId="2">[7]LIS183!#REF!</definedName>
    <definedName name="_121" localSheetId="8">[7]LIS183!#REF!</definedName>
    <definedName name="_121" localSheetId="7">[7]LIS183!#REF!</definedName>
    <definedName name="_121" localSheetId="9">[7]LIS183!#REF!</definedName>
    <definedName name="_121">[7]LIS183!#REF!</definedName>
    <definedName name="_122" localSheetId="12">[7]LIS183!#REF!</definedName>
    <definedName name="_122" localSheetId="13">[7]LIS183!#REF!</definedName>
    <definedName name="_122" localSheetId="16">[8]LIS183!#REF!</definedName>
    <definedName name="_122" localSheetId="17">[9]LIS183!#REF!</definedName>
    <definedName name="_122" localSheetId="18">[8]LIS183!#REF!</definedName>
    <definedName name="_122" localSheetId="19">[9]LIS183!#REF!</definedName>
    <definedName name="_122" localSheetId="20">[9]LIS183!#REF!</definedName>
    <definedName name="_122" localSheetId="2">[7]LIS183!#REF!</definedName>
    <definedName name="_122" localSheetId="8">[7]LIS183!#REF!</definedName>
    <definedName name="_122" localSheetId="7">[7]LIS183!#REF!</definedName>
    <definedName name="_122" localSheetId="9">[7]LIS183!#REF!</definedName>
    <definedName name="_122">[7]LIS183!#REF!</definedName>
    <definedName name="_123" localSheetId="12">[7]LIS183!#REF!</definedName>
    <definedName name="_123" localSheetId="13">[7]LIS183!#REF!</definedName>
    <definedName name="_123" localSheetId="16">[8]LIS183!#REF!</definedName>
    <definedName name="_123" localSheetId="17">[9]LIS183!#REF!</definedName>
    <definedName name="_123" localSheetId="18">[8]LIS183!#REF!</definedName>
    <definedName name="_123" localSheetId="19">[9]LIS183!#REF!</definedName>
    <definedName name="_123" localSheetId="20">[9]LIS183!#REF!</definedName>
    <definedName name="_123" localSheetId="2">[7]LIS183!#REF!</definedName>
    <definedName name="_123" localSheetId="8">[7]LIS183!#REF!</definedName>
    <definedName name="_123" localSheetId="7">[7]LIS183!#REF!</definedName>
    <definedName name="_123" localSheetId="9">[7]LIS183!#REF!</definedName>
    <definedName name="_123">[7]LIS183!#REF!</definedName>
    <definedName name="_124" localSheetId="12">[7]LIS183!#REF!</definedName>
    <definedName name="_124" localSheetId="13">[7]LIS183!#REF!</definedName>
    <definedName name="_124" localSheetId="16">[8]LIS183!#REF!</definedName>
    <definedName name="_124" localSheetId="17">[9]LIS183!#REF!</definedName>
    <definedName name="_124" localSheetId="18">[8]LIS183!#REF!</definedName>
    <definedName name="_124" localSheetId="19">[9]LIS183!#REF!</definedName>
    <definedName name="_124" localSheetId="20">[9]LIS183!#REF!</definedName>
    <definedName name="_124" localSheetId="2">[7]LIS183!#REF!</definedName>
    <definedName name="_124" localSheetId="8">[7]LIS183!#REF!</definedName>
    <definedName name="_124" localSheetId="7">[7]LIS183!#REF!</definedName>
    <definedName name="_124" localSheetId="9">[7]LIS183!#REF!</definedName>
    <definedName name="_124">[7]LIS183!#REF!</definedName>
    <definedName name="_125" localSheetId="12">[7]LIS183!#REF!</definedName>
    <definedName name="_125" localSheetId="13">[7]LIS183!#REF!</definedName>
    <definedName name="_125" localSheetId="16">[8]LIS183!#REF!</definedName>
    <definedName name="_125" localSheetId="17">[9]LIS183!#REF!</definedName>
    <definedName name="_125" localSheetId="18">[8]LIS183!#REF!</definedName>
    <definedName name="_125" localSheetId="19">[9]LIS183!#REF!</definedName>
    <definedName name="_125" localSheetId="20">[9]LIS183!#REF!</definedName>
    <definedName name="_125" localSheetId="2">[7]LIS183!#REF!</definedName>
    <definedName name="_125" localSheetId="8">[7]LIS183!#REF!</definedName>
    <definedName name="_125" localSheetId="7">[7]LIS183!#REF!</definedName>
    <definedName name="_125" localSheetId="9">[7]LIS183!#REF!</definedName>
    <definedName name="_125">[7]LIS183!#REF!</definedName>
    <definedName name="_126" localSheetId="12">[7]LIS183!#REF!</definedName>
    <definedName name="_126" localSheetId="13">[7]LIS183!#REF!</definedName>
    <definedName name="_126" localSheetId="16">[8]LIS183!#REF!</definedName>
    <definedName name="_126" localSheetId="17">[9]LIS183!#REF!</definedName>
    <definedName name="_126" localSheetId="18">[8]LIS183!#REF!</definedName>
    <definedName name="_126" localSheetId="19">[9]LIS183!#REF!</definedName>
    <definedName name="_126" localSheetId="20">[9]LIS183!#REF!</definedName>
    <definedName name="_126" localSheetId="2">[7]LIS183!#REF!</definedName>
    <definedName name="_126" localSheetId="8">[7]LIS183!#REF!</definedName>
    <definedName name="_126" localSheetId="7">[7]LIS183!#REF!</definedName>
    <definedName name="_126" localSheetId="9">[7]LIS183!#REF!</definedName>
    <definedName name="_126">[7]LIS183!#REF!</definedName>
    <definedName name="_127" localSheetId="12">[7]LIS183!#REF!</definedName>
    <definedName name="_127" localSheetId="13">[7]LIS183!#REF!</definedName>
    <definedName name="_127" localSheetId="16">[8]LIS183!#REF!</definedName>
    <definedName name="_127" localSheetId="17">[9]LIS183!#REF!</definedName>
    <definedName name="_127" localSheetId="18">[8]LIS183!#REF!</definedName>
    <definedName name="_127" localSheetId="19">[9]LIS183!#REF!</definedName>
    <definedName name="_127" localSheetId="20">[9]LIS183!#REF!</definedName>
    <definedName name="_127" localSheetId="2">[7]LIS183!#REF!</definedName>
    <definedName name="_127" localSheetId="8">[7]LIS183!#REF!</definedName>
    <definedName name="_127" localSheetId="7">[7]LIS183!#REF!</definedName>
    <definedName name="_127" localSheetId="9">[7]LIS183!#REF!</definedName>
    <definedName name="_127">[7]LIS183!#REF!</definedName>
    <definedName name="_128" localSheetId="12">[7]LIS183!#REF!</definedName>
    <definedName name="_128" localSheetId="13">[7]LIS183!#REF!</definedName>
    <definedName name="_128" localSheetId="16">[8]LIS183!#REF!</definedName>
    <definedName name="_128" localSheetId="17">[9]LIS183!#REF!</definedName>
    <definedName name="_128" localSheetId="18">[8]LIS183!#REF!</definedName>
    <definedName name="_128" localSheetId="19">[9]LIS183!#REF!</definedName>
    <definedName name="_128" localSheetId="20">[9]LIS183!#REF!</definedName>
    <definedName name="_128" localSheetId="2">[7]LIS183!#REF!</definedName>
    <definedName name="_128" localSheetId="8">[7]LIS183!#REF!</definedName>
    <definedName name="_128" localSheetId="7">[7]LIS183!#REF!</definedName>
    <definedName name="_128" localSheetId="9">[7]LIS183!#REF!</definedName>
    <definedName name="_128">[7]LIS183!#REF!</definedName>
    <definedName name="_129" localSheetId="12">[7]LIS183!#REF!</definedName>
    <definedName name="_129" localSheetId="13">[7]LIS183!#REF!</definedName>
    <definedName name="_129" localSheetId="16">[8]LIS183!#REF!</definedName>
    <definedName name="_129" localSheetId="17">[9]LIS183!#REF!</definedName>
    <definedName name="_129" localSheetId="18">[8]LIS183!#REF!</definedName>
    <definedName name="_129" localSheetId="19">[9]LIS183!#REF!</definedName>
    <definedName name="_129" localSheetId="20">[9]LIS183!#REF!</definedName>
    <definedName name="_129" localSheetId="2">[7]LIS183!#REF!</definedName>
    <definedName name="_129" localSheetId="8">[7]LIS183!#REF!</definedName>
    <definedName name="_129" localSheetId="7">[7]LIS183!#REF!</definedName>
    <definedName name="_129" localSheetId="9">[7]LIS183!#REF!</definedName>
    <definedName name="_129">[7]LIS183!#REF!</definedName>
    <definedName name="_13" localSheetId="12">[7]LIS183!#REF!</definedName>
    <definedName name="_13" localSheetId="13">[7]LIS183!#REF!</definedName>
    <definedName name="_13" localSheetId="16">[8]LIS183!#REF!</definedName>
    <definedName name="_13" localSheetId="17">[9]LIS183!#REF!</definedName>
    <definedName name="_13" localSheetId="18">[8]LIS183!#REF!</definedName>
    <definedName name="_13" localSheetId="19">[9]LIS183!#REF!</definedName>
    <definedName name="_13" localSheetId="20">[9]LIS183!#REF!</definedName>
    <definedName name="_13" localSheetId="2">[7]LIS183!#REF!</definedName>
    <definedName name="_13" localSheetId="8">[7]LIS183!#REF!</definedName>
    <definedName name="_13" localSheetId="7">[7]LIS183!#REF!</definedName>
    <definedName name="_13" localSheetId="9">[7]LIS183!#REF!</definedName>
    <definedName name="_13">[7]LIS183!#REF!</definedName>
    <definedName name="_130" localSheetId="12">[7]LIS183!#REF!</definedName>
    <definedName name="_130" localSheetId="13">[7]LIS183!#REF!</definedName>
    <definedName name="_130" localSheetId="16">[8]LIS183!#REF!</definedName>
    <definedName name="_130" localSheetId="17">[9]LIS183!#REF!</definedName>
    <definedName name="_130" localSheetId="18">[8]LIS183!#REF!</definedName>
    <definedName name="_130" localSheetId="19">[9]LIS183!#REF!</definedName>
    <definedName name="_130" localSheetId="20">[9]LIS183!#REF!</definedName>
    <definedName name="_130" localSheetId="2">[7]LIS183!#REF!</definedName>
    <definedName name="_130" localSheetId="8">[7]LIS183!#REF!</definedName>
    <definedName name="_130" localSheetId="7">[7]LIS183!#REF!</definedName>
    <definedName name="_130" localSheetId="9">[7]LIS183!#REF!</definedName>
    <definedName name="_130">[7]LIS183!#REF!</definedName>
    <definedName name="_131" localSheetId="12">[7]LIS183!#REF!</definedName>
    <definedName name="_131" localSheetId="13">[7]LIS183!#REF!</definedName>
    <definedName name="_131" localSheetId="16">[8]LIS183!#REF!</definedName>
    <definedName name="_131" localSheetId="17">[9]LIS183!#REF!</definedName>
    <definedName name="_131" localSheetId="18">[8]LIS183!#REF!</definedName>
    <definedName name="_131" localSheetId="19">[9]LIS183!#REF!</definedName>
    <definedName name="_131" localSheetId="20">[9]LIS183!#REF!</definedName>
    <definedName name="_131" localSheetId="2">[7]LIS183!#REF!</definedName>
    <definedName name="_131" localSheetId="8">[7]LIS183!#REF!</definedName>
    <definedName name="_131" localSheetId="7">[7]LIS183!#REF!</definedName>
    <definedName name="_131" localSheetId="9">[7]LIS183!#REF!</definedName>
    <definedName name="_131">[7]LIS183!#REF!</definedName>
    <definedName name="_132" localSheetId="12">[7]LIS183!#REF!</definedName>
    <definedName name="_132" localSheetId="13">[7]LIS183!#REF!</definedName>
    <definedName name="_132" localSheetId="16">[8]LIS183!#REF!</definedName>
    <definedName name="_132" localSheetId="17">[9]LIS183!#REF!</definedName>
    <definedName name="_132" localSheetId="18">[8]LIS183!#REF!</definedName>
    <definedName name="_132" localSheetId="19">[9]LIS183!#REF!</definedName>
    <definedName name="_132" localSheetId="20">[9]LIS183!#REF!</definedName>
    <definedName name="_132" localSheetId="2">[7]LIS183!#REF!</definedName>
    <definedName name="_132" localSheetId="8">[7]LIS183!#REF!</definedName>
    <definedName name="_132" localSheetId="7">[7]LIS183!#REF!</definedName>
    <definedName name="_132" localSheetId="9">[7]LIS183!#REF!</definedName>
    <definedName name="_132">[7]LIS183!#REF!</definedName>
    <definedName name="_133" localSheetId="12">[7]LIS183!#REF!</definedName>
    <definedName name="_133" localSheetId="13">[7]LIS183!#REF!</definedName>
    <definedName name="_133" localSheetId="16">[8]LIS183!#REF!</definedName>
    <definedName name="_133" localSheetId="17">[9]LIS183!#REF!</definedName>
    <definedName name="_133" localSheetId="18">[8]LIS183!#REF!</definedName>
    <definedName name="_133" localSheetId="19">[9]LIS183!#REF!</definedName>
    <definedName name="_133" localSheetId="20">[9]LIS183!#REF!</definedName>
    <definedName name="_133" localSheetId="2">[7]LIS183!#REF!</definedName>
    <definedName name="_133" localSheetId="8">[7]LIS183!#REF!</definedName>
    <definedName name="_133" localSheetId="7">[7]LIS183!#REF!</definedName>
    <definedName name="_133" localSheetId="9">[7]LIS183!#REF!</definedName>
    <definedName name="_133">[7]LIS183!#REF!</definedName>
    <definedName name="_134" localSheetId="12">[7]LIS183!#REF!</definedName>
    <definedName name="_134" localSheetId="13">[7]LIS183!#REF!</definedName>
    <definedName name="_134" localSheetId="16">[8]LIS183!#REF!</definedName>
    <definedName name="_134" localSheetId="17">[9]LIS183!#REF!</definedName>
    <definedName name="_134" localSheetId="18">[8]LIS183!#REF!</definedName>
    <definedName name="_134" localSheetId="19">[9]LIS183!#REF!</definedName>
    <definedName name="_134" localSheetId="20">[9]LIS183!#REF!</definedName>
    <definedName name="_134" localSheetId="2">[7]LIS183!#REF!</definedName>
    <definedName name="_134" localSheetId="8">[7]LIS183!#REF!</definedName>
    <definedName name="_134" localSheetId="7">[7]LIS183!#REF!</definedName>
    <definedName name="_134" localSheetId="9">[7]LIS183!#REF!</definedName>
    <definedName name="_134">[7]LIS183!#REF!</definedName>
    <definedName name="_135" localSheetId="12">[7]LIS183!#REF!</definedName>
    <definedName name="_135" localSheetId="13">[7]LIS183!#REF!</definedName>
    <definedName name="_135" localSheetId="16">[8]LIS183!#REF!</definedName>
    <definedName name="_135" localSheetId="17">[9]LIS183!#REF!</definedName>
    <definedName name="_135" localSheetId="18">[8]LIS183!#REF!</definedName>
    <definedName name="_135" localSheetId="19">[9]LIS183!#REF!</definedName>
    <definedName name="_135" localSheetId="20">[9]LIS183!#REF!</definedName>
    <definedName name="_135" localSheetId="2">[7]LIS183!#REF!</definedName>
    <definedName name="_135" localSheetId="8">[7]LIS183!#REF!</definedName>
    <definedName name="_135" localSheetId="7">[7]LIS183!#REF!</definedName>
    <definedName name="_135" localSheetId="9">[7]LIS183!#REF!</definedName>
    <definedName name="_135">[7]LIS183!#REF!</definedName>
    <definedName name="_136" localSheetId="12">[7]LIS183!#REF!</definedName>
    <definedName name="_136" localSheetId="13">[7]LIS183!#REF!</definedName>
    <definedName name="_136" localSheetId="16">[8]LIS183!#REF!</definedName>
    <definedName name="_136" localSheetId="17">[9]LIS183!#REF!</definedName>
    <definedName name="_136" localSheetId="18">[8]LIS183!#REF!</definedName>
    <definedName name="_136" localSheetId="19">[9]LIS183!#REF!</definedName>
    <definedName name="_136" localSheetId="20">[9]LIS183!#REF!</definedName>
    <definedName name="_136" localSheetId="2">[7]LIS183!#REF!</definedName>
    <definedName name="_136" localSheetId="8">[7]LIS183!#REF!</definedName>
    <definedName name="_136" localSheetId="7">[7]LIS183!#REF!</definedName>
    <definedName name="_136" localSheetId="9">[7]LIS183!#REF!</definedName>
    <definedName name="_136">[7]LIS183!#REF!</definedName>
    <definedName name="_137" localSheetId="12">[7]LIS183!#REF!</definedName>
    <definedName name="_137" localSheetId="13">[7]LIS183!#REF!</definedName>
    <definedName name="_137" localSheetId="16">[8]LIS183!#REF!</definedName>
    <definedName name="_137" localSheetId="17">[9]LIS183!#REF!</definedName>
    <definedName name="_137" localSheetId="18">[8]LIS183!#REF!</definedName>
    <definedName name="_137" localSheetId="19">[9]LIS183!#REF!</definedName>
    <definedName name="_137" localSheetId="20">[9]LIS183!#REF!</definedName>
    <definedName name="_137" localSheetId="2">[7]LIS183!#REF!</definedName>
    <definedName name="_137" localSheetId="8">[7]LIS183!#REF!</definedName>
    <definedName name="_137" localSheetId="7">[7]LIS183!#REF!</definedName>
    <definedName name="_137" localSheetId="9">[7]LIS183!#REF!</definedName>
    <definedName name="_137">[7]LIS183!#REF!</definedName>
    <definedName name="_138" localSheetId="12">[7]LIS183!#REF!</definedName>
    <definedName name="_138" localSheetId="13">[7]LIS183!#REF!</definedName>
    <definedName name="_138" localSheetId="16">[8]LIS183!#REF!</definedName>
    <definedName name="_138" localSheetId="17">[9]LIS183!#REF!</definedName>
    <definedName name="_138" localSheetId="18">[8]LIS183!#REF!</definedName>
    <definedName name="_138" localSheetId="19">[9]LIS183!#REF!</definedName>
    <definedName name="_138" localSheetId="20">[9]LIS183!#REF!</definedName>
    <definedName name="_138" localSheetId="2">[7]LIS183!#REF!</definedName>
    <definedName name="_138" localSheetId="8">[7]LIS183!#REF!</definedName>
    <definedName name="_138" localSheetId="7">[7]LIS183!#REF!</definedName>
    <definedName name="_138" localSheetId="9">[7]LIS183!#REF!</definedName>
    <definedName name="_138">[7]LIS183!#REF!</definedName>
    <definedName name="_139" localSheetId="12">[7]LIS183!#REF!</definedName>
    <definedName name="_139" localSheetId="13">[7]LIS183!#REF!</definedName>
    <definedName name="_139" localSheetId="16">[8]LIS183!#REF!</definedName>
    <definedName name="_139" localSheetId="17">[9]LIS183!#REF!</definedName>
    <definedName name="_139" localSheetId="18">[8]LIS183!#REF!</definedName>
    <definedName name="_139" localSheetId="19">[9]LIS183!#REF!</definedName>
    <definedName name="_139" localSheetId="20">[9]LIS183!#REF!</definedName>
    <definedName name="_139" localSheetId="2">[7]LIS183!#REF!</definedName>
    <definedName name="_139" localSheetId="8">[7]LIS183!#REF!</definedName>
    <definedName name="_139" localSheetId="7">[7]LIS183!#REF!</definedName>
    <definedName name="_139" localSheetId="9">[7]LIS183!#REF!</definedName>
    <definedName name="_139">[7]LIS183!#REF!</definedName>
    <definedName name="_14" localSheetId="12">[7]LIS183!#REF!</definedName>
    <definedName name="_14" localSheetId="13">[7]LIS183!#REF!</definedName>
    <definedName name="_14" localSheetId="16">[8]LIS183!#REF!</definedName>
    <definedName name="_14" localSheetId="17">[9]LIS183!#REF!</definedName>
    <definedName name="_14" localSheetId="18">[8]LIS183!#REF!</definedName>
    <definedName name="_14" localSheetId="19">[9]LIS183!#REF!</definedName>
    <definedName name="_14" localSheetId="20">[9]LIS183!#REF!</definedName>
    <definedName name="_14" localSheetId="2">[7]LIS183!#REF!</definedName>
    <definedName name="_14" localSheetId="8">[7]LIS183!#REF!</definedName>
    <definedName name="_14" localSheetId="7">[7]LIS183!#REF!</definedName>
    <definedName name="_14" localSheetId="9">[7]LIS183!#REF!</definedName>
    <definedName name="_14">[7]LIS183!#REF!</definedName>
    <definedName name="_140" localSheetId="12">[7]LIS183!#REF!</definedName>
    <definedName name="_140" localSheetId="13">[7]LIS183!#REF!</definedName>
    <definedName name="_140" localSheetId="16">[8]LIS183!#REF!</definedName>
    <definedName name="_140" localSheetId="17">[9]LIS183!#REF!</definedName>
    <definedName name="_140" localSheetId="18">[8]LIS183!#REF!</definedName>
    <definedName name="_140" localSheetId="19">[9]LIS183!#REF!</definedName>
    <definedName name="_140" localSheetId="20">[9]LIS183!#REF!</definedName>
    <definedName name="_140" localSheetId="2">[7]LIS183!#REF!</definedName>
    <definedName name="_140" localSheetId="8">[7]LIS183!#REF!</definedName>
    <definedName name="_140" localSheetId="7">[7]LIS183!#REF!</definedName>
    <definedName name="_140" localSheetId="9">[7]LIS183!#REF!</definedName>
    <definedName name="_140">[7]LIS183!#REF!</definedName>
    <definedName name="_141" localSheetId="12">[7]LIS183!#REF!</definedName>
    <definedName name="_141" localSheetId="13">[7]LIS183!#REF!</definedName>
    <definedName name="_141" localSheetId="16">[8]LIS183!#REF!</definedName>
    <definedName name="_141" localSheetId="17">[9]LIS183!#REF!</definedName>
    <definedName name="_141" localSheetId="18">[8]LIS183!#REF!</definedName>
    <definedName name="_141" localSheetId="19">[9]LIS183!#REF!</definedName>
    <definedName name="_141" localSheetId="20">[9]LIS183!#REF!</definedName>
    <definedName name="_141" localSheetId="2">[7]LIS183!#REF!</definedName>
    <definedName name="_141" localSheetId="8">[7]LIS183!#REF!</definedName>
    <definedName name="_141" localSheetId="7">[7]LIS183!#REF!</definedName>
    <definedName name="_141" localSheetId="9">[7]LIS183!#REF!</definedName>
    <definedName name="_141">[7]LIS183!#REF!</definedName>
    <definedName name="_142" localSheetId="12">[7]LIS183!#REF!</definedName>
    <definedName name="_142" localSheetId="13">[7]LIS183!#REF!</definedName>
    <definedName name="_142" localSheetId="16">[8]LIS183!#REF!</definedName>
    <definedName name="_142" localSheetId="17">[9]LIS183!#REF!</definedName>
    <definedName name="_142" localSheetId="18">[8]LIS183!#REF!</definedName>
    <definedName name="_142" localSheetId="19">[9]LIS183!#REF!</definedName>
    <definedName name="_142" localSheetId="20">[9]LIS183!#REF!</definedName>
    <definedName name="_142" localSheetId="2">[7]LIS183!#REF!</definedName>
    <definedName name="_142" localSheetId="8">[7]LIS183!#REF!</definedName>
    <definedName name="_142" localSheetId="7">[7]LIS183!#REF!</definedName>
    <definedName name="_142" localSheetId="9">[7]LIS183!#REF!</definedName>
    <definedName name="_142">[7]LIS183!#REF!</definedName>
    <definedName name="_143" localSheetId="12">[7]LIS183!#REF!</definedName>
    <definedName name="_143" localSheetId="13">[7]LIS183!#REF!</definedName>
    <definedName name="_143" localSheetId="16">[8]LIS183!#REF!</definedName>
    <definedName name="_143" localSheetId="17">[9]LIS183!#REF!</definedName>
    <definedName name="_143" localSheetId="18">[8]LIS183!#REF!</definedName>
    <definedName name="_143" localSheetId="19">[9]LIS183!#REF!</definedName>
    <definedName name="_143" localSheetId="20">[9]LIS183!#REF!</definedName>
    <definedName name="_143" localSheetId="2">[7]LIS183!#REF!</definedName>
    <definedName name="_143" localSheetId="8">[7]LIS183!#REF!</definedName>
    <definedName name="_143" localSheetId="7">[7]LIS183!#REF!</definedName>
    <definedName name="_143" localSheetId="9">[7]LIS183!#REF!</definedName>
    <definedName name="_143">[7]LIS183!#REF!</definedName>
    <definedName name="_144" localSheetId="12">[7]LIS183!#REF!</definedName>
    <definedName name="_144" localSheetId="13">[7]LIS183!#REF!</definedName>
    <definedName name="_144" localSheetId="16">[8]LIS183!#REF!</definedName>
    <definedName name="_144" localSheetId="17">[9]LIS183!#REF!</definedName>
    <definedName name="_144" localSheetId="18">[8]LIS183!#REF!</definedName>
    <definedName name="_144" localSheetId="19">[9]LIS183!#REF!</definedName>
    <definedName name="_144" localSheetId="20">[9]LIS183!#REF!</definedName>
    <definedName name="_144" localSheetId="2">[7]LIS183!#REF!</definedName>
    <definedName name="_144" localSheetId="8">[7]LIS183!#REF!</definedName>
    <definedName name="_144" localSheetId="7">[7]LIS183!#REF!</definedName>
    <definedName name="_144" localSheetId="9">[7]LIS183!#REF!</definedName>
    <definedName name="_144">[7]LIS183!#REF!</definedName>
    <definedName name="_145" localSheetId="12">[7]LIS183!#REF!</definedName>
    <definedName name="_145" localSheetId="13">[7]LIS183!#REF!</definedName>
    <definedName name="_145" localSheetId="16">[8]LIS183!#REF!</definedName>
    <definedName name="_145" localSheetId="17">[9]LIS183!#REF!</definedName>
    <definedName name="_145" localSheetId="18">[8]LIS183!#REF!</definedName>
    <definedName name="_145" localSheetId="19">[9]LIS183!#REF!</definedName>
    <definedName name="_145" localSheetId="20">[9]LIS183!#REF!</definedName>
    <definedName name="_145" localSheetId="2">[7]LIS183!#REF!</definedName>
    <definedName name="_145" localSheetId="8">[7]LIS183!#REF!</definedName>
    <definedName name="_145" localSheetId="7">[7]LIS183!#REF!</definedName>
    <definedName name="_145" localSheetId="9">[7]LIS183!#REF!</definedName>
    <definedName name="_145">[7]LIS183!#REF!</definedName>
    <definedName name="_146" localSheetId="12">[7]LIS183!#REF!</definedName>
    <definedName name="_146" localSheetId="13">[7]LIS183!#REF!</definedName>
    <definedName name="_146" localSheetId="16">[8]LIS183!#REF!</definedName>
    <definedName name="_146" localSheetId="17">[9]LIS183!#REF!</definedName>
    <definedName name="_146" localSheetId="18">[8]LIS183!#REF!</definedName>
    <definedName name="_146" localSheetId="19">[9]LIS183!#REF!</definedName>
    <definedName name="_146" localSheetId="20">[9]LIS183!#REF!</definedName>
    <definedName name="_146" localSheetId="2">[7]LIS183!#REF!</definedName>
    <definedName name="_146" localSheetId="8">[7]LIS183!#REF!</definedName>
    <definedName name="_146" localSheetId="7">[7]LIS183!#REF!</definedName>
    <definedName name="_146" localSheetId="9">[7]LIS183!#REF!</definedName>
    <definedName name="_146">[7]LIS183!#REF!</definedName>
    <definedName name="_147" localSheetId="12">[7]LIS183!#REF!</definedName>
    <definedName name="_147" localSheetId="13">[7]LIS183!#REF!</definedName>
    <definedName name="_147" localSheetId="16">[8]LIS183!#REF!</definedName>
    <definedName name="_147" localSheetId="17">[9]LIS183!#REF!</definedName>
    <definedName name="_147" localSheetId="18">[8]LIS183!#REF!</definedName>
    <definedName name="_147" localSheetId="19">[9]LIS183!#REF!</definedName>
    <definedName name="_147" localSheetId="20">[9]LIS183!#REF!</definedName>
    <definedName name="_147" localSheetId="2">[7]LIS183!#REF!</definedName>
    <definedName name="_147" localSheetId="8">[7]LIS183!#REF!</definedName>
    <definedName name="_147" localSheetId="7">[7]LIS183!#REF!</definedName>
    <definedName name="_147" localSheetId="9">[7]LIS183!#REF!</definedName>
    <definedName name="_147">[7]LIS183!#REF!</definedName>
    <definedName name="_148" localSheetId="12">[7]LIS183!#REF!</definedName>
    <definedName name="_148" localSheetId="13">[7]LIS183!#REF!</definedName>
    <definedName name="_148" localSheetId="16">[8]LIS183!#REF!</definedName>
    <definedName name="_148" localSheetId="17">[9]LIS183!#REF!</definedName>
    <definedName name="_148" localSheetId="18">[8]LIS183!#REF!</definedName>
    <definedName name="_148" localSheetId="19">[9]LIS183!#REF!</definedName>
    <definedName name="_148" localSheetId="20">[9]LIS183!#REF!</definedName>
    <definedName name="_148" localSheetId="2">[7]LIS183!#REF!</definedName>
    <definedName name="_148" localSheetId="8">[7]LIS183!#REF!</definedName>
    <definedName name="_148" localSheetId="7">[7]LIS183!#REF!</definedName>
    <definedName name="_148" localSheetId="9">[7]LIS183!#REF!</definedName>
    <definedName name="_148">[7]LIS183!#REF!</definedName>
    <definedName name="_149" localSheetId="12">[7]LIS183!#REF!</definedName>
    <definedName name="_149" localSheetId="13">[7]LIS183!#REF!</definedName>
    <definedName name="_149" localSheetId="16">[8]LIS183!#REF!</definedName>
    <definedName name="_149" localSheetId="17">[9]LIS183!#REF!</definedName>
    <definedName name="_149" localSheetId="18">[8]LIS183!#REF!</definedName>
    <definedName name="_149" localSheetId="19">[9]LIS183!#REF!</definedName>
    <definedName name="_149" localSheetId="20">[9]LIS183!#REF!</definedName>
    <definedName name="_149" localSheetId="2">[7]LIS183!#REF!</definedName>
    <definedName name="_149" localSheetId="8">[7]LIS183!#REF!</definedName>
    <definedName name="_149" localSheetId="7">[7]LIS183!#REF!</definedName>
    <definedName name="_149" localSheetId="9">[7]LIS183!#REF!</definedName>
    <definedName name="_149">[7]LIS183!#REF!</definedName>
    <definedName name="_15" localSheetId="12">[7]LIS183!#REF!</definedName>
    <definedName name="_15" localSheetId="13">[7]LIS183!#REF!</definedName>
    <definedName name="_15" localSheetId="16">[8]LIS183!#REF!</definedName>
    <definedName name="_15" localSheetId="17">[9]LIS183!#REF!</definedName>
    <definedName name="_15" localSheetId="18">[8]LIS183!#REF!</definedName>
    <definedName name="_15" localSheetId="19">[9]LIS183!#REF!</definedName>
    <definedName name="_15" localSheetId="20">[9]LIS183!#REF!</definedName>
    <definedName name="_15" localSheetId="2">[7]LIS183!#REF!</definedName>
    <definedName name="_15" localSheetId="8">[7]LIS183!#REF!</definedName>
    <definedName name="_15" localSheetId="7">[7]LIS183!#REF!</definedName>
    <definedName name="_15" localSheetId="9">[7]LIS183!#REF!</definedName>
    <definedName name="_15">[7]LIS183!#REF!</definedName>
    <definedName name="_150" localSheetId="12">[7]LIS183!#REF!</definedName>
    <definedName name="_150" localSheetId="13">[7]LIS183!#REF!</definedName>
    <definedName name="_150" localSheetId="16">[8]LIS183!#REF!</definedName>
    <definedName name="_150" localSheetId="17">[9]LIS183!#REF!</definedName>
    <definedName name="_150" localSheetId="18">[8]LIS183!#REF!</definedName>
    <definedName name="_150" localSheetId="19">[9]LIS183!#REF!</definedName>
    <definedName name="_150" localSheetId="20">[9]LIS183!#REF!</definedName>
    <definedName name="_150" localSheetId="2">[7]LIS183!#REF!</definedName>
    <definedName name="_150" localSheetId="8">[7]LIS183!#REF!</definedName>
    <definedName name="_150" localSheetId="7">[7]LIS183!#REF!</definedName>
    <definedName name="_150" localSheetId="9">[7]LIS183!#REF!</definedName>
    <definedName name="_150">[7]LIS183!#REF!</definedName>
    <definedName name="_151" localSheetId="12">[7]LIS183!#REF!</definedName>
    <definedName name="_151" localSheetId="13">[7]LIS183!#REF!</definedName>
    <definedName name="_151" localSheetId="16">[8]LIS183!#REF!</definedName>
    <definedName name="_151" localSheetId="17">[9]LIS183!#REF!</definedName>
    <definedName name="_151" localSheetId="18">[8]LIS183!#REF!</definedName>
    <definedName name="_151" localSheetId="19">[9]LIS183!#REF!</definedName>
    <definedName name="_151" localSheetId="20">[9]LIS183!#REF!</definedName>
    <definedName name="_151" localSheetId="2">[7]LIS183!#REF!</definedName>
    <definedName name="_151" localSheetId="8">[7]LIS183!#REF!</definedName>
    <definedName name="_151" localSheetId="7">[7]LIS183!#REF!</definedName>
    <definedName name="_151" localSheetId="9">[7]LIS183!#REF!</definedName>
    <definedName name="_151">[7]LIS183!#REF!</definedName>
    <definedName name="_152" localSheetId="12">[7]LIS183!#REF!</definedName>
    <definedName name="_152" localSheetId="13">[7]LIS183!#REF!</definedName>
    <definedName name="_152" localSheetId="16">[8]LIS183!#REF!</definedName>
    <definedName name="_152" localSheetId="17">[9]LIS183!#REF!</definedName>
    <definedName name="_152" localSheetId="18">[8]LIS183!#REF!</definedName>
    <definedName name="_152" localSheetId="19">[9]LIS183!#REF!</definedName>
    <definedName name="_152" localSheetId="20">[9]LIS183!#REF!</definedName>
    <definedName name="_152" localSheetId="2">[7]LIS183!#REF!</definedName>
    <definedName name="_152" localSheetId="8">[7]LIS183!#REF!</definedName>
    <definedName name="_152" localSheetId="7">[7]LIS183!#REF!</definedName>
    <definedName name="_152" localSheetId="9">[7]LIS183!#REF!</definedName>
    <definedName name="_152">[7]LIS183!#REF!</definedName>
    <definedName name="_153" localSheetId="12">[7]LIS183!#REF!</definedName>
    <definedName name="_153" localSheetId="13">[7]LIS183!#REF!</definedName>
    <definedName name="_153" localSheetId="16">[8]LIS183!#REF!</definedName>
    <definedName name="_153" localSheetId="17">[9]LIS183!#REF!</definedName>
    <definedName name="_153" localSheetId="18">[8]LIS183!#REF!</definedName>
    <definedName name="_153" localSheetId="19">[9]LIS183!#REF!</definedName>
    <definedName name="_153" localSheetId="20">[9]LIS183!#REF!</definedName>
    <definedName name="_153" localSheetId="2">[7]LIS183!#REF!</definedName>
    <definedName name="_153" localSheetId="8">[7]LIS183!#REF!</definedName>
    <definedName name="_153" localSheetId="7">[7]LIS183!#REF!</definedName>
    <definedName name="_153" localSheetId="9">[7]LIS183!#REF!</definedName>
    <definedName name="_153">[7]LIS183!#REF!</definedName>
    <definedName name="_154" localSheetId="12">[7]LIS183!#REF!</definedName>
    <definedName name="_154" localSheetId="13">[7]LIS183!#REF!</definedName>
    <definedName name="_154" localSheetId="16">[8]LIS183!#REF!</definedName>
    <definedName name="_154" localSheetId="17">[9]LIS183!#REF!</definedName>
    <definedName name="_154" localSheetId="18">[8]LIS183!#REF!</definedName>
    <definedName name="_154" localSheetId="19">[9]LIS183!#REF!</definedName>
    <definedName name="_154" localSheetId="20">[9]LIS183!#REF!</definedName>
    <definedName name="_154" localSheetId="2">[7]LIS183!#REF!</definedName>
    <definedName name="_154" localSheetId="8">[7]LIS183!#REF!</definedName>
    <definedName name="_154" localSheetId="7">[7]LIS183!#REF!</definedName>
    <definedName name="_154" localSheetId="9">[7]LIS183!#REF!</definedName>
    <definedName name="_154">[7]LIS183!#REF!</definedName>
    <definedName name="_155" localSheetId="12">[7]LIS183!#REF!</definedName>
    <definedName name="_155" localSheetId="13">[7]LIS183!#REF!</definedName>
    <definedName name="_155" localSheetId="16">[8]LIS183!#REF!</definedName>
    <definedName name="_155" localSheetId="17">[9]LIS183!#REF!</definedName>
    <definedName name="_155" localSheetId="18">[8]LIS183!#REF!</definedName>
    <definedName name="_155" localSheetId="19">[9]LIS183!#REF!</definedName>
    <definedName name="_155" localSheetId="20">[9]LIS183!#REF!</definedName>
    <definedName name="_155" localSheetId="2">[7]LIS183!#REF!</definedName>
    <definedName name="_155" localSheetId="8">[7]LIS183!#REF!</definedName>
    <definedName name="_155" localSheetId="7">[7]LIS183!#REF!</definedName>
    <definedName name="_155" localSheetId="9">[7]LIS183!#REF!</definedName>
    <definedName name="_155">[7]LIS183!#REF!</definedName>
    <definedName name="_156" localSheetId="12">[7]LIS183!#REF!</definedName>
    <definedName name="_156" localSheetId="13">[7]LIS183!#REF!</definedName>
    <definedName name="_156" localSheetId="16">[8]LIS183!#REF!</definedName>
    <definedName name="_156" localSheetId="17">[9]LIS183!#REF!</definedName>
    <definedName name="_156" localSheetId="18">[8]LIS183!#REF!</definedName>
    <definedName name="_156" localSheetId="19">[9]LIS183!#REF!</definedName>
    <definedName name="_156" localSheetId="20">[9]LIS183!#REF!</definedName>
    <definedName name="_156" localSheetId="2">[7]LIS183!#REF!</definedName>
    <definedName name="_156" localSheetId="8">[7]LIS183!#REF!</definedName>
    <definedName name="_156" localSheetId="7">[7]LIS183!#REF!</definedName>
    <definedName name="_156" localSheetId="9">[7]LIS183!#REF!</definedName>
    <definedName name="_156">[7]LIS183!#REF!</definedName>
    <definedName name="_157" localSheetId="12">[7]LIS183!#REF!</definedName>
    <definedName name="_157" localSheetId="13">[7]LIS183!#REF!</definedName>
    <definedName name="_157" localSheetId="16">[8]LIS183!#REF!</definedName>
    <definedName name="_157" localSheetId="17">[9]LIS183!#REF!</definedName>
    <definedName name="_157" localSheetId="18">[8]LIS183!#REF!</definedName>
    <definedName name="_157" localSheetId="19">[9]LIS183!#REF!</definedName>
    <definedName name="_157" localSheetId="20">[9]LIS183!#REF!</definedName>
    <definedName name="_157" localSheetId="2">[7]LIS183!#REF!</definedName>
    <definedName name="_157" localSheetId="8">[7]LIS183!#REF!</definedName>
    <definedName name="_157" localSheetId="7">[7]LIS183!#REF!</definedName>
    <definedName name="_157" localSheetId="9">[7]LIS183!#REF!</definedName>
    <definedName name="_157">[7]LIS183!#REF!</definedName>
    <definedName name="_158" localSheetId="12">[7]LIS183!#REF!</definedName>
    <definedName name="_158" localSheetId="13">[7]LIS183!#REF!</definedName>
    <definedName name="_158" localSheetId="16">[8]LIS183!#REF!</definedName>
    <definedName name="_158" localSheetId="17">[9]LIS183!#REF!</definedName>
    <definedName name="_158" localSheetId="18">[8]LIS183!#REF!</definedName>
    <definedName name="_158" localSheetId="19">[9]LIS183!#REF!</definedName>
    <definedName name="_158" localSheetId="20">[9]LIS183!#REF!</definedName>
    <definedName name="_158" localSheetId="2">[7]LIS183!#REF!</definedName>
    <definedName name="_158" localSheetId="8">[7]LIS183!#REF!</definedName>
    <definedName name="_158" localSheetId="7">[7]LIS183!#REF!</definedName>
    <definedName name="_158" localSheetId="9">[7]LIS183!#REF!</definedName>
    <definedName name="_158">[7]LIS183!#REF!</definedName>
    <definedName name="_159" localSheetId="12">[7]LIS183!#REF!</definedName>
    <definedName name="_159" localSheetId="13">[7]LIS183!#REF!</definedName>
    <definedName name="_159" localSheetId="16">[8]LIS183!#REF!</definedName>
    <definedName name="_159" localSheetId="17">[9]LIS183!#REF!</definedName>
    <definedName name="_159" localSheetId="18">[8]LIS183!#REF!</definedName>
    <definedName name="_159" localSheetId="19">[9]LIS183!#REF!</definedName>
    <definedName name="_159" localSheetId="20">[9]LIS183!#REF!</definedName>
    <definedName name="_159" localSheetId="2">[7]LIS183!#REF!</definedName>
    <definedName name="_159" localSheetId="8">[7]LIS183!#REF!</definedName>
    <definedName name="_159" localSheetId="7">[7]LIS183!#REF!</definedName>
    <definedName name="_159" localSheetId="9">[7]LIS183!#REF!</definedName>
    <definedName name="_159">[7]LIS183!#REF!</definedName>
    <definedName name="_16" localSheetId="12">[7]LIS183!#REF!</definedName>
    <definedName name="_16" localSheetId="13">[7]LIS183!#REF!</definedName>
    <definedName name="_16" localSheetId="16">[8]LIS183!#REF!</definedName>
    <definedName name="_16" localSheetId="17">[9]LIS183!#REF!</definedName>
    <definedName name="_16" localSheetId="18">[8]LIS183!#REF!</definedName>
    <definedName name="_16" localSheetId="19">[9]LIS183!#REF!</definedName>
    <definedName name="_16" localSheetId="20">[9]LIS183!#REF!</definedName>
    <definedName name="_16" localSheetId="2">[7]LIS183!#REF!</definedName>
    <definedName name="_16" localSheetId="8">[7]LIS183!#REF!</definedName>
    <definedName name="_16" localSheetId="7">[7]LIS183!#REF!</definedName>
    <definedName name="_16" localSheetId="9">[7]LIS183!#REF!</definedName>
    <definedName name="_16">[7]LIS183!#REF!</definedName>
    <definedName name="_160" localSheetId="12">[7]LIS183!#REF!</definedName>
    <definedName name="_160" localSheetId="13">[7]LIS183!#REF!</definedName>
    <definedName name="_160" localSheetId="16">[8]LIS183!#REF!</definedName>
    <definedName name="_160" localSheetId="17">[9]LIS183!#REF!</definedName>
    <definedName name="_160" localSheetId="18">[8]LIS183!#REF!</definedName>
    <definedName name="_160" localSheetId="19">[9]LIS183!#REF!</definedName>
    <definedName name="_160" localSheetId="20">[9]LIS183!#REF!</definedName>
    <definedName name="_160" localSheetId="2">[7]LIS183!#REF!</definedName>
    <definedName name="_160" localSheetId="8">[7]LIS183!#REF!</definedName>
    <definedName name="_160" localSheetId="7">[7]LIS183!#REF!</definedName>
    <definedName name="_160" localSheetId="9">[7]LIS183!#REF!</definedName>
    <definedName name="_160">[7]LIS183!#REF!</definedName>
    <definedName name="_161" localSheetId="12">[7]LIS183!#REF!</definedName>
    <definedName name="_161" localSheetId="13">[7]LIS183!#REF!</definedName>
    <definedName name="_161" localSheetId="16">[8]LIS183!#REF!</definedName>
    <definedName name="_161" localSheetId="17">[9]LIS183!#REF!</definedName>
    <definedName name="_161" localSheetId="18">[8]LIS183!#REF!</definedName>
    <definedName name="_161" localSheetId="19">[9]LIS183!#REF!</definedName>
    <definedName name="_161" localSheetId="20">[9]LIS183!#REF!</definedName>
    <definedName name="_161" localSheetId="2">[7]LIS183!#REF!</definedName>
    <definedName name="_161" localSheetId="8">[7]LIS183!#REF!</definedName>
    <definedName name="_161" localSheetId="7">[7]LIS183!#REF!</definedName>
    <definedName name="_161" localSheetId="9">[7]LIS183!#REF!</definedName>
    <definedName name="_161">[7]LIS183!#REF!</definedName>
    <definedName name="_162" localSheetId="12">[7]LIS183!#REF!</definedName>
    <definedName name="_162" localSheetId="13">[7]LIS183!#REF!</definedName>
    <definedName name="_162" localSheetId="16">[8]LIS183!#REF!</definedName>
    <definedName name="_162" localSheetId="17">[9]LIS183!#REF!</definedName>
    <definedName name="_162" localSheetId="18">[8]LIS183!#REF!</definedName>
    <definedName name="_162" localSheetId="19">[9]LIS183!#REF!</definedName>
    <definedName name="_162" localSheetId="20">[9]LIS183!#REF!</definedName>
    <definedName name="_162" localSheetId="2">[7]LIS183!#REF!</definedName>
    <definedName name="_162" localSheetId="8">[7]LIS183!#REF!</definedName>
    <definedName name="_162" localSheetId="7">[7]LIS183!#REF!</definedName>
    <definedName name="_162" localSheetId="9">[7]LIS183!#REF!</definedName>
    <definedName name="_162">[7]LIS183!#REF!</definedName>
    <definedName name="_163" localSheetId="12">[7]LIS183!#REF!</definedName>
    <definedName name="_163" localSheetId="13">[7]LIS183!#REF!</definedName>
    <definedName name="_163" localSheetId="16">[8]LIS183!#REF!</definedName>
    <definedName name="_163" localSheetId="17">[9]LIS183!#REF!</definedName>
    <definedName name="_163" localSheetId="18">[8]LIS183!#REF!</definedName>
    <definedName name="_163" localSheetId="19">[9]LIS183!#REF!</definedName>
    <definedName name="_163" localSheetId="20">[9]LIS183!#REF!</definedName>
    <definedName name="_163" localSheetId="2">[7]LIS183!#REF!</definedName>
    <definedName name="_163" localSheetId="8">[7]LIS183!#REF!</definedName>
    <definedName name="_163" localSheetId="7">[7]LIS183!#REF!</definedName>
    <definedName name="_163" localSheetId="9">[7]LIS183!#REF!</definedName>
    <definedName name="_163">[7]LIS183!#REF!</definedName>
    <definedName name="_164" localSheetId="12">[7]LIS183!#REF!</definedName>
    <definedName name="_164" localSheetId="13">[7]LIS183!#REF!</definedName>
    <definedName name="_164" localSheetId="16">[8]LIS183!#REF!</definedName>
    <definedName name="_164" localSheetId="17">[9]LIS183!#REF!</definedName>
    <definedName name="_164" localSheetId="18">[8]LIS183!#REF!</definedName>
    <definedName name="_164" localSheetId="19">[9]LIS183!#REF!</definedName>
    <definedName name="_164" localSheetId="20">[9]LIS183!#REF!</definedName>
    <definedName name="_164" localSheetId="2">[7]LIS183!#REF!</definedName>
    <definedName name="_164" localSheetId="8">[7]LIS183!#REF!</definedName>
    <definedName name="_164" localSheetId="7">[7]LIS183!#REF!</definedName>
    <definedName name="_164" localSheetId="9">[7]LIS183!#REF!</definedName>
    <definedName name="_164">[7]LIS183!#REF!</definedName>
    <definedName name="_165" localSheetId="12">[7]LIS183!#REF!</definedName>
    <definedName name="_165" localSheetId="13">[7]LIS183!#REF!</definedName>
    <definedName name="_165" localSheetId="16">[8]LIS183!#REF!</definedName>
    <definedName name="_165" localSheetId="17">[9]LIS183!#REF!</definedName>
    <definedName name="_165" localSheetId="18">[8]LIS183!#REF!</definedName>
    <definedName name="_165" localSheetId="19">[9]LIS183!#REF!</definedName>
    <definedName name="_165" localSheetId="20">[9]LIS183!#REF!</definedName>
    <definedName name="_165" localSheetId="2">[7]LIS183!#REF!</definedName>
    <definedName name="_165" localSheetId="8">[7]LIS183!#REF!</definedName>
    <definedName name="_165" localSheetId="7">[7]LIS183!#REF!</definedName>
    <definedName name="_165" localSheetId="9">[7]LIS183!#REF!</definedName>
    <definedName name="_165">[7]LIS183!#REF!</definedName>
    <definedName name="_166" localSheetId="12">[7]LIS183!#REF!</definedName>
    <definedName name="_166" localSheetId="13">[7]LIS183!#REF!</definedName>
    <definedName name="_166" localSheetId="16">[8]LIS183!#REF!</definedName>
    <definedName name="_166" localSheetId="17">[9]LIS183!#REF!</definedName>
    <definedName name="_166" localSheetId="18">[8]LIS183!#REF!</definedName>
    <definedName name="_166" localSheetId="19">[9]LIS183!#REF!</definedName>
    <definedName name="_166" localSheetId="20">[9]LIS183!#REF!</definedName>
    <definedName name="_166" localSheetId="2">[7]LIS183!#REF!</definedName>
    <definedName name="_166" localSheetId="8">[7]LIS183!#REF!</definedName>
    <definedName name="_166" localSheetId="7">[7]LIS183!#REF!</definedName>
    <definedName name="_166" localSheetId="9">[7]LIS183!#REF!</definedName>
    <definedName name="_166">[7]LIS183!#REF!</definedName>
    <definedName name="_167" localSheetId="12">[7]LIS183!#REF!</definedName>
    <definedName name="_167" localSheetId="13">[7]LIS183!#REF!</definedName>
    <definedName name="_167" localSheetId="16">[8]LIS183!#REF!</definedName>
    <definedName name="_167" localSheetId="17">[9]LIS183!#REF!</definedName>
    <definedName name="_167" localSheetId="18">[8]LIS183!#REF!</definedName>
    <definedName name="_167" localSheetId="19">[9]LIS183!#REF!</definedName>
    <definedName name="_167" localSheetId="20">[9]LIS183!#REF!</definedName>
    <definedName name="_167" localSheetId="2">[7]LIS183!#REF!</definedName>
    <definedName name="_167" localSheetId="8">[7]LIS183!#REF!</definedName>
    <definedName name="_167" localSheetId="7">[7]LIS183!#REF!</definedName>
    <definedName name="_167" localSheetId="9">[7]LIS183!#REF!</definedName>
    <definedName name="_167">[7]LIS183!#REF!</definedName>
    <definedName name="_168" localSheetId="12">[7]LIS183!#REF!</definedName>
    <definedName name="_168" localSheetId="13">[7]LIS183!#REF!</definedName>
    <definedName name="_168" localSheetId="16">[8]LIS183!#REF!</definedName>
    <definedName name="_168" localSheetId="17">[9]LIS183!#REF!</definedName>
    <definedName name="_168" localSheetId="18">[8]LIS183!#REF!</definedName>
    <definedName name="_168" localSheetId="19">[9]LIS183!#REF!</definedName>
    <definedName name="_168" localSheetId="20">[9]LIS183!#REF!</definedName>
    <definedName name="_168" localSheetId="2">[7]LIS183!#REF!</definedName>
    <definedName name="_168" localSheetId="8">[7]LIS183!#REF!</definedName>
    <definedName name="_168" localSheetId="7">[7]LIS183!#REF!</definedName>
    <definedName name="_168" localSheetId="9">[7]LIS183!#REF!</definedName>
    <definedName name="_168">[7]LIS183!#REF!</definedName>
    <definedName name="_169" localSheetId="12">[7]LIS183!#REF!</definedName>
    <definedName name="_169" localSheetId="13">[7]LIS183!#REF!</definedName>
    <definedName name="_169" localSheetId="16">[8]LIS183!#REF!</definedName>
    <definedName name="_169" localSheetId="17">[9]LIS183!#REF!</definedName>
    <definedName name="_169" localSheetId="18">[8]LIS183!#REF!</definedName>
    <definedName name="_169" localSheetId="19">[9]LIS183!#REF!</definedName>
    <definedName name="_169" localSheetId="20">[9]LIS183!#REF!</definedName>
    <definedName name="_169" localSheetId="2">[7]LIS183!#REF!</definedName>
    <definedName name="_169" localSheetId="8">[7]LIS183!#REF!</definedName>
    <definedName name="_169" localSheetId="7">[7]LIS183!#REF!</definedName>
    <definedName name="_169" localSheetId="9">[7]LIS183!#REF!</definedName>
    <definedName name="_169">[7]LIS183!#REF!</definedName>
    <definedName name="_17" localSheetId="12">[7]LIS183!#REF!</definedName>
    <definedName name="_17" localSheetId="13">[7]LIS183!#REF!</definedName>
    <definedName name="_17" localSheetId="16">[8]LIS183!#REF!</definedName>
    <definedName name="_17" localSheetId="17">[9]LIS183!#REF!</definedName>
    <definedName name="_17" localSheetId="18">[8]LIS183!#REF!</definedName>
    <definedName name="_17" localSheetId="19">[9]LIS183!#REF!</definedName>
    <definedName name="_17" localSheetId="20">[9]LIS183!#REF!</definedName>
    <definedName name="_17" localSheetId="2">[7]LIS183!#REF!</definedName>
    <definedName name="_17" localSheetId="8">[7]LIS183!#REF!</definedName>
    <definedName name="_17" localSheetId="7">[7]LIS183!#REF!</definedName>
    <definedName name="_17" localSheetId="9">[7]LIS183!#REF!</definedName>
    <definedName name="_17">[7]LIS183!#REF!</definedName>
    <definedName name="_170" localSheetId="12">[7]LIS183!#REF!</definedName>
    <definedName name="_170" localSheetId="13">[7]LIS183!#REF!</definedName>
    <definedName name="_170" localSheetId="16">[8]LIS183!#REF!</definedName>
    <definedName name="_170" localSheetId="17">[9]LIS183!#REF!</definedName>
    <definedName name="_170" localSheetId="18">[8]LIS183!#REF!</definedName>
    <definedName name="_170" localSheetId="19">[9]LIS183!#REF!</definedName>
    <definedName name="_170" localSheetId="20">[9]LIS183!#REF!</definedName>
    <definedName name="_170" localSheetId="2">[7]LIS183!#REF!</definedName>
    <definedName name="_170" localSheetId="8">[7]LIS183!#REF!</definedName>
    <definedName name="_170" localSheetId="7">[7]LIS183!#REF!</definedName>
    <definedName name="_170" localSheetId="9">[7]LIS183!#REF!</definedName>
    <definedName name="_170">[7]LIS183!#REF!</definedName>
    <definedName name="_171" localSheetId="12">[7]LIS183!#REF!</definedName>
    <definedName name="_171" localSheetId="13">[7]LIS183!#REF!</definedName>
    <definedName name="_171" localSheetId="16">[8]LIS183!#REF!</definedName>
    <definedName name="_171" localSheetId="17">[9]LIS183!#REF!</definedName>
    <definedName name="_171" localSheetId="18">[8]LIS183!#REF!</definedName>
    <definedName name="_171" localSheetId="19">[9]LIS183!#REF!</definedName>
    <definedName name="_171" localSheetId="20">[9]LIS183!#REF!</definedName>
    <definedName name="_171" localSheetId="2">[7]LIS183!#REF!</definedName>
    <definedName name="_171" localSheetId="8">[7]LIS183!#REF!</definedName>
    <definedName name="_171" localSheetId="7">[7]LIS183!#REF!</definedName>
    <definedName name="_171" localSheetId="9">[7]LIS183!#REF!</definedName>
    <definedName name="_171">[7]LIS183!#REF!</definedName>
    <definedName name="_172" localSheetId="12">[7]LIS183!#REF!</definedName>
    <definedName name="_172" localSheetId="13">[7]LIS183!#REF!</definedName>
    <definedName name="_172" localSheetId="16">[8]LIS183!#REF!</definedName>
    <definedName name="_172" localSheetId="17">[9]LIS183!#REF!</definedName>
    <definedName name="_172" localSheetId="18">[8]LIS183!#REF!</definedName>
    <definedName name="_172" localSheetId="19">[9]LIS183!#REF!</definedName>
    <definedName name="_172" localSheetId="20">[9]LIS183!#REF!</definedName>
    <definedName name="_172" localSheetId="2">[7]LIS183!#REF!</definedName>
    <definedName name="_172" localSheetId="8">[7]LIS183!#REF!</definedName>
    <definedName name="_172" localSheetId="7">[7]LIS183!#REF!</definedName>
    <definedName name="_172" localSheetId="9">[7]LIS183!#REF!</definedName>
    <definedName name="_172">[7]LIS183!#REF!</definedName>
    <definedName name="_173" localSheetId="12">[7]LIS183!#REF!</definedName>
    <definedName name="_173" localSheetId="13">[7]LIS183!#REF!</definedName>
    <definedName name="_173" localSheetId="16">[8]LIS183!#REF!</definedName>
    <definedName name="_173" localSheetId="17">[9]LIS183!#REF!</definedName>
    <definedName name="_173" localSheetId="18">[8]LIS183!#REF!</definedName>
    <definedName name="_173" localSheetId="19">[9]LIS183!#REF!</definedName>
    <definedName name="_173" localSheetId="20">[9]LIS183!#REF!</definedName>
    <definedName name="_173" localSheetId="2">[7]LIS183!#REF!</definedName>
    <definedName name="_173" localSheetId="8">[7]LIS183!#REF!</definedName>
    <definedName name="_173" localSheetId="7">[7]LIS183!#REF!</definedName>
    <definedName name="_173" localSheetId="9">[7]LIS183!#REF!</definedName>
    <definedName name="_173">[7]LIS183!#REF!</definedName>
    <definedName name="_174" localSheetId="12">[7]LIS183!#REF!</definedName>
    <definedName name="_174" localSheetId="13">[7]LIS183!#REF!</definedName>
    <definedName name="_174" localSheetId="16">[8]LIS183!#REF!</definedName>
    <definedName name="_174" localSheetId="17">[9]LIS183!#REF!</definedName>
    <definedName name="_174" localSheetId="18">[8]LIS183!#REF!</definedName>
    <definedName name="_174" localSheetId="19">[9]LIS183!#REF!</definedName>
    <definedName name="_174" localSheetId="20">[9]LIS183!#REF!</definedName>
    <definedName name="_174" localSheetId="2">[7]LIS183!#REF!</definedName>
    <definedName name="_174" localSheetId="8">[7]LIS183!#REF!</definedName>
    <definedName name="_174" localSheetId="7">[7]LIS183!#REF!</definedName>
    <definedName name="_174" localSheetId="9">[7]LIS183!#REF!</definedName>
    <definedName name="_174">[7]LIS183!#REF!</definedName>
    <definedName name="_175" localSheetId="12">[7]LIS183!#REF!</definedName>
    <definedName name="_175" localSheetId="13">[7]LIS183!#REF!</definedName>
    <definedName name="_175" localSheetId="16">[8]LIS183!#REF!</definedName>
    <definedName name="_175" localSheetId="17">[9]LIS183!#REF!</definedName>
    <definedName name="_175" localSheetId="18">[8]LIS183!#REF!</definedName>
    <definedName name="_175" localSheetId="19">[9]LIS183!#REF!</definedName>
    <definedName name="_175" localSheetId="20">[9]LIS183!#REF!</definedName>
    <definedName name="_175" localSheetId="2">[7]LIS183!#REF!</definedName>
    <definedName name="_175" localSheetId="8">[7]LIS183!#REF!</definedName>
    <definedName name="_175" localSheetId="7">[7]LIS183!#REF!</definedName>
    <definedName name="_175" localSheetId="9">[7]LIS183!#REF!</definedName>
    <definedName name="_175">[7]LIS183!#REF!</definedName>
    <definedName name="_176" localSheetId="12">[7]LIS183!#REF!</definedName>
    <definedName name="_176" localSheetId="13">[7]LIS183!#REF!</definedName>
    <definedName name="_176" localSheetId="16">[8]LIS183!#REF!</definedName>
    <definedName name="_176" localSheetId="17">[9]LIS183!#REF!</definedName>
    <definedName name="_176" localSheetId="18">[8]LIS183!#REF!</definedName>
    <definedName name="_176" localSheetId="19">[9]LIS183!#REF!</definedName>
    <definedName name="_176" localSheetId="20">[9]LIS183!#REF!</definedName>
    <definedName name="_176" localSheetId="2">[7]LIS183!#REF!</definedName>
    <definedName name="_176" localSheetId="8">[7]LIS183!#REF!</definedName>
    <definedName name="_176" localSheetId="7">[7]LIS183!#REF!</definedName>
    <definedName name="_176" localSheetId="9">[7]LIS183!#REF!</definedName>
    <definedName name="_176">[7]LIS183!#REF!</definedName>
    <definedName name="_177" localSheetId="12">[7]LIS183!#REF!</definedName>
    <definedName name="_177" localSheetId="13">[7]LIS183!#REF!</definedName>
    <definedName name="_177" localSheetId="16">[8]LIS183!#REF!</definedName>
    <definedName name="_177" localSheetId="17">[9]LIS183!#REF!</definedName>
    <definedName name="_177" localSheetId="18">[8]LIS183!#REF!</definedName>
    <definedName name="_177" localSheetId="19">[9]LIS183!#REF!</definedName>
    <definedName name="_177" localSheetId="20">[9]LIS183!#REF!</definedName>
    <definedName name="_177" localSheetId="2">[7]LIS183!#REF!</definedName>
    <definedName name="_177" localSheetId="8">[7]LIS183!#REF!</definedName>
    <definedName name="_177" localSheetId="7">[7]LIS183!#REF!</definedName>
    <definedName name="_177" localSheetId="9">[7]LIS183!#REF!</definedName>
    <definedName name="_177">[7]LIS183!#REF!</definedName>
    <definedName name="_178" localSheetId="12">[7]LIS183!#REF!</definedName>
    <definedName name="_178" localSheetId="13">[7]LIS183!#REF!</definedName>
    <definedName name="_178" localSheetId="16">[8]LIS183!#REF!</definedName>
    <definedName name="_178" localSheetId="17">[9]LIS183!#REF!</definedName>
    <definedName name="_178" localSheetId="18">[8]LIS183!#REF!</definedName>
    <definedName name="_178" localSheetId="19">[9]LIS183!#REF!</definedName>
    <definedName name="_178" localSheetId="20">[9]LIS183!#REF!</definedName>
    <definedName name="_178" localSheetId="2">[7]LIS183!#REF!</definedName>
    <definedName name="_178" localSheetId="8">[7]LIS183!#REF!</definedName>
    <definedName name="_178" localSheetId="7">[7]LIS183!#REF!</definedName>
    <definedName name="_178" localSheetId="9">[7]LIS183!#REF!</definedName>
    <definedName name="_178">[7]LIS183!#REF!</definedName>
    <definedName name="_179" localSheetId="12">[7]LIS183!#REF!</definedName>
    <definedName name="_179" localSheetId="13">[7]LIS183!#REF!</definedName>
    <definedName name="_179" localSheetId="16">[8]LIS183!#REF!</definedName>
    <definedName name="_179" localSheetId="17">[9]LIS183!#REF!</definedName>
    <definedName name="_179" localSheetId="18">[8]LIS183!#REF!</definedName>
    <definedName name="_179" localSheetId="19">[9]LIS183!#REF!</definedName>
    <definedName name="_179" localSheetId="20">[9]LIS183!#REF!</definedName>
    <definedName name="_179" localSheetId="2">[7]LIS183!#REF!</definedName>
    <definedName name="_179" localSheetId="8">[7]LIS183!#REF!</definedName>
    <definedName name="_179" localSheetId="7">[7]LIS183!#REF!</definedName>
    <definedName name="_179" localSheetId="9">[7]LIS183!#REF!</definedName>
    <definedName name="_179">[7]LIS183!#REF!</definedName>
    <definedName name="_18" localSheetId="12">[7]LIS183!#REF!</definedName>
    <definedName name="_18" localSheetId="13">[7]LIS183!#REF!</definedName>
    <definedName name="_18" localSheetId="16">[8]LIS183!#REF!</definedName>
    <definedName name="_18" localSheetId="17">[9]LIS183!#REF!</definedName>
    <definedName name="_18" localSheetId="18">[8]LIS183!#REF!</definedName>
    <definedName name="_18" localSheetId="19">[9]LIS183!#REF!</definedName>
    <definedName name="_18" localSheetId="20">[9]LIS183!#REF!</definedName>
    <definedName name="_18" localSheetId="2">[7]LIS183!#REF!</definedName>
    <definedName name="_18" localSheetId="8">[7]LIS183!#REF!</definedName>
    <definedName name="_18" localSheetId="7">[7]LIS183!#REF!</definedName>
    <definedName name="_18" localSheetId="9">[7]LIS183!#REF!</definedName>
    <definedName name="_18">[7]LIS183!#REF!</definedName>
    <definedName name="_180" localSheetId="12">[7]LIS183!#REF!</definedName>
    <definedName name="_180" localSheetId="13">[7]LIS183!#REF!</definedName>
    <definedName name="_180" localSheetId="16">[8]LIS183!#REF!</definedName>
    <definedName name="_180" localSheetId="17">[9]LIS183!#REF!</definedName>
    <definedName name="_180" localSheetId="18">[8]LIS183!#REF!</definedName>
    <definedName name="_180" localSheetId="19">[9]LIS183!#REF!</definedName>
    <definedName name="_180" localSheetId="20">[9]LIS183!#REF!</definedName>
    <definedName name="_180" localSheetId="2">[7]LIS183!#REF!</definedName>
    <definedName name="_180" localSheetId="8">[7]LIS183!#REF!</definedName>
    <definedName name="_180" localSheetId="7">[7]LIS183!#REF!</definedName>
    <definedName name="_180" localSheetId="9">[7]LIS183!#REF!</definedName>
    <definedName name="_180">[7]LIS183!#REF!</definedName>
    <definedName name="_181" localSheetId="12">[7]LIS183!#REF!</definedName>
    <definedName name="_181" localSheetId="13">[7]LIS183!#REF!</definedName>
    <definedName name="_181" localSheetId="16">[8]LIS183!#REF!</definedName>
    <definedName name="_181" localSheetId="17">[9]LIS183!#REF!</definedName>
    <definedName name="_181" localSheetId="18">[8]LIS183!#REF!</definedName>
    <definedName name="_181" localSheetId="19">[9]LIS183!#REF!</definedName>
    <definedName name="_181" localSheetId="20">[9]LIS183!#REF!</definedName>
    <definedName name="_181" localSheetId="2">[7]LIS183!#REF!</definedName>
    <definedName name="_181" localSheetId="8">[7]LIS183!#REF!</definedName>
    <definedName name="_181" localSheetId="7">[7]LIS183!#REF!</definedName>
    <definedName name="_181" localSheetId="9">[7]LIS183!#REF!</definedName>
    <definedName name="_181">[7]LIS183!#REF!</definedName>
    <definedName name="_182" localSheetId="12">[7]LIS183!#REF!</definedName>
    <definedName name="_182" localSheetId="13">[7]LIS183!#REF!</definedName>
    <definedName name="_182" localSheetId="16">[8]LIS183!#REF!</definedName>
    <definedName name="_182" localSheetId="17">[9]LIS183!#REF!</definedName>
    <definedName name="_182" localSheetId="18">[8]LIS183!#REF!</definedName>
    <definedName name="_182" localSheetId="19">[9]LIS183!#REF!</definedName>
    <definedName name="_182" localSheetId="20">[9]LIS183!#REF!</definedName>
    <definedName name="_182" localSheetId="2">[7]LIS183!#REF!</definedName>
    <definedName name="_182" localSheetId="8">[7]LIS183!#REF!</definedName>
    <definedName name="_182" localSheetId="7">[7]LIS183!#REF!</definedName>
    <definedName name="_182" localSheetId="9">[7]LIS183!#REF!</definedName>
    <definedName name="_182">[7]LIS183!#REF!</definedName>
    <definedName name="_183" localSheetId="12">[7]LIS183!#REF!</definedName>
    <definedName name="_183" localSheetId="13">[7]LIS183!#REF!</definedName>
    <definedName name="_183" localSheetId="16">[8]LIS183!#REF!</definedName>
    <definedName name="_183" localSheetId="17">[9]LIS183!#REF!</definedName>
    <definedName name="_183" localSheetId="18">[8]LIS183!#REF!</definedName>
    <definedName name="_183" localSheetId="19">[9]LIS183!#REF!</definedName>
    <definedName name="_183" localSheetId="20">[9]LIS183!#REF!</definedName>
    <definedName name="_183" localSheetId="2">[7]LIS183!#REF!</definedName>
    <definedName name="_183" localSheetId="8">[7]LIS183!#REF!</definedName>
    <definedName name="_183" localSheetId="7">[7]LIS183!#REF!</definedName>
    <definedName name="_183" localSheetId="9">[7]LIS183!#REF!</definedName>
    <definedName name="_183">[7]LIS183!#REF!</definedName>
    <definedName name="_184" localSheetId="12">[7]LIS183!#REF!</definedName>
    <definedName name="_184" localSheetId="13">[7]LIS183!#REF!</definedName>
    <definedName name="_184" localSheetId="16">[8]LIS183!#REF!</definedName>
    <definedName name="_184" localSheetId="17">[9]LIS183!#REF!</definedName>
    <definedName name="_184" localSheetId="18">[8]LIS183!#REF!</definedName>
    <definedName name="_184" localSheetId="19">[9]LIS183!#REF!</definedName>
    <definedName name="_184" localSheetId="20">[9]LIS183!#REF!</definedName>
    <definedName name="_184" localSheetId="2">[7]LIS183!#REF!</definedName>
    <definedName name="_184" localSheetId="8">[7]LIS183!#REF!</definedName>
    <definedName name="_184" localSheetId="7">[7]LIS183!#REF!</definedName>
    <definedName name="_184" localSheetId="9">[7]LIS183!#REF!</definedName>
    <definedName name="_184">[7]LIS183!#REF!</definedName>
    <definedName name="_185" localSheetId="12">[7]LIS183!#REF!</definedName>
    <definedName name="_185" localSheetId="13">[7]LIS183!#REF!</definedName>
    <definedName name="_185" localSheetId="16">[8]LIS183!#REF!</definedName>
    <definedName name="_185" localSheetId="17">[9]LIS183!#REF!</definedName>
    <definedName name="_185" localSheetId="18">[8]LIS183!#REF!</definedName>
    <definedName name="_185" localSheetId="19">[9]LIS183!#REF!</definedName>
    <definedName name="_185" localSheetId="20">[9]LIS183!#REF!</definedName>
    <definedName name="_185" localSheetId="2">[7]LIS183!#REF!</definedName>
    <definedName name="_185" localSheetId="8">[7]LIS183!#REF!</definedName>
    <definedName name="_185" localSheetId="7">[7]LIS183!#REF!</definedName>
    <definedName name="_185" localSheetId="9">[7]LIS183!#REF!</definedName>
    <definedName name="_185">[7]LIS183!#REF!</definedName>
    <definedName name="_186" localSheetId="12">[7]LIS183!#REF!</definedName>
    <definedName name="_186" localSheetId="13">[7]LIS183!#REF!</definedName>
    <definedName name="_186" localSheetId="16">[8]LIS183!#REF!</definedName>
    <definedName name="_186" localSheetId="17">[9]LIS183!#REF!</definedName>
    <definedName name="_186" localSheetId="18">[8]LIS183!#REF!</definedName>
    <definedName name="_186" localSheetId="19">[9]LIS183!#REF!</definedName>
    <definedName name="_186" localSheetId="20">[9]LIS183!#REF!</definedName>
    <definedName name="_186" localSheetId="2">[7]LIS183!#REF!</definedName>
    <definedName name="_186" localSheetId="8">[7]LIS183!#REF!</definedName>
    <definedName name="_186" localSheetId="7">[7]LIS183!#REF!</definedName>
    <definedName name="_186" localSheetId="9">[7]LIS183!#REF!</definedName>
    <definedName name="_186">[7]LIS183!#REF!</definedName>
    <definedName name="_187" localSheetId="12">[7]LIS183!#REF!</definedName>
    <definedName name="_187" localSheetId="13">[7]LIS183!#REF!</definedName>
    <definedName name="_187" localSheetId="16">[8]LIS183!#REF!</definedName>
    <definedName name="_187" localSheetId="17">[9]LIS183!#REF!</definedName>
    <definedName name="_187" localSheetId="18">[8]LIS183!#REF!</definedName>
    <definedName name="_187" localSheetId="19">[9]LIS183!#REF!</definedName>
    <definedName name="_187" localSheetId="20">[9]LIS183!#REF!</definedName>
    <definedName name="_187" localSheetId="2">[7]LIS183!#REF!</definedName>
    <definedName name="_187" localSheetId="8">[7]LIS183!#REF!</definedName>
    <definedName name="_187" localSheetId="7">[7]LIS183!#REF!</definedName>
    <definedName name="_187" localSheetId="9">[7]LIS183!#REF!</definedName>
    <definedName name="_187">[7]LIS183!#REF!</definedName>
    <definedName name="_188" localSheetId="12">[7]LIS183!#REF!</definedName>
    <definedName name="_188" localSheetId="13">[7]LIS183!#REF!</definedName>
    <definedName name="_188" localSheetId="16">[8]LIS183!#REF!</definedName>
    <definedName name="_188" localSheetId="17">[9]LIS183!#REF!</definedName>
    <definedName name="_188" localSheetId="18">[8]LIS183!#REF!</definedName>
    <definedName name="_188" localSheetId="19">[9]LIS183!#REF!</definedName>
    <definedName name="_188" localSheetId="20">[9]LIS183!#REF!</definedName>
    <definedName name="_188" localSheetId="2">[7]LIS183!#REF!</definedName>
    <definedName name="_188" localSheetId="8">[7]LIS183!#REF!</definedName>
    <definedName name="_188" localSheetId="7">[7]LIS183!#REF!</definedName>
    <definedName name="_188" localSheetId="9">[7]LIS183!#REF!</definedName>
    <definedName name="_188">[7]LIS183!#REF!</definedName>
    <definedName name="_189" localSheetId="12">[7]LIS183!#REF!</definedName>
    <definedName name="_189" localSheetId="13">[7]LIS183!#REF!</definedName>
    <definedName name="_189" localSheetId="16">[8]LIS183!#REF!</definedName>
    <definedName name="_189" localSheetId="17">[9]LIS183!#REF!</definedName>
    <definedName name="_189" localSheetId="18">[8]LIS183!#REF!</definedName>
    <definedName name="_189" localSheetId="19">[9]LIS183!#REF!</definedName>
    <definedName name="_189" localSheetId="20">[9]LIS183!#REF!</definedName>
    <definedName name="_189" localSheetId="2">[7]LIS183!#REF!</definedName>
    <definedName name="_189" localSheetId="8">[7]LIS183!#REF!</definedName>
    <definedName name="_189" localSheetId="7">[7]LIS183!#REF!</definedName>
    <definedName name="_189" localSheetId="9">[7]LIS183!#REF!</definedName>
    <definedName name="_189">[7]LIS183!#REF!</definedName>
    <definedName name="_19" localSheetId="12">[7]LIS183!#REF!</definedName>
    <definedName name="_19" localSheetId="13">[7]LIS183!#REF!</definedName>
    <definedName name="_19" localSheetId="16">[8]LIS183!#REF!</definedName>
    <definedName name="_19" localSheetId="17">[9]LIS183!#REF!</definedName>
    <definedName name="_19" localSheetId="18">[8]LIS183!#REF!</definedName>
    <definedName name="_19" localSheetId="19">[9]LIS183!#REF!</definedName>
    <definedName name="_19" localSheetId="20">[9]LIS183!#REF!</definedName>
    <definedName name="_19" localSheetId="2">[7]LIS183!#REF!</definedName>
    <definedName name="_19" localSheetId="8">[7]LIS183!#REF!</definedName>
    <definedName name="_19" localSheetId="7">[7]LIS183!#REF!</definedName>
    <definedName name="_19" localSheetId="9">[7]LIS183!#REF!</definedName>
    <definedName name="_19">[7]LIS183!#REF!</definedName>
    <definedName name="_190" localSheetId="12">[7]LIS183!#REF!</definedName>
    <definedName name="_190" localSheetId="13">[7]LIS183!#REF!</definedName>
    <definedName name="_190" localSheetId="16">[8]LIS183!#REF!</definedName>
    <definedName name="_190" localSheetId="17">[9]LIS183!#REF!</definedName>
    <definedName name="_190" localSheetId="18">[8]LIS183!#REF!</definedName>
    <definedName name="_190" localSheetId="19">[9]LIS183!#REF!</definedName>
    <definedName name="_190" localSheetId="20">[9]LIS183!#REF!</definedName>
    <definedName name="_190" localSheetId="2">[7]LIS183!#REF!</definedName>
    <definedName name="_190" localSheetId="8">[7]LIS183!#REF!</definedName>
    <definedName name="_190" localSheetId="7">[7]LIS183!#REF!</definedName>
    <definedName name="_190" localSheetId="9">[7]LIS183!#REF!</definedName>
    <definedName name="_190">[7]LIS183!#REF!</definedName>
    <definedName name="_191" localSheetId="12">[7]LIS183!#REF!</definedName>
    <definedName name="_191" localSheetId="13">[7]LIS183!#REF!</definedName>
    <definedName name="_191" localSheetId="16">[8]LIS183!#REF!</definedName>
    <definedName name="_191" localSheetId="17">[9]LIS183!#REF!</definedName>
    <definedName name="_191" localSheetId="18">[8]LIS183!#REF!</definedName>
    <definedName name="_191" localSheetId="19">[9]LIS183!#REF!</definedName>
    <definedName name="_191" localSheetId="20">[9]LIS183!#REF!</definedName>
    <definedName name="_191" localSheetId="2">[7]LIS183!#REF!</definedName>
    <definedName name="_191" localSheetId="8">[7]LIS183!#REF!</definedName>
    <definedName name="_191" localSheetId="7">[7]LIS183!#REF!</definedName>
    <definedName name="_191" localSheetId="9">[7]LIS183!#REF!</definedName>
    <definedName name="_191">[7]LIS183!#REF!</definedName>
    <definedName name="_192" localSheetId="12">[7]LIS183!#REF!</definedName>
    <definedName name="_192" localSheetId="13">[7]LIS183!#REF!</definedName>
    <definedName name="_192" localSheetId="16">[8]LIS183!#REF!</definedName>
    <definedName name="_192" localSheetId="17">[9]LIS183!#REF!</definedName>
    <definedName name="_192" localSheetId="18">[8]LIS183!#REF!</definedName>
    <definedName name="_192" localSheetId="19">[9]LIS183!#REF!</definedName>
    <definedName name="_192" localSheetId="20">[9]LIS183!#REF!</definedName>
    <definedName name="_192" localSheetId="2">[7]LIS183!#REF!</definedName>
    <definedName name="_192" localSheetId="8">[7]LIS183!#REF!</definedName>
    <definedName name="_192" localSheetId="7">[7]LIS183!#REF!</definedName>
    <definedName name="_192" localSheetId="9">[7]LIS183!#REF!</definedName>
    <definedName name="_192">[7]LIS183!#REF!</definedName>
    <definedName name="_193" localSheetId="12">[7]LIS183!#REF!</definedName>
    <definedName name="_193" localSheetId="13">[7]LIS183!#REF!</definedName>
    <definedName name="_193" localSheetId="16">[8]LIS183!#REF!</definedName>
    <definedName name="_193" localSheetId="17">[9]LIS183!#REF!</definedName>
    <definedName name="_193" localSheetId="18">[8]LIS183!#REF!</definedName>
    <definedName name="_193" localSheetId="19">[9]LIS183!#REF!</definedName>
    <definedName name="_193" localSheetId="20">[9]LIS183!#REF!</definedName>
    <definedName name="_193" localSheetId="2">[7]LIS183!#REF!</definedName>
    <definedName name="_193" localSheetId="8">[7]LIS183!#REF!</definedName>
    <definedName name="_193" localSheetId="7">[7]LIS183!#REF!</definedName>
    <definedName name="_193" localSheetId="9">[7]LIS183!#REF!</definedName>
    <definedName name="_193">[7]LIS183!#REF!</definedName>
    <definedName name="_194" localSheetId="12">[7]LIS183!#REF!</definedName>
    <definedName name="_194" localSheetId="13">[7]LIS183!#REF!</definedName>
    <definedName name="_194" localSheetId="16">[8]LIS183!#REF!</definedName>
    <definedName name="_194" localSheetId="17">[9]LIS183!#REF!</definedName>
    <definedName name="_194" localSheetId="18">[8]LIS183!#REF!</definedName>
    <definedName name="_194" localSheetId="19">[9]LIS183!#REF!</definedName>
    <definedName name="_194" localSheetId="20">[9]LIS183!#REF!</definedName>
    <definedName name="_194" localSheetId="2">[7]LIS183!#REF!</definedName>
    <definedName name="_194" localSheetId="8">[7]LIS183!#REF!</definedName>
    <definedName name="_194" localSheetId="7">[7]LIS183!#REF!</definedName>
    <definedName name="_194" localSheetId="9">[7]LIS183!#REF!</definedName>
    <definedName name="_194">[7]LIS183!#REF!</definedName>
    <definedName name="_195" localSheetId="12">[7]LIS183!#REF!</definedName>
    <definedName name="_195" localSheetId="13">[7]LIS183!#REF!</definedName>
    <definedName name="_195" localSheetId="16">[8]LIS183!#REF!</definedName>
    <definedName name="_195" localSheetId="17">[9]LIS183!#REF!</definedName>
    <definedName name="_195" localSheetId="18">[8]LIS183!#REF!</definedName>
    <definedName name="_195" localSheetId="19">[9]LIS183!#REF!</definedName>
    <definedName name="_195" localSheetId="20">[9]LIS183!#REF!</definedName>
    <definedName name="_195" localSheetId="2">[7]LIS183!#REF!</definedName>
    <definedName name="_195" localSheetId="8">[7]LIS183!#REF!</definedName>
    <definedName name="_195" localSheetId="7">[7]LIS183!#REF!</definedName>
    <definedName name="_195" localSheetId="9">[7]LIS183!#REF!</definedName>
    <definedName name="_195">[7]LIS183!#REF!</definedName>
    <definedName name="_196" localSheetId="12">[7]LIS183!#REF!</definedName>
    <definedName name="_196" localSheetId="13">[7]LIS183!#REF!</definedName>
    <definedName name="_196" localSheetId="16">[8]LIS183!#REF!</definedName>
    <definedName name="_196" localSheetId="17">[9]LIS183!#REF!</definedName>
    <definedName name="_196" localSheetId="18">[8]LIS183!#REF!</definedName>
    <definedName name="_196" localSheetId="19">[9]LIS183!#REF!</definedName>
    <definedName name="_196" localSheetId="20">[9]LIS183!#REF!</definedName>
    <definedName name="_196" localSheetId="2">[7]LIS183!#REF!</definedName>
    <definedName name="_196" localSheetId="8">[7]LIS183!#REF!</definedName>
    <definedName name="_196" localSheetId="7">[7]LIS183!#REF!</definedName>
    <definedName name="_196" localSheetId="9">[7]LIS183!#REF!</definedName>
    <definedName name="_196">[7]LIS183!#REF!</definedName>
    <definedName name="_197" localSheetId="12">[7]LIS183!#REF!</definedName>
    <definedName name="_197" localSheetId="13">[7]LIS183!#REF!</definedName>
    <definedName name="_197" localSheetId="16">[8]LIS183!#REF!</definedName>
    <definedName name="_197" localSheetId="17">[9]LIS183!#REF!</definedName>
    <definedName name="_197" localSheetId="18">[8]LIS183!#REF!</definedName>
    <definedName name="_197" localSheetId="19">[9]LIS183!#REF!</definedName>
    <definedName name="_197" localSheetId="20">[9]LIS183!#REF!</definedName>
    <definedName name="_197" localSheetId="2">[7]LIS183!#REF!</definedName>
    <definedName name="_197" localSheetId="8">[7]LIS183!#REF!</definedName>
    <definedName name="_197" localSheetId="7">[7]LIS183!#REF!</definedName>
    <definedName name="_197" localSheetId="9">[7]LIS183!#REF!</definedName>
    <definedName name="_197">[7]LIS183!#REF!</definedName>
    <definedName name="_198" localSheetId="12">[7]LIS183!#REF!</definedName>
    <definedName name="_198" localSheetId="13">[7]LIS183!#REF!</definedName>
    <definedName name="_198" localSheetId="16">[8]LIS183!#REF!</definedName>
    <definedName name="_198" localSheetId="17">[9]LIS183!#REF!</definedName>
    <definedName name="_198" localSheetId="18">[8]LIS183!#REF!</definedName>
    <definedName name="_198" localSheetId="19">[9]LIS183!#REF!</definedName>
    <definedName name="_198" localSheetId="20">[9]LIS183!#REF!</definedName>
    <definedName name="_198" localSheetId="2">[7]LIS183!#REF!</definedName>
    <definedName name="_198" localSheetId="8">[7]LIS183!#REF!</definedName>
    <definedName name="_198" localSheetId="7">[7]LIS183!#REF!</definedName>
    <definedName name="_198" localSheetId="9">[7]LIS183!#REF!</definedName>
    <definedName name="_198">[7]LIS183!#REF!</definedName>
    <definedName name="_199" localSheetId="12">[7]LIS183!#REF!</definedName>
    <definedName name="_199" localSheetId="13">[7]LIS183!#REF!</definedName>
    <definedName name="_199" localSheetId="16">[8]LIS183!#REF!</definedName>
    <definedName name="_199" localSheetId="17">[9]LIS183!#REF!</definedName>
    <definedName name="_199" localSheetId="18">[8]LIS183!#REF!</definedName>
    <definedName name="_199" localSheetId="19">[9]LIS183!#REF!</definedName>
    <definedName name="_199" localSheetId="20">[9]LIS183!#REF!</definedName>
    <definedName name="_199" localSheetId="2">[7]LIS183!#REF!</definedName>
    <definedName name="_199" localSheetId="8">[7]LIS183!#REF!</definedName>
    <definedName name="_199" localSheetId="7">[7]LIS183!#REF!</definedName>
    <definedName name="_199" localSheetId="9">[7]LIS183!#REF!</definedName>
    <definedName name="_199">[7]LIS183!#REF!</definedName>
    <definedName name="_2" localSheetId="12">[7]LIS183!#REF!</definedName>
    <definedName name="_2" localSheetId="13">[7]LIS183!#REF!</definedName>
    <definedName name="_2" localSheetId="16">[8]LIS183!#REF!</definedName>
    <definedName name="_2" localSheetId="17">[9]LIS183!#REF!</definedName>
    <definedName name="_2" localSheetId="18">[8]LIS183!#REF!</definedName>
    <definedName name="_2" localSheetId="19">[9]LIS183!#REF!</definedName>
    <definedName name="_2" localSheetId="20">[9]LIS183!#REF!</definedName>
    <definedName name="_2" localSheetId="2">[7]LIS183!#REF!</definedName>
    <definedName name="_2" localSheetId="8">[7]LIS183!#REF!</definedName>
    <definedName name="_2" localSheetId="7">[7]LIS183!#REF!</definedName>
    <definedName name="_2" localSheetId="9">[7]LIS183!#REF!</definedName>
    <definedName name="_2">[7]LIS183!#REF!</definedName>
    <definedName name="_20" localSheetId="12">[7]LIS183!#REF!</definedName>
    <definedName name="_20" localSheetId="13">[7]LIS183!#REF!</definedName>
    <definedName name="_20" localSheetId="16">[8]LIS183!#REF!</definedName>
    <definedName name="_20" localSheetId="17">[9]LIS183!#REF!</definedName>
    <definedName name="_20" localSheetId="18">[8]LIS183!#REF!</definedName>
    <definedName name="_20" localSheetId="19">[9]LIS183!#REF!</definedName>
    <definedName name="_20" localSheetId="20">[9]LIS183!#REF!</definedName>
    <definedName name="_20" localSheetId="2">[7]LIS183!#REF!</definedName>
    <definedName name="_20" localSheetId="8">[7]LIS183!#REF!</definedName>
    <definedName name="_20" localSheetId="7">[7]LIS183!#REF!</definedName>
    <definedName name="_20" localSheetId="9">[7]LIS183!#REF!</definedName>
    <definedName name="_20">[7]LIS183!#REF!</definedName>
    <definedName name="_21" localSheetId="12">[7]LIS183!#REF!</definedName>
    <definedName name="_21" localSheetId="13">[7]LIS183!#REF!</definedName>
    <definedName name="_21" localSheetId="16">[8]LIS183!#REF!</definedName>
    <definedName name="_21" localSheetId="17">[9]LIS183!#REF!</definedName>
    <definedName name="_21" localSheetId="18">[8]LIS183!#REF!</definedName>
    <definedName name="_21" localSheetId="19">[9]LIS183!#REF!</definedName>
    <definedName name="_21" localSheetId="20">[9]LIS183!#REF!</definedName>
    <definedName name="_21" localSheetId="2">[7]LIS183!#REF!</definedName>
    <definedName name="_21" localSheetId="8">[7]LIS183!#REF!</definedName>
    <definedName name="_21" localSheetId="7">[7]LIS183!#REF!</definedName>
    <definedName name="_21" localSheetId="9">[7]LIS183!#REF!</definedName>
    <definedName name="_21">[7]LIS183!#REF!</definedName>
    <definedName name="_22" localSheetId="12">[7]LIS183!#REF!</definedName>
    <definedName name="_22" localSheetId="13">[7]LIS183!#REF!</definedName>
    <definedName name="_22" localSheetId="16">[8]LIS183!#REF!</definedName>
    <definedName name="_22" localSheetId="17">[9]LIS183!#REF!</definedName>
    <definedName name="_22" localSheetId="18">[8]LIS183!#REF!</definedName>
    <definedName name="_22" localSheetId="19">[9]LIS183!#REF!</definedName>
    <definedName name="_22" localSheetId="20">[9]LIS183!#REF!</definedName>
    <definedName name="_22" localSheetId="2">[7]LIS183!#REF!</definedName>
    <definedName name="_22" localSheetId="8">[7]LIS183!#REF!</definedName>
    <definedName name="_22" localSheetId="7">[7]LIS183!#REF!</definedName>
    <definedName name="_22" localSheetId="9">[7]LIS183!#REF!</definedName>
    <definedName name="_22">[7]LIS183!#REF!</definedName>
    <definedName name="_23" localSheetId="12">[7]LIS183!#REF!</definedName>
    <definedName name="_23" localSheetId="13">[7]LIS183!#REF!</definedName>
    <definedName name="_23" localSheetId="16">[8]LIS183!#REF!</definedName>
    <definedName name="_23" localSheetId="17">[9]LIS183!#REF!</definedName>
    <definedName name="_23" localSheetId="18">[8]LIS183!#REF!</definedName>
    <definedName name="_23" localSheetId="19">[9]LIS183!#REF!</definedName>
    <definedName name="_23" localSheetId="20">[9]LIS183!#REF!</definedName>
    <definedName name="_23" localSheetId="2">[7]LIS183!#REF!</definedName>
    <definedName name="_23" localSheetId="8">[7]LIS183!#REF!</definedName>
    <definedName name="_23" localSheetId="7">[7]LIS183!#REF!</definedName>
    <definedName name="_23" localSheetId="9">[7]LIS183!#REF!</definedName>
    <definedName name="_23">[7]LIS183!#REF!</definedName>
    <definedName name="_24" localSheetId="12">[7]LIS183!#REF!</definedName>
    <definedName name="_24" localSheetId="13">[7]LIS183!#REF!</definedName>
    <definedName name="_24" localSheetId="16">[8]LIS183!#REF!</definedName>
    <definedName name="_24" localSheetId="17">[9]LIS183!#REF!</definedName>
    <definedName name="_24" localSheetId="18">[8]LIS183!#REF!</definedName>
    <definedName name="_24" localSheetId="19">[9]LIS183!#REF!</definedName>
    <definedName name="_24" localSheetId="20">[9]LIS183!#REF!</definedName>
    <definedName name="_24" localSheetId="2">[7]LIS183!#REF!</definedName>
    <definedName name="_24" localSheetId="8">[7]LIS183!#REF!</definedName>
    <definedName name="_24" localSheetId="7">[7]LIS183!#REF!</definedName>
    <definedName name="_24" localSheetId="9">[7]LIS183!#REF!</definedName>
    <definedName name="_24">[7]LIS183!#REF!</definedName>
    <definedName name="_25" localSheetId="12">[7]LIS183!#REF!</definedName>
    <definedName name="_25" localSheetId="13">[7]LIS183!#REF!</definedName>
    <definedName name="_25" localSheetId="16">[8]LIS183!#REF!</definedName>
    <definedName name="_25" localSheetId="17">[9]LIS183!#REF!</definedName>
    <definedName name="_25" localSheetId="18">[8]LIS183!#REF!</definedName>
    <definedName name="_25" localSheetId="19">[9]LIS183!#REF!</definedName>
    <definedName name="_25" localSheetId="20">[9]LIS183!#REF!</definedName>
    <definedName name="_25" localSheetId="2">[7]LIS183!#REF!</definedName>
    <definedName name="_25" localSheetId="8">[7]LIS183!#REF!</definedName>
    <definedName name="_25" localSheetId="7">[7]LIS183!#REF!</definedName>
    <definedName name="_25" localSheetId="9">[7]LIS183!#REF!</definedName>
    <definedName name="_25">[7]LIS183!#REF!</definedName>
    <definedName name="_26" localSheetId="12">[7]LIS183!#REF!</definedName>
    <definedName name="_26" localSheetId="13">[7]LIS183!#REF!</definedName>
    <definedName name="_26" localSheetId="16">[8]LIS183!#REF!</definedName>
    <definedName name="_26" localSheetId="17">[9]LIS183!#REF!</definedName>
    <definedName name="_26" localSheetId="18">[8]LIS183!#REF!</definedName>
    <definedName name="_26" localSheetId="19">[9]LIS183!#REF!</definedName>
    <definedName name="_26" localSheetId="20">[9]LIS183!#REF!</definedName>
    <definedName name="_26" localSheetId="2">[7]LIS183!#REF!</definedName>
    <definedName name="_26" localSheetId="8">[7]LIS183!#REF!</definedName>
    <definedName name="_26" localSheetId="7">[7]LIS183!#REF!</definedName>
    <definedName name="_26" localSheetId="9">[7]LIS183!#REF!</definedName>
    <definedName name="_26">[7]LIS183!#REF!</definedName>
    <definedName name="_27" localSheetId="12">[7]LIS183!#REF!</definedName>
    <definedName name="_27" localSheetId="13">[7]LIS183!#REF!</definedName>
    <definedName name="_27" localSheetId="16">[8]LIS183!#REF!</definedName>
    <definedName name="_27" localSheetId="17">[9]LIS183!#REF!</definedName>
    <definedName name="_27" localSheetId="18">[8]LIS183!#REF!</definedName>
    <definedName name="_27" localSheetId="19">[9]LIS183!#REF!</definedName>
    <definedName name="_27" localSheetId="20">[9]LIS183!#REF!</definedName>
    <definedName name="_27" localSheetId="2">[7]LIS183!#REF!</definedName>
    <definedName name="_27" localSheetId="8">[7]LIS183!#REF!</definedName>
    <definedName name="_27" localSheetId="7">[7]LIS183!#REF!</definedName>
    <definedName name="_27" localSheetId="9">[7]LIS183!#REF!</definedName>
    <definedName name="_27">[7]LIS183!#REF!</definedName>
    <definedName name="_28" localSheetId="12">[7]LIS183!#REF!</definedName>
    <definedName name="_28" localSheetId="13">[7]LIS183!#REF!</definedName>
    <definedName name="_28" localSheetId="16">[8]LIS183!#REF!</definedName>
    <definedName name="_28" localSheetId="17">[9]LIS183!#REF!</definedName>
    <definedName name="_28" localSheetId="18">[8]LIS183!#REF!</definedName>
    <definedName name="_28" localSheetId="19">[9]LIS183!#REF!</definedName>
    <definedName name="_28" localSheetId="20">[9]LIS183!#REF!</definedName>
    <definedName name="_28" localSheetId="2">[7]LIS183!#REF!</definedName>
    <definedName name="_28" localSheetId="8">[7]LIS183!#REF!</definedName>
    <definedName name="_28" localSheetId="7">[7]LIS183!#REF!</definedName>
    <definedName name="_28" localSheetId="9">[7]LIS183!#REF!</definedName>
    <definedName name="_28">[7]LIS183!#REF!</definedName>
    <definedName name="_29" localSheetId="12">[7]LIS183!#REF!</definedName>
    <definedName name="_29" localSheetId="13">[7]LIS183!#REF!</definedName>
    <definedName name="_29" localSheetId="16">[8]LIS183!#REF!</definedName>
    <definedName name="_29" localSheetId="17">[9]LIS183!#REF!</definedName>
    <definedName name="_29" localSheetId="18">[8]LIS183!#REF!</definedName>
    <definedName name="_29" localSheetId="19">[9]LIS183!#REF!</definedName>
    <definedName name="_29" localSheetId="20">[9]LIS183!#REF!</definedName>
    <definedName name="_29" localSheetId="2">[7]LIS183!#REF!</definedName>
    <definedName name="_29" localSheetId="8">[7]LIS183!#REF!</definedName>
    <definedName name="_29" localSheetId="7">[7]LIS183!#REF!</definedName>
    <definedName name="_29" localSheetId="9">[7]LIS183!#REF!</definedName>
    <definedName name="_29">[7]LIS183!#REF!</definedName>
    <definedName name="_3" localSheetId="12">[7]LIS183!#REF!</definedName>
    <definedName name="_3" localSheetId="13">[7]LIS183!#REF!</definedName>
    <definedName name="_3" localSheetId="16">[8]LIS183!#REF!</definedName>
    <definedName name="_3" localSheetId="17">[9]LIS183!#REF!</definedName>
    <definedName name="_3" localSheetId="18">[8]LIS183!#REF!</definedName>
    <definedName name="_3" localSheetId="19">[9]LIS183!#REF!</definedName>
    <definedName name="_3" localSheetId="20">[9]LIS183!#REF!</definedName>
    <definedName name="_3" localSheetId="2">[7]LIS183!#REF!</definedName>
    <definedName name="_3" localSheetId="8">[7]LIS183!#REF!</definedName>
    <definedName name="_3" localSheetId="7">[7]LIS183!#REF!</definedName>
    <definedName name="_3" localSheetId="9">[7]LIS183!#REF!</definedName>
    <definedName name="_3">[7]LIS183!#REF!</definedName>
    <definedName name="_30" localSheetId="12">[7]LIS183!#REF!</definedName>
    <definedName name="_30" localSheetId="13">[7]LIS183!#REF!</definedName>
    <definedName name="_30" localSheetId="16">[8]LIS183!#REF!</definedName>
    <definedName name="_30" localSheetId="17">[9]LIS183!#REF!</definedName>
    <definedName name="_30" localSheetId="18">[8]LIS183!#REF!</definedName>
    <definedName name="_30" localSheetId="19">[9]LIS183!#REF!</definedName>
    <definedName name="_30" localSheetId="20">[9]LIS183!#REF!</definedName>
    <definedName name="_30" localSheetId="2">[7]LIS183!#REF!</definedName>
    <definedName name="_30" localSheetId="8">[7]LIS183!#REF!</definedName>
    <definedName name="_30" localSheetId="7">[7]LIS183!#REF!</definedName>
    <definedName name="_30" localSheetId="9">[7]LIS183!#REF!</definedName>
    <definedName name="_30">[7]LIS183!#REF!</definedName>
    <definedName name="_31" localSheetId="12">[7]LIS183!#REF!</definedName>
    <definedName name="_31" localSheetId="13">[7]LIS183!#REF!</definedName>
    <definedName name="_31" localSheetId="16">[8]LIS183!#REF!</definedName>
    <definedName name="_31" localSheetId="17">[9]LIS183!#REF!</definedName>
    <definedName name="_31" localSheetId="18">[8]LIS183!#REF!</definedName>
    <definedName name="_31" localSheetId="19">[9]LIS183!#REF!</definedName>
    <definedName name="_31" localSheetId="20">[9]LIS183!#REF!</definedName>
    <definedName name="_31" localSheetId="2">[7]LIS183!#REF!</definedName>
    <definedName name="_31" localSheetId="8">[7]LIS183!#REF!</definedName>
    <definedName name="_31" localSheetId="7">[7]LIS183!#REF!</definedName>
    <definedName name="_31" localSheetId="9">[7]LIS183!#REF!</definedName>
    <definedName name="_31">[7]LIS183!#REF!</definedName>
    <definedName name="_32" localSheetId="12">[7]LIS183!#REF!</definedName>
    <definedName name="_32" localSheetId="13">[7]LIS183!#REF!</definedName>
    <definedName name="_32" localSheetId="16">[8]LIS183!#REF!</definedName>
    <definedName name="_32" localSheetId="17">[9]LIS183!#REF!</definedName>
    <definedName name="_32" localSheetId="18">[8]LIS183!#REF!</definedName>
    <definedName name="_32" localSheetId="19">[9]LIS183!#REF!</definedName>
    <definedName name="_32" localSheetId="20">[9]LIS183!#REF!</definedName>
    <definedName name="_32" localSheetId="2">[7]LIS183!#REF!</definedName>
    <definedName name="_32" localSheetId="8">[7]LIS183!#REF!</definedName>
    <definedName name="_32" localSheetId="7">[7]LIS183!#REF!</definedName>
    <definedName name="_32" localSheetId="9">[7]LIS183!#REF!</definedName>
    <definedName name="_32">[7]LIS183!#REF!</definedName>
    <definedName name="_33" localSheetId="12">[7]LIS183!#REF!</definedName>
    <definedName name="_33" localSheetId="13">[7]LIS183!#REF!</definedName>
    <definedName name="_33" localSheetId="16">[8]LIS183!#REF!</definedName>
    <definedName name="_33" localSheetId="17">[9]LIS183!#REF!</definedName>
    <definedName name="_33" localSheetId="18">[8]LIS183!#REF!</definedName>
    <definedName name="_33" localSheetId="19">[9]LIS183!#REF!</definedName>
    <definedName name="_33" localSheetId="20">[9]LIS183!#REF!</definedName>
    <definedName name="_33" localSheetId="2">[7]LIS183!#REF!</definedName>
    <definedName name="_33" localSheetId="8">[7]LIS183!#REF!</definedName>
    <definedName name="_33" localSheetId="7">[7]LIS183!#REF!</definedName>
    <definedName name="_33" localSheetId="9">[7]LIS183!#REF!</definedName>
    <definedName name="_33">[7]LIS183!#REF!</definedName>
    <definedName name="_34" localSheetId="12">[7]LIS183!#REF!</definedName>
    <definedName name="_34" localSheetId="13">[7]LIS183!#REF!</definedName>
    <definedName name="_34" localSheetId="16">[8]LIS183!#REF!</definedName>
    <definedName name="_34" localSheetId="17">[9]LIS183!#REF!</definedName>
    <definedName name="_34" localSheetId="18">[8]LIS183!#REF!</definedName>
    <definedName name="_34" localSheetId="19">[9]LIS183!#REF!</definedName>
    <definedName name="_34" localSheetId="20">[9]LIS183!#REF!</definedName>
    <definedName name="_34" localSheetId="2">[7]LIS183!#REF!</definedName>
    <definedName name="_34" localSheetId="8">[7]LIS183!#REF!</definedName>
    <definedName name="_34" localSheetId="7">[7]LIS183!#REF!</definedName>
    <definedName name="_34" localSheetId="9">[7]LIS183!#REF!</definedName>
    <definedName name="_34">[7]LIS183!#REF!</definedName>
    <definedName name="_35" localSheetId="12">[7]LIS183!#REF!</definedName>
    <definedName name="_35" localSheetId="13">[7]LIS183!#REF!</definedName>
    <definedName name="_35" localSheetId="16">[8]LIS183!#REF!</definedName>
    <definedName name="_35" localSheetId="17">[9]LIS183!#REF!</definedName>
    <definedName name="_35" localSheetId="18">[8]LIS183!#REF!</definedName>
    <definedName name="_35" localSheetId="19">[9]LIS183!#REF!</definedName>
    <definedName name="_35" localSheetId="20">[9]LIS183!#REF!</definedName>
    <definedName name="_35" localSheetId="2">[7]LIS183!#REF!</definedName>
    <definedName name="_35" localSheetId="8">[7]LIS183!#REF!</definedName>
    <definedName name="_35" localSheetId="7">[7]LIS183!#REF!</definedName>
    <definedName name="_35" localSheetId="9">[7]LIS183!#REF!</definedName>
    <definedName name="_35">[7]LIS183!#REF!</definedName>
    <definedName name="_36" localSheetId="12">[7]LIS183!#REF!</definedName>
    <definedName name="_36" localSheetId="13">[7]LIS183!#REF!</definedName>
    <definedName name="_36" localSheetId="16">[8]LIS183!#REF!</definedName>
    <definedName name="_36" localSheetId="17">[9]LIS183!#REF!</definedName>
    <definedName name="_36" localSheetId="18">[8]LIS183!#REF!</definedName>
    <definedName name="_36" localSheetId="19">[9]LIS183!#REF!</definedName>
    <definedName name="_36" localSheetId="20">[9]LIS183!#REF!</definedName>
    <definedName name="_36" localSheetId="2">[7]LIS183!#REF!</definedName>
    <definedName name="_36" localSheetId="8">[7]LIS183!#REF!</definedName>
    <definedName name="_36" localSheetId="7">[7]LIS183!#REF!</definedName>
    <definedName name="_36" localSheetId="9">[7]LIS183!#REF!</definedName>
    <definedName name="_36">[7]LIS183!#REF!</definedName>
    <definedName name="_37" localSheetId="12">[7]LIS183!#REF!</definedName>
    <definedName name="_37" localSheetId="13">[7]LIS183!#REF!</definedName>
    <definedName name="_37" localSheetId="16">[8]LIS183!#REF!</definedName>
    <definedName name="_37" localSheetId="17">[9]LIS183!#REF!</definedName>
    <definedName name="_37" localSheetId="18">[8]LIS183!#REF!</definedName>
    <definedName name="_37" localSheetId="19">[9]LIS183!#REF!</definedName>
    <definedName name="_37" localSheetId="20">[9]LIS183!#REF!</definedName>
    <definedName name="_37" localSheetId="2">[7]LIS183!#REF!</definedName>
    <definedName name="_37" localSheetId="8">[7]LIS183!#REF!</definedName>
    <definedName name="_37" localSheetId="7">[7]LIS183!#REF!</definedName>
    <definedName name="_37" localSheetId="9">[7]LIS183!#REF!</definedName>
    <definedName name="_37">[7]LIS183!#REF!</definedName>
    <definedName name="_38" localSheetId="12">[7]LIS183!#REF!</definedName>
    <definedName name="_38" localSheetId="13">[7]LIS183!#REF!</definedName>
    <definedName name="_38" localSheetId="16">[8]LIS183!#REF!</definedName>
    <definedName name="_38" localSheetId="17">[9]LIS183!#REF!</definedName>
    <definedName name="_38" localSheetId="18">[8]LIS183!#REF!</definedName>
    <definedName name="_38" localSheetId="19">[9]LIS183!#REF!</definedName>
    <definedName name="_38" localSheetId="20">[9]LIS183!#REF!</definedName>
    <definedName name="_38" localSheetId="2">[7]LIS183!#REF!</definedName>
    <definedName name="_38" localSheetId="8">[7]LIS183!#REF!</definedName>
    <definedName name="_38" localSheetId="7">[7]LIS183!#REF!</definedName>
    <definedName name="_38" localSheetId="9">[7]LIS183!#REF!</definedName>
    <definedName name="_38">[7]LIS183!#REF!</definedName>
    <definedName name="_39" localSheetId="12">[7]LIS183!#REF!</definedName>
    <definedName name="_39" localSheetId="13">[7]LIS183!#REF!</definedName>
    <definedName name="_39" localSheetId="16">[8]LIS183!#REF!</definedName>
    <definedName name="_39" localSheetId="17">[9]LIS183!#REF!</definedName>
    <definedName name="_39" localSheetId="18">[8]LIS183!#REF!</definedName>
    <definedName name="_39" localSheetId="19">[9]LIS183!#REF!</definedName>
    <definedName name="_39" localSheetId="20">[9]LIS183!#REF!</definedName>
    <definedName name="_39" localSheetId="2">[7]LIS183!#REF!</definedName>
    <definedName name="_39" localSheetId="8">[7]LIS183!#REF!</definedName>
    <definedName name="_39" localSheetId="7">[7]LIS183!#REF!</definedName>
    <definedName name="_39" localSheetId="9">[7]LIS183!#REF!</definedName>
    <definedName name="_39">[7]LIS183!#REF!</definedName>
    <definedName name="_4" localSheetId="12">[7]LIS183!#REF!</definedName>
    <definedName name="_4" localSheetId="13">[7]LIS183!#REF!</definedName>
    <definedName name="_4" localSheetId="16">[8]LIS183!#REF!</definedName>
    <definedName name="_4" localSheetId="17">[9]LIS183!#REF!</definedName>
    <definedName name="_4" localSheetId="18">[8]LIS183!#REF!</definedName>
    <definedName name="_4" localSheetId="19">[9]LIS183!#REF!</definedName>
    <definedName name="_4" localSheetId="20">[9]LIS183!#REF!</definedName>
    <definedName name="_4" localSheetId="2">[7]LIS183!#REF!</definedName>
    <definedName name="_4" localSheetId="8">[7]LIS183!#REF!</definedName>
    <definedName name="_4" localSheetId="7">[7]LIS183!#REF!</definedName>
    <definedName name="_4" localSheetId="9">[7]LIS183!#REF!</definedName>
    <definedName name="_4">[7]LIS183!#REF!</definedName>
    <definedName name="_40" localSheetId="12">[7]LIS183!#REF!</definedName>
    <definedName name="_40" localSheetId="13">[7]LIS183!#REF!</definedName>
    <definedName name="_40" localSheetId="16">[8]LIS183!#REF!</definedName>
    <definedName name="_40" localSheetId="17">[9]LIS183!#REF!</definedName>
    <definedName name="_40" localSheetId="18">[8]LIS183!#REF!</definedName>
    <definedName name="_40" localSheetId="19">[9]LIS183!#REF!</definedName>
    <definedName name="_40" localSheetId="20">[9]LIS183!#REF!</definedName>
    <definedName name="_40" localSheetId="2">[7]LIS183!#REF!</definedName>
    <definedName name="_40" localSheetId="8">[7]LIS183!#REF!</definedName>
    <definedName name="_40" localSheetId="7">[7]LIS183!#REF!</definedName>
    <definedName name="_40" localSheetId="9">[7]LIS183!#REF!</definedName>
    <definedName name="_40">[7]LIS183!#REF!</definedName>
    <definedName name="_41" localSheetId="12">[7]LIS183!#REF!</definedName>
    <definedName name="_41" localSheetId="13">[7]LIS183!#REF!</definedName>
    <definedName name="_41" localSheetId="16">[8]LIS183!#REF!</definedName>
    <definedName name="_41" localSheetId="17">[9]LIS183!#REF!</definedName>
    <definedName name="_41" localSheetId="18">[8]LIS183!#REF!</definedName>
    <definedName name="_41" localSheetId="19">[9]LIS183!#REF!</definedName>
    <definedName name="_41" localSheetId="20">[9]LIS183!#REF!</definedName>
    <definedName name="_41" localSheetId="2">[7]LIS183!#REF!</definedName>
    <definedName name="_41" localSheetId="8">[7]LIS183!#REF!</definedName>
    <definedName name="_41" localSheetId="7">[7]LIS183!#REF!</definedName>
    <definedName name="_41" localSheetId="9">[7]LIS183!#REF!</definedName>
    <definedName name="_41">[7]LIS183!#REF!</definedName>
    <definedName name="_42" localSheetId="12">[7]LIS183!#REF!</definedName>
    <definedName name="_42" localSheetId="13">[7]LIS183!#REF!</definedName>
    <definedName name="_42" localSheetId="16">[8]LIS183!#REF!</definedName>
    <definedName name="_42" localSheetId="17">[9]LIS183!#REF!</definedName>
    <definedName name="_42" localSheetId="18">[8]LIS183!#REF!</definedName>
    <definedName name="_42" localSheetId="19">[9]LIS183!#REF!</definedName>
    <definedName name="_42" localSheetId="20">[9]LIS183!#REF!</definedName>
    <definedName name="_42" localSheetId="2">[7]LIS183!#REF!</definedName>
    <definedName name="_42" localSheetId="8">[7]LIS183!#REF!</definedName>
    <definedName name="_42" localSheetId="7">[7]LIS183!#REF!</definedName>
    <definedName name="_42" localSheetId="9">[7]LIS183!#REF!</definedName>
    <definedName name="_42">[7]LIS183!#REF!</definedName>
    <definedName name="_43" localSheetId="12">[7]LIS183!#REF!</definedName>
    <definedName name="_43" localSheetId="13">[7]LIS183!#REF!</definedName>
    <definedName name="_43" localSheetId="16">[8]LIS183!#REF!</definedName>
    <definedName name="_43" localSheetId="17">[9]LIS183!#REF!</definedName>
    <definedName name="_43" localSheetId="18">[8]LIS183!#REF!</definedName>
    <definedName name="_43" localSheetId="19">[9]LIS183!#REF!</definedName>
    <definedName name="_43" localSheetId="20">[9]LIS183!#REF!</definedName>
    <definedName name="_43" localSheetId="2">[7]LIS183!#REF!</definedName>
    <definedName name="_43" localSheetId="8">[7]LIS183!#REF!</definedName>
    <definedName name="_43" localSheetId="7">[7]LIS183!#REF!</definedName>
    <definedName name="_43" localSheetId="9">[7]LIS183!#REF!</definedName>
    <definedName name="_43">[7]LIS183!#REF!</definedName>
    <definedName name="_44" localSheetId="12">[7]LIS183!#REF!</definedName>
    <definedName name="_44" localSheetId="13">[7]LIS183!#REF!</definedName>
    <definedName name="_44" localSheetId="16">[8]LIS183!#REF!</definedName>
    <definedName name="_44" localSheetId="17">[9]LIS183!#REF!</definedName>
    <definedName name="_44" localSheetId="18">[8]LIS183!#REF!</definedName>
    <definedName name="_44" localSheetId="19">[9]LIS183!#REF!</definedName>
    <definedName name="_44" localSheetId="20">[9]LIS183!#REF!</definedName>
    <definedName name="_44" localSheetId="2">[7]LIS183!#REF!</definedName>
    <definedName name="_44" localSheetId="8">[7]LIS183!#REF!</definedName>
    <definedName name="_44" localSheetId="7">[7]LIS183!#REF!</definedName>
    <definedName name="_44" localSheetId="9">[7]LIS183!#REF!</definedName>
    <definedName name="_44">[7]LIS183!#REF!</definedName>
    <definedName name="_45" localSheetId="12">[7]LIS183!#REF!</definedName>
    <definedName name="_45" localSheetId="13">[7]LIS183!#REF!</definedName>
    <definedName name="_45" localSheetId="16">[8]LIS183!#REF!</definedName>
    <definedName name="_45" localSheetId="17">[9]LIS183!#REF!</definedName>
    <definedName name="_45" localSheetId="18">[8]LIS183!#REF!</definedName>
    <definedName name="_45" localSheetId="19">[9]LIS183!#REF!</definedName>
    <definedName name="_45" localSheetId="20">[9]LIS183!#REF!</definedName>
    <definedName name="_45" localSheetId="2">[7]LIS183!#REF!</definedName>
    <definedName name="_45" localSheetId="8">[7]LIS183!#REF!</definedName>
    <definedName name="_45" localSheetId="7">[7]LIS183!#REF!</definedName>
    <definedName name="_45" localSheetId="9">[7]LIS183!#REF!</definedName>
    <definedName name="_45">[7]LIS183!#REF!</definedName>
    <definedName name="_46" localSheetId="12">[7]LIS183!#REF!</definedName>
    <definedName name="_46" localSheetId="13">[7]LIS183!#REF!</definedName>
    <definedName name="_46" localSheetId="16">[8]LIS183!#REF!</definedName>
    <definedName name="_46" localSheetId="17">[9]LIS183!#REF!</definedName>
    <definedName name="_46" localSheetId="18">[8]LIS183!#REF!</definedName>
    <definedName name="_46" localSheetId="19">[9]LIS183!#REF!</definedName>
    <definedName name="_46" localSheetId="20">[9]LIS183!#REF!</definedName>
    <definedName name="_46" localSheetId="2">[7]LIS183!#REF!</definedName>
    <definedName name="_46" localSheetId="8">[7]LIS183!#REF!</definedName>
    <definedName name="_46" localSheetId="7">[7]LIS183!#REF!</definedName>
    <definedName name="_46" localSheetId="9">[7]LIS183!#REF!</definedName>
    <definedName name="_46">[7]LIS183!#REF!</definedName>
    <definedName name="_47" localSheetId="12">[7]LIS183!#REF!</definedName>
    <definedName name="_47" localSheetId="13">[7]LIS183!#REF!</definedName>
    <definedName name="_47" localSheetId="16">[8]LIS183!#REF!</definedName>
    <definedName name="_47" localSheetId="17">[9]LIS183!#REF!</definedName>
    <definedName name="_47" localSheetId="18">[8]LIS183!#REF!</definedName>
    <definedName name="_47" localSheetId="19">[9]LIS183!#REF!</definedName>
    <definedName name="_47" localSheetId="20">[9]LIS183!#REF!</definedName>
    <definedName name="_47" localSheetId="2">[7]LIS183!#REF!</definedName>
    <definedName name="_47" localSheetId="8">[7]LIS183!#REF!</definedName>
    <definedName name="_47" localSheetId="7">[7]LIS183!#REF!</definedName>
    <definedName name="_47" localSheetId="9">[7]LIS183!#REF!</definedName>
    <definedName name="_47">[7]LIS183!#REF!</definedName>
    <definedName name="_48" localSheetId="12">[7]LIS183!#REF!</definedName>
    <definedName name="_48" localSheetId="13">[7]LIS183!#REF!</definedName>
    <definedName name="_48" localSheetId="16">[8]LIS183!#REF!</definedName>
    <definedName name="_48" localSheetId="17">[9]LIS183!#REF!</definedName>
    <definedName name="_48" localSheetId="18">[8]LIS183!#REF!</definedName>
    <definedName name="_48" localSheetId="19">[9]LIS183!#REF!</definedName>
    <definedName name="_48" localSheetId="20">[9]LIS183!#REF!</definedName>
    <definedName name="_48" localSheetId="2">[7]LIS183!#REF!</definedName>
    <definedName name="_48" localSheetId="8">[7]LIS183!#REF!</definedName>
    <definedName name="_48" localSheetId="7">[7]LIS183!#REF!</definedName>
    <definedName name="_48" localSheetId="9">[7]LIS183!#REF!</definedName>
    <definedName name="_48">[7]LIS183!#REF!</definedName>
    <definedName name="_49" localSheetId="12">[7]LIS183!#REF!</definedName>
    <definedName name="_49" localSheetId="13">[7]LIS183!#REF!</definedName>
    <definedName name="_49" localSheetId="16">[8]LIS183!#REF!</definedName>
    <definedName name="_49" localSheetId="17">[9]LIS183!#REF!</definedName>
    <definedName name="_49" localSheetId="18">[8]LIS183!#REF!</definedName>
    <definedName name="_49" localSheetId="19">[9]LIS183!#REF!</definedName>
    <definedName name="_49" localSheetId="20">[9]LIS183!#REF!</definedName>
    <definedName name="_49" localSheetId="2">[7]LIS183!#REF!</definedName>
    <definedName name="_49" localSheetId="8">[7]LIS183!#REF!</definedName>
    <definedName name="_49" localSheetId="7">[7]LIS183!#REF!</definedName>
    <definedName name="_49" localSheetId="9">[7]LIS183!#REF!</definedName>
    <definedName name="_49">[7]LIS183!#REF!</definedName>
    <definedName name="_5" localSheetId="12">[7]LIS183!#REF!</definedName>
    <definedName name="_5" localSheetId="13">[7]LIS183!#REF!</definedName>
    <definedName name="_5" localSheetId="16">[8]LIS183!#REF!</definedName>
    <definedName name="_5" localSheetId="17">[9]LIS183!#REF!</definedName>
    <definedName name="_5" localSheetId="18">[8]LIS183!#REF!</definedName>
    <definedName name="_5" localSheetId="19">[9]LIS183!#REF!</definedName>
    <definedName name="_5" localSheetId="20">[9]LIS183!#REF!</definedName>
    <definedName name="_5" localSheetId="2">[7]LIS183!#REF!</definedName>
    <definedName name="_5" localSheetId="8">[7]LIS183!#REF!</definedName>
    <definedName name="_5" localSheetId="7">[7]LIS183!#REF!</definedName>
    <definedName name="_5" localSheetId="9">[7]LIS183!#REF!</definedName>
    <definedName name="_5">[7]LIS183!#REF!</definedName>
    <definedName name="_50" localSheetId="12">[7]LIS183!#REF!</definedName>
    <definedName name="_50" localSheetId="13">[7]LIS183!#REF!</definedName>
    <definedName name="_50" localSheetId="16">[8]LIS183!#REF!</definedName>
    <definedName name="_50" localSheetId="17">[9]LIS183!#REF!</definedName>
    <definedName name="_50" localSheetId="18">[8]LIS183!#REF!</definedName>
    <definedName name="_50" localSheetId="19">[9]LIS183!#REF!</definedName>
    <definedName name="_50" localSheetId="20">[9]LIS183!#REF!</definedName>
    <definedName name="_50" localSheetId="2">[7]LIS183!#REF!</definedName>
    <definedName name="_50" localSheetId="8">[7]LIS183!#REF!</definedName>
    <definedName name="_50" localSheetId="7">[7]LIS183!#REF!</definedName>
    <definedName name="_50" localSheetId="9">[7]LIS183!#REF!</definedName>
    <definedName name="_50">[7]LIS183!#REF!</definedName>
    <definedName name="_51" localSheetId="12">[7]LIS183!#REF!</definedName>
    <definedName name="_51" localSheetId="13">[7]LIS183!#REF!</definedName>
    <definedName name="_51" localSheetId="16">[8]LIS183!#REF!</definedName>
    <definedName name="_51" localSheetId="17">[9]LIS183!#REF!</definedName>
    <definedName name="_51" localSheetId="18">[8]LIS183!#REF!</definedName>
    <definedName name="_51" localSheetId="19">[9]LIS183!#REF!</definedName>
    <definedName name="_51" localSheetId="20">[9]LIS183!#REF!</definedName>
    <definedName name="_51" localSheetId="2">[7]LIS183!#REF!</definedName>
    <definedName name="_51" localSheetId="8">[7]LIS183!#REF!</definedName>
    <definedName name="_51" localSheetId="7">[7]LIS183!#REF!</definedName>
    <definedName name="_51" localSheetId="9">[7]LIS183!#REF!</definedName>
    <definedName name="_51">[7]LIS183!#REF!</definedName>
    <definedName name="_52" localSheetId="12">[7]LIS183!#REF!</definedName>
    <definedName name="_52" localSheetId="13">[7]LIS183!#REF!</definedName>
    <definedName name="_52" localSheetId="16">[8]LIS183!#REF!</definedName>
    <definedName name="_52" localSheetId="17">[9]LIS183!#REF!</definedName>
    <definedName name="_52" localSheetId="18">[8]LIS183!#REF!</definedName>
    <definedName name="_52" localSheetId="19">[9]LIS183!#REF!</definedName>
    <definedName name="_52" localSheetId="20">[9]LIS183!#REF!</definedName>
    <definedName name="_52" localSheetId="2">[7]LIS183!#REF!</definedName>
    <definedName name="_52" localSheetId="8">[7]LIS183!#REF!</definedName>
    <definedName name="_52" localSheetId="7">[7]LIS183!#REF!</definedName>
    <definedName name="_52" localSheetId="9">[7]LIS183!#REF!</definedName>
    <definedName name="_52">[7]LIS183!#REF!</definedName>
    <definedName name="_53" localSheetId="12">[7]LIS183!#REF!</definedName>
    <definedName name="_53" localSheetId="13">[7]LIS183!#REF!</definedName>
    <definedName name="_53" localSheetId="16">[8]LIS183!#REF!</definedName>
    <definedName name="_53" localSheetId="17">[9]LIS183!#REF!</definedName>
    <definedName name="_53" localSheetId="18">[8]LIS183!#REF!</definedName>
    <definedName name="_53" localSheetId="19">[9]LIS183!#REF!</definedName>
    <definedName name="_53" localSheetId="20">[9]LIS183!#REF!</definedName>
    <definedName name="_53" localSheetId="2">[7]LIS183!#REF!</definedName>
    <definedName name="_53" localSheetId="8">[7]LIS183!#REF!</definedName>
    <definedName name="_53" localSheetId="7">[7]LIS183!#REF!</definedName>
    <definedName name="_53" localSheetId="9">[7]LIS183!#REF!</definedName>
    <definedName name="_53">[7]LIS183!#REF!</definedName>
    <definedName name="_54" localSheetId="12">[7]LIS183!#REF!</definedName>
    <definedName name="_54" localSheetId="13">[7]LIS183!#REF!</definedName>
    <definedName name="_54" localSheetId="16">[8]LIS183!#REF!</definedName>
    <definedName name="_54" localSheetId="17">[9]LIS183!#REF!</definedName>
    <definedName name="_54" localSheetId="18">[8]LIS183!#REF!</definedName>
    <definedName name="_54" localSheetId="19">[9]LIS183!#REF!</definedName>
    <definedName name="_54" localSheetId="20">[9]LIS183!#REF!</definedName>
    <definedName name="_54" localSheetId="2">[7]LIS183!#REF!</definedName>
    <definedName name="_54" localSheetId="8">[7]LIS183!#REF!</definedName>
    <definedName name="_54" localSheetId="7">[7]LIS183!#REF!</definedName>
    <definedName name="_54" localSheetId="9">[7]LIS183!#REF!</definedName>
    <definedName name="_54">[7]LIS183!#REF!</definedName>
    <definedName name="_55" localSheetId="12">[7]LIS183!#REF!</definedName>
    <definedName name="_55" localSheetId="13">[7]LIS183!#REF!</definedName>
    <definedName name="_55" localSheetId="16">[8]LIS183!#REF!</definedName>
    <definedName name="_55" localSheetId="17">[9]LIS183!#REF!</definedName>
    <definedName name="_55" localSheetId="18">[8]LIS183!#REF!</definedName>
    <definedName name="_55" localSheetId="19">[9]LIS183!#REF!</definedName>
    <definedName name="_55" localSheetId="20">[9]LIS183!#REF!</definedName>
    <definedName name="_55" localSheetId="2">[7]LIS183!#REF!</definedName>
    <definedName name="_55" localSheetId="8">[7]LIS183!#REF!</definedName>
    <definedName name="_55" localSheetId="7">[7]LIS183!#REF!</definedName>
    <definedName name="_55" localSheetId="9">[7]LIS183!#REF!</definedName>
    <definedName name="_55">[7]LIS183!#REF!</definedName>
    <definedName name="_56" localSheetId="12">[7]LIS183!#REF!</definedName>
    <definedName name="_56" localSheetId="13">[7]LIS183!#REF!</definedName>
    <definedName name="_56" localSheetId="16">[8]LIS183!#REF!</definedName>
    <definedName name="_56" localSheetId="17">[9]LIS183!#REF!</definedName>
    <definedName name="_56" localSheetId="18">[8]LIS183!#REF!</definedName>
    <definedName name="_56" localSheetId="19">[9]LIS183!#REF!</definedName>
    <definedName name="_56" localSheetId="20">[9]LIS183!#REF!</definedName>
    <definedName name="_56" localSheetId="2">[7]LIS183!#REF!</definedName>
    <definedName name="_56" localSheetId="8">[7]LIS183!#REF!</definedName>
    <definedName name="_56" localSheetId="7">[7]LIS183!#REF!</definedName>
    <definedName name="_56" localSheetId="9">[7]LIS183!#REF!</definedName>
    <definedName name="_56">[7]LIS183!#REF!</definedName>
    <definedName name="_57" localSheetId="12">[7]LIS183!#REF!</definedName>
    <definedName name="_57" localSheetId="13">[7]LIS183!#REF!</definedName>
    <definedName name="_57" localSheetId="16">[8]LIS183!#REF!</definedName>
    <definedName name="_57" localSheetId="17">[9]LIS183!#REF!</definedName>
    <definedName name="_57" localSheetId="18">[8]LIS183!#REF!</definedName>
    <definedName name="_57" localSheetId="19">[9]LIS183!#REF!</definedName>
    <definedName name="_57" localSheetId="20">[9]LIS183!#REF!</definedName>
    <definedName name="_57" localSheetId="2">[7]LIS183!#REF!</definedName>
    <definedName name="_57" localSheetId="8">[7]LIS183!#REF!</definedName>
    <definedName name="_57" localSheetId="7">[7]LIS183!#REF!</definedName>
    <definedName name="_57" localSheetId="9">[7]LIS183!#REF!</definedName>
    <definedName name="_57">[7]LIS183!#REF!</definedName>
    <definedName name="_58" localSheetId="12">[7]LIS183!#REF!</definedName>
    <definedName name="_58" localSheetId="13">[7]LIS183!#REF!</definedName>
    <definedName name="_58" localSheetId="16">[8]LIS183!#REF!</definedName>
    <definedName name="_58" localSheetId="17">[9]LIS183!#REF!</definedName>
    <definedName name="_58" localSheetId="18">[8]LIS183!#REF!</definedName>
    <definedName name="_58" localSheetId="19">[9]LIS183!#REF!</definedName>
    <definedName name="_58" localSheetId="20">[9]LIS183!#REF!</definedName>
    <definedName name="_58" localSheetId="2">[7]LIS183!#REF!</definedName>
    <definedName name="_58" localSheetId="8">[7]LIS183!#REF!</definedName>
    <definedName name="_58" localSheetId="7">[7]LIS183!#REF!</definedName>
    <definedName name="_58" localSheetId="9">[7]LIS183!#REF!</definedName>
    <definedName name="_58">[7]LIS183!#REF!</definedName>
    <definedName name="_59" localSheetId="12">[7]LIS183!#REF!</definedName>
    <definedName name="_59" localSheetId="13">[7]LIS183!#REF!</definedName>
    <definedName name="_59" localSheetId="16">[8]LIS183!#REF!</definedName>
    <definedName name="_59" localSheetId="17">[9]LIS183!#REF!</definedName>
    <definedName name="_59" localSheetId="18">[8]LIS183!#REF!</definedName>
    <definedName name="_59" localSheetId="19">[9]LIS183!#REF!</definedName>
    <definedName name="_59" localSheetId="20">[9]LIS183!#REF!</definedName>
    <definedName name="_59" localSheetId="2">[7]LIS183!#REF!</definedName>
    <definedName name="_59" localSheetId="8">[7]LIS183!#REF!</definedName>
    <definedName name="_59" localSheetId="7">[7]LIS183!#REF!</definedName>
    <definedName name="_59" localSheetId="9">[7]LIS183!#REF!</definedName>
    <definedName name="_59">[7]LIS183!#REF!</definedName>
    <definedName name="_6" localSheetId="12">[7]LIS183!#REF!</definedName>
    <definedName name="_6" localSheetId="13">[7]LIS183!#REF!</definedName>
    <definedName name="_6" localSheetId="16">[8]LIS183!#REF!</definedName>
    <definedName name="_6" localSheetId="17">[9]LIS183!#REF!</definedName>
    <definedName name="_6" localSheetId="18">[8]LIS183!#REF!</definedName>
    <definedName name="_6" localSheetId="19">[9]LIS183!#REF!</definedName>
    <definedName name="_6" localSheetId="20">[9]LIS183!#REF!</definedName>
    <definedName name="_6" localSheetId="2">[7]LIS183!#REF!</definedName>
    <definedName name="_6" localSheetId="8">[7]LIS183!#REF!</definedName>
    <definedName name="_6" localSheetId="7">[7]LIS183!#REF!</definedName>
    <definedName name="_6" localSheetId="9">[7]LIS183!#REF!</definedName>
    <definedName name="_6">[7]LIS183!#REF!</definedName>
    <definedName name="_60" localSheetId="12">[7]LIS183!#REF!</definedName>
    <definedName name="_60" localSheetId="13">[7]LIS183!#REF!</definedName>
    <definedName name="_60" localSheetId="16">[8]LIS183!#REF!</definedName>
    <definedName name="_60" localSheetId="17">[9]LIS183!#REF!</definedName>
    <definedName name="_60" localSheetId="18">[8]LIS183!#REF!</definedName>
    <definedName name="_60" localSheetId="19">[9]LIS183!#REF!</definedName>
    <definedName name="_60" localSheetId="20">[9]LIS183!#REF!</definedName>
    <definedName name="_60" localSheetId="2">[7]LIS183!#REF!</definedName>
    <definedName name="_60" localSheetId="8">[7]LIS183!#REF!</definedName>
    <definedName name="_60" localSheetId="7">[7]LIS183!#REF!</definedName>
    <definedName name="_60" localSheetId="9">[7]LIS183!#REF!</definedName>
    <definedName name="_60">[7]LIS183!#REF!</definedName>
    <definedName name="_61" localSheetId="12">[7]LIS183!#REF!</definedName>
    <definedName name="_61" localSheetId="13">[7]LIS183!#REF!</definedName>
    <definedName name="_61" localSheetId="16">[8]LIS183!#REF!</definedName>
    <definedName name="_61" localSheetId="17">[9]LIS183!#REF!</definedName>
    <definedName name="_61" localSheetId="18">[8]LIS183!#REF!</definedName>
    <definedName name="_61" localSheetId="19">[9]LIS183!#REF!</definedName>
    <definedName name="_61" localSheetId="20">[9]LIS183!#REF!</definedName>
    <definedName name="_61" localSheetId="2">[7]LIS183!#REF!</definedName>
    <definedName name="_61" localSheetId="8">[7]LIS183!#REF!</definedName>
    <definedName name="_61" localSheetId="7">[7]LIS183!#REF!</definedName>
    <definedName name="_61" localSheetId="9">[7]LIS183!#REF!</definedName>
    <definedName name="_61">[7]LIS183!#REF!</definedName>
    <definedName name="_62" localSheetId="12">[7]LIS183!#REF!</definedName>
    <definedName name="_62" localSheetId="13">[7]LIS183!#REF!</definedName>
    <definedName name="_62" localSheetId="16">[8]LIS183!#REF!</definedName>
    <definedName name="_62" localSheetId="17">[9]LIS183!#REF!</definedName>
    <definedName name="_62" localSheetId="18">[8]LIS183!#REF!</definedName>
    <definedName name="_62" localSheetId="19">[9]LIS183!#REF!</definedName>
    <definedName name="_62" localSheetId="20">[9]LIS183!#REF!</definedName>
    <definedName name="_62" localSheetId="2">[7]LIS183!#REF!</definedName>
    <definedName name="_62" localSheetId="8">[7]LIS183!#REF!</definedName>
    <definedName name="_62" localSheetId="7">[7]LIS183!#REF!</definedName>
    <definedName name="_62" localSheetId="9">[7]LIS183!#REF!</definedName>
    <definedName name="_62">[7]LIS183!#REF!</definedName>
    <definedName name="_63" localSheetId="12">[7]LIS183!#REF!</definedName>
    <definedName name="_63" localSheetId="13">[7]LIS183!#REF!</definedName>
    <definedName name="_63" localSheetId="16">[8]LIS183!#REF!</definedName>
    <definedName name="_63" localSheetId="17">[9]LIS183!#REF!</definedName>
    <definedName name="_63" localSheetId="18">[8]LIS183!#REF!</definedName>
    <definedName name="_63" localSheetId="19">[9]LIS183!#REF!</definedName>
    <definedName name="_63" localSheetId="20">[9]LIS183!#REF!</definedName>
    <definedName name="_63" localSheetId="2">[7]LIS183!#REF!</definedName>
    <definedName name="_63" localSheetId="8">[7]LIS183!#REF!</definedName>
    <definedName name="_63" localSheetId="7">[7]LIS183!#REF!</definedName>
    <definedName name="_63" localSheetId="9">[7]LIS183!#REF!</definedName>
    <definedName name="_63">[7]LIS183!#REF!</definedName>
    <definedName name="_64" localSheetId="12">[7]LIS183!#REF!</definedName>
    <definedName name="_64" localSheetId="13">[7]LIS183!#REF!</definedName>
    <definedName name="_64" localSheetId="16">[8]LIS183!#REF!</definedName>
    <definedName name="_64" localSheetId="17">[9]LIS183!#REF!</definedName>
    <definedName name="_64" localSheetId="18">[8]LIS183!#REF!</definedName>
    <definedName name="_64" localSheetId="19">[9]LIS183!#REF!</definedName>
    <definedName name="_64" localSheetId="20">[9]LIS183!#REF!</definedName>
    <definedName name="_64" localSheetId="2">[7]LIS183!#REF!</definedName>
    <definedName name="_64" localSheetId="8">[7]LIS183!#REF!</definedName>
    <definedName name="_64" localSheetId="7">[7]LIS183!#REF!</definedName>
    <definedName name="_64" localSheetId="9">[7]LIS183!#REF!</definedName>
    <definedName name="_64">[7]LIS183!#REF!</definedName>
    <definedName name="_65" localSheetId="12">[7]LIS183!#REF!</definedName>
    <definedName name="_65" localSheetId="13">[7]LIS183!#REF!</definedName>
    <definedName name="_65" localSheetId="16">[8]LIS183!#REF!</definedName>
    <definedName name="_65" localSheetId="17">[9]LIS183!#REF!</definedName>
    <definedName name="_65" localSheetId="18">[8]LIS183!#REF!</definedName>
    <definedName name="_65" localSheetId="19">[9]LIS183!#REF!</definedName>
    <definedName name="_65" localSheetId="20">[9]LIS183!#REF!</definedName>
    <definedName name="_65" localSheetId="2">[7]LIS183!#REF!</definedName>
    <definedName name="_65" localSheetId="8">[7]LIS183!#REF!</definedName>
    <definedName name="_65" localSheetId="7">[7]LIS183!#REF!</definedName>
    <definedName name="_65" localSheetId="9">[7]LIS183!#REF!</definedName>
    <definedName name="_65">[7]LIS183!#REF!</definedName>
    <definedName name="_66" localSheetId="12">[7]LIS183!#REF!</definedName>
    <definedName name="_66" localSheetId="13">[7]LIS183!#REF!</definedName>
    <definedName name="_66" localSheetId="16">[8]LIS183!#REF!</definedName>
    <definedName name="_66" localSheetId="17">[9]LIS183!#REF!</definedName>
    <definedName name="_66" localSheetId="18">[8]LIS183!#REF!</definedName>
    <definedName name="_66" localSheetId="19">[9]LIS183!#REF!</definedName>
    <definedName name="_66" localSheetId="20">[9]LIS183!#REF!</definedName>
    <definedName name="_66" localSheetId="2">[7]LIS183!#REF!</definedName>
    <definedName name="_66" localSheetId="8">[7]LIS183!#REF!</definedName>
    <definedName name="_66" localSheetId="7">[7]LIS183!#REF!</definedName>
    <definedName name="_66" localSheetId="9">[7]LIS183!#REF!</definedName>
    <definedName name="_66">[7]LIS183!#REF!</definedName>
    <definedName name="_67" localSheetId="12">[7]LIS183!#REF!</definedName>
    <definedName name="_67" localSheetId="13">[7]LIS183!#REF!</definedName>
    <definedName name="_67" localSheetId="16">[8]LIS183!#REF!</definedName>
    <definedName name="_67" localSheetId="17">[9]LIS183!#REF!</definedName>
    <definedName name="_67" localSheetId="18">[8]LIS183!#REF!</definedName>
    <definedName name="_67" localSheetId="19">[9]LIS183!#REF!</definedName>
    <definedName name="_67" localSheetId="20">[9]LIS183!#REF!</definedName>
    <definedName name="_67" localSheetId="2">[7]LIS183!#REF!</definedName>
    <definedName name="_67" localSheetId="8">[7]LIS183!#REF!</definedName>
    <definedName name="_67" localSheetId="7">[7]LIS183!#REF!</definedName>
    <definedName name="_67" localSheetId="9">[7]LIS183!#REF!</definedName>
    <definedName name="_67">[7]LIS183!#REF!</definedName>
    <definedName name="_68" localSheetId="12">[7]LIS183!#REF!</definedName>
    <definedName name="_68" localSheetId="13">[7]LIS183!#REF!</definedName>
    <definedName name="_68" localSheetId="16">[8]LIS183!#REF!</definedName>
    <definedName name="_68" localSheetId="17">[9]LIS183!#REF!</definedName>
    <definedName name="_68" localSheetId="18">[8]LIS183!#REF!</definedName>
    <definedName name="_68" localSheetId="19">[9]LIS183!#REF!</definedName>
    <definedName name="_68" localSheetId="20">[9]LIS183!#REF!</definedName>
    <definedName name="_68" localSheetId="2">[7]LIS183!#REF!</definedName>
    <definedName name="_68" localSheetId="8">[7]LIS183!#REF!</definedName>
    <definedName name="_68" localSheetId="7">[7]LIS183!#REF!</definedName>
    <definedName name="_68" localSheetId="9">[7]LIS183!#REF!</definedName>
    <definedName name="_68">[7]LIS183!#REF!</definedName>
    <definedName name="_69" localSheetId="12">[7]LIS183!#REF!</definedName>
    <definedName name="_69" localSheetId="13">[7]LIS183!#REF!</definedName>
    <definedName name="_69" localSheetId="16">[8]LIS183!#REF!</definedName>
    <definedName name="_69" localSheetId="17">[9]LIS183!#REF!</definedName>
    <definedName name="_69" localSheetId="18">[8]LIS183!#REF!</definedName>
    <definedName name="_69" localSheetId="19">[9]LIS183!#REF!</definedName>
    <definedName name="_69" localSheetId="20">[9]LIS183!#REF!</definedName>
    <definedName name="_69" localSheetId="2">[7]LIS183!#REF!</definedName>
    <definedName name="_69" localSheetId="8">[7]LIS183!#REF!</definedName>
    <definedName name="_69" localSheetId="7">[7]LIS183!#REF!</definedName>
    <definedName name="_69" localSheetId="9">[7]LIS183!#REF!</definedName>
    <definedName name="_69">[7]LIS183!#REF!</definedName>
    <definedName name="_7" localSheetId="12">[7]LIS183!#REF!</definedName>
    <definedName name="_7" localSheetId="13">[7]LIS183!#REF!</definedName>
    <definedName name="_7" localSheetId="16">[8]LIS183!#REF!</definedName>
    <definedName name="_7" localSheetId="17">[9]LIS183!#REF!</definedName>
    <definedName name="_7" localSheetId="18">[8]LIS183!#REF!</definedName>
    <definedName name="_7" localSheetId="19">[9]LIS183!#REF!</definedName>
    <definedName name="_7" localSheetId="20">[9]LIS183!#REF!</definedName>
    <definedName name="_7" localSheetId="2">[7]LIS183!#REF!</definedName>
    <definedName name="_7" localSheetId="8">[7]LIS183!#REF!</definedName>
    <definedName name="_7" localSheetId="7">[7]LIS183!#REF!</definedName>
    <definedName name="_7" localSheetId="9">[7]LIS183!#REF!</definedName>
    <definedName name="_7">[7]LIS183!#REF!</definedName>
    <definedName name="_70" localSheetId="12">[7]LIS183!#REF!</definedName>
    <definedName name="_70" localSheetId="13">[7]LIS183!#REF!</definedName>
    <definedName name="_70" localSheetId="16">[8]LIS183!#REF!</definedName>
    <definedName name="_70" localSheetId="17">[9]LIS183!#REF!</definedName>
    <definedName name="_70" localSheetId="18">[8]LIS183!#REF!</definedName>
    <definedName name="_70" localSheetId="19">[9]LIS183!#REF!</definedName>
    <definedName name="_70" localSheetId="20">[9]LIS183!#REF!</definedName>
    <definedName name="_70" localSheetId="2">[7]LIS183!#REF!</definedName>
    <definedName name="_70" localSheetId="8">[7]LIS183!#REF!</definedName>
    <definedName name="_70" localSheetId="7">[7]LIS183!#REF!</definedName>
    <definedName name="_70" localSheetId="9">[7]LIS183!#REF!</definedName>
    <definedName name="_70">[7]LIS183!#REF!</definedName>
    <definedName name="_71" localSheetId="12">[7]LIS183!#REF!</definedName>
    <definedName name="_71" localSheetId="13">[7]LIS183!#REF!</definedName>
    <definedName name="_71" localSheetId="16">[8]LIS183!#REF!</definedName>
    <definedName name="_71" localSheetId="17">[9]LIS183!#REF!</definedName>
    <definedName name="_71" localSheetId="18">[8]LIS183!#REF!</definedName>
    <definedName name="_71" localSheetId="19">[9]LIS183!#REF!</definedName>
    <definedName name="_71" localSheetId="20">[9]LIS183!#REF!</definedName>
    <definedName name="_71" localSheetId="2">[7]LIS183!#REF!</definedName>
    <definedName name="_71" localSheetId="8">[7]LIS183!#REF!</definedName>
    <definedName name="_71" localSheetId="7">[7]LIS183!#REF!</definedName>
    <definedName name="_71" localSheetId="9">[7]LIS183!#REF!</definedName>
    <definedName name="_71">[7]LIS183!#REF!</definedName>
    <definedName name="_72" localSheetId="12">[7]LIS183!#REF!</definedName>
    <definedName name="_72" localSheetId="13">[7]LIS183!#REF!</definedName>
    <definedName name="_72" localSheetId="16">[8]LIS183!#REF!</definedName>
    <definedName name="_72" localSheetId="17">[9]LIS183!#REF!</definedName>
    <definedName name="_72" localSheetId="18">[8]LIS183!#REF!</definedName>
    <definedName name="_72" localSheetId="19">[9]LIS183!#REF!</definedName>
    <definedName name="_72" localSheetId="20">[9]LIS183!#REF!</definedName>
    <definedName name="_72" localSheetId="2">[7]LIS183!#REF!</definedName>
    <definedName name="_72" localSheetId="8">[7]LIS183!#REF!</definedName>
    <definedName name="_72" localSheetId="7">[7]LIS183!#REF!</definedName>
    <definedName name="_72" localSheetId="9">[7]LIS183!#REF!</definedName>
    <definedName name="_72">[7]LIS183!#REF!</definedName>
    <definedName name="_73" localSheetId="12">[7]LIS183!#REF!</definedName>
    <definedName name="_73" localSheetId="13">[7]LIS183!#REF!</definedName>
    <definedName name="_73" localSheetId="16">[8]LIS183!#REF!</definedName>
    <definedName name="_73" localSheetId="17">[9]LIS183!#REF!</definedName>
    <definedName name="_73" localSheetId="18">[8]LIS183!#REF!</definedName>
    <definedName name="_73" localSheetId="19">[9]LIS183!#REF!</definedName>
    <definedName name="_73" localSheetId="20">[9]LIS183!#REF!</definedName>
    <definedName name="_73" localSheetId="2">[7]LIS183!#REF!</definedName>
    <definedName name="_73" localSheetId="8">[7]LIS183!#REF!</definedName>
    <definedName name="_73" localSheetId="7">[7]LIS183!#REF!</definedName>
    <definedName name="_73" localSheetId="9">[7]LIS183!#REF!</definedName>
    <definedName name="_73">[7]LIS183!#REF!</definedName>
    <definedName name="_74" localSheetId="12">[7]LIS183!#REF!</definedName>
    <definedName name="_74" localSheetId="13">[7]LIS183!#REF!</definedName>
    <definedName name="_74" localSheetId="16">[8]LIS183!#REF!</definedName>
    <definedName name="_74" localSheetId="17">[9]LIS183!#REF!</definedName>
    <definedName name="_74" localSheetId="18">[8]LIS183!#REF!</definedName>
    <definedName name="_74" localSheetId="19">[9]LIS183!#REF!</definedName>
    <definedName name="_74" localSheetId="20">[9]LIS183!#REF!</definedName>
    <definedName name="_74" localSheetId="2">[7]LIS183!#REF!</definedName>
    <definedName name="_74" localSheetId="8">[7]LIS183!#REF!</definedName>
    <definedName name="_74" localSheetId="7">[7]LIS183!#REF!</definedName>
    <definedName name="_74" localSheetId="9">[7]LIS183!#REF!</definedName>
    <definedName name="_74">[7]LIS183!#REF!</definedName>
    <definedName name="_75" localSheetId="12">[7]LIS183!#REF!</definedName>
    <definedName name="_75" localSheetId="13">[7]LIS183!#REF!</definedName>
    <definedName name="_75" localSheetId="16">[8]LIS183!#REF!</definedName>
    <definedName name="_75" localSheetId="17">[9]LIS183!#REF!</definedName>
    <definedName name="_75" localSheetId="18">[8]LIS183!#REF!</definedName>
    <definedName name="_75" localSheetId="19">[9]LIS183!#REF!</definedName>
    <definedName name="_75" localSheetId="20">[9]LIS183!#REF!</definedName>
    <definedName name="_75" localSheetId="2">[7]LIS183!#REF!</definedName>
    <definedName name="_75" localSheetId="8">[7]LIS183!#REF!</definedName>
    <definedName name="_75" localSheetId="7">[7]LIS183!#REF!</definedName>
    <definedName name="_75" localSheetId="9">[7]LIS183!#REF!</definedName>
    <definedName name="_75">[7]LIS183!#REF!</definedName>
    <definedName name="_76" localSheetId="12">[7]LIS183!#REF!</definedName>
    <definedName name="_76" localSheetId="13">[7]LIS183!#REF!</definedName>
    <definedName name="_76" localSheetId="16">[8]LIS183!#REF!</definedName>
    <definedName name="_76" localSheetId="17">[9]LIS183!#REF!</definedName>
    <definedName name="_76" localSheetId="18">[8]LIS183!#REF!</definedName>
    <definedName name="_76" localSheetId="19">[9]LIS183!#REF!</definedName>
    <definedName name="_76" localSheetId="20">[9]LIS183!#REF!</definedName>
    <definedName name="_76" localSheetId="2">[7]LIS183!#REF!</definedName>
    <definedName name="_76" localSheetId="8">[7]LIS183!#REF!</definedName>
    <definedName name="_76" localSheetId="7">[7]LIS183!#REF!</definedName>
    <definedName name="_76" localSheetId="9">[7]LIS183!#REF!</definedName>
    <definedName name="_76">[7]LIS183!#REF!</definedName>
    <definedName name="_77" localSheetId="12">[7]LIS183!#REF!</definedName>
    <definedName name="_77" localSheetId="13">[7]LIS183!#REF!</definedName>
    <definedName name="_77" localSheetId="16">[8]LIS183!#REF!</definedName>
    <definedName name="_77" localSheetId="17">[9]LIS183!#REF!</definedName>
    <definedName name="_77" localSheetId="18">[8]LIS183!#REF!</definedName>
    <definedName name="_77" localSheetId="19">[9]LIS183!#REF!</definedName>
    <definedName name="_77" localSheetId="20">[9]LIS183!#REF!</definedName>
    <definedName name="_77" localSheetId="2">[7]LIS183!#REF!</definedName>
    <definedName name="_77" localSheetId="8">[7]LIS183!#REF!</definedName>
    <definedName name="_77" localSheetId="7">[7]LIS183!#REF!</definedName>
    <definedName name="_77" localSheetId="9">[7]LIS183!#REF!</definedName>
    <definedName name="_77">[7]LIS183!#REF!</definedName>
    <definedName name="_78" localSheetId="12">[7]LIS183!#REF!</definedName>
    <definedName name="_78" localSheetId="13">[7]LIS183!#REF!</definedName>
    <definedName name="_78" localSheetId="16">[8]LIS183!#REF!</definedName>
    <definedName name="_78" localSheetId="17">[9]LIS183!#REF!</definedName>
    <definedName name="_78" localSheetId="18">[8]LIS183!#REF!</definedName>
    <definedName name="_78" localSheetId="19">[9]LIS183!#REF!</definedName>
    <definedName name="_78" localSheetId="20">[9]LIS183!#REF!</definedName>
    <definedName name="_78" localSheetId="2">[7]LIS183!#REF!</definedName>
    <definedName name="_78" localSheetId="8">[7]LIS183!#REF!</definedName>
    <definedName name="_78" localSheetId="7">[7]LIS183!#REF!</definedName>
    <definedName name="_78" localSheetId="9">[7]LIS183!#REF!</definedName>
    <definedName name="_78">[7]LIS183!#REF!</definedName>
    <definedName name="_79" localSheetId="12">[7]LIS183!#REF!</definedName>
    <definedName name="_79" localSheetId="13">[7]LIS183!#REF!</definedName>
    <definedName name="_79" localSheetId="16">[8]LIS183!#REF!</definedName>
    <definedName name="_79" localSheetId="17">[9]LIS183!#REF!</definedName>
    <definedName name="_79" localSheetId="18">[8]LIS183!#REF!</definedName>
    <definedName name="_79" localSheetId="19">[9]LIS183!#REF!</definedName>
    <definedName name="_79" localSheetId="20">[9]LIS183!#REF!</definedName>
    <definedName name="_79" localSheetId="2">[7]LIS183!#REF!</definedName>
    <definedName name="_79" localSheetId="8">[7]LIS183!#REF!</definedName>
    <definedName name="_79" localSheetId="7">[7]LIS183!#REF!</definedName>
    <definedName name="_79" localSheetId="9">[7]LIS183!#REF!</definedName>
    <definedName name="_79">[7]LIS183!#REF!</definedName>
    <definedName name="_8" localSheetId="12">[7]LIS183!#REF!</definedName>
    <definedName name="_8" localSheetId="13">[7]LIS183!#REF!</definedName>
    <definedName name="_8" localSheetId="16">[8]LIS183!#REF!</definedName>
    <definedName name="_8" localSheetId="17">[9]LIS183!#REF!</definedName>
    <definedName name="_8" localSheetId="18">[8]LIS183!#REF!</definedName>
    <definedName name="_8" localSheetId="19">[9]LIS183!#REF!</definedName>
    <definedName name="_8" localSheetId="20">[9]LIS183!#REF!</definedName>
    <definedName name="_8" localSheetId="2">[7]LIS183!#REF!</definedName>
    <definedName name="_8" localSheetId="8">[7]LIS183!#REF!</definedName>
    <definedName name="_8" localSheetId="7">[7]LIS183!#REF!</definedName>
    <definedName name="_8" localSheetId="9">[7]LIS183!#REF!</definedName>
    <definedName name="_8">[7]LIS183!#REF!</definedName>
    <definedName name="_80" localSheetId="12">[7]LIS183!#REF!</definedName>
    <definedName name="_80" localSheetId="13">[7]LIS183!#REF!</definedName>
    <definedName name="_80" localSheetId="16">[8]LIS183!#REF!</definedName>
    <definedName name="_80" localSheetId="17">[9]LIS183!#REF!</definedName>
    <definedName name="_80" localSheetId="18">[8]LIS183!#REF!</definedName>
    <definedName name="_80" localSheetId="19">[9]LIS183!#REF!</definedName>
    <definedName name="_80" localSheetId="20">[9]LIS183!#REF!</definedName>
    <definedName name="_80" localSheetId="2">[7]LIS183!#REF!</definedName>
    <definedName name="_80" localSheetId="8">[7]LIS183!#REF!</definedName>
    <definedName name="_80" localSheetId="7">[7]LIS183!#REF!</definedName>
    <definedName name="_80" localSheetId="9">[7]LIS183!#REF!</definedName>
    <definedName name="_80">[7]LIS183!#REF!</definedName>
    <definedName name="_81" localSheetId="12">[7]LIS183!#REF!</definedName>
    <definedName name="_81" localSheetId="13">[7]LIS183!#REF!</definedName>
    <definedName name="_81" localSheetId="16">[8]LIS183!#REF!</definedName>
    <definedName name="_81" localSheetId="17">[9]LIS183!#REF!</definedName>
    <definedName name="_81" localSheetId="18">[8]LIS183!#REF!</definedName>
    <definedName name="_81" localSheetId="19">[9]LIS183!#REF!</definedName>
    <definedName name="_81" localSheetId="20">[9]LIS183!#REF!</definedName>
    <definedName name="_81" localSheetId="2">[7]LIS183!#REF!</definedName>
    <definedName name="_81" localSheetId="8">[7]LIS183!#REF!</definedName>
    <definedName name="_81" localSheetId="7">[7]LIS183!#REF!</definedName>
    <definedName name="_81" localSheetId="9">[7]LIS183!#REF!</definedName>
    <definedName name="_81">[7]LIS183!#REF!</definedName>
    <definedName name="_82" localSheetId="12">[7]LIS183!#REF!</definedName>
    <definedName name="_82" localSheetId="13">[7]LIS183!#REF!</definedName>
    <definedName name="_82" localSheetId="16">[8]LIS183!#REF!</definedName>
    <definedName name="_82" localSheetId="17">[9]LIS183!#REF!</definedName>
    <definedName name="_82" localSheetId="18">[8]LIS183!#REF!</definedName>
    <definedName name="_82" localSheetId="19">[9]LIS183!#REF!</definedName>
    <definedName name="_82" localSheetId="20">[9]LIS183!#REF!</definedName>
    <definedName name="_82" localSheetId="2">[7]LIS183!#REF!</definedName>
    <definedName name="_82" localSheetId="8">[7]LIS183!#REF!</definedName>
    <definedName name="_82" localSheetId="7">[7]LIS183!#REF!</definedName>
    <definedName name="_82" localSheetId="9">[7]LIS183!#REF!</definedName>
    <definedName name="_82">[7]LIS183!#REF!</definedName>
    <definedName name="_83" localSheetId="12">[7]LIS183!#REF!</definedName>
    <definedName name="_83" localSheetId="13">[7]LIS183!#REF!</definedName>
    <definedName name="_83" localSheetId="16">[8]LIS183!#REF!</definedName>
    <definedName name="_83" localSheetId="17">[9]LIS183!#REF!</definedName>
    <definedName name="_83" localSheetId="18">[8]LIS183!#REF!</definedName>
    <definedName name="_83" localSheetId="19">[9]LIS183!#REF!</definedName>
    <definedName name="_83" localSheetId="20">[9]LIS183!#REF!</definedName>
    <definedName name="_83" localSheetId="2">[7]LIS183!#REF!</definedName>
    <definedName name="_83" localSheetId="8">[7]LIS183!#REF!</definedName>
    <definedName name="_83" localSheetId="7">[7]LIS183!#REF!</definedName>
    <definedName name="_83" localSheetId="9">[7]LIS183!#REF!</definedName>
    <definedName name="_83">[7]LIS183!#REF!</definedName>
    <definedName name="_84" localSheetId="12">[7]LIS183!#REF!</definedName>
    <definedName name="_84" localSheetId="13">[7]LIS183!#REF!</definedName>
    <definedName name="_84" localSheetId="16">[8]LIS183!#REF!</definedName>
    <definedName name="_84" localSheetId="17">[9]LIS183!#REF!</definedName>
    <definedName name="_84" localSheetId="18">[8]LIS183!#REF!</definedName>
    <definedName name="_84" localSheetId="19">[9]LIS183!#REF!</definedName>
    <definedName name="_84" localSheetId="20">[9]LIS183!#REF!</definedName>
    <definedName name="_84" localSheetId="2">[7]LIS183!#REF!</definedName>
    <definedName name="_84" localSheetId="8">[7]LIS183!#REF!</definedName>
    <definedName name="_84" localSheetId="7">[7]LIS183!#REF!</definedName>
    <definedName name="_84" localSheetId="9">[7]LIS183!#REF!</definedName>
    <definedName name="_84">[7]LIS183!#REF!</definedName>
    <definedName name="_85" localSheetId="12">[7]LIS183!#REF!</definedName>
    <definedName name="_85" localSheetId="13">[7]LIS183!#REF!</definedName>
    <definedName name="_85" localSheetId="16">[8]LIS183!#REF!</definedName>
    <definedName name="_85" localSheetId="17">[9]LIS183!#REF!</definedName>
    <definedName name="_85" localSheetId="18">[8]LIS183!#REF!</definedName>
    <definedName name="_85" localSheetId="19">[9]LIS183!#REF!</definedName>
    <definedName name="_85" localSheetId="20">[9]LIS183!#REF!</definedName>
    <definedName name="_85" localSheetId="2">[7]LIS183!#REF!</definedName>
    <definedName name="_85" localSheetId="8">[7]LIS183!#REF!</definedName>
    <definedName name="_85" localSheetId="7">[7]LIS183!#REF!</definedName>
    <definedName name="_85" localSheetId="9">[7]LIS183!#REF!</definedName>
    <definedName name="_85">[7]LIS183!#REF!</definedName>
    <definedName name="_86" localSheetId="12">[7]LIS183!#REF!</definedName>
    <definedName name="_86" localSheetId="13">[7]LIS183!#REF!</definedName>
    <definedName name="_86" localSheetId="16">[8]LIS183!#REF!</definedName>
    <definedName name="_86" localSheetId="17">[9]LIS183!#REF!</definedName>
    <definedName name="_86" localSheetId="18">[8]LIS183!#REF!</definedName>
    <definedName name="_86" localSheetId="19">[9]LIS183!#REF!</definedName>
    <definedName name="_86" localSheetId="20">[9]LIS183!#REF!</definedName>
    <definedName name="_86" localSheetId="2">[7]LIS183!#REF!</definedName>
    <definedName name="_86" localSheetId="8">[7]LIS183!#REF!</definedName>
    <definedName name="_86" localSheetId="7">[7]LIS183!#REF!</definedName>
    <definedName name="_86" localSheetId="9">[7]LIS183!#REF!</definedName>
    <definedName name="_86">[7]LIS183!#REF!</definedName>
    <definedName name="_87" localSheetId="12">[7]LIS183!#REF!</definedName>
    <definedName name="_87" localSheetId="13">[7]LIS183!#REF!</definedName>
    <definedName name="_87" localSheetId="16">[8]LIS183!#REF!</definedName>
    <definedName name="_87" localSheetId="17">[9]LIS183!#REF!</definedName>
    <definedName name="_87" localSheetId="18">[8]LIS183!#REF!</definedName>
    <definedName name="_87" localSheetId="19">[9]LIS183!#REF!</definedName>
    <definedName name="_87" localSheetId="20">[9]LIS183!#REF!</definedName>
    <definedName name="_87" localSheetId="2">[7]LIS183!#REF!</definedName>
    <definedName name="_87" localSheetId="8">[7]LIS183!#REF!</definedName>
    <definedName name="_87" localSheetId="7">[7]LIS183!#REF!</definedName>
    <definedName name="_87" localSheetId="9">[7]LIS183!#REF!</definedName>
    <definedName name="_87">[7]LIS183!#REF!</definedName>
    <definedName name="_88" localSheetId="12">[7]LIS183!#REF!</definedName>
    <definedName name="_88" localSheetId="13">[7]LIS183!#REF!</definedName>
    <definedName name="_88" localSheetId="16">[8]LIS183!#REF!</definedName>
    <definedName name="_88" localSheetId="17">[9]LIS183!#REF!</definedName>
    <definedName name="_88" localSheetId="18">[8]LIS183!#REF!</definedName>
    <definedName name="_88" localSheetId="19">[9]LIS183!#REF!</definedName>
    <definedName name="_88" localSheetId="20">[9]LIS183!#REF!</definedName>
    <definedName name="_88" localSheetId="2">[7]LIS183!#REF!</definedName>
    <definedName name="_88" localSheetId="8">[7]LIS183!#REF!</definedName>
    <definedName name="_88" localSheetId="7">[7]LIS183!#REF!</definedName>
    <definedName name="_88" localSheetId="9">[7]LIS183!#REF!</definedName>
    <definedName name="_88">[7]LIS183!#REF!</definedName>
    <definedName name="_89" localSheetId="12">[7]LIS183!#REF!</definedName>
    <definedName name="_89" localSheetId="13">[7]LIS183!#REF!</definedName>
    <definedName name="_89" localSheetId="16">[8]LIS183!#REF!</definedName>
    <definedName name="_89" localSheetId="17">[9]LIS183!#REF!</definedName>
    <definedName name="_89" localSheetId="18">[8]LIS183!#REF!</definedName>
    <definedName name="_89" localSheetId="19">[9]LIS183!#REF!</definedName>
    <definedName name="_89" localSheetId="20">[9]LIS183!#REF!</definedName>
    <definedName name="_89" localSheetId="2">[7]LIS183!#REF!</definedName>
    <definedName name="_89" localSheetId="8">[7]LIS183!#REF!</definedName>
    <definedName name="_89" localSheetId="7">[7]LIS183!#REF!</definedName>
    <definedName name="_89" localSheetId="9">[7]LIS183!#REF!</definedName>
    <definedName name="_89">[7]LIS183!#REF!</definedName>
    <definedName name="_9" localSheetId="12">[7]LIS183!#REF!</definedName>
    <definedName name="_9" localSheetId="13">[7]LIS183!#REF!</definedName>
    <definedName name="_9" localSheetId="16">[8]LIS183!#REF!</definedName>
    <definedName name="_9" localSheetId="17">[9]LIS183!#REF!</definedName>
    <definedName name="_9" localSheetId="18">[8]LIS183!#REF!</definedName>
    <definedName name="_9" localSheetId="19">[9]LIS183!#REF!</definedName>
    <definedName name="_9" localSheetId="20">[9]LIS183!#REF!</definedName>
    <definedName name="_9" localSheetId="2">[7]LIS183!#REF!</definedName>
    <definedName name="_9" localSheetId="8">[7]LIS183!#REF!</definedName>
    <definedName name="_9" localSheetId="7">[7]LIS183!#REF!</definedName>
    <definedName name="_9" localSheetId="9">[7]LIS183!#REF!</definedName>
    <definedName name="_9">[7]LIS183!#REF!</definedName>
    <definedName name="_90" localSheetId="12">[7]LIS183!#REF!</definedName>
    <definedName name="_90" localSheetId="13">[7]LIS183!#REF!</definedName>
    <definedName name="_90" localSheetId="16">[8]LIS183!#REF!</definedName>
    <definedName name="_90" localSheetId="17">[9]LIS183!#REF!</definedName>
    <definedName name="_90" localSheetId="18">[8]LIS183!#REF!</definedName>
    <definedName name="_90" localSheetId="19">[9]LIS183!#REF!</definedName>
    <definedName name="_90" localSheetId="20">[9]LIS183!#REF!</definedName>
    <definedName name="_90" localSheetId="2">[7]LIS183!#REF!</definedName>
    <definedName name="_90" localSheetId="8">[7]LIS183!#REF!</definedName>
    <definedName name="_90" localSheetId="7">[7]LIS183!#REF!</definedName>
    <definedName name="_90" localSheetId="9">[7]LIS183!#REF!</definedName>
    <definedName name="_90">[7]LIS183!#REF!</definedName>
    <definedName name="_91" localSheetId="12">[7]LIS183!#REF!</definedName>
    <definedName name="_91" localSheetId="13">[7]LIS183!#REF!</definedName>
    <definedName name="_91" localSheetId="16">[8]LIS183!#REF!</definedName>
    <definedName name="_91" localSheetId="17">[9]LIS183!#REF!</definedName>
    <definedName name="_91" localSheetId="18">[8]LIS183!#REF!</definedName>
    <definedName name="_91" localSheetId="19">[9]LIS183!#REF!</definedName>
    <definedName name="_91" localSheetId="20">[9]LIS183!#REF!</definedName>
    <definedName name="_91" localSheetId="2">[7]LIS183!#REF!</definedName>
    <definedName name="_91" localSheetId="8">[7]LIS183!#REF!</definedName>
    <definedName name="_91" localSheetId="7">[7]LIS183!#REF!</definedName>
    <definedName name="_91" localSheetId="9">[7]LIS183!#REF!</definedName>
    <definedName name="_91">[7]LIS183!#REF!</definedName>
    <definedName name="_92" localSheetId="12">[7]LIS183!#REF!</definedName>
    <definedName name="_92" localSheetId="13">[7]LIS183!#REF!</definedName>
    <definedName name="_92" localSheetId="16">[8]LIS183!#REF!</definedName>
    <definedName name="_92" localSheetId="17">[9]LIS183!#REF!</definedName>
    <definedName name="_92" localSheetId="18">[8]LIS183!#REF!</definedName>
    <definedName name="_92" localSheetId="19">[9]LIS183!#REF!</definedName>
    <definedName name="_92" localSheetId="20">[9]LIS183!#REF!</definedName>
    <definedName name="_92" localSheetId="2">[7]LIS183!#REF!</definedName>
    <definedName name="_92" localSheetId="8">[7]LIS183!#REF!</definedName>
    <definedName name="_92" localSheetId="7">[7]LIS183!#REF!</definedName>
    <definedName name="_92" localSheetId="9">[7]LIS183!#REF!</definedName>
    <definedName name="_92">[7]LIS183!#REF!</definedName>
    <definedName name="_93" localSheetId="12">[7]LIS183!#REF!</definedName>
    <definedName name="_93" localSheetId="13">[7]LIS183!#REF!</definedName>
    <definedName name="_93" localSheetId="16">[8]LIS183!#REF!</definedName>
    <definedName name="_93" localSheetId="17">[9]LIS183!#REF!</definedName>
    <definedName name="_93" localSheetId="18">[8]LIS183!#REF!</definedName>
    <definedName name="_93" localSheetId="19">[9]LIS183!#REF!</definedName>
    <definedName name="_93" localSheetId="20">[9]LIS183!#REF!</definedName>
    <definedName name="_93" localSheetId="2">[7]LIS183!#REF!</definedName>
    <definedName name="_93" localSheetId="8">[7]LIS183!#REF!</definedName>
    <definedName name="_93" localSheetId="7">[7]LIS183!#REF!</definedName>
    <definedName name="_93" localSheetId="9">[7]LIS183!#REF!</definedName>
    <definedName name="_93">[7]LIS183!#REF!</definedName>
    <definedName name="_94" localSheetId="12">[7]LIS183!#REF!</definedName>
    <definedName name="_94" localSheetId="13">[7]LIS183!#REF!</definedName>
    <definedName name="_94" localSheetId="16">[8]LIS183!#REF!</definedName>
    <definedName name="_94" localSheetId="17">[9]LIS183!#REF!</definedName>
    <definedName name="_94" localSheetId="18">[8]LIS183!#REF!</definedName>
    <definedName name="_94" localSheetId="19">[9]LIS183!#REF!</definedName>
    <definedName name="_94" localSheetId="20">[9]LIS183!#REF!</definedName>
    <definedName name="_94" localSheetId="2">[7]LIS183!#REF!</definedName>
    <definedName name="_94" localSheetId="8">[7]LIS183!#REF!</definedName>
    <definedName name="_94" localSheetId="7">[7]LIS183!#REF!</definedName>
    <definedName name="_94" localSheetId="9">[7]LIS183!#REF!</definedName>
    <definedName name="_94">[7]LIS183!#REF!</definedName>
    <definedName name="_95" localSheetId="12">[7]LIS183!#REF!</definedName>
    <definedName name="_95" localSheetId="13">[7]LIS183!#REF!</definedName>
    <definedName name="_95" localSheetId="16">[8]LIS183!#REF!</definedName>
    <definedName name="_95" localSheetId="17">[9]LIS183!#REF!</definedName>
    <definedName name="_95" localSheetId="18">[8]LIS183!#REF!</definedName>
    <definedName name="_95" localSheetId="19">[9]LIS183!#REF!</definedName>
    <definedName name="_95" localSheetId="20">[9]LIS183!#REF!</definedName>
    <definedName name="_95" localSheetId="2">[7]LIS183!#REF!</definedName>
    <definedName name="_95" localSheetId="8">[7]LIS183!#REF!</definedName>
    <definedName name="_95" localSheetId="7">[7]LIS183!#REF!</definedName>
    <definedName name="_95" localSheetId="9">[7]LIS183!#REF!</definedName>
    <definedName name="_95">[7]LIS183!#REF!</definedName>
    <definedName name="_96" localSheetId="12">[7]LIS183!#REF!</definedName>
    <definedName name="_96" localSheetId="13">[7]LIS183!#REF!</definedName>
    <definedName name="_96" localSheetId="16">[8]LIS183!#REF!</definedName>
    <definedName name="_96" localSheetId="17">[9]LIS183!#REF!</definedName>
    <definedName name="_96" localSheetId="18">[8]LIS183!#REF!</definedName>
    <definedName name="_96" localSheetId="19">[9]LIS183!#REF!</definedName>
    <definedName name="_96" localSheetId="20">[9]LIS183!#REF!</definedName>
    <definedName name="_96" localSheetId="2">[7]LIS183!#REF!</definedName>
    <definedName name="_96" localSheetId="8">[7]LIS183!#REF!</definedName>
    <definedName name="_96" localSheetId="7">[7]LIS183!#REF!</definedName>
    <definedName name="_96" localSheetId="9">[7]LIS183!#REF!</definedName>
    <definedName name="_96">[7]LIS183!#REF!</definedName>
    <definedName name="_97" localSheetId="12">[7]LIS183!#REF!</definedName>
    <definedName name="_97" localSheetId="13">[7]LIS183!#REF!</definedName>
    <definedName name="_97" localSheetId="16">[8]LIS183!#REF!</definedName>
    <definedName name="_97" localSheetId="17">[9]LIS183!#REF!</definedName>
    <definedName name="_97" localSheetId="18">[8]LIS183!#REF!</definedName>
    <definedName name="_97" localSheetId="19">[9]LIS183!#REF!</definedName>
    <definedName name="_97" localSheetId="20">[9]LIS183!#REF!</definedName>
    <definedName name="_97" localSheetId="2">[7]LIS183!#REF!</definedName>
    <definedName name="_97" localSheetId="8">[7]LIS183!#REF!</definedName>
    <definedName name="_97" localSheetId="7">[7]LIS183!#REF!</definedName>
    <definedName name="_97" localSheetId="9">[7]LIS183!#REF!</definedName>
    <definedName name="_97">[7]LIS183!#REF!</definedName>
    <definedName name="_98" localSheetId="12">[7]LIS183!#REF!</definedName>
    <definedName name="_98" localSheetId="13">[7]LIS183!#REF!</definedName>
    <definedName name="_98" localSheetId="16">[8]LIS183!#REF!</definedName>
    <definedName name="_98" localSheetId="17">[9]LIS183!#REF!</definedName>
    <definedName name="_98" localSheetId="18">[8]LIS183!#REF!</definedName>
    <definedName name="_98" localSheetId="19">[9]LIS183!#REF!</definedName>
    <definedName name="_98" localSheetId="20">[9]LIS183!#REF!</definedName>
    <definedName name="_98" localSheetId="2">[7]LIS183!#REF!</definedName>
    <definedName name="_98" localSheetId="8">[7]LIS183!#REF!</definedName>
    <definedName name="_98" localSheetId="7">[7]LIS183!#REF!</definedName>
    <definedName name="_98" localSheetId="9">[7]LIS183!#REF!</definedName>
    <definedName name="_98">[7]LIS183!#REF!</definedName>
    <definedName name="_99" localSheetId="12">[7]LIS183!#REF!</definedName>
    <definedName name="_99" localSheetId="13">[7]LIS183!#REF!</definedName>
    <definedName name="_99" localSheetId="16">[8]LIS183!#REF!</definedName>
    <definedName name="_99" localSheetId="17">[9]LIS183!#REF!</definedName>
    <definedName name="_99" localSheetId="18">[8]LIS183!#REF!</definedName>
    <definedName name="_99" localSheetId="19">[9]LIS183!#REF!</definedName>
    <definedName name="_99" localSheetId="20">[9]LIS183!#REF!</definedName>
    <definedName name="_99" localSheetId="2">[7]LIS183!#REF!</definedName>
    <definedName name="_99" localSheetId="8">[7]LIS183!#REF!</definedName>
    <definedName name="_99" localSheetId="7">[7]LIS183!#REF!</definedName>
    <definedName name="_99" localSheetId="9">[7]LIS183!#REF!</definedName>
    <definedName name="_99">[7]LIS183!#REF!</definedName>
    <definedName name="_CAU103" localSheetId="15">[4]Hoja1!$A$1:$C$10607</definedName>
    <definedName name="_CAU103" localSheetId="16">[10]Hoja1!$A$1:$C$10607</definedName>
    <definedName name="_CAU103" localSheetId="17">[10]Hoja1!$A$1:$C$10607</definedName>
    <definedName name="_CAU103" localSheetId="18">[10]Hoja1!$A$1:$C$10607</definedName>
    <definedName name="_CAU103" localSheetId="19">[10]Hoja1!$A$1:$C$10607</definedName>
    <definedName name="_CAU103" localSheetId="20">[10]Hoja1!$A$1:$C$10607</definedName>
    <definedName name="_CAU103" localSheetId="5">[11]Hoja1!$A$1:$C$10607</definedName>
    <definedName name="_CAU103">[4]Hoja1!$A$1:$C$10607</definedName>
    <definedName name="_xlnm._FilterDatabase" localSheetId="1" hidden="1">'1. Población_Afiliada_Regimen'!$A$4:$FC$138</definedName>
    <definedName name="_xlnm._FilterDatabase" localSheetId="11" hidden="1">'10. Tendencia_por mes_RS'!$FP$2:$FS$138</definedName>
    <definedName name="_xlnm._FilterDatabase" localSheetId="12" hidden="1">'11. Tendencia_por mes_ RC'!$EF$2:$EI$141</definedName>
    <definedName name="_xlnm._FilterDatabase" localSheetId="13" hidden="1">'12. Tendencia_por mes_REX'!$DH$2:$DK$141</definedName>
    <definedName name="_xlnm._FilterDatabase" localSheetId="15" hidden="1">'13. Afiliados_Nivel_Sexo_Zona'!#REF!</definedName>
    <definedName name="_xlnm._FilterDatabase" localSheetId="16" hidden="1">'14. Afiliados_Grupo_edad_RS'!$C$1:$N$139</definedName>
    <definedName name="_xlnm._FilterDatabase" localSheetId="17" hidden="1">'14A. RS_Curso_Vida'!$C$1:$N$139</definedName>
    <definedName name="_xlnm._FilterDatabase" localSheetId="18" hidden="1">'15. Afiliados_Grupo_edad_RC'!$C$1:$N$139</definedName>
    <definedName name="_xlnm._FilterDatabase" localSheetId="19" hidden="1">'15A. RC_Curso_Vida'!$C$1:$N$139</definedName>
    <definedName name="_xlnm._FilterDatabase" localSheetId="20" hidden="1">'16. REx_Curso_Vida'!$C$1:$N$139</definedName>
    <definedName name="_xlnm._FilterDatabase" localSheetId="2" hidden="1">'2. Afiliados_Esquema Asociativo'!$C$3:$O$70</definedName>
    <definedName name="_xlnm._FilterDatabase" localSheetId="8" hidden="1">'3C. Afiliados_ Suspendidos_RC'!$AH$4:$AP$4</definedName>
    <definedName name="_xlnm._FilterDatabase" localSheetId="4" hidden="1">'4. Gráficos_%Tendencia_Subreg'!#REF!</definedName>
    <definedName name="_xlnm._FilterDatabase" localSheetId="6" hidden="1">'6.Gráfico_Afiliados_EPS_Régimen'!$A$30:$D$30</definedName>
    <definedName name="_xlnm._FilterDatabase" localSheetId="7" hidden="1">'7. Gráficos_Tendencia_EPS'!$A$28:$D$28</definedName>
    <definedName name="_xlnm._FilterDatabase" localSheetId="9" hidden="1">'8. Afiliados_ EPS_Mpio_RS'!#REF!</definedName>
    <definedName name="_xlnm._FilterDatabase" localSheetId="10" hidden="1">'9. Afiliados_EPS_Mpio_RC '!#REF!</definedName>
    <definedName name="_xlnm._FilterDatabase" localSheetId="24" hidden="1">'A. Codigos_Municipio'!$B$1:$J$126</definedName>
    <definedName name="A" localSheetId="12">[7]LIS183!#REF!</definedName>
    <definedName name="A" localSheetId="13">[7]LIS183!#REF!</definedName>
    <definedName name="A" localSheetId="17">[7]LIS183!#REF!</definedName>
    <definedName name="A" localSheetId="18">[7]LIS183!#REF!</definedName>
    <definedName name="A" localSheetId="19">[7]LIS183!#REF!</definedName>
    <definedName name="A" localSheetId="20">[7]LIS183!#REF!</definedName>
    <definedName name="A" localSheetId="2">[7]LIS183!#REF!</definedName>
    <definedName name="A" localSheetId="8">[7]LIS183!#REF!</definedName>
    <definedName name="A" localSheetId="4">[7]LIS183!#REF!</definedName>
    <definedName name="A" localSheetId="5">[7]LIS183!#REF!</definedName>
    <definedName name="A" localSheetId="7">[7]LIS183!#REF!</definedName>
    <definedName name="A" localSheetId="9">[7]LIS183!#REF!</definedName>
    <definedName name="A">[7]LIS183!#REF!</definedName>
    <definedName name="A_impresión_IM" localSheetId="12">#REF!</definedName>
    <definedName name="A_impresión_IM" localSheetId="13">#REF!</definedName>
    <definedName name="A_impresión_IM" localSheetId="17">#REF!</definedName>
    <definedName name="A_impresión_IM" localSheetId="18">#REF!</definedName>
    <definedName name="A_impresión_IM" localSheetId="19">#REF!</definedName>
    <definedName name="A_impresión_IM" localSheetId="20">#REF!</definedName>
    <definedName name="A_impresión_IM" localSheetId="2">#REF!</definedName>
    <definedName name="A_impresión_IM" localSheetId="8">#REF!</definedName>
    <definedName name="A_impresión_IM" localSheetId="4">#REF!</definedName>
    <definedName name="A_impresión_IM" localSheetId="5">#REF!</definedName>
    <definedName name="A_impresión_IM" localSheetId="7">#REF!</definedName>
    <definedName name="A_impresión_IM" localSheetId="9">#REF!</definedName>
    <definedName name="A_impresión_IM">#REF!</definedName>
    <definedName name="APIA">[12]Hoja1!$A$8:$B$8</definedName>
    <definedName name="_xlnm.Print_Area" localSheetId="1">'1. Población_Afiliada_Regimen'!$A$1:$O$142</definedName>
    <definedName name="_xlnm.Print_Area" localSheetId="14">'12. Tendencia_Valores_Años'!$A$1:$P$53</definedName>
    <definedName name="_xlnm.Print_Area" localSheetId="2">'2. Afiliados_Esquema Asociativo'!$A$1:$O$73</definedName>
    <definedName name="_xlnm.Print_Area" localSheetId="3">'3. Gráficos_Cobertura_Dpto'!$A$1:$L$44</definedName>
    <definedName name="asdewq" localSheetId="12">#REF!</definedName>
    <definedName name="asdewq" localSheetId="13">#REF!</definedName>
    <definedName name="asdewq" localSheetId="15">#REF!</definedName>
    <definedName name="asdewq" localSheetId="16">#REF!</definedName>
    <definedName name="asdewq" localSheetId="17">#REF!</definedName>
    <definedName name="asdewq" localSheetId="18">#REF!</definedName>
    <definedName name="asdewq" localSheetId="19">#REF!</definedName>
    <definedName name="asdewq" localSheetId="20">#REF!</definedName>
    <definedName name="asdewq" localSheetId="2">#REF!</definedName>
    <definedName name="asdewq" localSheetId="8">#REF!</definedName>
    <definedName name="asdewq" localSheetId="4">#REF!</definedName>
    <definedName name="asdewq" localSheetId="5">#REF!</definedName>
    <definedName name="asdewq" localSheetId="7">#REF!</definedName>
    <definedName name="asdewq" localSheetId="9">#REF!</definedName>
    <definedName name="asdewq">#REF!</definedName>
    <definedName name="_xlnm.Database" localSheetId="12">#REF!</definedName>
    <definedName name="_xlnm.Database" localSheetId="13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">#REF!</definedName>
    <definedName name="_xlnm.Database" localSheetId="8">#REF!</definedName>
    <definedName name="_xlnm.Database" localSheetId="4">#REF!</definedName>
    <definedName name="_xlnm.Database" localSheetId="5">#REF!</definedName>
    <definedName name="_xlnm.Database" localSheetId="7">#REF!</definedName>
    <definedName name="_xlnm.Database" localSheetId="9">#REF!</definedName>
    <definedName name="_xlnm.Database">#REF!</definedName>
    <definedName name="bASEDEDATOS1" localSheetId="12">#REF!</definedName>
    <definedName name="bASEDEDATOS1" localSheetId="13">#REF!</definedName>
    <definedName name="bASEDEDATOS1" localSheetId="17">#REF!</definedName>
    <definedName name="bASEDEDATOS1" localSheetId="18">#REF!</definedName>
    <definedName name="bASEDEDATOS1" localSheetId="19">#REF!</definedName>
    <definedName name="bASEDEDATOS1" localSheetId="20">#REF!</definedName>
    <definedName name="bASEDEDATOS1" localSheetId="2">#REF!</definedName>
    <definedName name="bASEDEDATOS1" localSheetId="8">#REF!</definedName>
    <definedName name="bASEDEDATOS1" localSheetId="4">#REF!</definedName>
    <definedName name="bASEDEDATOS1" localSheetId="5">#REF!</definedName>
    <definedName name="bASEDEDATOS1" localSheetId="7">#REF!</definedName>
    <definedName name="bASEDEDATOS1" localSheetId="9">#REF!</definedName>
    <definedName name="bASEDEDATOS1">#REF!</definedName>
    <definedName name="BELEN_DE_UMBRIA">[12]Hoja1!$A$12:$B$12</definedName>
    <definedName name="BUCARAMANGA">[12]Hoja1!$A$22:$B$22</definedName>
    <definedName name="BVFD" localSheetId="12">#REF!</definedName>
    <definedName name="BVFD" localSheetId="13">#REF!</definedName>
    <definedName name="BVFD" localSheetId="17">#REF!</definedName>
    <definedName name="BVFD" localSheetId="18">#REF!</definedName>
    <definedName name="BVFD" localSheetId="19">#REF!</definedName>
    <definedName name="BVFD" localSheetId="20">#REF!</definedName>
    <definedName name="BVFD" localSheetId="2">#REF!</definedName>
    <definedName name="BVFD" localSheetId="8">#REF!</definedName>
    <definedName name="BVFD" localSheetId="4">#REF!</definedName>
    <definedName name="BVFD" localSheetId="5">#REF!</definedName>
    <definedName name="BVFD" localSheetId="7">#REF!</definedName>
    <definedName name="BVFD" localSheetId="9">#REF!</definedName>
    <definedName name="BVFD">#REF!</definedName>
    <definedName name="bvg" localSheetId="12">#REF!</definedName>
    <definedName name="bvg" localSheetId="13">#REF!</definedName>
    <definedName name="bvg" localSheetId="15">#REF!</definedName>
    <definedName name="bvg" localSheetId="16">#REF!</definedName>
    <definedName name="bvg" localSheetId="17">#REF!</definedName>
    <definedName name="bvg" localSheetId="18">#REF!</definedName>
    <definedName name="bvg" localSheetId="19">#REF!</definedName>
    <definedName name="bvg" localSheetId="20">#REF!</definedName>
    <definedName name="bvg" localSheetId="2">#REF!</definedName>
    <definedName name="bvg" localSheetId="8">#REF!</definedName>
    <definedName name="bvg" localSheetId="4">#REF!</definedName>
    <definedName name="bvg" localSheetId="5">#REF!</definedName>
    <definedName name="bvg" localSheetId="7">#REF!</definedName>
    <definedName name="bvg" localSheetId="9">#REF!</definedName>
    <definedName name="bvg">#REF!</definedName>
    <definedName name="CARMEN_DE_APICALA">[12]Hoja1!$A$3:$B$3</definedName>
    <definedName name="CAU" localSheetId="12">#REF!</definedName>
    <definedName name="CAU" localSheetId="13">#REF!</definedName>
    <definedName name="CAU" localSheetId="15">#REF!</definedName>
    <definedName name="CAU" localSheetId="16">#REF!</definedName>
    <definedName name="CAU" localSheetId="17">#REF!</definedName>
    <definedName name="CAU" localSheetId="18">#REF!</definedName>
    <definedName name="CAU" localSheetId="19">#REF!</definedName>
    <definedName name="CAU" localSheetId="20">#REF!</definedName>
    <definedName name="CAU" localSheetId="2">#REF!</definedName>
    <definedName name="CAU" localSheetId="8">#REF!</definedName>
    <definedName name="CAU" localSheetId="4">#REF!</definedName>
    <definedName name="CAU" localSheetId="5">#REF!</definedName>
    <definedName name="CAU" localSheetId="7">#REF!</definedName>
    <definedName name="CAU" localSheetId="9">#REF!</definedName>
    <definedName name="CAU">#REF!</definedName>
    <definedName name="CENSO1964" localSheetId="12">#REF!</definedName>
    <definedName name="CENSO1964" localSheetId="13">#REF!</definedName>
    <definedName name="CENSO1964" localSheetId="17">#REF!</definedName>
    <definedName name="CENSO1964" localSheetId="18">#REF!</definedName>
    <definedName name="CENSO1964" localSheetId="19">#REF!</definedName>
    <definedName name="CENSO1964" localSheetId="20">#REF!</definedName>
    <definedName name="CENSO1964" localSheetId="2">#REF!</definedName>
    <definedName name="CENSO1964" localSheetId="8">#REF!</definedName>
    <definedName name="CENSO1964" localSheetId="4">#REF!</definedName>
    <definedName name="CENSO1964" localSheetId="5">#REF!</definedName>
    <definedName name="CENSO1964" localSheetId="7">#REF!</definedName>
    <definedName name="CENSO1964" localSheetId="9">#REF!</definedName>
    <definedName name="CENSO1964">#REF!</definedName>
    <definedName name="CENSO1973" localSheetId="12">#REF!</definedName>
    <definedName name="CENSO1973" localSheetId="13">#REF!</definedName>
    <definedName name="CENSO1973" localSheetId="17">#REF!</definedName>
    <definedName name="CENSO1973" localSheetId="18">#REF!</definedName>
    <definedName name="CENSO1973" localSheetId="19">#REF!</definedName>
    <definedName name="CENSO1973" localSheetId="20">#REF!</definedName>
    <definedName name="CENSO1973" localSheetId="2">#REF!</definedName>
    <definedName name="CENSO1973" localSheetId="8">#REF!</definedName>
    <definedName name="CENSO1973" localSheetId="4">#REF!</definedName>
    <definedName name="CENSO1973" localSheetId="5">#REF!</definedName>
    <definedName name="CENSO1973" localSheetId="7">#REF!</definedName>
    <definedName name="CENSO1973" localSheetId="9">#REF!</definedName>
    <definedName name="CENSO1973">#REF!</definedName>
    <definedName name="CENSO1985" localSheetId="12">#REF!</definedName>
    <definedName name="CENSO1985" localSheetId="13">#REF!</definedName>
    <definedName name="CENSO1985" localSheetId="17">#REF!</definedName>
    <definedName name="CENSO1985" localSheetId="18">#REF!</definedName>
    <definedName name="CENSO1985" localSheetId="19">#REF!</definedName>
    <definedName name="CENSO1985" localSheetId="20">#REF!</definedName>
    <definedName name="CENSO1985" localSheetId="2">#REF!</definedName>
    <definedName name="CENSO1985" localSheetId="8">#REF!</definedName>
    <definedName name="CENSO1985" localSheetId="4">#REF!</definedName>
    <definedName name="CENSO1985" localSheetId="7">#REF!</definedName>
    <definedName name="CENSO1985" localSheetId="9">#REF!</definedName>
    <definedName name="CENSO1985">#REF!</definedName>
    <definedName name="cffbhf" localSheetId="12">#REF!</definedName>
    <definedName name="cffbhf" localSheetId="13">#REF!</definedName>
    <definedName name="cffbhf" localSheetId="15">#REF!</definedName>
    <definedName name="cffbhf" localSheetId="16">#REF!</definedName>
    <definedName name="cffbhf" localSheetId="17">#REF!</definedName>
    <definedName name="cffbhf" localSheetId="18">#REF!</definedName>
    <definedName name="cffbhf" localSheetId="19">#REF!</definedName>
    <definedName name="cffbhf" localSheetId="20">#REF!</definedName>
    <definedName name="cffbhf" localSheetId="2">#REF!</definedName>
    <definedName name="cffbhf" localSheetId="8">#REF!</definedName>
    <definedName name="cffbhf" localSheetId="4">#REF!</definedName>
    <definedName name="cffbhf" localSheetId="7">#REF!</definedName>
    <definedName name="cffbhf" localSheetId="9">#REF!</definedName>
    <definedName name="cffbhf">#REF!</definedName>
    <definedName name="COBER" localSheetId="12">[7]LIS183!#REF!</definedName>
    <definedName name="COBER" localSheetId="13">[7]LIS183!#REF!</definedName>
    <definedName name="COBER" localSheetId="17">[7]LIS183!#REF!</definedName>
    <definedName name="COBER" localSheetId="18">[7]LIS183!#REF!</definedName>
    <definedName name="COBER" localSheetId="19">[7]LIS183!#REF!</definedName>
    <definedName name="COBER" localSheetId="20">[7]LIS183!#REF!</definedName>
    <definedName name="COBER" localSheetId="2">[7]LIS183!#REF!</definedName>
    <definedName name="COBER" localSheetId="8">[7]LIS183!#REF!</definedName>
    <definedName name="COBER" localSheetId="4">[7]LIS183!#REF!</definedName>
    <definedName name="COBER" localSheetId="5">[7]LIS183!#REF!</definedName>
    <definedName name="COBER" localSheetId="7">[7]LIS183!#REF!</definedName>
    <definedName name="COBER" localSheetId="9">[7]LIS183!#REF!</definedName>
    <definedName name="COBER">[7]LIS183!#REF!</definedName>
    <definedName name="CODIGO_DIVIPOLA" localSheetId="1">#REF!</definedName>
    <definedName name="CODIGO_DIVIPOLA" localSheetId="11">#REF!</definedName>
    <definedName name="CODIGO_DIVIPOLA" localSheetId="12">#REF!</definedName>
    <definedName name="CODIGO_DIVIPOLA" localSheetId="13">#REF!</definedName>
    <definedName name="CODIGO_DIVIPOLA" localSheetId="14">#REF!</definedName>
    <definedName name="CODIGO_DIVIPOLA" localSheetId="15">#REF!</definedName>
    <definedName name="CODIGO_DIVIPOLA" localSheetId="16">#REF!</definedName>
    <definedName name="CODIGO_DIVIPOLA" localSheetId="17">#REF!</definedName>
    <definedName name="CODIGO_DIVIPOLA" localSheetId="18">#REF!</definedName>
    <definedName name="CODIGO_DIVIPOLA" localSheetId="19">#REF!</definedName>
    <definedName name="CODIGO_DIVIPOLA" localSheetId="20">#REF!</definedName>
    <definedName name="CODIGO_DIVIPOLA" localSheetId="2">#REF!</definedName>
    <definedName name="CODIGO_DIVIPOLA" localSheetId="3">#REF!</definedName>
    <definedName name="CODIGO_DIVIPOLA" localSheetId="8">#REF!</definedName>
    <definedName name="CODIGO_DIVIPOLA" localSheetId="4">#REF!</definedName>
    <definedName name="CODIGO_DIVIPOLA" localSheetId="5">#REF!</definedName>
    <definedName name="CODIGO_DIVIPOLA" localSheetId="7">#REF!</definedName>
    <definedName name="CODIGO_DIVIPOLA" localSheetId="9">#REF!</definedName>
    <definedName name="CODIGO_DIVIPOLA">#REF!</definedName>
    <definedName name="CUNDAY">[12]Hoja1!$A$4:$B$4</definedName>
    <definedName name="D" localSheetId="12">[7]LIS183!#REF!</definedName>
    <definedName name="D" localSheetId="13">[7]LIS183!#REF!</definedName>
    <definedName name="D" localSheetId="17">[7]LIS183!#REF!</definedName>
    <definedName name="D" localSheetId="18">[7]LIS183!#REF!</definedName>
    <definedName name="D" localSheetId="19">[7]LIS183!#REF!</definedName>
    <definedName name="D" localSheetId="20">[7]LIS183!#REF!</definedName>
    <definedName name="D" localSheetId="2">[7]LIS183!#REF!</definedName>
    <definedName name="D" localSheetId="8">[7]LIS183!#REF!</definedName>
    <definedName name="D" localSheetId="4">[7]LIS183!#REF!</definedName>
    <definedName name="D" localSheetId="5">[7]LIS183!#REF!</definedName>
    <definedName name="D" localSheetId="7">[7]LIS183!#REF!</definedName>
    <definedName name="D" localSheetId="9">[7]LIS183!#REF!</definedName>
    <definedName name="D">[7]LIS183!#REF!</definedName>
    <definedName name="DboREGISTRO_LEY_617" localSheetId="1">#REF!</definedName>
    <definedName name="DboREGISTRO_LEY_617" localSheetId="11">#REF!</definedName>
    <definedName name="DboREGISTRO_LEY_617" localSheetId="12">#REF!</definedName>
    <definedName name="DboREGISTRO_LEY_617" localSheetId="13">#REF!</definedName>
    <definedName name="DboREGISTRO_LEY_617" localSheetId="14">#REF!</definedName>
    <definedName name="DboREGISTRO_LEY_617" localSheetId="15">#REF!</definedName>
    <definedName name="DboREGISTRO_LEY_617" localSheetId="16">#REF!</definedName>
    <definedName name="DboREGISTRO_LEY_617" localSheetId="17">#REF!</definedName>
    <definedName name="DboREGISTRO_LEY_617" localSheetId="18">#REF!</definedName>
    <definedName name="DboREGISTRO_LEY_617" localSheetId="19">#REF!</definedName>
    <definedName name="DboREGISTRO_LEY_617" localSheetId="20">#REF!</definedName>
    <definedName name="DboREGISTRO_LEY_617" localSheetId="2">#REF!</definedName>
    <definedName name="DboREGISTRO_LEY_617" localSheetId="3">#REF!</definedName>
    <definedName name="DboREGISTRO_LEY_617" localSheetId="8">#REF!</definedName>
    <definedName name="DboREGISTRO_LEY_617" localSheetId="4">#REF!</definedName>
    <definedName name="DboREGISTRO_LEY_617" localSheetId="5">#REF!</definedName>
    <definedName name="DboREGISTRO_LEY_617" localSheetId="7">#REF!</definedName>
    <definedName name="DboREGISTRO_LEY_617" localSheetId="9">#REF!</definedName>
    <definedName name="DboREGISTRO_LEY_617">#REF!</definedName>
    <definedName name="Def" localSheetId="12">#REF!</definedName>
    <definedName name="Def" localSheetId="13">#REF!</definedName>
    <definedName name="Def" localSheetId="15">#REF!</definedName>
    <definedName name="Def" localSheetId="16">#REF!</definedName>
    <definedName name="Def" localSheetId="17">#REF!</definedName>
    <definedName name="Def" localSheetId="18">#REF!</definedName>
    <definedName name="Def" localSheetId="19">#REF!</definedName>
    <definedName name="Def" localSheetId="20">#REF!</definedName>
    <definedName name="Def" localSheetId="2">#REF!</definedName>
    <definedName name="Def" localSheetId="8">#REF!</definedName>
    <definedName name="Def" localSheetId="4">#REF!</definedName>
    <definedName name="Def" localSheetId="5">#REF!</definedName>
    <definedName name="Def" localSheetId="7">#REF!</definedName>
    <definedName name="Def" localSheetId="9">#REF!</definedName>
    <definedName name="Def">#REF!</definedName>
    <definedName name="defr" localSheetId="12">[7]LIS183!#REF!</definedName>
    <definedName name="defr" localSheetId="13">[7]LIS183!#REF!</definedName>
    <definedName name="defr" localSheetId="17">[7]LIS183!#REF!</definedName>
    <definedName name="defr" localSheetId="18">[7]LIS183!#REF!</definedName>
    <definedName name="defr" localSheetId="19">[7]LIS183!#REF!</definedName>
    <definedName name="defr" localSheetId="20">[7]LIS183!#REF!</definedName>
    <definedName name="defr" localSheetId="2">[7]LIS183!#REF!</definedName>
    <definedName name="defr" localSheetId="8">[7]LIS183!#REF!</definedName>
    <definedName name="defr" localSheetId="4">[7]LIS183!#REF!</definedName>
    <definedName name="defr" localSheetId="5">[7]LIS183!#REF!</definedName>
    <definedName name="defr" localSheetId="7">[7]LIS183!#REF!</definedName>
    <definedName name="defr" localSheetId="9">[7]LIS183!#REF!</definedName>
    <definedName name="defr">[7]LIS183!#REF!</definedName>
    <definedName name="defrts" localSheetId="12">#REF!</definedName>
    <definedName name="defrts" localSheetId="13">#REF!</definedName>
    <definedName name="defrts" localSheetId="15">#REF!</definedName>
    <definedName name="defrts" localSheetId="16">#REF!</definedName>
    <definedName name="defrts" localSheetId="17">#REF!</definedName>
    <definedName name="defrts" localSheetId="18">#REF!</definedName>
    <definedName name="defrts" localSheetId="19">#REF!</definedName>
    <definedName name="defrts" localSheetId="20">#REF!</definedName>
    <definedName name="defrts" localSheetId="2">#REF!</definedName>
    <definedName name="defrts" localSheetId="8">#REF!</definedName>
    <definedName name="defrts" localSheetId="4">#REF!</definedName>
    <definedName name="defrts" localSheetId="5">#REF!</definedName>
    <definedName name="defrts" localSheetId="7">#REF!</definedName>
    <definedName name="defrts" localSheetId="9">#REF!</definedName>
    <definedName name="defrts">#REF!</definedName>
    <definedName name="DEFUNCIONES10" localSheetId="12">#REF!</definedName>
    <definedName name="DEFUNCIONES10" localSheetId="13">#REF!</definedName>
    <definedName name="DEFUNCIONES10" localSheetId="17">#REF!</definedName>
    <definedName name="DEFUNCIONES10" localSheetId="18">#REF!</definedName>
    <definedName name="DEFUNCIONES10" localSheetId="19">#REF!</definedName>
    <definedName name="DEFUNCIONES10" localSheetId="20">#REF!</definedName>
    <definedName name="DEFUNCIONES10" localSheetId="2">#REF!</definedName>
    <definedName name="DEFUNCIONES10" localSheetId="8">#REF!</definedName>
    <definedName name="DEFUNCIONES10" localSheetId="4">#REF!</definedName>
    <definedName name="DEFUNCIONES10" localSheetId="5">#REF!</definedName>
    <definedName name="DEFUNCIONES10" localSheetId="7">#REF!</definedName>
    <definedName name="DEFUNCIONES10" localSheetId="9">#REF!</definedName>
    <definedName name="DEFUNCIONES10">#REF!</definedName>
    <definedName name="DGGG" localSheetId="12">#REF!</definedName>
    <definedName name="DGGG" localSheetId="13">#REF!</definedName>
    <definedName name="DGGG" localSheetId="17">#REF!</definedName>
    <definedName name="DGGG" localSheetId="18">#REF!</definedName>
    <definedName name="DGGG" localSheetId="19">#REF!</definedName>
    <definedName name="DGGG" localSheetId="20">#REF!</definedName>
    <definedName name="DGGG" localSheetId="2">#REF!</definedName>
    <definedName name="DGGG" localSheetId="8">#REF!</definedName>
    <definedName name="DGGG" localSheetId="4">#REF!</definedName>
    <definedName name="DGGG" localSheetId="5">#REF!</definedName>
    <definedName name="DGGG" localSheetId="7">#REF!</definedName>
    <definedName name="DGGG" localSheetId="9">#REF!</definedName>
    <definedName name="DGGG">#REF!</definedName>
    <definedName name="DIAAN" localSheetId="12">#REF!</definedName>
    <definedName name="DIAAN" localSheetId="13">#REF!</definedName>
    <definedName name="DIAAN" localSheetId="17">#REF!</definedName>
    <definedName name="DIAAN" localSheetId="18">#REF!</definedName>
    <definedName name="DIAAN" localSheetId="19">#REF!</definedName>
    <definedName name="DIAAN" localSheetId="20">#REF!</definedName>
    <definedName name="DIAAN" localSheetId="2">#REF!</definedName>
    <definedName name="DIAAN" localSheetId="8">#REF!</definedName>
    <definedName name="DIAAN" localSheetId="4">#REF!</definedName>
    <definedName name="DIAAN" localSheetId="7">#REF!</definedName>
    <definedName name="DIAAN" localSheetId="9">#REF!</definedName>
    <definedName name="DIAAN">#REF!</definedName>
    <definedName name="DIAGNOSTICOS4" localSheetId="12">#REF!</definedName>
    <definedName name="DIAGNOSTICOS4" localSheetId="13">#REF!</definedName>
    <definedName name="DIAGNOSTICOS4" localSheetId="15">#REF!</definedName>
    <definedName name="DIAGNOSTICOS4" localSheetId="16">#REF!</definedName>
    <definedName name="DIAGNOSTICOS4" localSheetId="17">#REF!</definedName>
    <definedName name="DIAGNOSTICOS4" localSheetId="18">#REF!</definedName>
    <definedName name="DIAGNOSTICOS4" localSheetId="19">#REF!</definedName>
    <definedName name="DIAGNOSTICOS4" localSheetId="20">#REF!</definedName>
    <definedName name="DIAGNOSTICOS4" localSheetId="2">#REF!</definedName>
    <definedName name="DIAGNOSTICOS4" localSheetId="8">#REF!</definedName>
    <definedName name="DIAGNOSTICOS4" localSheetId="4">#REF!</definedName>
    <definedName name="DIAGNOSTICOS4" localSheetId="7">#REF!</definedName>
    <definedName name="DIAGNOSTICOS4" localSheetId="9">#REF!</definedName>
    <definedName name="DIAGNOSTICOS4">#REF!</definedName>
    <definedName name="diGNOSTICO5" localSheetId="12">#REF!</definedName>
    <definedName name="diGNOSTICO5" localSheetId="13">#REF!</definedName>
    <definedName name="diGNOSTICO5" localSheetId="17">#REF!</definedName>
    <definedName name="diGNOSTICO5" localSheetId="18">#REF!</definedName>
    <definedName name="diGNOSTICO5" localSheetId="19">#REF!</definedName>
    <definedName name="diGNOSTICO5" localSheetId="20">#REF!</definedName>
    <definedName name="diGNOSTICO5" localSheetId="2">#REF!</definedName>
    <definedName name="diGNOSTICO5" localSheetId="8">#REF!</definedName>
    <definedName name="diGNOSTICO5" localSheetId="4">#REF!</definedName>
    <definedName name="diGNOSTICO5" localSheetId="7">#REF!</definedName>
    <definedName name="diGNOSTICO5" localSheetId="9">#REF!</definedName>
    <definedName name="diGNOSTICO5">#REF!</definedName>
    <definedName name="DILLA" localSheetId="12">#REF!</definedName>
    <definedName name="DILLA" localSheetId="13">#REF!</definedName>
    <definedName name="DILLA" localSheetId="17">#REF!</definedName>
    <definedName name="DILLA" localSheetId="18">#REF!</definedName>
    <definedName name="DILLA" localSheetId="19">#REF!</definedName>
    <definedName name="DILLA" localSheetId="20">#REF!</definedName>
    <definedName name="DILLA" localSheetId="2">#REF!</definedName>
    <definedName name="DILLA" localSheetId="8">#REF!</definedName>
    <definedName name="DILLA" localSheetId="4">#REF!</definedName>
    <definedName name="DILLA" localSheetId="7">#REF!</definedName>
    <definedName name="DILLA" localSheetId="9">#REF!</definedName>
    <definedName name="DILLA">#REF!</definedName>
    <definedName name="DOSQUEBRADAS">[12]Hoja1!$A$18:$B$18</definedName>
    <definedName name="E" localSheetId="12">[7]LIS183!#REF!</definedName>
    <definedName name="E" localSheetId="13">[7]LIS183!#REF!</definedName>
    <definedName name="E" localSheetId="16">[4]Hoja1!$A$1:$C$10607</definedName>
    <definedName name="E" localSheetId="17">[5]Hoja1!$A$1:$C$10607</definedName>
    <definedName name="E" localSheetId="18">[4]Hoja1!$A$1:$C$10607</definedName>
    <definedName name="E" localSheetId="19">[5]Hoja1!$A$1:$C$10607</definedName>
    <definedName name="E" localSheetId="20">[5]Hoja1!$A$1:$C$10607</definedName>
    <definedName name="E" localSheetId="2">[7]LIS183!#REF!</definedName>
    <definedName name="E" localSheetId="8">[7]LIS183!#REF!</definedName>
    <definedName name="E" localSheetId="4">[7]LIS183!#REF!</definedName>
    <definedName name="E" localSheetId="5">[7]LIS183!#REF!</definedName>
    <definedName name="E" localSheetId="7">[7]LIS183!#REF!</definedName>
    <definedName name="E" localSheetId="9">[7]LIS183!#REF!</definedName>
    <definedName name="E">[7]LIS183!#REF!</definedName>
    <definedName name="edad" localSheetId="12">#REF!</definedName>
    <definedName name="edad" localSheetId="13">#REF!</definedName>
    <definedName name="edad" localSheetId="15">#REF!</definedName>
    <definedName name="edad" localSheetId="16">#REF!</definedName>
    <definedName name="edad" localSheetId="17">#REF!</definedName>
    <definedName name="edad" localSheetId="18">#REF!</definedName>
    <definedName name="edad" localSheetId="19">#REF!</definedName>
    <definedName name="edad" localSheetId="20">#REF!</definedName>
    <definedName name="edad" localSheetId="2">#REF!</definedName>
    <definedName name="edad" localSheetId="8">#REF!</definedName>
    <definedName name="edad" localSheetId="4">#REF!</definedName>
    <definedName name="edad" localSheetId="5">#REF!</definedName>
    <definedName name="edad" localSheetId="7">#REF!</definedName>
    <definedName name="edad" localSheetId="9">#REF!</definedName>
    <definedName name="edad">#REF!</definedName>
    <definedName name="egghgh" localSheetId="12">#REF!</definedName>
    <definedName name="egghgh" localSheetId="13">#REF!</definedName>
    <definedName name="egghgh" localSheetId="15">#REF!</definedName>
    <definedName name="egghgh" localSheetId="16">#REF!</definedName>
    <definedName name="egghgh" localSheetId="17">#REF!</definedName>
    <definedName name="egghgh" localSheetId="18">#REF!</definedName>
    <definedName name="egghgh" localSheetId="19">#REF!</definedName>
    <definedName name="egghgh" localSheetId="20">#REF!</definedName>
    <definedName name="egghgh" localSheetId="2">#REF!</definedName>
    <definedName name="egghgh" localSheetId="8">#REF!</definedName>
    <definedName name="egghgh" localSheetId="4">#REF!</definedName>
    <definedName name="egghgh" localSheetId="5">#REF!</definedName>
    <definedName name="egghgh" localSheetId="7">#REF!</definedName>
    <definedName name="egghgh" localSheetId="9">#REF!</definedName>
    <definedName name="egghgh">#REF!</definedName>
    <definedName name="fda" localSheetId="12">#REF!</definedName>
    <definedName name="fda" localSheetId="13">#REF!</definedName>
    <definedName name="fda" localSheetId="17">#REF!</definedName>
    <definedName name="fda" localSheetId="18">#REF!</definedName>
    <definedName name="fda" localSheetId="19">#REF!</definedName>
    <definedName name="fda" localSheetId="20">#REF!</definedName>
    <definedName name="fda" localSheetId="2">#REF!</definedName>
    <definedName name="fda" localSheetId="8">#REF!</definedName>
    <definedName name="fda" localSheetId="4">#REF!</definedName>
    <definedName name="fda" localSheetId="5">#REF!</definedName>
    <definedName name="fda" localSheetId="7">#REF!</definedName>
    <definedName name="fda" localSheetId="9">#REF!</definedName>
    <definedName name="fda">#REF!</definedName>
    <definedName name="FLORIDABLANCA_HOSP">[12]Hoja1!$A$19:$B$19</definedName>
    <definedName name="G" localSheetId="12">[7]LIS183!#REF!</definedName>
    <definedName name="G" localSheetId="13">[7]LIS183!#REF!</definedName>
    <definedName name="G" localSheetId="17">[7]LIS183!#REF!</definedName>
    <definedName name="G" localSheetId="18">[7]LIS183!#REF!</definedName>
    <definedName name="G" localSheetId="19">[7]LIS183!#REF!</definedName>
    <definedName name="G" localSheetId="20">[7]LIS183!#REF!</definedName>
    <definedName name="G" localSheetId="2">[7]LIS183!#REF!</definedName>
    <definedName name="G" localSheetId="8">[7]LIS183!#REF!</definedName>
    <definedName name="G" localSheetId="4">[7]LIS183!#REF!</definedName>
    <definedName name="G" localSheetId="5">[7]LIS183!#REF!</definedName>
    <definedName name="G" localSheetId="7">[7]LIS183!#REF!</definedName>
    <definedName name="G" localSheetId="9">[7]LIS183!#REF!</definedName>
    <definedName name="G">[7]LIS183!#REF!</definedName>
    <definedName name="GBV" localSheetId="12">#REF!</definedName>
    <definedName name="GBV" localSheetId="13">#REF!</definedName>
    <definedName name="GBV" localSheetId="17">#REF!</definedName>
    <definedName name="GBV" localSheetId="18">#REF!</definedName>
    <definedName name="GBV" localSheetId="19">#REF!</definedName>
    <definedName name="GBV" localSheetId="20">#REF!</definedName>
    <definedName name="GBV" localSheetId="2">#REF!</definedName>
    <definedName name="GBV" localSheetId="8">#REF!</definedName>
    <definedName name="GBV" localSheetId="4">#REF!</definedName>
    <definedName name="GBV" localSheetId="5">#REF!</definedName>
    <definedName name="GBV" localSheetId="7">#REF!</definedName>
    <definedName name="GBV" localSheetId="9">#REF!</definedName>
    <definedName name="GBV">#REF!</definedName>
    <definedName name="gedad" localSheetId="5">[13]Hoja4!$A$1:$B$45</definedName>
    <definedName name="gedad">[13]Hoja4!$A$1:$B$45</definedName>
    <definedName name="GHHGF" localSheetId="12">#REF!</definedName>
    <definedName name="GHHGF" localSheetId="13">#REF!</definedName>
    <definedName name="GHHGF" localSheetId="15">#REF!</definedName>
    <definedName name="GHHGF" localSheetId="16">#REF!</definedName>
    <definedName name="GHHGF" localSheetId="17">#REF!</definedName>
    <definedName name="GHHGF" localSheetId="18">#REF!</definedName>
    <definedName name="GHHGF" localSheetId="19">#REF!</definedName>
    <definedName name="GHHGF" localSheetId="20">#REF!</definedName>
    <definedName name="GHHGF" localSheetId="2">#REF!</definedName>
    <definedName name="GHHGF" localSheetId="8">#REF!</definedName>
    <definedName name="GHHGF" localSheetId="4">#REF!</definedName>
    <definedName name="GHHGF" localSheetId="5">#REF!</definedName>
    <definedName name="GHHGF" localSheetId="7">#REF!</definedName>
    <definedName name="GHHGF" localSheetId="9">#REF!</definedName>
    <definedName name="GHHGF">#REF!</definedName>
    <definedName name="GIRON">[12]Hoja1!$A$15:$B$15</definedName>
    <definedName name="GJGJU" localSheetId="12">#REF!</definedName>
    <definedName name="GJGJU" localSheetId="13">#REF!</definedName>
    <definedName name="GJGJU" localSheetId="15">#REF!</definedName>
    <definedName name="GJGJU" localSheetId="16">#REF!</definedName>
    <definedName name="GJGJU" localSheetId="17">#REF!</definedName>
    <definedName name="GJGJU" localSheetId="18">#REF!</definedName>
    <definedName name="GJGJU" localSheetId="19">#REF!</definedName>
    <definedName name="GJGJU" localSheetId="20">#REF!</definedName>
    <definedName name="GJGJU" localSheetId="2">#REF!</definedName>
    <definedName name="GJGJU" localSheetId="8">#REF!</definedName>
    <definedName name="GJGJU" localSheetId="4">#REF!</definedName>
    <definedName name="GJGJU" localSheetId="5">#REF!</definedName>
    <definedName name="GJGJU" localSheetId="7">#REF!</definedName>
    <definedName name="GJGJU" localSheetId="9">#REF!</definedName>
    <definedName name="GJGJU">#REF!</definedName>
    <definedName name="GRUPO105" localSheetId="12">#REF!</definedName>
    <definedName name="GRUPO105" localSheetId="13">#REF!</definedName>
    <definedName name="GRUPO105" localSheetId="15">#REF!</definedName>
    <definedName name="GRUPO105" localSheetId="16">#REF!</definedName>
    <definedName name="GRUPO105" localSheetId="17">#REF!</definedName>
    <definedName name="GRUPO105" localSheetId="18">#REF!</definedName>
    <definedName name="GRUPO105" localSheetId="19">#REF!</definedName>
    <definedName name="GRUPO105" localSheetId="20">#REF!</definedName>
    <definedName name="GRUPO105" localSheetId="2">#REF!</definedName>
    <definedName name="GRUPO105" localSheetId="8">#REF!</definedName>
    <definedName name="GRUPO105" localSheetId="4">#REF!</definedName>
    <definedName name="GRUPO105" localSheetId="5">#REF!</definedName>
    <definedName name="GRUPO105" localSheetId="7">#REF!</definedName>
    <definedName name="GRUPO105" localSheetId="9">#REF!</definedName>
    <definedName name="GRUPO105">#REF!</definedName>
    <definedName name="GUAMO">[12]Hoja1!$A$13:$B$13</definedName>
    <definedName name="GUATICA">[12]Hoja1!$A$9:$B$9</definedName>
    <definedName name="ICONONZO">[12]Hoja1!$A$6:$B$6</definedName>
    <definedName name="INFARTOMIO2000" localSheetId="12">#REF!</definedName>
    <definedName name="INFARTOMIO2000" localSheetId="13">#REF!</definedName>
    <definedName name="INFARTOMIO2000" localSheetId="15">#REF!</definedName>
    <definedName name="INFARTOMIO2000" localSheetId="16">#REF!</definedName>
    <definedName name="INFARTOMIO2000" localSheetId="17">#REF!</definedName>
    <definedName name="INFARTOMIO2000" localSheetId="18">#REF!</definedName>
    <definedName name="INFARTOMIO2000" localSheetId="19">#REF!</definedName>
    <definedName name="INFARTOMIO2000" localSheetId="20">#REF!</definedName>
    <definedName name="INFARTOMIO2000" localSheetId="2">#REF!</definedName>
    <definedName name="INFARTOMIO2000" localSheetId="8">#REF!</definedName>
    <definedName name="INFARTOMIO2000" localSheetId="4">#REF!</definedName>
    <definedName name="INFARTOMIO2000" localSheetId="5">#REF!</definedName>
    <definedName name="INFARTOMIO2000" localSheetId="7">#REF!</definedName>
    <definedName name="INFARTOMIO2000" localSheetId="9">#REF!</definedName>
    <definedName name="INFARTOMIO2000">#REF!</definedName>
    <definedName name="J" localSheetId="12">[7]LIS183!#REF!</definedName>
    <definedName name="J" localSheetId="13">[7]LIS183!#REF!</definedName>
    <definedName name="J" localSheetId="17">[7]LIS183!#REF!</definedName>
    <definedName name="J" localSheetId="18">[7]LIS183!#REF!</definedName>
    <definedName name="J" localSheetId="19">[7]LIS183!#REF!</definedName>
    <definedName name="J" localSheetId="20">[7]LIS183!#REF!</definedName>
    <definedName name="J" localSheetId="2">[7]LIS183!#REF!</definedName>
    <definedName name="J" localSheetId="8">[7]LIS183!#REF!</definedName>
    <definedName name="J" localSheetId="4">[7]LIS183!#REF!</definedName>
    <definedName name="J" localSheetId="5">[7]LIS183!#REF!</definedName>
    <definedName name="J" localSheetId="7">[7]LIS183!#REF!</definedName>
    <definedName name="J" localSheetId="9">[7]LIS183!#REF!</definedName>
    <definedName name="J">[7]LIS183!#REF!</definedName>
    <definedName name="JHHH" localSheetId="12">#REF!</definedName>
    <definedName name="JHHH" localSheetId="13">#REF!</definedName>
    <definedName name="JHHH" localSheetId="15">#REF!</definedName>
    <definedName name="JHHH" localSheetId="16">#REF!</definedName>
    <definedName name="JHHH" localSheetId="17">#REF!</definedName>
    <definedName name="JHHH" localSheetId="18">#REF!</definedName>
    <definedName name="JHHH" localSheetId="19">#REF!</definedName>
    <definedName name="JHHH" localSheetId="20">#REF!</definedName>
    <definedName name="JHHH" localSheetId="2">#REF!</definedName>
    <definedName name="JHHH" localSheetId="8">#REF!</definedName>
    <definedName name="JHHH" localSheetId="4">#REF!</definedName>
    <definedName name="JHHH" localSheetId="5">#REF!</definedName>
    <definedName name="JHHH" localSheetId="7">#REF!</definedName>
    <definedName name="JHHH" localSheetId="9">#REF!</definedName>
    <definedName name="JHHH">#REF!</definedName>
    <definedName name="jkohuigui" localSheetId="12">#REF!</definedName>
    <definedName name="jkohuigui" localSheetId="13">#REF!</definedName>
    <definedName name="jkohuigui" localSheetId="17">#REF!</definedName>
    <definedName name="jkohuigui" localSheetId="18">#REF!</definedName>
    <definedName name="jkohuigui" localSheetId="19">#REF!</definedName>
    <definedName name="jkohuigui" localSheetId="20">#REF!</definedName>
    <definedName name="jkohuigui" localSheetId="2">#REF!</definedName>
    <definedName name="jkohuigui" localSheetId="8">#REF!</definedName>
    <definedName name="jkohuigui" localSheetId="4">#REF!</definedName>
    <definedName name="jkohuigui" localSheetId="5">#REF!</definedName>
    <definedName name="jkohuigui" localSheetId="7">#REF!</definedName>
    <definedName name="jkohuigui" localSheetId="9">#REF!</definedName>
    <definedName name="jkohuigui">#REF!</definedName>
    <definedName name="JYGY" localSheetId="12">#REF!</definedName>
    <definedName name="JYGY" localSheetId="13">#REF!</definedName>
    <definedName name="JYGY" localSheetId="15">#REF!</definedName>
    <definedName name="JYGY" localSheetId="16">#REF!</definedName>
    <definedName name="JYGY" localSheetId="17">#REF!</definedName>
    <definedName name="JYGY" localSheetId="18">#REF!</definedName>
    <definedName name="JYGY" localSheetId="19">#REF!</definedName>
    <definedName name="JYGY" localSheetId="20">#REF!</definedName>
    <definedName name="JYGY" localSheetId="2">#REF!</definedName>
    <definedName name="JYGY" localSheetId="8">#REF!</definedName>
    <definedName name="JYGY" localSheetId="4">#REF!</definedName>
    <definedName name="JYGY" localSheetId="5">#REF!</definedName>
    <definedName name="JYGY" localSheetId="7">#REF!</definedName>
    <definedName name="JYGY" localSheetId="9">#REF!</definedName>
    <definedName name="JYGY">#REF!</definedName>
    <definedName name="K" localSheetId="12">[7]LIS183!#REF!</definedName>
    <definedName name="K" localSheetId="13">[7]LIS183!#REF!</definedName>
    <definedName name="K" localSheetId="17">[7]LIS183!#REF!</definedName>
    <definedName name="K" localSheetId="18">[7]LIS183!#REF!</definedName>
    <definedName name="K" localSheetId="19">[7]LIS183!#REF!</definedName>
    <definedName name="K" localSheetId="20">[7]LIS183!#REF!</definedName>
    <definedName name="K" localSheetId="2">[7]LIS183!#REF!</definedName>
    <definedName name="K" localSheetId="8">[7]LIS183!#REF!</definedName>
    <definedName name="K" localSheetId="4">[7]LIS183!#REF!</definedName>
    <definedName name="K" localSheetId="5">[7]LIS183!#REF!</definedName>
    <definedName name="K" localSheetId="7">[7]LIS183!#REF!</definedName>
    <definedName name="K" localSheetId="9">[7]LIS183!#REF!</definedName>
    <definedName name="K">[7]LIS183!#REF!</definedName>
    <definedName name="kkkk" localSheetId="12">'[14]CUADRO No 4'!#REF!</definedName>
    <definedName name="kkkk" localSheetId="13">'[14]CUADRO No 4'!#REF!</definedName>
    <definedName name="kkkk" localSheetId="17">'[14]CUADRO No 4'!#REF!</definedName>
    <definedName name="kkkk" localSheetId="18">'[14]CUADRO No 4'!#REF!</definedName>
    <definedName name="kkkk" localSheetId="19">'[14]CUADRO No 4'!#REF!</definedName>
    <definedName name="kkkk" localSheetId="20">'[14]CUADRO No 4'!#REF!</definedName>
    <definedName name="kkkk" localSheetId="2">'[14]CUADRO No 4'!#REF!</definedName>
    <definedName name="kkkk" localSheetId="8">'[14]CUADRO No 4'!#REF!</definedName>
    <definedName name="kkkk" localSheetId="4">'[14]CUADRO No 4'!#REF!</definedName>
    <definedName name="kkkk" localSheetId="5">'[14]CUADRO No 4'!#REF!</definedName>
    <definedName name="kkkk" localSheetId="7">'[14]CUADRO No 4'!#REF!</definedName>
    <definedName name="kkkk" localSheetId="9">'[14]CUADRO No 4'!#REF!</definedName>
    <definedName name="kkkk">'[14]CUADRO No 4'!#REF!</definedName>
    <definedName name="kkl" localSheetId="12">#REF!</definedName>
    <definedName name="kkl" localSheetId="13">#REF!</definedName>
    <definedName name="kkl" localSheetId="15">#REF!</definedName>
    <definedName name="kkl" localSheetId="16">#REF!</definedName>
    <definedName name="kkl" localSheetId="17">#REF!</definedName>
    <definedName name="kkl" localSheetId="18">#REF!</definedName>
    <definedName name="kkl" localSheetId="19">#REF!</definedName>
    <definedName name="kkl" localSheetId="20">#REF!</definedName>
    <definedName name="kkl" localSheetId="2">#REF!</definedName>
    <definedName name="kkl" localSheetId="8">#REF!</definedName>
    <definedName name="kkl" localSheetId="4">#REF!</definedName>
    <definedName name="kkl" localSheetId="5">#REF!</definedName>
    <definedName name="kkl" localSheetId="7">#REF!</definedName>
    <definedName name="kkl" localSheetId="9">#REF!</definedName>
    <definedName name="kkl">#REF!</definedName>
    <definedName name="LA_CELIA">[12]Hoja1!$A$5:$B$5</definedName>
    <definedName name="LA_VIRGINIA">[12]Hoja1!$A$17:$B$17</definedName>
    <definedName name="ldddk" localSheetId="12">'[14]CUADRO No 4'!#REF!</definedName>
    <definedName name="ldddk" localSheetId="13">'[14]CUADRO No 4'!#REF!</definedName>
    <definedName name="ldddk" localSheetId="17">'[14]CUADRO No 4'!#REF!</definedName>
    <definedName name="ldddk" localSheetId="18">'[14]CUADRO No 4'!#REF!</definedName>
    <definedName name="ldddk" localSheetId="19">'[14]CUADRO No 4'!#REF!</definedName>
    <definedName name="ldddk" localSheetId="20">'[14]CUADRO No 4'!#REF!</definedName>
    <definedName name="ldddk" localSheetId="2">'[14]CUADRO No 4'!#REF!</definedName>
    <definedName name="ldddk" localSheetId="8">'[14]CUADRO No 4'!#REF!</definedName>
    <definedName name="ldddk" localSheetId="4">'[14]CUADRO No 4'!#REF!</definedName>
    <definedName name="ldddk" localSheetId="5">'[14]CUADRO No 4'!#REF!</definedName>
    <definedName name="ldddk" localSheetId="7">'[14]CUADRO No 4'!#REF!</definedName>
    <definedName name="ldddk" localSheetId="9">'[14]CUADRO No 4'!#REF!</definedName>
    <definedName name="ldddk">'[14]CUADRO No 4'!#REF!</definedName>
    <definedName name="lijnmmlñ" localSheetId="12">#REF!</definedName>
    <definedName name="lijnmmlñ" localSheetId="13">#REF!</definedName>
    <definedName name="lijnmmlñ" localSheetId="15">#REF!</definedName>
    <definedName name="lijnmmlñ" localSheetId="16">#REF!</definedName>
    <definedName name="lijnmmlñ" localSheetId="17">#REF!</definedName>
    <definedName name="lijnmmlñ" localSheetId="18">#REF!</definedName>
    <definedName name="lijnmmlñ" localSheetId="19">#REF!</definedName>
    <definedName name="lijnmmlñ" localSheetId="20">#REF!</definedName>
    <definedName name="lijnmmlñ" localSheetId="2">#REF!</definedName>
    <definedName name="lijnmmlñ" localSheetId="8">#REF!</definedName>
    <definedName name="lijnmmlñ" localSheetId="4">#REF!</definedName>
    <definedName name="lijnmmlñ" localSheetId="5">#REF!</definedName>
    <definedName name="lijnmmlñ" localSheetId="7">#REF!</definedName>
    <definedName name="lijnmmlñ" localSheetId="9">#REF!</definedName>
    <definedName name="lijnmmlñ">#REF!</definedName>
    <definedName name="lñ" localSheetId="12">#REF!</definedName>
    <definedName name="lñ" localSheetId="13">#REF!</definedName>
    <definedName name="lñ" localSheetId="15">#REF!</definedName>
    <definedName name="lñ" localSheetId="16">#REF!</definedName>
    <definedName name="lñ" localSheetId="17">#REF!</definedName>
    <definedName name="lñ" localSheetId="18">#REF!</definedName>
    <definedName name="lñ" localSheetId="19">#REF!</definedName>
    <definedName name="lñ" localSheetId="20">#REF!</definedName>
    <definedName name="lñ" localSheetId="2">#REF!</definedName>
    <definedName name="lñ" localSheetId="8">#REF!</definedName>
    <definedName name="lñ" localSheetId="4">#REF!</definedName>
    <definedName name="lñ" localSheetId="5">#REF!</definedName>
    <definedName name="lñ" localSheetId="7">#REF!</definedName>
    <definedName name="lñ" localSheetId="9">#REF!</definedName>
    <definedName name="lñ">#REF!</definedName>
    <definedName name="m" localSheetId="12">'[1]CUADRO No 4'!#REF!</definedName>
    <definedName name="m" localSheetId="13">'[1]CUADRO No 4'!#REF!</definedName>
    <definedName name="m" localSheetId="17">'[1]CUADRO No 4'!#REF!</definedName>
    <definedName name="m" localSheetId="18">'[1]CUADRO No 4'!#REF!</definedName>
    <definedName name="m" localSheetId="19">'[1]CUADRO No 4'!#REF!</definedName>
    <definedName name="m" localSheetId="20">'[1]CUADRO No 4'!#REF!</definedName>
    <definedName name="m" localSheetId="2">'[1]CUADRO No 4'!#REF!</definedName>
    <definedName name="m" localSheetId="8">'[1]CUADRO No 4'!#REF!</definedName>
    <definedName name="m" localSheetId="4">'[1]CUADRO No 4'!#REF!</definedName>
    <definedName name="m" localSheetId="5">'[1]CUADRO No 4'!#REF!</definedName>
    <definedName name="m" localSheetId="7">'[1]CUADRO No 4'!#REF!</definedName>
    <definedName name="m" localSheetId="9">'[1]CUADRO No 4'!#REF!</definedName>
    <definedName name="m">'[1]CUADRO No 4'!#REF!</definedName>
    <definedName name="MACRO" localSheetId="12">#REF!</definedName>
    <definedName name="MACRO" localSheetId="13">#REF!</definedName>
    <definedName name="MACRO" localSheetId="17">#REF!</definedName>
    <definedName name="MACRO" localSheetId="18">#REF!</definedName>
    <definedName name="MACRO" localSheetId="19">#REF!</definedName>
    <definedName name="MACRO" localSheetId="20">#REF!</definedName>
    <definedName name="MACRO" localSheetId="2">#REF!</definedName>
    <definedName name="MACRO" localSheetId="8">#REF!</definedName>
    <definedName name="MACRO" localSheetId="4">#REF!</definedName>
    <definedName name="MACRO" localSheetId="5">#REF!</definedName>
    <definedName name="MACRO" localSheetId="7">#REF!</definedName>
    <definedName name="MACRO" localSheetId="9">#REF!</definedName>
    <definedName name="MACRO">#REF!</definedName>
    <definedName name="MARSELLA">[12]Hoja1!$A$11:$B$11</definedName>
    <definedName name="MATANZA">[12]Hoja1!$A$2:$B$2</definedName>
    <definedName name="MISTRATO">[12]Hoja1!$A$10:$B$10</definedName>
    <definedName name="mlkl" localSheetId="12">#REF!</definedName>
    <definedName name="mlkl" localSheetId="13">#REF!</definedName>
    <definedName name="mlkl" localSheetId="15">#REF!</definedName>
    <definedName name="mlkl" localSheetId="16">#REF!</definedName>
    <definedName name="mlkl" localSheetId="17">#REF!</definedName>
    <definedName name="mlkl" localSheetId="18">#REF!</definedName>
    <definedName name="mlkl" localSheetId="19">#REF!</definedName>
    <definedName name="mlkl" localSheetId="20">#REF!</definedName>
    <definedName name="mlkl" localSheetId="2">#REF!</definedName>
    <definedName name="mlkl" localSheetId="8">#REF!</definedName>
    <definedName name="mlkl" localSheetId="4">#REF!</definedName>
    <definedName name="mlkl" localSheetId="5">#REF!</definedName>
    <definedName name="mlkl" localSheetId="7">#REF!</definedName>
    <definedName name="mlkl" localSheetId="9">#REF!</definedName>
    <definedName name="mlkl">#REF!</definedName>
    <definedName name="MORTALIDAD" localSheetId="12">#REF!</definedName>
    <definedName name="MORTALIDAD" localSheetId="13">#REF!</definedName>
    <definedName name="MORTALIDAD" localSheetId="17">#REF!</definedName>
    <definedName name="MORTALIDAD" localSheetId="18">#REF!</definedName>
    <definedName name="MORTALIDAD" localSheetId="19">#REF!</definedName>
    <definedName name="MORTALIDAD" localSheetId="20">#REF!</definedName>
    <definedName name="MORTALIDAD" localSheetId="2">#REF!</definedName>
    <definedName name="MORTALIDAD" localSheetId="8">#REF!</definedName>
    <definedName name="MORTALIDAD" localSheetId="4">#REF!</definedName>
    <definedName name="MORTALIDAD" localSheetId="5">#REF!</definedName>
    <definedName name="MORTALIDAD" localSheetId="7">#REF!</definedName>
    <definedName name="MORTALIDAD" localSheetId="9">#REF!</definedName>
    <definedName name="MORTALIDAD">#REF!</definedName>
    <definedName name="MPIOS" localSheetId="12">#REF!</definedName>
    <definedName name="MPIOS" localSheetId="13">#REF!</definedName>
    <definedName name="MPIOS" localSheetId="15">#REF!</definedName>
    <definedName name="MPIOS" localSheetId="16">#REF!</definedName>
    <definedName name="MPIOS" localSheetId="17">#REF!</definedName>
    <definedName name="MPIOS" localSheetId="18">#REF!</definedName>
    <definedName name="MPIOS" localSheetId="19">#REF!</definedName>
    <definedName name="MPIOS" localSheetId="20">#REF!</definedName>
    <definedName name="MPIOS" localSheetId="2">#REF!</definedName>
    <definedName name="MPIOS" localSheetId="8">#REF!</definedName>
    <definedName name="MPIOS" localSheetId="4">#REF!</definedName>
    <definedName name="MPIOS" localSheetId="5">#REF!</definedName>
    <definedName name="MPIOS" localSheetId="7">#REF!</definedName>
    <definedName name="MPIOS" localSheetId="9">#REF!</definedName>
    <definedName name="MPIOS">#REF!</definedName>
    <definedName name="Ñ" localSheetId="12">[7]LIS183!#REF!</definedName>
    <definedName name="Ñ" localSheetId="13">[7]LIS183!#REF!</definedName>
    <definedName name="Ñ" localSheetId="17">[7]LIS183!#REF!</definedName>
    <definedName name="Ñ" localSheetId="18">[7]LIS183!#REF!</definedName>
    <definedName name="Ñ" localSheetId="19">[7]LIS183!#REF!</definedName>
    <definedName name="Ñ" localSheetId="20">[7]LIS183!#REF!</definedName>
    <definedName name="Ñ" localSheetId="2">[7]LIS183!#REF!</definedName>
    <definedName name="Ñ" localSheetId="8">[7]LIS183!#REF!</definedName>
    <definedName name="Ñ" localSheetId="4">[7]LIS183!#REF!</definedName>
    <definedName name="Ñ" localSheetId="5">[7]LIS183!#REF!</definedName>
    <definedName name="Ñ" localSheetId="7">[7]LIS183!#REF!</definedName>
    <definedName name="Ñ" localSheetId="9">[7]LIS183!#REF!</definedName>
    <definedName name="Ñ">[7]LIS183!#REF!</definedName>
    <definedName name="P" localSheetId="12">[7]LIS183!#REF!</definedName>
    <definedName name="P" localSheetId="13">[7]LIS183!#REF!</definedName>
    <definedName name="P" localSheetId="17">[7]LIS183!#REF!</definedName>
    <definedName name="P" localSheetId="18">[7]LIS183!#REF!</definedName>
    <definedName name="P" localSheetId="19">[7]LIS183!#REF!</definedName>
    <definedName name="P" localSheetId="20">[7]LIS183!#REF!</definedName>
    <definedName name="P" localSheetId="2">[7]LIS183!#REF!</definedName>
    <definedName name="P" localSheetId="8">[7]LIS183!#REF!</definedName>
    <definedName name="P" localSheetId="4">[7]LIS183!#REF!</definedName>
    <definedName name="P" localSheetId="5">[7]LIS183!#REF!</definedName>
    <definedName name="P" localSheetId="7">[7]LIS183!#REF!</definedName>
    <definedName name="P" localSheetId="9">[7]LIS183!#REF!</definedName>
    <definedName name="P">[7]LIS183!#REF!</definedName>
    <definedName name="PEREIRA">[12]Hoja1!$A$21:$B$21</definedName>
    <definedName name="q" localSheetId="12">'[1]CUADRO No 4'!#REF!</definedName>
    <definedName name="q" localSheetId="13">'[1]CUADRO No 4'!#REF!</definedName>
    <definedName name="q" localSheetId="17">'[1]CUADRO No 4'!#REF!</definedName>
    <definedName name="q" localSheetId="18">'[1]CUADRO No 4'!#REF!</definedName>
    <definedName name="q" localSheetId="19">'[1]CUADRO No 4'!#REF!</definedName>
    <definedName name="q" localSheetId="20">'[1]CUADRO No 4'!#REF!</definedName>
    <definedName name="q" localSheetId="2">'[1]CUADRO No 4'!#REF!</definedName>
    <definedName name="q" localSheetId="8">'[1]CUADRO No 4'!#REF!</definedName>
    <definedName name="q" localSheetId="4">'[1]CUADRO No 4'!#REF!</definedName>
    <definedName name="q" localSheetId="5">'[1]CUADRO No 4'!#REF!</definedName>
    <definedName name="q" localSheetId="7">'[1]CUADRO No 4'!#REF!</definedName>
    <definedName name="q" localSheetId="9">'[1]CUADRO No 4'!#REF!</definedName>
    <definedName name="q">'[1]CUADRO No 4'!#REF!</definedName>
    <definedName name="QUINCHIA">[12]Hoja1!$A$14:$B$14</definedName>
    <definedName name="RA" localSheetId="12">#REF!</definedName>
    <definedName name="RA" localSheetId="13">#REF!</definedName>
    <definedName name="RA" localSheetId="15">#REF!</definedName>
    <definedName name="RA" localSheetId="16">#REF!</definedName>
    <definedName name="RA" localSheetId="17">#REF!</definedName>
    <definedName name="RA" localSheetId="18">#REF!</definedName>
    <definedName name="RA" localSheetId="19">#REF!</definedName>
    <definedName name="RA" localSheetId="20">#REF!</definedName>
    <definedName name="RA" localSheetId="2">#REF!</definedName>
    <definedName name="RA" localSheetId="8">#REF!</definedName>
    <definedName name="RA" localSheetId="4">#REF!</definedName>
    <definedName name="RA" localSheetId="5">#REF!</definedName>
    <definedName name="RA" localSheetId="7">#REF!</definedName>
    <definedName name="RA" localSheetId="9">#REF!</definedName>
    <definedName name="RA">#REF!</definedName>
    <definedName name="RDPTO" localSheetId="12">#REF!</definedName>
    <definedName name="RDPTO" localSheetId="13">#REF!</definedName>
    <definedName name="RDPTO" localSheetId="17">#REF!</definedName>
    <definedName name="RDPTO" localSheetId="18">#REF!</definedName>
    <definedName name="RDPTO" localSheetId="19">#REF!</definedName>
    <definedName name="RDPTO" localSheetId="20">#REF!</definedName>
    <definedName name="RDPTO" localSheetId="2">#REF!</definedName>
    <definedName name="RDPTO" localSheetId="8">#REF!</definedName>
    <definedName name="RDPTO" localSheetId="4">#REF!</definedName>
    <definedName name="RDPTO" localSheetId="5">#REF!</definedName>
    <definedName name="RDPTO" localSheetId="7">#REF!</definedName>
    <definedName name="RDPTO" localSheetId="9">#REF!</definedName>
    <definedName name="RDPTO">#REF!</definedName>
    <definedName name="rrrrrr" localSheetId="12">#REF!</definedName>
    <definedName name="rrrrrr" localSheetId="13">#REF!</definedName>
    <definedName name="rrrrrr" localSheetId="15">#REF!</definedName>
    <definedName name="rrrrrr" localSheetId="16">#REF!</definedName>
    <definedName name="rrrrrr" localSheetId="17">#REF!</definedName>
    <definedName name="rrrrrr" localSheetId="18">#REF!</definedName>
    <definedName name="rrrrrr" localSheetId="19">#REF!</definedName>
    <definedName name="rrrrrr" localSheetId="20">#REF!</definedName>
    <definedName name="rrrrrr" localSheetId="2">#REF!</definedName>
    <definedName name="rrrrrr" localSheetId="8">#REF!</definedName>
    <definedName name="rrrrrr" localSheetId="4">#REF!</definedName>
    <definedName name="rrrrrr" localSheetId="5">#REF!</definedName>
    <definedName name="rrrrrr" localSheetId="7">#REF!</definedName>
    <definedName name="rrrrrr" localSheetId="9">#REF!</definedName>
    <definedName name="rrrrrr">#REF!</definedName>
    <definedName name="S" localSheetId="12">[7]LIS183!#REF!</definedName>
    <definedName name="S" localSheetId="13">[7]LIS183!#REF!</definedName>
    <definedName name="S" localSheetId="17">[7]LIS183!#REF!</definedName>
    <definedName name="S" localSheetId="18">[7]LIS183!#REF!</definedName>
    <definedName name="S" localSheetId="19">[7]LIS183!#REF!</definedName>
    <definedName name="S" localSheetId="20">[7]LIS183!#REF!</definedName>
    <definedName name="S" localSheetId="2">[7]LIS183!#REF!</definedName>
    <definedName name="S" localSheetId="8">[7]LIS183!#REF!</definedName>
    <definedName name="S" localSheetId="4">[7]LIS183!#REF!</definedName>
    <definedName name="S" localSheetId="5">[7]LIS183!#REF!</definedName>
    <definedName name="S" localSheetId="7">[7]LIS183!#REF!</definedName>
    <definedName name="S" localSheetId="9">[7]LIS183!#REF!</definedName>
    <definedName name="S">[7]LIS183!#REF!</definedName>
    <definedName name="SALDAÑA">[12]Hoja1!$A$7:$B$7</definedName>
    <definedName name="SANTA_MARTA">[12]Hoja1!$A$20:$B$20</definedName>
    <definedName name="SANTA_ROSA_DE_CABAL">[12]Hoja1!$A$16:$B$16</definedName>
    <definedName name="SF" localSheetId="12">#REF!</definedName>
    <definedName name="SF" localSheetId="13">#REF!</definedName>
    <definedName name="SF" localSheetId="17">#REF!</definedName>
    <definedName name="SF" localSheetId="18">#REF!</definedName>
    <definedName name="SF" localSheetId="19">#REF!</definedName>
    <definedName name="SF" localSheetId="20">#REF!</definedName>
    <definedName name="SF" localSheetId="2">#REF!</definedName>
    <definedName name="SF" localSheetId="8">#REF!</definedName>
    <definedName name="SF" localSheetId="4">#REF!</definedName>
    <definedName name="SF" localSheetId="5">#REF!</definedName>
    <definedName name="SF" localSheetId="7">#REF!</definedName>
    <definedName name="SF" localSheetId="9">#REF!</definedName>
    <definedName name="SF">#REF!</definedName>
    <definedName name="SFJDHK" localSheetId="12">#REF!</definedName>
    <definedName name="SFJDHK" localSheetId="13">#REF!</definedName>
    <definedName name="SFJDHK" localSheetId="17">#REF!</definedName>
    <definedName name="SFJDHK" localSheetId="18">#REF!</definedName>
    <definedName name="SFJDHK" localSheetId="19">#REF!</definedName>
    <definedName name="SFJDHK" localSheetId="20">#REF!</definedName>
    <definedName name="SFJDHK" localSheetId="2">#REF!</definedName>
    <definedName name="SFJDHK" localSheetId="8">#REF!</definedName>
    <definedName name="SFJDHK" localSheetId="4">#REF!</definedName>
    <definedName name="SFJDHK" localSheetId="5">#REF!</definedName>
    <definedName name="SFJDHK" localSheetId="7">#REF!</definedName>
    <definedName name="SFJDHK" localSheetId="9">#REF!</definedName>
    <definedName name="SFJDHK">#REF!</definedName>
    <definedName name="sse" localSheetId="12">#REF!</definedName>
    <definedName name="sse" localSheetId="13">#REF!</definedName>
    <definedName name="sse" localSheetId="17">#REF!</definedName>
    <definedName name="sse" localSheetId="18">#REF!</definedName>
    <definedName name="sse" localSheetId="19">#REF!</definedName>
    <definedName name="sse" localSheetId="20">#REF!</definedName>
    <definedName name="sse" localSheetId="2">#REF!</definedName>
    <definedName name="sse" localSheetId="8">#REF!</definedName>
    <definedName name="sse" localSheetId="4">#REF!</definedName>
    <definedName name="sse" localSheetId="5">#REF!</definedName>
    <definedName name="sse" localSheetId="7">#REF!</definedName>
    <definedName name="sse" localSheetId="9">#REF!</definedName>
    <definedName name="sse">#REF!</definedName>
    <definedName name="SSSS" localSheetId="12">[7]LIS183!#REF!</definedName>
    <definedName name="SSSS" localSheetId="13">[7]LIS183!#REF!</definedName>
    <definedName name="SSSS" localSheetId="17">[7]LIS183!#REF!</definedName>
    <definedName name="SSSS" localSheetId="19">[7]LIS183!#REF!</definedName>
    <definedName name="SSSS" localSheetId="20">[7]LIS183!#REF!</definedName>
    <definedName name="SSSS" localSheetId="2">[7]LIS183!#REF!</definedName>
    <definedName name="SSSS" localSheetId="8">[7]LIS183!#REF!</definedName>
    <definedName name="SSSS" localSheetId="5">[7]LIS183!#REF!</definedName>
    <definedName name="SSSS" localSheetId="7">[7]LIS183!#REF!</definedName>
    <definedName name="SSSS">[7]LIS183!#REF!</definedName>
    <definedName name="SUAREZ">[12]Hoja1!$A$1:$B$1</definedName>
    <definedName name="T" localSheetId="12">[7]LIS183!#REF!</definedName>
    <definedName name="T" localSheetId="13">[7]LIS183!#REF!</definedName>
    <definedName name="T" localSheetId="17">[7]LIS183!#REF!</definedName>
    <definedName name="T" localSheetId="18">[7]LIS183!#REF!</definedName>
    <definedName name="T" localSheetId="19">[7]LIS183!#REF!</definedName>
    <definedName name="T" localSheetId="20">[7]LIS183!#REF!</definedName>
    <definedName name="T" localSheetId="2">[7]LIS183!#REF!</definedName>
    <definedName name="T" localSheetId="8">[7]LIS183!#REF!</definedName>
    <definedName name="T" localSheetId="7">[7]LIS183!#REF!</definedName>
    <definedName name="T" localSheetId="9">[7]LIS183!#REF!</definedName>
    <definedName name="T">[7]LIS183!#REF!</definedName>
    <definedName name="Tbldiagnosticos_copia" localSheetId="12">#REF!</definedName>
    <definedName name="Tbldiagnosticos_copia" localSheetId="13">#REF!</definedName>
    <definedName name="Tbldiagnosticos_copia" localSheetId="15">#REF!</definedName>
    <definedName name="Tbldiagnosticos_copia" localSheetId="16">#REF!</definedName>
    <definedName name="Tbldiagnosticos_copia" localSheetId="17">#REF!</definedName>
    <definedName name="Tbldiagnosticos_copia" localSheetId="18">#REF!</definedName>
    <definedName name="Tbldiagnosticos_copia" localSheetId="19">#REF!</definedName>
    <definedName name="Tbldiagnosticos_copia" localSheetId="20">#REF!</definedName>
    <definedName name="Tbldiagnosticos_copia" localSheetId="2">#REF!</definedName>
    <definedName name="Tbldiagnosticos_copia" localSheetId="8">#REF!</definedName>
    <definedName name="Tbldiagnosticos_copia" localSheetId="4">#REF!</definedName>
    <definedName name="Tbldiagnosticos_copia" localSheetId="5">#REF!</definedName>
    <definedName name="Tbldiagnosticos_copia" localSheetId="7">#REF!</definedName>
    <definedName name="Tbldiagnosticos_copia" localSheetId="9">#REF!</definedName>
    <definedName name="Tbldiagnosticos_copia">#REF!</definedName>
    <definedName name="_xlnm.Print_Titles" localSheetId="1">'1. Población_Afiliada_Regimen'!$2:$3</definedName>
    <definedName name="_xlnm.Print_Titles" localSheetId="15">'13. Afiliados_Nivel_Sexo_Zona'!$B$5:$GP$6</definedName>
    <definedName name="_xlnm.Print_Titles" localSheetId="2">'2. Afiliados_Esquema Asociativo'!$2:$3</definedName>
    <definedName name="Títulos_a_imprimir_IM" localSheetId="12">#REF!</definedName>
    <definedName name="Títulos_a_imprimir_IM" localSheetId="13">#REF!</definedName>
    <definedName name="Títulos_a_imprimir_IM" localSheetId="17">#REF!</definedName>
    <definedName name="Títulos_a_imprimir_IM" localSheetId="18">#REF!</definedName>
    <definedName name="Títulos_a_imprimir_IM" localSheetId="19">#REF!</definedName>
    <definedName name="Títulos_a_imprimir_IM" localSheetId="20">#REF!</definedName>
    <definedName name="Títulos_a_imprimir_IM" localSheetId="2">#REF!</definedName>
    <definedName name="Títulos_a_imprimir_IM" localSheetId="8">#REF!</definedName>
    <definedName name="Títulos_a_imprimir_IM" localSheetId="4">#REF!</definedName>
    <definedName name="Títulos_a_imprimir_IM" localSheetId="5">#REF!</definedName>
    <definedName name="Títulos_a_imprimir_IM" localSheetId="7">#REF!</definedName>
    <definedName name="Títulos_a_imprimir_IM" localSheetId="9">#REF!</definedName>
    <definedName name="Títulos_a_imprimir_IM">#REF!</definedName>
    <definedName name="Total" localSheetId="15">[15]Barrios!$C$257</definedName>
    <definedName name="Total" localSheetId="17">[16]Barrios!$C$257</definedName>
    <definedName name="Total" localSheetId="19">[16]Barrios!$C$257</definedName>
    <definedName name="Total" localSheetId="20">[16]Barrios!$C$257</definedName>
    <definedName name="Total" localSheetId="5">[17]Barrios!$C$257</definedName>
    <definedName name="Total">[18]Barrios!$C$257</definedName>
    <definedName name="Total1" localSheetId="15">[19]Barrios!$C$257</definedName>
    <definedName name="Total1" localSheetId="17">[20]Barrios!$C$257</definedName>
    <definedName name="Total1" localSheetId="19">[20]Barrios!$C$257</definedName>
    <definedName name="Total1" localSheetId="20">[20]Barrios!$C$257</definedName>
    <definedName name="Total1" localSheetId="5">[21]Barrios!$C$257</definedName>
    <definedName name="Total1">[22]Barrios!$C$257</definedName>
    <definedName name="UJN" localSheetId="12">#REF!</definedName>
    <definedName name="UJN" localSheetId="13">#REF!</definedName>
    <definedName name="UJN" localSheetId="15">#REF!</definedName>
    <definedName name="UJN" localSheetId="16">#REF!</definedName>
    <definedName name="UJN" localSheetId="17">#REF!</definedName>
    <definedName name="UJN" localSheetId="18">#REF!</definedName>
    <definedName name="UJN" localSheetId="19">#REF!</definedName>
    <definedName name="UJN" localSheetId="20">#REF!</definedName>
    <definedName name="UJN" localSheetId="2">#REF!</definedName>
    <definedName name="UJN" localSheetId="8">#REF!</definedName>
    <definedName name="UJN" localSheetId="4">#REF!</definedName>
    <definedName name="UJN" localSheetId="5">#REF!</definedName>
    <definedName name="UJN" localSheetId="7">#REF!</definedName>
    <definedName name="UJN" localSheetId="9">#REF!</definedName>
    <definedName name="UJN">#REF!</definedName>
    <definedName name="vcbg" localSheetId="12">#REF!</definedName>
    <definedName name="vcbg" localSheetId="13">#REF!</definedName>
    <definedName name="vcbg" localSheetId="15">#REF!</definedName>
    <definedName name="vcbg" localSheetId="16">#REF!</definedName>
    <definedName name="vcbg" localSheetId="17">#REF!</definedName>
    <definedName name="vcbg" localSheetId="18">#REF!</definedName>
    <definedName name="vcbg" localSheetId="19">#REF!</definedName>
    <definedName name="vcbg" localSheetId="20">#REF!</definedName>
    <definedName name="vcbg" localSheetId="2">#REF!</definedName>
    <definedName name="vcbg" localSheetId="8">#REF!</definedName>
    <definedName name="vcbg" localSheetId="4">#REF!</definedName>
    <definedName name="vcbg" localSheetId="5">#REF!</definedName>
    <definedName name="vcbg" localSheetId="7">#REF!</definedName>
    <definedName name="vcbg" localSheetId="9">#REF!</definedName>
    <definedName name="vcbg">#REF!</definedName>
    <definedName name="VECTORES" localSheetId="12">#REF!</definedName>
    <definedName name="VECTORES" localSheetId="13">#REF!</definedName>
    <definedName name="VECTORES" localSheetId="15">#REF!</definedName>
    <definedName name="VECTORES" localSheetId="16">#REF!</definedName>
    <definedName name="VECTORES" localSheetId="17">#REF!</definedName>
    <definedName name="VECTORES" localSheetId="18">#REF!</definedName>
    <definedName name="VECTORES" localSheetId="19">#REF!</definedName>
    <definedName name="VECTORES" localSheetId="20">#REF!</definedName>
    <definedName name="VECTORES" localSheetId="2">#REF!</definedName>
    <definedName name="VECTORES" localSheetId="8">#REF!</definedName>
    <definedName name="VECTORES" localSheetId="4">#REF!</definedName>
    <definedName name="VECTORES" localSheetId="5">#REF!</definedName>
    <definedName name="VECTORES" localSheetId="7">#REF!</definedName>
    <definedName name="VECTORES" localSheetId="9">#REF!</definedName>
    <definedName name="VECTORES">#REF!</definedName>
    <definedName name="W" localSheetId="12">[7]LIS183!#REF!</definedName>
    <definedName name="W" localSheetId="13">[7]LIS183!#REF!</definedName>
    <definedName name="W" localSheetId="17">[7]LIS183!#REF!</definedName>
    <definedName name="W" localSheetId="18">[7]LIS183!#REF!</definedName>
    <definedName name="W" localSheetId="19">[7]LIS183!#REF!</definedName>
    <definedName name="W" localSheetId="20">[7]LIS183!#REF!</definedName>
    <definedName name="W" localSheetId="2">[7]LIS183!#REF!</definedName>
    <definedName name="W" localSheetId="8">[7]LIS183!#REF!</definedName>
    <definedName name="W" localSheetId="4">[7]LIS183!#REF!</definedName>
    <definedName name="W" localSheetId="5">[7]LIS183!#REF!</definedName>
    <definedName name="W" localSheetId="7">[7]LIS183!#REF!</definedName>
    <definedName name="W" localSheetId="9">[7]LIS183!#REF!</definedName>
    <definedName name="W">[7]LIS183!#REF!</definedName>
    <definedName name="Z" localSheetId="12">'[1]CUADRO No 4'!#REF!</definedName>
    <definedName name="Z" localSheetId="13">'[1]CUADRO No 4'!#REF!</definedName>
    <definedName name="Z" localSheetId="17">'[1]CUADRO No 4'!#REF!</definedName>
    <definedName name="Z" localSheetId="18">'[1]CUADRO No 4'!#REF!</definedName>
    <definedName name="Z" localSheetId="19">'[1]CUADRO No 4'!#REF!</definedName>
    <definedName name="Z" localSheetId="20">'[1]CUADRO No 4'!#REF!</definedName>
    <definedName name="Z" localSheetId="2">'[1]CUADRO No 4'!#REF!</definedName>
    <definedName name="Z" localSheetId="8">'[1]CUADRO No 4'!#REF!</definedName>
    <definedName name="Z" localSheetId="4">'[1]CUADRO No 4'!#REF!</definedName>
    <definedName name="Z" localSheetId="5">'[1]CUADRO No 4'!#REF!</definedName>
    <definedName name="Z" localSheetId="7">'[1]CUADRO No 4'!#REF!</definedName>
    <definedName name="Z" localSheetId="9">'[1]CUADRO No 4'!#REF!</definedName>
    <definedName name="Z">'[1]CUADRO No 4'!#REF!</definedName>
  </definedNames>
  <calcPr calcId="191028"/>
  <pivotCaches>
    <pivotCache cacheId="3711" r:id="rId51"/>
    <pivotCache cacheId="3712" r:id="rId52"/>
    <pivotCache cacheId="3713" r:id="rId53"/>
    <pivotCache cacheId="3714" r:id="rId54"/>
    <pivotCache cacheId="3715" r:id="rId55"/>
    <pivotCache cacheId="3716" r:id="rId56"/>
    <pivotCache cacheId="3717" r:id="rId5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31" i="233" l="1"/>
  <c r="AU130" i="233"/>
  <c r="DS129" i="233"/>
  <c r="DR129" i="233"/>
  <c r="DQ129" i="233"/>
  <c r="DP129" i="233"/>
  <c r="AW129" i="233"/>
  <c r="AV129" i="233"/>
  <c r="AU129" i="233"/>
  <c r="AT129" i="233"/>
  <c r="S129" i="233"/>
  <c r="R129" i="233"/>
  <c r="Q129" i="233"/>
  <c r="P129" i="233"/>
  <c r="O129" i="233"/>
  <c r="N129" i="233"/>
  <c r="DS128" i="233"/>
  <c r="DR128" i="233"/>
  <c r="DQ128" i="233"/>
  <c r="DP128" i="233"/>
  <c r="AW128" i="233"/>
  <c r="AV128" i="233"/>
  <c r="AU128" i="233"/>
  <c r="AT128" i="233"/>
  <c r="S128" i="233"/>
  <c r="R128" i="233"/>
  <c r="Q128" i="233"/>
  <c r="P128" i="233"/>
  <c r="O128" i="233"/>
  <c r="N128" i="233"/>
  <c r="DS127" i="233"/>
  <c r="DR127" i="233"/>
  <c r="DQ127" i="233"/>
  <c r="DP127" i="233"/>
  <c r="AW127" i="233"/>
  <c r="AV127" i="233"/>
  <c r="AU127" i="233"/>
  <c r="AT127" i="233"/>
  <c r="S127" i="233"/>
  <c r="R127" i="233"/>
  <c r="Q127" i="233"/>
  <c r="P127" i="233"/>
  <c r="O127" i="233"/>
  <c r="N127" i="233"/>
  <c r="DS126" i="233"/>
  <c r="DR126" i="233"/>
  <c r="DQ126" i="233"/>
  <c r="DP126" i="233"/>
  <c r="AW126" i="233"/>
  <c r="AV126" i="233"/>
  <c r="AU126" i="233"/>
  <c r="AT126" i="233"/>
  <c r="S126" i="233"/>
  <c r="R126" i="233"/>
  <c r="Q126" i="233"/>
  <c r="P126" i="233"/>
  <c r="O126" i="233"/>
  <c r="N126" i="233"/>
  <c r="DS125" i="233"/>
  <c r="DR125" i="233"/>
  <c r="DQ125" i="233"/>
  <c r="DP125" i="233"/>
  <c r="AW125" i="233"/>
  <c r="AV125" i="233"/>
  <c r="AU125" i="233"/>
  <c r="AT125" i="233"/>
  <c r="S125" i="233"/>
  <c r="R125" i="233"/>
  <c r="Q125" i="233"/>
  <c r="P125" i="233"/>
  <c r="O125" i="233"/>
  <c r="N125" i="233"/>
  <c r="DS124" i="233"/>
  <c r="DR124" i="233"/>
  <c r="DQ124" i="233"/>
  <c r="DP124" i="233"/>
  <c r="AW124" i="233"/>
  <c r="AV124" i="233"/>
  <c r="AU124" i="233"/>
  <c r="AT124" i="233"/>
  <c r="S124" i="233"/>
  <c r="R124" i="233"/>
  <c r="Q124" i="233"/>
  <c r="P124" i="233"/>
  <c r="O124" i="233"/>
  <c r="N124" i="233"/>
  <c r="DS123" i="233"/>
  <c r="DR123" i="233"/>
  <c r="DQ123" i="233"/>
  <c r="DP123" i="233"/>
  <c r="AW123" i="233"/>
  <c r="AV123" i="233"/>
  <c r="AU123" i="233"/>
  <c r="AT123" i="233"/>
  <c r="S123" i="233"/>
  <c r="R123" i="233"/>
  <c r="Q123" i="233"/>
  <c r="P123" i="233"/>
  <c r="O123" i="233"/>
  <c r="N123" i="233"/>
  <c r="DS122" i="233"/>
  <c r="DR122" i="233"/>
  <c r="DQ122" i="233"/>
  <c r="DP122" i="233"/>
  <c r="AW122" i="233"/>
  <c r="AV122" i="233"/>
  <c r="AU122" i="233"/>
  <c r="AT122" i="233"/>
  <c r="S122" i="233"/>
  <c r="R122" i="233"/>
  <c r="Q122" i="233"/>
  <c r="P122" i="233"/>
  <c r="O122" i="233"/>
  <c r="N122" i="233"/>
  <c r="DS121" i="233"/>
  <c r="DR121" i="233"/>
  <c r="DQ121" i="233"/>
  <c r="DP121" i="233"/>
  <c r="AW121" i="233"/>
  <c r="AV121" i="233"/>
  <c r="AU121" i="233"/>
  <c r="AT121" i="233"/>
  <c r="S121" i="233"/>
  <c r="R121" i="233"/>
  <c r="Q121" i="233"/>
  <c r="P121" i="233"/>
  <c r="O121" i="233"/>
  <c r="N121" i="233"/>
  <c r="DS120" i="233"/>
  <c r="DR120" i="233"/>
  <c r="DQ120" i="233"/>
  <c r="DP120" i="233"/>
  <c r="AW120" i="233"/>
  <c r="AV120" i="233"/>
  <c r="AU120" i="233"/>
  <c r="AT120" i="233"/>
  <c r="S120" i="233"/>
  <c r="R120" i="233"/>
  <c r="Q120" i="233"/>
  <c r="P120" i="233"/>
  <c r="O120" i="233"/>
  <c r="N120" i="233"/>
  <c r="DS119" i="233"/>
  <c r="DR119" i="233"/>
  <c r="DQ119" i="233"/>
  <c r="DP119" i="233"/>
  <c r="AW119" i="233"/>
  <c r="AV119" i="233"/>
  <c r="AU119" i="233"/>
  <c r="AT119" i="233"/>
  <c r="S119" i="233"/>
  <c r="R119" i="233"/>
  <c r="Q119" i="233"/>
  <c r="P119" i="233"/>
  <c r="O119" i="233"/>
  <c r="N119" i="233"/>
  <c r="DS118" i="233"/>
  <c r="DR118" i="233"/>
  <c r="DQ118" i="233"/>
  <c r="DP118" i="233"/>
  <c r="AW118" i="233"/>
  <c r="AV118" i="233"/>
  <c r="AU118" i="233"/>
  <c r="AT118" i="233"/>
  <c r="S118" i="233"/>
  <c r="R118" i="233"/>
  <c r="Q118" i="233"/>
  <c r="P118" i="233"/>
  <c r="O118" i="233"/>
  <c r="N118" i="233"/>
  <c r="DS117" i="233"/>
  <c r="DR117" i="233"/>
  <c r="DQ117" i="233"/>
  <c r="DP117" i="233"/>
  <c r="AW117" i="233"/>
  <c r="AV117" i="233"/>
  <c r="AU117" i="233"/>
  <c r="AT117" i="233"/>
  <c r="S117" i="233"/>
  <c r="R117" i="233"/>
  <c r="Q117" i="233"/>
  <c r="P117" i="233"/>
  <c r="O117" i="233"/>
  <c r="N117" i="233"/>
  <c r="DS116" i="233"/>
  <c r="DR116" i="233"/>
  <c r="DQ116" i="233"/>
  <c r="DP116" i="233"/>
  <c r="AW116" i="233"/>
  <c r="AV116" i="233"/>
  <c r="AU116" i="233"/>
  <c r="AT116" i="233"/>
  <c r="S116" i="233"/>
  <c r="R116" i="233"/>
  <c r="Q116" i="233"/>
  <c r="P116" i="233"/>
  <c r="O116" i="233"/>
  <c r="N116" i="233"/>
  <c r="DS115" i="233"/>
  <c r="DR115" i="233"/>
  <c r="DQ115" i="233"/>
  <c r="DP115" i="233"/>
  <c r="AW115" i="233"/>
  <c r="AV115" i="233"/>
  <c r="AU115" i="233"/>
  <c r="AT115" i="233"/>
  <c r="S115" i="233"/>
  <c r="R115" i="233"/>
  <c r="Q115" i="233"/>
  <c r="P115" i="233"/>
  <c r="O115" i="233"/>
  <c r="N115" i="233"/>
  <c r="DS114" i="233"/>
  <c r="DR114" i="233"/>
  <c r="DQ114" i="233"/>
  <c r="DP114" i="233"/>
  <c r="AW114" i="233"/>
  <c r="AV114" i="233"/>
  <c r="AU114" i="233"/>
  <c r="AT114" i="233"/>
  <c r="S114" i="233"/>
  <c r="R114" i="233"/>
  <c r="Q114" i="233"/>
  <c r="P114" i="233"/>
  <c r="O114" i="233"/>
  <c r="N114" i="233"/>
  <c r="DS113" i="233"/>
  <c r="DR113" i="233"/>
  <c r="DQ113" i="233"/>
  <c r="DP113" i="233"/>
  <c r="AW113" i="233"/>
  <c r="AV113" i="233"/>
  <c r="AU113" i="233"/>
  <c r="AT113" i="233"/>
  <c r="S113" i="233"/>
  <c r="R113" i="233"/>
  <c r="Q113" i="233"/>
  <c r="P113" i="233"/>
  <c r="O113" i="233"/>
  <c r="N113" i="233"/>
  <c r="DS112" i="233"/>
  <c r="DR112" i="233"/>
  <c r="DQ112" i="233"/>
  <c r="DP112" i="233"/>
  <c r="AW112" i="233"/>
  <c r="AV112" i="233"/>
  <c r="AU112" i="233"/>
  <c r="AT112" i="233"/>
  <c r="S112" i="233"/>
  <c r="R112" i="233"/>
  <c r="Q112" i="233"/>
  <c r="P112" i="233"/>
  <c r="O112" i="233"/>
  <c r="N112" i="233"/>
  <c r="DS111" i="233"/>
  <c r="DR111" i="233"/>
  <c r="DQ111" i="233"/>
  <c r="DP111" i="233"/>
  <c r="AW111" i="233"/>
  <c r="AV111" i="233"/>
  <c r="AU111" i="233"/>
  <c r="AT111" i="233"/>
  <c r="S111" i="233"/>
  <c r="R111" i="233"/>
  <c r="Q111" i="233"/>
  <c r="P111" i="233"/>
  <c r="O111" i="233"/>
  <c r="N111" i="233"/>
  <c r="DS110" i="233"/>
  <c r="DR110" i="233"/>
  <c r="DQ110" i="233"/>
  <c r="DP110" i="233"/>
  <c r="AW110" i="233"/>
  <c r="AV110" i="233"/>
  <c r="AU110" i="233"/>
  <c r="AT110" i="233"/>
  <c r="S110" i="233"/>
  <c r="R110" i="233"/>
  <c r="Q110" i="233"/>
  <c r="P110" i="233"/>
  <c r="O110" i="233"/>
  <c r="N110" i="233"/>
  <c r="DS109" i="233"/>
  <c r="DR109" i="233"/>
  <c r="DQ109" i="233"/>
  <c r="DP109" i="233"/>
  <c r="AW109" i="233"/>
  <c r="AV109" i="233"/>
  <c r="AU109" i="233"/>
  <c r="AT109" i="233"/>
  <c r="S109" i="233"/>
  <c r="R109" i="233"/>
  <c r="Q109" i="233"/>
  <c r="P109" i="233"/>
  <c r="O109" i="233"/>
  <c r="N109" i="233"/>
  <c r="DS108" i="233"/>
  <c r="DR108" i="233"/>
  <c r="DQ108" i="233"/>
  <c r="DP108" i="233"/>
  <c r="AW108" i="233"/>
  <c r="AV108" i="233"/>
  <c r="AU108" i="233"/>
  <c r="AT108" i="233"/>
  <c r="S108" i="233"/>
  <c r="R108" i="233"/>
  <c r="Q108" i="233"/>
  <c r="P108" i="233"/>
  <c r="O108" i="233"/>
  <c r="N108" i="233"/>
  <c r="DS107" i="233"/>
  <c r="DR107" i="233"/>
  <c r="DQ107" i="233"/>
  <c r="DP107" i="233"/>
  <c r="AW107" i="233"/>
  <c r="AV107" i="233"/>
  <c r="AU107" i="233"/>
  <c r="AT107" i="233"/>
  <c r="S107" i="233"/>
  <c r="R107" i="233"/>
  <c r="Q107" i="233"/>
  <c r="P107" i="233"/>
  <c r="O107" i="233"/>
  <c r="N107" i="233"/>
  <c r="DS106" i="233"/>
  <c r="DR106" i="233"/>
  <c r="DQ106" i="233"/>
  <c r="DP106" i="233"/>
  <c r="AW106" i="233"/>
  <c r="AV106" i="233"/>
  <c r="AU106" i="233"/>
  <c r="AT106" i="233"/>
  <c r="S106" i="233"/>
  <c r="R106" i="233"/>
  <c r="Q106" i="233"/>
  <c r="P106" i="233"/>
  <c r="O106" i="233"/>
  <c r="N106" i="233"/>
  <c r="DS105" i="233"/>
  <c r="DR105" i="233"/>
  <c r="DQ105" i="233"/>
  <c r="DP105" i="233"/>
  <c r="AW105" i="233"/>
  <c r="AV105" i="233"/>
  <c r="AU105" i="233"/>
  <c r="AT105" i="233"/>
  <c r="S105" i="233"/>
  <c r="R105" i="233"/>
  <c r="Q105" i="233"/>
  <c r="P105" i="233"/>
  <c r="O105" i="233"/>
  <c r="N105" i="233"/>
  <c r="DS104" i="233"/>
  <c r="DR104" i="233"/>
  <c r="DQ104" i="233"/>
  <c r="DP104" i="233"/>
  <c r="AW104" i="233"/>
  <c r="AV104" i="233"/>
  <c r="AU104" i="233"/>
  <c r="AT104" i="233"/>
  <c r="S104" i="233"/>
  <c r="R104" i="233"/>
  <c r="Q104" i="233"/>
  <c r="P104" i="233"/>
  <c r="O104" i="233"/>
  <c r="N104" i="233"/>
  <c r="DS103" i="233"/>
  <c r="DR103" i="233"/>
  <c r="DQ103" i="233"/>
  <c r="DP103" i="233"/>
  <c r="AW103" i="233"/>
  <c r="AV103" i="233"/>
  <c r="AU103" i="233"/>
  <c r="AT103" i="233"/>
  <c r="S103" i="233"/>
  <c r="R103" i="233"/>
  <c r="Q103" i="233"/>
  <c r="P103" i="233"/>
  <c r="O103" i="233"/>
  <c r="N103" i="233"/>
  <c r="DS102" i="233"/>
  <c r="DR102" i="233"/>
  <c r="DQ102" i="233"/>
  <c r="DP102" i="233"/>
  <c r="AW102" i="233"/>
  <c r="AV102" i="233"/>
  <c r="AU102" i="233"/>
  <c r="AT102" i="233"/>
  <c r="S102" i="233"/>
  <c r="R102" i="233"/>
  <c r="Q102" i="233"/>
  <c r="P102" i="233"/>
  <c r="O102" i="233"/>
  <c r="N102" i="233"/>
  <c r="DS101" i="233"/>
  <c r="DR101" i="233"/>
  <c r="DQ101" i="233"/>
  <c r="DP101" i="233"/>
  <c r="AW101" i="233"/>
  <c r="AV101" i="233"/>
  <c r="AU101" i="233"/>
  <c r="AT101" i="233"/>
  <c r="S101" i="233"/>
  <c r="R101" i="233"/>
  <c r="Q101" i="233"/>
  <c r="P101" i="233"/>
  <c r="O101" i="233"/>
  <c r="N101" i="233"/>
  <c r="DS100" i="233"/>
  <c r="DR100" i="233"/>
  <c r="DQ100" i="233"/>
  <c r="DP100" i="233"/>
  <c r="AW100" i="233"/>
  <c r="AV100" i="233"/>
  <c r="AU100" i="233"/>
  <c r="AT100" i="233"/>
  <c r="S100" i="233"/>
  <c r="R100" i="233"/>
  <c r="Q100" i="233"/>
  <c r="P100" i="233"/>
  <c r="O100" i="233"/>
  <c r="N100" i="233"/>
  <c r="DS99" i="233"/>
  <c r="DR99" i="233"/>
  <c r="DQ99" i="233"/>
  <c r="DP99" i="233"/>
  <c r="AW99" i="233"/>
  <c r="AV99" i="233"/>
  <c r="AU99" i="233"/>
  <c r="AT99" i="233"/>
  <c r="S99" i="233"/>
  <c r="R99" i="233"/>
  <c r="Q99" i="233"/>
  <c r="P99" i="233"/>
  <c r="O99" i="233"/>
  <c r="N99" i="233"/>
  <c r="DS98" i="233"/>
  <c r="DR98" i="233"/>
  <c r="DQ98" i="233"/>
  <c r="DP98" i="233"/>
  <c r="AW98" i="233"/>
  <c r="AV98" i="233"/>
  <c r="AU98" i="233"/>
  <c r="AT98" i="233"/>
  <c r="S98" i="233"/>
  <c r="R98" i="233"/>
  <c r="Q98" i="233"/>
  <c r="P98" i="233"/>
  <c r="O98" i="233"/>
  <c r="N98" i="233"/>
  <c r="DS97" i="233"/>
  <c r="DR97" i="233"/>
  <c r="DQ97" i="233"/>
  <c r="DP97" i="233"/>
  <c r="AW97" i="233"/>
  <c r="AV97" i="233"/>
  <c r="AU97" i="233"/>
  <c r="AT97" i="233"/>
  <c r="S97" i="233"/>
  <c r="R97" i="233"/>
  <c r="Q97" i="233"/>
  <c r="P97" i="233"/>
  <c r="O97" i="233"/>
  <c r="N97" i="233"/>
  <c r="DS96" i="233"/>
  <c r="DR96" i="233"/>
  <c r="DQ96" i="233"/>
  <c r="DP96" i="233"/>
  <c r="AW96" i="233"/>
  <c r="AV96" i="233"/>
  <c r="AU96" i="233"/>
  <c r="AT96" i="233"/>
  <c r="S96" i="233"/>
  <c r="R96" i="233"/>
  <c r="Q96" i="233"/>
  <c r="P96" i="233"/>
  <c r="O96" i="233"/>
  <c r="N96" i="233"/>
  <c r="DS95" i="233"/>
  <c r="DR95" i="233"/>
  <c r="DQ95" i="233"/>
  <c r="DP95" i="233"/>
  <c r="AW95" i="233"/>
  <c r="AV95" i="233"/>
  <c r="AU95" i="233"/>
  <c r="AT95" i="233"/>
  <c r="S95" i="233"/>
  <c r="R95" i="233"/>
  <c r="Q95" i="233"/>
  <c r="P95" i="233"/>
  <c r="O95" i="233"/>
  <c r="N95" i="233"/>
  <c r="DS94" i="233"/>
  <c r="DR94" i="233"/>
  <c r="DQ94" i="233"/>
  <c r="DP94" i="233"/>
  <c r="AW94" i="233"/>
  <c r="AV94" i="233"/>
  <c r="AU94" i="233"/>
  <c r="AT94" i="233"/>
  <c r="S94" i="233"/>
  <c r="R94" i="233"/>
  <c r="Q94" i="233"/>
  <c r="P94" i="233"/>
  <c r="O94" i="233"/>
  <c r="N94" i="233"/>
  <c r="DS93" i="233"/>
  <c r="DR93" i="233"/>
  <c r="DQ93" i="233"/>
  <c r="DP93" i="233"/>
  <c r="AW93" i="233"/>
  <c r="AV93" i="233"/>
  <c r="AU93" i="233"/>
  <c r="AT93" i="233"/>
  <c r="S93" i="233"/>
  <c r="R93" i="233"/>
  <c r="Q93" i="233"/>
  <c r="P93" i="233"/>
  <c r="O93" i="233"/>
  <c r="N93" i="233"/>
  <c r="DS92" i="233"/>
  <c r="DR92" i="233"/>
  <c r="DQ92" i="233"/>
  <c r="DP92" i="233"/>
  <c r="AW92" i="233"/>
  <c r="AV92" i="233"/>
  <c r="AU92" i="233"/>
  <c r="AT92" i="233"/>
  <c r="S92" i="233"/>
  <c r="R92" i="233"/>
  <c r="Q92" i="233"/>
  <c r="P92" i="233"/>
  <c r="O92" i="233"/>
  <c r="N92" i="233"/>
  <c r="DS91" i="233"/>
  <c r="DR91" i="233"/>
  <c r="DQ91" i="233"/>
  <c r="DP91" i="233"/>
  <c r="AW91" i="233"/>
  <c r="AV91" i="233"/>
  <c r="AU91" i="233"/>
  <c r="AT91" i="233"/>
  <c r="S91" i="233"/>
  <c r="R91" i="233"/>
  <c r="Q91" i="233"/>
  <c r="P91" i="233"/>
  <c r="O91" i="233"/>
  <c r="N91" i="233"/>
  <c r="DS90" i="233"/>
  <c r="DR90" i="233"/>
  <c r="DQ90" i="233"/>
  <c r="DP90" i="233"/>
  <c r="AW90" i="233"/>
  <c r="AV90" i="233"/>
  <c r="AU90" i="233"/>
  <c r="AT90" i="233"/>
  <c r="S90" i="233"/>
  <c r="R90" i="233"/>
  <c r="Q90" i="233"/>
  <c r="P90" i="233"/>
  <c r="O90" i="233"/>
  <c r="N90" i="233"/>
  <c r="DS89" i="233"/>
  <c r="DR89" i="233"/>
  <c r="DQ89" i="233"/>
  <c r="DP89" i="233"/>
  <c r="AW89" i="233"/>
  <c r="AV89" i="233"/>
  <c r="AU89" i="233"/>
  <c r="AT89" i="233"/>
  <c r="S89" i="233"/>
  <c r="R89" i="233"/>
  <c r="Q89" i="233"/>
  <c r="P89" i="233"/>
  <c r="O89" i="233"/>
  <c r="N89" i="233"/>
  <c r="DS88" i="233"/>
  <c r="DR88" i="233"/>
  <c r="DQ88" i="233"/>
  <c r="DP88" i="233"/>
  <c r="AW88" i="233"/>
  <c r="AV88" i="233"/>
  <c r="AU88" i="233"/>
  <c r="AT88" i="233"/>
  <c r="S88" i="233"/>
  <c r="R88" i="233"/>
  <c r="Q88" i="233"/>
  <c r="P88" i="233"/>
  <c r="O88" i="233"/>
  <c r="N88" i="233"/>
  <c r="DS87" i="233"/>
  <c r="DR87" i="233"/>
  <c r="DQ87" i="233"/>
  <c r="DP87" i="233"/>
  <c r="AW87" i="233"/>
  <c r="AV87" i="233"/>
  <c r="AU87" i="233"/>
  <c r="AT87" i="233"/>
  <c r="S87" i="233"/>
  <c r="R87" i="233"/>
  <c r="Q87" i="233"/>
  <c r="P87" i="233"/>
  <c r="O87" i="233"/>
  <c r="N87" i="233"/>
  <c r="DS86" i="233"/>
  <c r="DR86" i="233"/>
  <c r="DQ86" i="233"/>
  <c r="DP86" i="233"/>
  <c r="AW86" i="233"/>
  <c r="AV86" i="233"/>
  <c r="AU86" i="233"/>
  <c r="AT86" i="233"/>
  <c r="S86" i="233"/>
  <c r="R86" i="233"/>
  <c r="Q86" i="233"/>
  <c r="P86" i="233"/>
  <c r="O86" i="233"/>
  <c r="N86" i="233"/>
  <c r="DS85" i="233"/>
  <c r="DR85" i="233"/>
  <c r="DQ85" i="233"/>
  <c r="DP85" i="233"/>
  <c r="AW85" i="233"/>
  <c r="AV85" i="233"/>
  <c r="AU85" i="233"/>
  <c r="AT85" i="233"/>
  <c r="S85" i="233"/>
  <c r="R85" i="233"/>
  <c r="Q85" i="233"/>
  <c r="P85" i="233"/>
  <c r="O85" i="233"/>
  <c r="N85" i="233"/>
  <c r="DS84" i="233"/>
  <c r="DR84" i="233"/>
  <c r="DQ84" i="233"/>
  <c r="DP84" i="233"/>
  <c r="AW84" i="233"/>
  <c r="AV84" i="233"/>
  <c r="AU84" i="233"/>
  <c r="AT84" i="233"/>
  <c r="S84" i="233"/>
  <c r="R84" i="233"/>
  <c r="Q84" i="233"/>
  <c r="P84" i="233"/>
  <c r="O84" i="233"/>
  <c r="N84" i="233"/>
  <c r="DS83" i="233"/>
  <c r="DR83" i="233"/>
  <c r="DQ83" i="233"/>
  <c r="DP83" i="233"/>
  <c r="AW83" i="233"/>
  <c r="AV83" i="233"/>
  <c r="AU83" i="233"/>
  <c r="AT83" i="233"/>
  <c r="S83" i="233"/>
  <c r="R83" i="233"/>
  <c r="Q83" i="233"/>
  <c r="P83" i="233"/>
  <c r="O83" i="233"/>
  <c r="N83" i="233"/>
  <c r="DS82" i="233"/>
  <c r="DR82" i="233"/>
  <c r="DQ82" i="233"/>
  <c r="DP82" i="233"/>
  <c r="AW82" i="233"/>
  <c r="AV82" i="233"/>
  <c r="AU82" i="233"/>
  <c r="AT82" i="233"/>
  <c r="S82" i="233"/>
  <c r="R82" i="233"/>
  <c r="Q82" i="233"/>
  <c r="P82" i="233"/>
  <c r="O82" i="233"/>
  <c r="N82" i="233"/>
  <c r="DS81" i="233"/>
  <c r="DR81" i="233"/>
  <c r="DQ81" i="233"/>
  <c r="DP81" i="233"/>
  <c r="AW81" i="233"/>
  <c r="AV81" i="233"/>
  <c r="AU81" i="233"/>
  <c r="AT81" i="233"/>
  <c r="S81" i="233"/>
  <c r="R81" i="233"/>
  <c r="Q81" i="233"/>
  <c r="P81" i="233"/>
  <c r="O81" i="233"/>
  <c r="N81" i="233"/>
  <c r="DS80" i="233"/>
  <c r="DR80" i="233"/>
  <c r="DQ80" i="233"/>
  <c r="DP80" i="233"/>
  <c r="AW80" i="233"/>
  <c r="AV80" i="233"/>
  <c r="AU80" i="233"/>
  <c r="AT80" i="233"/>
  <c r="S80" i="233"/>
  <c r="R80" i="233"/>
  <c r="Q80" i="233"/>
  <c r="P80" i="233"/>
  <c r="O80" i="233"/>
  <c r="N80" i="233"/>
  <c r="DS79" i="233"/>
  <c r="DR79" i="233"/>
  <c r="DQ79" i="233"/>
  <c r="DP79" i="233"/>
  <c r="AW79" i="233"/>
  <c r="AV79" i="233"/>
  <c r="AU79" i="233"/>
  <c r="AT79" i="233"/>
  <c r="S79" i="233"/>
  <c r="R79" i="233"/>
  <c r="Q79" i="233"/>
  <c r="P79" i="233"/>
  <c r="O79" i="233"/>
  <c r="N79" i="233"/>
  <c r="DS78" i="233"/>
  <c r="DR78" i="233"/>
  <c r="DQ78" i="233"/>
  <c r="DP78" i="233"/>
  <c r="AW78" i="233"/>
  <c r="AV78" i="233"/>
  <c r="AU78" i="233"/>
  <c r="AT78" i="233"/>
  <c r="S78" i="233"/>
  <c r="R78" i="233"/>
  <c r="Q78" i="233"/>
  <c r="P78" i="233"/>
  <c r="O78" i="233"/>
  <c r="N78" i="233"/>
  <c r="DS77" i="233"/>
  <c r="DR77" i="233"/>
  <c r="DQ77" i="233"/>
  <c r="DP77" i="233"/>
  <c r="AW77" i="233"/>
  <c r="AV77" i="233"/>
  <c r="AU77" i="233"/>
  <c r="AT77" i="233"/>
  <c r="S77" i="233"/>
  <c r="R77" i="233"/>
  <c r="Q77" i="233"/>
  <c r="P77" i="233"/>
  <c r="O77" i="233"/>
  <c r="N77" i="233"/>
  <c r="DS76" i="233"/>
  <c r="DR76" i="233"/>
  <c r="DQ76" i="233"/>
  <c r="DP76" i="233"/>
  <c r="AW76" i="233"/>
  <c r="AV76" i="233"/>
  <c r="AU76" i="233"/>
  <c r="AT76" i="233"/>
  <c r="S76" i="233"/>
  <c r="R76" i="233"/>
  <c r="Q76" i="233"/>
  <c r="P76" i="233"/>
  <c r="O76" i="233"/>
  <c r="N76" i="233"/>
  <c r="DS75" i="233"/>
  <c r="DR75" i="233"/>
  <c r="DQ75" i="233"/>
  <c r="DP75" i="233"/>
  <c r="AW75" i="233"/>
  <c r="AV75" i="233"/>
  <c r="AU75" i="233"/>
  <c r="AT75" i="233"/>
  <c r="S75" i="233"/>
  <c r="R75" i="233"/>
  <c r="Q75" i="233"/>
  <c r="P75" i="233"/>
  <c r="O75" i="233"/>
  <c r="N75" i="233"/>
  <c r="DS74" i="233"/>
  <c r="DR74" i="233"/>
  <c r="DQ74" i="233"/>
  <c r="DP74" i="233"/>
  <c r="AW74" i="233"/>
  <c r="AV74" i="233"/>
  <c r="AU74" i="233"/>
  <c r="AT74" i="233"/>
  <c r="S74" i="233"/>
  <c r="R74" i="233"/>
  <c r="Q74" i="233"/>
  <c r="P74" i="233"/>
  <c r="O74" i="233"/>
  <c r="N74" i="233"/>
  <c r="DS73" i="233"/>
  <c r="DR73" i="233"/>
  <c r="DQ73" i="233"/>
  <c r="DP73" i="233"/>
  <c r="AW73" i="233"/>
  <c r="AV73" i="233"/>
  <c r="AU73" i="233"/>
  <c r="AT73" i="233"/>
  <c r="S73" i="233"/>
  <c r="R73" i="233"/>
  <c r="Q73" i="233"/>
  <c r="P73" i="233"/>
  <c r="O73" i="233"/>
  <c r="N73" i="233"/>
  <c r="DS72" i="233"/>
  <c r="DR72" i="233"/>
  <c r="DQ72" i="233"/>
  <c r="DP72" i="233"/>
  <c r="AW72" i="233"/>
  <c r="AV72" i="233"/>
  <c r="AU72" i="233"/>
  <c r="AT72" i="233"/>
  <c r="S72" i="233"/>
  <c r="R72" i="233"/>
  <c r="Q72" i="233"/>
  <c r="P72" i="233"/>
  <c r="O72" i="233"/>
  <c r="N72" i="233"/>
  <c r="DS71" i="233"/>
  <c r="DR71" i="233"/>
  <c r="DQ71" i="233"/>
  <c r="DP71" i="233"/>
  <c r="AW71" i="233"/>
  <c r="AV71" i="233"/>
  <c r="AU71" i="233"/>
  <c r="AT71" i="233"/>
  <c r="S71" i="233"/>
  <c r="R71" i="233"/>
  <c r="Q71" i="233"/>
  <c r="P71" i="233"/>
  <c r="O71" i="233"/>
  <c r="N71" i="233"/>
  <c r="DS70" i="233"/>
  <c r="DR70" i="233"/>
  <c r="DQ70" i="233"/>
  <c r="DP70" i="233"/>
  <c r="AW70" i="233"/>
  <c r="AV70" i="233"/>
  <c r="AU70" i="233"/>
  <c r="AT70" i="233"/>
  <c r="S70" i="233"/>
  <c r="R70" i="233"/>
  <c r="Q70" i="233"/>
  <c r="P70" i="233"/>
  <c r="O70" i="233"/>
  <c r="N70" i="233"/>
  <c r="DS69" i="233"/>
  <c r="DR69" i="233"/>
  <c r="DQ69" i="233"/>
  <c r="DP69" i="233"/>
  <c r="AW69" i="233"/>
  <c r="AV69" i="233"/>
  <c r="AU69" i="233"/>
  <c r="AT69" i="233"/>
  <c r="S69" i="233"/>
  <c r="R69" i="233"/>
  <c r="Q69" i="233"/>
  <c r="P69" i="233"/>
  <c r="O69" i="233"/>
  <c r="N69" i="233"/>
  <c r="DS68" i="233"/>
  <c r="DR68" i="233"/>
  <c r="DQ68" i="233"/>
  <c r="DP68" i="233"/>
  <c r="AW68" i="233"/>
  <c r="AV68" i="233"/>
  <c r="AU68" i="233"/>
  <c r="AT68" i="233"/>
  <c r="S68" i="233"/>
  <c r="R68" i="233"/>
  <c r="Q68" i="233"/>
  <c r="P68" i="233"/>
  <c r="O68" i="233"/>
  <c r="N68" i="233"/>
  <c r="DS67" i="233"/>
  <c r="DR67" i="233"/>
  <c r="DQ67" i="233"/>
  <c r="DP67" i="233"/>
  <c r="AW67" i="233"/>
  <c r="AV67" i="233"/>
  <c r="AU67" i="233"/>
  <c r="AT67" i="233"/>
  <c r="S67" i="233"/>
  <c r="R67" i="233"/>
  <c r="Q67" i="233"/>
  <c r="P67" i="233"/>
  <c r="O67" i="233"/>
  <c r="N67" i="233"/>
  <c r="DS66" i="233"/>
  <c r="DR66" i="233"/>
  <c r="DQ66" i="233"/>
  <c r="DP66" i="233"/>
  <c r="AW66" i="233"/>
  <c r="AV66" i="233"/>
  <c r="AU66" i="233"/>
  <c r="AT66" i="233"/>
  <c r="S66" i="233"/>
  <c r="R66" i="233"/>
  <c r="Q66" i="233"/>
  <c r="P66" i="233"/>
  <c r="O66" i="233"/>
  <c r="N66" i="233"/>
  <c r="DS65" i="233"/>
  <c r="DR65" i="233"/>
  <c r="DQ65" i="233"/>
  <c r="DP65" i="233"/>
  <c r="AW65" i="233"/>
  <c r="AV65" i="233"/>
  <c r="AU65" i="233"/>
  <c r="AT65" i="233"/>
  <c r="S65" i="233"/>
  <c r="R65" i="233"/>
  <c r="Q65" i="233"/>
  <c r="P65" i="233"/>
  <c r="O65" i="233"/>
  <c r="N65" i="233"/>
  <c r="DS64" i="233"/>
  <c r="DR64" i="233"/>
  <c r="DQ64" i="233"/>
  <c r="DP64" i="233"/>
  <c r="AW64" i="233"/>
  <c r="AV64" i="233"/>
  <c r="AU64" i="233"/>
  <c r="AT64" i="233"/>
  <c r="S64" i="233"/>
  <c r="R64" i="233"/>
  <c r="Q64" i="233"/>
  <c r="P64" i="233"/>
  <c r="O64" i="233"/>
  <c r="N64" i="233"/>
  <c r="DS63" i="233"/>
  <c r="DR63" i="233"/>
  <c r="DQ63" i="233"/>
  <c r="DP63" i="233"/>
  <c r="AW63" i="233"/>
  <c r="AV63" i="233"/>
  <c r="AU63" i="233"/>
  <c r="AT63" i="233"/>
  <c r="S63" i="233"/>
  <c r="R63" i="233"/>
  <c r="Q63" i="233"/>
  <c r="P63" i="233"/>
  <c r="O63" i="233"/>
  <c r="N63" i="233"/>
  <c r="DS62" i="233"/>
  <c r="DR62" i="233"/>
  <c r="DQ62" i="233"/>
  <c r="DP62" i="233"/>
  <c r="AW62" i="233"/>
  <c r="AV62" i="233"/>
  <c r="AU62" i="233"/>
  <c r="AT62" i="233"/>
  <c r="S62" i="233"/>
  <c r="R62" i="233"/>
  <c r="Q62" i="233"/>
  <c r="P62" i="233"/>
  <c r="O62" i="233"/>
  <c r="N62" i="233"/>
  <c r="DS61" i="233"/>
  <c r="DR61" i="233"/>
  <c r="DQ61" i="233"/>
  <c r="DP61" i="233"/>
  <c r="AW61" i="233"/>
  <c r="AV61" i="233"/>
  <c r="AU61" i="233"/>
  <c r="AT61" i="233"/>
  <c r="S61" i="233"/>
  <c r="R61" i="233"/>
  <c r="Q61" i="233"/>
  <c r="P61" i="233"/>
  <c r="O61" i="233"/>
  <c r="N61" i="233"/>
  <c r="DS60" i="233"/>
  <c r="DR60" i="233"/>
  <c r="DQ60" i="233"/>
  <c r="DP60" i="233"/>
  <c r="AW60" i="233"/>
  <c r="AV60" i="233"/>
  <c r="AU60" i="233"/>
  <c r="AT60" i="233"/>
  <c r="S60" i="233"/>
  <c r="R60" i="233"/>
  <c r="Q60" i="233"/>
  <c r="P60" i="233"/>
  <c r="O60" i="233"/>
  <c r="N60" i="233"/>
  <c r="DS59" i="233"/>
  <c r="DR59" i="233"/>
  <c r="DQ59" i="233"/>
  <c r="DP59" i="233"/>
  <c r="AW59" i="233"/>
  <c r="AV59" i="233"/>
  <c r="AU59" i="233"/>
  <c r="AT59" i="233"/>
  <c r="S59" i="233"/>
  <c r="R59" i="233"/>
  <c r="Q59" i="233"/>
  <c r="P59" i="233"/>
  <c r="O59" i="233"/>
  <c r="N59" i="233"/>
  <c r="DS58" i="233"/>
  <c r="DR58" i="233"/>
  <c r="DQ58" i="233"/>
  <c r="DP58" i="233"/>
  <c r="AW58" i="233"/>
  <c r="AV58" i="233"/>
  <c r="AU58" i="233"/>
  <c r="AT58" i="233"/>
  <c r="S58" i="233"/>
  <c r="R58" i="233"/>
  <c r="Q58" i="233"/>
  <c r="P58" i="233"/>
  <c r="O58" i="233"/>
  <c r="N58" i="233"/>
  <c r="DS57" i="233"/>
  <c r="DR57" i="233"/>
  <c r="DQ57" i="233"/>
  <c r="DP57" i="233"/>
  <c r="AW57" i="233"/>
  <c r="AV57" i="233"/>
  <c r="AU57" i="233"/>
  <c r="AT57" i="233"/>
  <c r="S57" i="233"/>
  <c r="R57" i="233"/>
  <c r="Q57" i="233"/>
  <c r="P57" i="233"/>
  <c r="O57" i="233"/>
  <c r="N57" i="233"/>
  <c r="DS56" i="233"/>
  <c r="DR56" i="233"/>
  <c r="DQ56" i="233"/>
  <c r="DP56" i="233"/>
  <c r="AW56" i="233"/>
  <c r="AV56" i="233"/>
  <c r="AU56" i="233"/>
  <c r="AT56" i="233"/>
  <c r="S56" i="233"/>
  <c r="R56" i="233"/>
  <c r="Q56" i="233"/>
  <c r="P56" i="233"/>
  <c r="O56" i="233"/>
  <c r="N56" i="233"/>
  <c r="DS55" i="233"/>
  <c r="DR55" i="233"/>
  <c r="DQ55" i="233"/>
  <c r="DP55" i="233"/>
  <c r="AW55" i="233"/>
  <c r="AV55" i="233"/>
  <c r="AU55" i="233"/>
  <c r="AT55" i="233"/>
  <c r="S55" i="233"/>
  <c r="R55" i="233"/>
  <c r="Q55" i="233"/>
  <c r="P55" i="233"/>
  <c r="O55" i="233"/>
  <c r="N55" i="233"/>
  <c r="DS54" i="233"/>
  <c r="DR54" i="233"/>
  <c r="DQ54" i="233"/>
  <c r="DP54" i="233"/>
  <c r="AW54" i="233"/>
  <c r="AV54" i="233"/>
  <c r="AU54" i="233"/>
  <c r="AT54" i="233"/>
  <c r="S54" i="233"/>
  <c r="R54" i="233"/>
  <c r="Q54" i="233"/>
  <c r="P54" i="233"/>
  <c r="O54" i="233"/>
  <c r="N54" i="233"/>
  <c r="DS53" i="233"/>
  <c r="DR53" i="233"/>
  <c r="DQ53" i="233"/>
  <c r="DP53" i="233"/>
  <c r="AW53" i="233"/>
  <c r="AV53" i="233"/>
  <c r="AU53" i="233"/>
  <c r="AT53" i="233"/>
  <c r="S53" i="233"/>
  <c r="R53" i="233"/>
  <c r="Q53" i="233"/>
  <c r="P53" i="233"/>
  <c r="O53" i="233"/>
  <c r="N53" i="233"/>
  <c r="DS52" i="233"/>
  <c r="DR52" i="233"/>
  <c r="DQ52" i="233"/>
  <c r="DP52" i="233"/>
  <c r="AW52" i="233"/>
  <c r="AV52" i="233"/>
  <c r="AU52" i="233"/>
  <c r="AT52" i="233"/>
  <c r="S52" i="233"/>
  <c r="R52" i="233"/>
  <c r="Q52" i="233"/>
  <c r="P52" i="233"/>
  <c r="O52" i="233"/>
  <c r="N52" i="233"/>
  <c r="DS51" i="233"/>
  <c r="DR51" i="233"/>
  <c r="DQ51" i="233"/>
  <c r="DP51" i="233"/>
  <c r="AW51" i="233"/>
  <c r="AV51" i="233"/>
  <c r="AU51" i="233"/>
  <c r="AT51" i="233"/>
  <c r="S51" i="233"/>
  <c r="R51" i="233"/>
  <c r="Q51" i="233"/>
  <c r="P51" i="233"/>
  <c r="O51" i="233"/>
  <c r="N51" i="233"/>
  <c r="DS50" i="233"/>
  <c r="DR50" i="233"/>
  <c r="DQ50" i="233"/>
  <c r="DP50" i="233"/>
  <c r="AW50" i="233"/>
  <c r="AV50" i="233"/>
  <c r="AU50" i="233"/>
  <c r="AT50" i="233"/>
  <c r="S50" i="233"/>
  <c r="R50" i="233"/>
  <c r="Q50" i="233"/>
  <c r="P50" i="233"/>
  <c r="O50" i="233"/>
  <c r="N50" i="233"/>
  <c r="DS49" i="233"/>
  <c r="DR49" i="233"/>
  <c r="DQ49" i="233"/>
  <c r="DP49" i="233"/>
  <c r="AW49" i="233"/>
  <c r="AV49" i="233"/>
  <c r="AU49" i="233"/>
  <c r="AT49" i="233"/>
  <c r="S49" i="233"/>
  <c r="R49" i="233"/>
  <c r="Q49" i="233"/>
  <c r="P49" i="233"/>
  <c r="O49" i="233"/>
  <c r="N49" i="233"/>
  <c r="DS48" i="233"/>
  <c r="DR48" i="233"/>
  <c r="DQ48" i="233"/>
  <c r="DP48" i="233"/>
  <c r="AW48" i="233"/>
  <c r="AV48" i="233"/>
  <c r="AU48" i="233"/>
  <c r="AT48" i="233"/>
  <c r="S48" i="233"/>
  <c r="R48" i="233"/>
  <c r="Q48" i="233"/>
  <c r="P48" i="233"/>
  <c r="O48" i="233"/>
  <c r="N48" i="233"/>
  <c r="DS47" i="233"/>
  <c r="DR47" i="233"/>
  <c r="DQ47" i="233"/>
  <c r="DP47" i="233"/>
  <c r="AW47" i="233"/>
  <c r="AV47" i="233"/>
  <c r="AU47" i="233"/>
  <c r="AT47" i="233"/>
  <c r="S47" i="233"/>
  <c r="R47" i="233"/>
  <c r="Q47" i="233"/>
  <c r="P47" i="233"/>
  <c r="O47" i="233"/>
  <c r="N47" i="233"/>
  <c r="DS46" i="233"/>
  <c r="DR46" i="233"/>
  <c r="DQ46" i="233"/>
  <c r="DP46" i="233"/>
  <c r="AW46" i="233"/>
  <c r="AV46" i="233"/>
  <c r="AU46" i="233"/>
  <c r="AT46" i="233"/>
  <c r="S46" i="233"/>
  <c r="R46" i="233"/>
  <c r="Q46" i="233"/>
  <c r="P46" i="233"/>
  <c r="O46" i="233"/>
  <c r="N46" i="233"/>
  <c r="DS45" i="233"/>
  <c r="DR45" i="233"/>
  <c r="DQ45" i="233"/>
  <c r="DP45" i="233"/>
  <c r="AW45" i="233"/>
  <c r="AV45" i="233"/>
  <c r="AU45" i="233"/>
  <c r="AT45" i="233"/>
  <c r="S45" i="233"/>
  <c r="R45" i="233"/>
  <c r="Q45" i="233"/>
  <c r="P45" i="233"/>
  <c r="O45" i="233"/>
  <c r="N45" i="233"/>
  <c r="DS44" i="233"/>
  <c r="DR44" i="233"/>
  <c r="DQ44" i="233"/>
  <c r="DP44" i="233"/>
  <c r="AW44" i="233"/>
  <c r="AV44" i="233"/>
  <c r="AU44" i="233"/>
  <c r="AT44" i="233"/>
  <c r="S44" i="233"/>
  <c r="R44" i="233"/>
  <c r="Q44" i="233"/>
  <c r="P44" i="233"/>
  <c r="O44" i="233"/>
  <c r="N44" i="233"/>
  <c r="DS43" i="233"/>
  <c r="DR43" i="233"/>
  <c r="DQ43" i="233"/>
  <c r="DP43" i="233"/>
  <c r="AW43" i="233"/>
  <c r="AV43" i="233"/>
  <c r="AU43" i="233"/>
  <c r="AT43" i="233"/>
  <c r="S43" i="233"/>
  <c r="R43" i="233"/>
  <c r="Q43" i="233"/>
  <c r="P43" i="233"/>
  <c r="O43" i="233"/>
  <c r="N43" i="233"/>
  <c r="DS42" i="233"/>
  <c r="DR42" i="233"/>
  <c r="DQ42" i="233"/>
  <c r="DP42" i="233"/>
  <c r="AW42" i="233"/>
  <c r="AV42" i="233"/>
  <c r="AU42" i="233"/>
  <c r="AT42" i="233"/>
  <c r="S42" i="233"/>
  <c r="R42" i="233"/>
  <c r="Q42" i="233"/>
  <c r="P42" i="233"/>
  <c r="O42" i="233"/>
  <c r="N42" i="233"/>
  <c r="DS41" i="233"/>
  <c r="DR41" i="233"/>
  <c r="DQ41" i="233"/>
  <c r="DP41" i="233"/>
  <c r="AW41" i="233"/>
  <c r="AV41" i="233"/>
  <c r="AU41" i="233"/>
  <c r="AT41" i="233"/>
  <c r="S41" i="233"/>
  <c r="R41" i="233"/>
  <c r="Q41" i="233"/>
  <c r="P41" i="233"/>
  <c r="O41" i="233"/>
  <c r="N41" i="233"/>
  <c r="DS40" i="233"/>
  <c r="DR40" i="233"/>
  <c r="DQ40" i="233"/>
  <c r="DP40" i="233"/>
  <c r="AW40" i="233"/>
  <c r="AV40" i="233"/>
  <c r="AU40" i="233"/>
  <c r="AT40" i="233"/>
  <c r="S40" i="233"/>
  <c r="R40" i="233"/>
  <c r="Q40" i="233"/>
  <c r="P40" i="233"/>
  <c r="O40" i="233"/>
  <c r="N40" i="233"/>
  <c r="DS39" i="233"/>
  <c r="DR39" i="233"/>
  <c r="DQ39" i="233"/>
  <c r="DP39" i="233"/>
  <c r="AW39" i="233"/>
  <c r="AV39" i="233"/>
  <c r="AU39" i="233"/>
  <c r="AT39" i="233"/>
  <c r="S39" i="233"/>
  <c r="R39" i="233"/>
  <c r="Q39" i="233"/>
  <c r="P39" i="233"/>
  <c r="O39" i="233"/>
  <c r="N39" i="233"/>
  <c r="DS38" i="233"/>
  <c r="DR38" i="233"/>
  <c r="DQ38" i="233"/>
  <c r="DP38" i="233"/>
  <c r="AW38" i="233"/>
  <c r="AV38" i="233"/>
  <c r="AU38" i="233"/>
  <c r="AT38" i="233"/>
  <c r="S38" i="233"/>
  <c r="R38" i="233"/>
  <c r="Q38" i="233"/>
  <c r="P38" i="233"/>
  <c r="O38" i="233"/>
  <c r="N38" i="233"/>
  <c r="DS37" i="233"/>
  <c r="DR37" i="233"/>
  <c r="DQ37" i="233"/>
  <c r="DP37" i="233"/>
  <c r="AW37" i="233"/>
  <c r="AV37" i="233"/>
  <c r="AU37" i="233"/>
  <c r="AT37" i="233"/>
  <c r="S37" i="233"/>
  <c r="R37" i="233"/>
  <c r="Q37" i="233"/>
  <c r="P37" i="233"/>
  <c r="O37" i="233"/>
  <c r="N37" i="233"/>
  <c r="DS36" i="233"/>
  <c r="DR36" i="233"/>
  <c r="DQ36" i="233"/>
  <c r="DP36" i="233"/>
  <c r="AW36" i="233"/>
  <c r="AV36" i="233"/>
  <c r="AU36" i="233"/>
  <c r="AT36" i="233"/>
  <c r="S36" i="233"/>
  <c r="R36" i="233"/>
  <c r="Q36" i="233"/>
  <c r="P36" i="233"/>
  <c r="O36" i="233"/>
  <c r="N36" i="233"/>
  <c r="DS35" i="233"/>
  <c r="DR35" i="233"/>
  <c r="DQ35" i="233"/>
  <c r="DP35" i="233"/>
  <c r="AW35" i="233"/>
  <c r="AV35" i="233"/>
  <c r="AU35" i="233"/>
  <c r="AT35" i="233"/>
  <c r="S35" i="233"/>
  <c r="R35" i="233"/>
  <c r="Q35" i="233"/>
  <c r="P35" i="233"/>
  <c r="O35" i="233"/>
  <c r="N35" i="233"/>
  <c r="DS34" i="233"/>
  <c r="DR34" i="233"/>
  <c r="DQ34" i="233"/>
  <c r="DP34" i="233"/>
  <c r="AW34" i="233"/>
  <c r="AV34" i="233"/>
  <c r="AU34" i="233"/>
  <c r="AT34" i="233"/>
  <c r="S34" i="233"/>
  <c r="R34" i="233"/>
  <c r="Q34" i="233"/>
  <c r="P34" i="233"/>
  <c r="O34" i="233"/>
  <c r="N34" i="233"/>
  <c r="DS33" i="233"/>
  <c r="DR33" i="233"/>
  <c r="DQ33" i="233"/>
  <c r="DP33" i="233"/>
  <c r="AW33" i="233"/>
  <c r="AV33" i="233"/>
  <c r="AU33" i="233"/>
  <c r="AT33" i="233"/>
  <c r="S33" i="233"/>
  <c r="R33" i="233"/>
  <c r="Q33" i="233"/>
  <c r="P33" i="233"/>
  <c r="O33" i="233"/>
  <c r="N33" i="233"/>
  <c r="DS32" i="233"/>
  <c r="DR32" i="233"/>
  <c r="DQ32" i="233"/>
  <c r="DP32" i="233"/>
  <c r="AW32" i="233"/>
  <c r="AV32" i="233"/>
  <c r="AU32" i="233"/>
  <c r="AT32" i="233"/>
  <c r="S32" i="233"/>
  <c r="R32" i="233"/>
  <c r="Q32" i="233"/>
  <c r="P32" i="233"/>
  <c r="O32" i="233"/>
  <c r="N32" i="233"/>
  <c r="DS31" i="233"/>
  <c r="DR31" i="233"/>
  <c r="DQ31" i="233"/>
  <c r="DP31" i="233"/>
  <c r="AW31" i="233"/>
  <c r="AV31" i="233"/>
  <c r="AU31" i="233"/>
  <c r="AT31" i="233"/>
  <c r="S31" i="233"/>
  <c r="R31" i="233"/>
  <c r="Q31" i="233"/>
  <c r="P31" i="233"/>
  <c r="O31" i="233"/>
  <c r="N31" i="233"/>
  <c r="DS30" i="233"/>
  <c r="DR30" i="233"/>
  <c r="DQ30" i="233"/>
  <c r="DP30" i="233"/>
  <c r="AW30" i="233"/>
  <c r="AV30" i="233"/>
  <c r="AU30" i="233"/>
  <c r="AT30" i="233"/>
  <c r="S30" i="233"/>
  <c r="R30" i="233"/>
  <c r="Q30" i="233"/>
  <c r="P30" i="233"/>
  <c r="O30" i="233"/>
  <c r="N30" i="233"/>
  <c r="DS29" i="233"/>
  <c r="DR29" i="233"/>
  <c r="DQ29" i="233"/>
  <c r="DP29" i="233"/>
  <c r="AW29" i="233"/>
  <c r="AV29" i="233"/>
  <c r="AU29" i="233"/>
  <c r="AT29" i="233"/>
  <c r="S29" i="233"/>
  <c r="R29" i="233"/>
  <c r="Q29" i="233"/>
  <c r="P29" i="233"/>
  <c r="O29" i="233"/>
  <c r="N29" i="233"/>
  <c r="DS28" i="233"/>
  <c r="DR28" i="233"/>
  <c r="DQ28" i="233"/>
  <c r="DP28" i="233"/>
  <c r="AW28" i="233"/>
  <c r="AV28" i="233"/>
  <c r="AU28" i="233"/>
  <c r="AT28" i="233"/>
  <c r="S28" i="233"/>
  <c r="R28" i="233"/>
  <c r="Q28" i="233"/>
  <c r="P28" i="233"/>
  <c r="O28" i="233"/>
  <c r="N28" i="233"/>
  <c r="DS27" i="233"/>
  <c r="DR27" i="233"/>
  <c r="DQ27" i="233"/>
  <c r="DP27" i="233"/>
  <c r="AW27" i="233"/>
  <c r="AV27" i="233"/>
  <c r="AU27" i="233"/>
  <c r="AT27" i="233"/>
  <c r="S27" i="233"/>
  <c r="R27" i="233"/>
  <c r="Q27" i="233"/>
  <c r="P27" i="233"/>
  <c r="O27" i="233"/>
  <c r="N27" i="233"/>
  <c r="DS26" i="233"/>
  <c r="DR26" i="233"/>
  <c r="DQ26" i="233"/>
  <c r="DP26" i="233"/>
  <c r="AW26" i="233"/>
  <c r="AV26" i="233"/>
  <c r="AU26" i="233"/>
  <c r="AT26" i="233"/>
  <c r="S26" i="233"/>
  <c r="R26" i="233"/>
  <c r="Q26" i="233"/>
  <c r="P26" i="233"/>
  <c r="O26" i="233"/>
  <c r="N26" i="233"/>
  <c r="DS25" i="233"/>
  <c r="DR25" i="233"/>
  <c r="DQ25" i="233"/>
  <c r="DP25" i="233"/>
  <c r="AW25" i="233"/>
  <c r="AV25" i="233"/>
  <c r="AU25" i="233"/>
  <c r="AT25" i="233"/>
  <c r="S25" i="233"/>
  <c r="R25" i="233"/>
  <c r="Q25" i="233"/>
  <c r="P25" i="233"/>
  <c r="O25" i="233"/>
  <c r="N25" i="233"/>
  <c r="DS24" i="233"/>
  <c r="DR24" i="233"/>
  <c r="DQ24" i="233"/>
  <c r="DP24" i="233"/>
  <c r="AW24" i="233"/>
  <c r="AV24" i="233"/>
  <c r="AU24" i="233"/>
  <c r="AT24" i="233"/>
  <c r="S24" i="233"/>
  <c r="R24" i="233"/>
  <c r="Q24" i="233"/>
  <c r="P24" i="233"/>
  <c r="O24" i="233"/>
  <c r="N24" i="233"/>
  <c r="DS23" i="233"/>
  <c r="DR23" i="233"/>
  <c r="DQ23" i="233"/>
  <c r="DP23" i="233"/>
  <c r="AW23" i="233"/>
  <c r="AV23" i="233"/>
  <c r="AU23" i="233"/>
  <c r="AT23" i="233"/>
  <c r="S23" i="233"/>
  <c r="R23" i="233"/>
  <c r="Q23" i="233"/>
  <c r="P23" i="233"/>
  <c r="O23" i="233"/>
  <c r="N23" i="233"/>
  <c r="DS22" i="233"/>
  <c r="DR22" i="233"/>
  <c r="DQ22" i="233"/>
  <c r="DP22" i="233"/>
  <c r="AW22" i="233"/>
  <c r="AV22" i="233"/>
  <c r="AU22" i="233"/>
  <c r="AT22" i="233"/>
  <c r="S22" i="233"/>
  <c r="R22" i="233"/>
  <c r="Q22" i="233"/>
  <c r="P22" i="233"/>
  <c r="O22" i="233"/>
  <c r="N22" i="233"/>
  <c r="DS21" i="233"/>
  <c r="DR21" i="233"/>
  <c r="DQ21" i="233"/>
  <c r="DP21" i="233"/>
  <c r="AW21" i="233"/>
  <c r="AV21" i="233"/>
  <c r="AU21" i="233"/>
  <c r="AT21" i="233"/>
  <c r="S21" i="233"/>
  <c r="R21" i="233"/>
  <c r="Q21" i="233"/>
  <c r="P21" i="233"/>
  <c r="O21" i="233"/>
  <c r="N21" i="233"/>
  <c r="DS20" i="233"/>
  <c r="DR20" i="233"/>
  <c r="DQ20" i="233"/>
  <c r="DP20" i="233"/>
  <c r="AW20" i="233"/>
  <c r="AV20" i="233"/>
  <c r="AU20" i="233"/>
  <c r="AT20" i="233"/>
  <c r="S20" i="233"/>
  <c r="R20" i="233"/>
  <c r="Q20" i="233"/>
  <c r="P20" i="233"/>
  <c r="O20" i="233"/>
  <c r="N20" i="233"/>
  <c r="DS19" i="233"/>
  <c r="DR19" i="233"/>
  <c r="DQ19" i="233"/>
  <c r="DP19" i="233"/>
  <c r="AW19" i="233"/>
  <c r="AV19" i="233"/>
  <c r="AU19" i="233"/>
  <c r="AT19" i="233"/>
  <c r="S19" i="233"/>
  <c r="R19" i="233"/>
  <c r="Q19" i="233"/>
  <c r="P19" i="233"/>
  <c r="O19" i="233"/>
  <c r="N19" i="233"/>
  <c r="DS18" i="233"/>
  <c r="DR18" i="233"/>
  <c r="DQ18" i="233"/>
  <c r="DP18" i="233"/>
  <c r="AW18" i="233"/>
  <c r="AV18" i="233"/>
  <c r="AU18" i="233"/>
  <c r="AT18" i="233"/>
  <c r="S18" i="233"/>
  <c r="R18" i="233"/>
  <c r="Q18" i="233"/>
  <c r="P18" i="233"/>
  <c r="O18" i="233"/>
  <c r="N18" i="233"/>
  <c r="DS17" i="233"/>
  <c r="DR17" i="233"/>
  <c r="DQ17" i="233"/>
  <c r="DP17" i="233"/>
  <c r="AW17" i="233"/>
  <c r="AV17" i="233"/>
  <c r="AU17" i="233"/>
  <c r="AT17" i="233"/>
  <c r="S17" i="233"/>
  <c r="R17" i="233"/>
  <c r="Q17" i="233"/>
  <c r="P17" i="233"/>
  <c r="O17" i="233"/>
  <c r="N17" i="233"/>
  <c r="DS16" i="233"/>
  <c r="DR16" i="233"/>
  <c r="DQ16" i="233"/>
  <c r="DP16" i="233"/>
  <c r="AW16" i="233"/>
  <c r="AV16" i="233"/>
  <c r="AU16" i="233"/>
  <c r="AT16" i="233"/>
  <c r="S16" i="233"/>
  <c r="R16" i="233"/>
  <c r="Q16" i="233"/>
  <c r="P16" i="233"/>
  <c r="O16" i="233"/>
  <c r="N16" i="233"/>
  <c r="DS15" i="233"/>
  <c r="DR15" i="233"/>
  <c r="DQ15" i="233"/>
  <c r="DP15" i="233"/>
  <c r="AW15" i="233"/>
  <c r="AV15" i="233"/>
  <c r="AU15" i="233"/>
  <c r="AT15" i="233"/>
  <c r="S15" i="233"/>
  <c r="R15" i="233"/>
  <c r="Q15" i="233"/>
  <c r="P15" i="233"/>
  <c r="O15" i="233"/>
  <c r="N15" i="233"/>
  <c r="DS14" i="233"/>
  <c r="DR14" i="233"/>
  <c r="DQ14" i="233"/>
  <c r="DP14" i="233"/>
  <c r="AW14" i="233"/>
  <c r="AV14" i="233"/>
  <c r="AU14" i="233"/>
  <c r="AT14" i="233"/>
  <c r="S14" i="233"/>
  <c r="R14" i="233"/>
  <c r="Q14" i="233"/>
  <c r="P14" i="233"/>
  <c r="O14" i="233"/>
  <c r="N14" i="233"/>
  <c r="DS13" i="233"/>
  <c r="DR13" i="233"/>
  <c r="DQ13" i="233"/>
  <c r="DP13" i="233"/>
  <c r="AW13" i="233"/>
  <c r="AV13" i="233"/>
  <c r="AU13" i="233"/>
  <c r="AT13" i="233"/>
  <c r="S13" i="233"/>
  <c r="R13" i="233"/>
  <c r="Q13" i="233"/>
  <c r="P13" i="233"/>
  <c r="O13" i="233"/>
  <c r="N13" i="233"/>
  <c r="DS12" i="233"/>
  <c r="DR12" i="233"/>
  <c r="DQ12" i="233"/>
  <c r="DP12" i="233"/>
  <c r="AW12" i="233"/>
  <c r="AV12" i="233"/>
  <c r="AU12" i="233"/>
  <c r="AT12" i="233"/>
  <c r="S12" i="233"/>
  <c r="R12" i="233"/>
  <c r="Q12" i="233"/>
  <c r="P12" i="233"/>
  <c r="O12" i="233"/>
  <c r="N12" i="233"/>
  <c r="DS11" i="233"/>
  <c r="DR11" i="233"/>
  <c r="DQ11" i="233"/>
  <c r="DP11" i="233"/>
  <c r="AW11" i="233"/>
  <c r="AV11" i="233"/>
  <c r="AU11" i="233"/>
  <c r="AT11" i="233"/>
  <c r="S11" i="233"/>
  <c r="R11" i="233"/>
  <c r="Q11" i="233"/>
  <c r="P11" i="233"/>
  <c r="O11" i="233"/>
  <c r="N11" i="233"/>
  <c r="DS10" i="233"/>
  <c r="DR10" i="233"/>
  <c r="DQ10" i="233"/>
  <c r="DP10" i="233"/>
  <c r="AW10" i="233"/>
  <c r="AV10" i="233"/>
  <c r="AU10" i="233"/>
  <c r="AT10" i="233"/>
  <c r="S10" i="233"/>
  <c r="R10" i="233"/>
  <c r="Q10" i="233"/>
  <c r="P10" i="233"/>
  <c r="O10" i="233"/>
  <c r="N10" i="233"/>
  <c r="DS9" i="233"/>
  <c r="DR9" i="233"/>
  <c r="DQ9" i="233"/>
  <c r="DP9" i="233"/>
  <c r="AW9" i="233"/>
  <c r="AV9" i="233"/>
  <c r="AU9" i="233"/>
  <c r="AT9" i="233"/>
  <c r="S9" i="233"/>
  <c r="R9" i="233"/>
  <c r="Q9" i="233"/>
  <c r="P9" i="233"/>
  <c r="O9" i="233"/>
  <c r="N9" i="233"/>
  <c r="DS8" i="233"/>
  <c r="DR8" i="233"/>
  <c r="DQ8" i="233"/>
  <c r="DP8" i="233"/>
  <c r="AW8" i="233"/>
  <c r="AV8" i="233"/>
  <c r="AU8" i="233"/>
  <c r="AT8" i="233"/>
  <c r="S8" i="233"/>
  <c r="R8" i="233"/>
  <c r="Q8" i="233"/>
  <c r="P8" i="233"/>
  <c r="O8" i="233"/>
  <c r="N8" i="233"/>
  <c r="DS7" i="233"/>
  <c r="DR7" i="233"/>
  <c r="DQ7" i="233"/>
  <c r="DP7" i="233"/>
  <c r="AW7" i="233"/>
  <c r="AV7" i="233"/>
  <c r="AU7" i="233"/>
  <c r="AT7" i="233"/>
  <c r="S7" i="233"/>
  <c r="R7" i="233"/>
  <c r="Q7" i="233"/>
  <c r="P7" i="233"/>
  <c r="O7" i="233"/>
  <c r="N7" i="233"/>
  <c r="DS6" i="233"/>
  <c r="DR6" i="233"/>
  <c r="DQ6" i="233"/>
  <c r="DP6" i="233"/>
  <c r="AW6" i="233"/>
  <c r="AV6" i="233"/>
  <c r="AU6" i="233"/>
  <c r="AT6" i="233"/>
  <c r="S6" i="233"/>
  <c r="R6" i="233"/>
  <c r="Q6" i="233"/>
  <c r="P6" i="233"/>
  <c r="O6" i="233"/>
  <c r="N6" i="233"/>
  <c r="DS5" i="233"/>
  <c r="DR5" i="233"/>
  <c r="DQ5" i="233"/>
  <c r="DP5" i="233"/>
  <c r="AW5" i="233"/>
  <c r="AV5" i="233"/>
  <c r="AU5" i="233"/>
  <c r="AT5" i="233"/>
  <c r="S5" i="233"/>
  <c r="R5" i="233"/>
  <c r="Q5" i="233"/>
  <c r="P5" i="233"/>
  <c r="O5" i="233"/>
  <c r="N5" i="233"/>
  <c r="K35" i="16"/>
  <c r="D35" i="16"/>
  <c r="C35" i="16"/>
  <c r="B35" i="16"/>
  <c r="T34" i="16"/>
  <c r="S34" i="16"/>
  <c r="K34" i="16"/>
  <c r="D34" i="16"/>
  <c r="C34" i="16"/>
  <c r="B34" i="16"/>
  <c r="N33" i="16"/>
  <c r="M33" i="16"/>
  <c r="K33" i="16"/>
  <c r="J33" i="16"/>
  <c r="I33" i="16"/>
  <c r="H33" i="16"/>
  <c r="G33" i="16"/>
  <c r="F33" i="16"/>
  <c r="E33" i="16"/>
  <c r="D33" i="16"/>
  <c r="C33" i="16"/>
  <c r="B33" i="16"/>
  <c r="T32" i="16"/>
  <c r="S32" i="16"/>
  <c r="N32" i="16"/>
  <c r="M32" i="16"/>
  <c r="K32" i="16"/>
  <c r="J32" i="16"/>
  <c r="I32" i="16"/>
  <c r="H32" i="16"/>
  <c r="G32" i="16"/>
  <c r="F32" i="16"/>
  <c r="E32" i="16"/>
  <c r="D32" i="16"/>
  <c r="C32" i="16"/>
  <c r="B32" i="16"/>
  <c r="T30" i="16"/>
  <c r="S30" i="16"/>
  <c r="K30" i="16"/>
  <c r="T28" i="16"/>
  <c r="S28" i="16"/>
  <c r="K28" i="16"/>
  <c r="O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AR930" i="229"/>
  <c r="AR929" i="229"/>
  <c r="AR928" i="229"/>
  <c r="AR927" i="229"/>
  <c r="AR926" i="229"/>
  <c r="AR925" i="229"/>
  <c r="AR924" i="229"/>
  <c r="AR923" i="229"/>
  <c r="AR922" i="229"/>
  <c r="AR921" i="229"/>
  <c r="AR920" i="229"/>
  <c r="AR919" i="229"/>
  <c r="AR918" i="229"/>
  <c r="AR917" i="229"/>
  <c r="AR916" i="229"/>
  <c r="AR915" i="229"/>
  <c r="AR914" i="229"/>
  <c r="AR913" i="229"/>
  <c r="AR912" i="229"/>
  <c r="AR911" i="229"/>
  <c r="AR910" i="229"/>
  <c r="AR909" i="229"/>
  <c r="AR908" i="229"/>
  <c r="AR907" i="229"/>
  <c r="AR906" i="229"/>
  <c r="AR905" i="229"/>
  <c r="AR904" i="229"/>
  <c r="AR903" i="229"/>
  <c r="AR902" i="229"/>
  <c r="AR901" i="229"/>
  <c r="AR900" i="229"/>
  <c r="AR899" i="229"/>
  <c r="AR898" i="229"/>
  <c r="AR897" i="229"/>
  <c r="AR896" i="229"/>
  <c r="AR895" i="229"/>
  <c r="AR894" i="229"/>
  <c r="AR893" i="229"/>
  <c r="AR892" i="229"/>
  <c r="AR891" i="229"/>
  <c r="AR890" i="229"/>
  <c r="AR889" i="229"/>
  <c r="AR888" i="229"/>
  <c r="AR887" i="229"/>
  <c r="AR886" i="229"/>
  <c r="AR885" i="229"/>
  <c r="AR884" i="229"/>
  <c r="AR883" i="229"/>
  <c r="AR882" i="229"/>
  <c r="AR881" i="229"/>
  <c r="AR880" i="229"/>
  <c r="AR879" i="229"/>
  <c r="AR878" i="229"/>
  <c r="AR877" i="229"/>
  <c r="AR876" i="229"/>
  <c r="AR875" i="229"/>
  <c r="AR874" i="229"/>
  <c r="AR873" i="229"/>
  <c r="AR872" i="229"/>
  <c r="AR871" i="229"/>
  <c r="AR870" i="229"/>
  <c r="AR869" i="229"/>
  <c r="AR868" i="229"/>
  <c r="AR867" i="229"/>
  <c r="AR866" i="229"/>
  <c r="AR865" i="229"/>
  <c r="AR864" i="229"/>
  <c r="AR863" i="229"/>
  <c r="AR862" i="229"/>
  <c r="AR861" i="229"/>
  <c r="AR860" i="229"/>
  <c r="AR859" i="229"/>
  <c r="AR858" i="229"/>
  <c r="AR857" i="229"/>
  <c r="AR856" i="229"/>
  <c r="AR855" i="229"/>
  <c r="AR854" i="229"/>
  <c r="AR853" i="229"/>
  <c r="AR852" i="229"/>
  <c r="AR851" i="229"/>
  <c r="AR850" i="229"/>
  <c r="AR849" i="229"/>
  <c r="AR848" i="229"/>
  <c r="AR847" i="229"/>
  <c r="AR846" i="229"/>
  <c r="AR845" i="229"/>
  <c r="AR844" i="229"/>
  <c r="AR843" i="229"/>
  <c r="AR842" i="229"/>
  <c r="AR841" i="229"/>
  <c r="AR840" i="229"/>
  <c r="AR839" i="229"/>
  <c r="AR838" i="229"/>
  <c r="AR837" i="229"/>
  <c r="AR836" i="229"/>
  <c r="AR835" i="229"/>
  <c r="AR834" i="229"/>
  <c r="AR833" i="229"/>
  <c r="AR832" i="229"/>
  <c r="AR831" i="229"/>
  <c r="AR830" i="229"/>
  <c r="AR829" i="229"/>
  <c r="AR828" i="229"/>
  <c r="AR827" i="229"/>
  <c r="AR826" i="229"/>
  <c r="AR825" i="229"/>
  <c r="AR824" i="229"/>
  <c r="AR823" i="229"/>
  <c r="AR822" i="229"/>
  <c r="AR821" i="229"/>
  <c r="AR820" i="229"/>
  <c r="AR819" i="229"/>
  <c r="AR818" i="229"/>
  <c r="AR817" i="229"/>
  <c r="AR816" i="229"/>
  <c r="AR815" i="229"/>
  <c r="AR814" i="229"/>
  <c r="AR813" i="229"/>
  <c r="AR812" i="229"/>
  <c r="AR811" i="229"/>
  <c r="AR810" i="229"/>
  <c r="AR809" i="229"/>
  <c r="AR808" i="229"/>
  <c r="AR807" i="229"/>
  <c r="AR806" i="229"/>
  <c r="AR805" i="229"/>
  <c r="AR804" i="229"/>
  <c r="AR803" i="229"/>
  <c r="AR802" i="229"/>
  <c r="AR801" i="229"/>
  <c r="AR800" i="229"/>
  <c r="AR799" i="229"/>
  <c r="AR798" i="229"/>
  <c r="AR797" i="229"/>
  <c r="AR796" i="229"/>
  <c r="AR795" i="229"/>
  <c r="AR794" i="229"/>
  <c r="AR793" i="229"/>
  <c r="AR792" i="229"/>
  <c r="AR791" i="229"/>
  <c r="AR790" i="229"/>
  <c r="AR789" i="229"/>
  <c r="AR788" i="229"/>
  <c r="AR787" i="229"/>
  <c r="AR786" i="229"/>
  <c r="AR785" i="229"/>
  <c r="AR784" i="229"/>
  <c r="AR783" i="229"/>
  <c r="AR782" i="229"/>
  <c r="AR781" i="229"/>
  <c r="AR780" i="229"/>
  <c r="AR779" i="229"/>
  <c r="AR778" i="229"/>
  <c r="AR777" i="229"/>
  <c r="AR776" i="229"/>
  <c r="AR775" i="229"/>
  <c r="AR774" i="229"/>
  <c r="AR773" i="229"/>
  <c r="AR772" i="229"/>
  <c r="AR771" i="229"/>
  <c r="AR770" i="229"/>
  <c r="AR769" i="229"/>
  <c r="AR768" i="229"/>
  <c r="AR767" i="229"/>
  <c r="AR766" i="229"/>
  <c r="AR765" i="229"/>
  <c r="AR764" i="229"/>
  <c r="AR763" i="229"/>
  <c r="AR762" i="229"/>
  <c r="AR761" i="229"/>
  <c r="AR760" i="229"/>
  <c r="AR759" i="229"/>
  <c r="AR758" i="229"/>
  <c r="AR757" i="229"/>
  <c r="AR756" i="229"/>
  <c r="AR755" i="229"/>
  <c r="AR754" i="229"/>
  <c r="AR753" i="229"/>
  <c r="AR752" i="229"/>
  <c r="AR751" i="229"/>
  <c r="AR750" i="229"/>
  <c r="AR749" i="229"/>
  <c r="AR748" i="229"/>
  <c r="AR747" i="229"/>
  <c r="AR746" i="229"/>
  <c r="AR745" i="229"/>
  <c r="AR744" i="229"/>
  <c r="AR743" i="229"/>
  <c r="AR742" i="229"/>
  <c r="AR741" i="229"/>
  <c r="AR740" i="229"/>
  <c r="AR739" i="229"/>
  <c r="AR738" i="229"/>
  <c r="AR737" i="229"/>
  <c r="AR736" i="229"/>
  <c r="AR735" i="229"/>
  <c r="AR734" i="229"/>
  <c r="AR733" i="229"/>
  <c r="AR732" i="229"/>
  <c r="AR731" i="229"/>
  <c r="AR730" i="229"/>
  <c r="AR729" i="229"/>
  <c r="AR728" i="229"/>
  <c r="AR727" i="229"/>
  <c r="AR726" i="229"/>
  <c r="AR725" i="229"/>
  <c r="AR724" i="229"/>
  <c r="AR723" i="229"/>
  <c r="AR722" i="229"/>
  <c r="AR721" i="229"/>
  <c r="AR720" i="229"/>
  <c r="AR719" i="229"/>
  <c r="AR718" i="229"/>
  <c r="AR717" i="229"/>
  <c r="AR716" i="229"/>
  <c r="AR715" i="229"/>
  <c r="AR714" i="229"/>
  <c r="AR713" i="229"/>
  <c r="AR712" i="229"/>
  <c r="AR711" i="229"/>
  <c r="AR710" i="229"/>
  <c r="AR709" i="229"/>
  <c r="AR708" i="229"/>
  <c r="AR707" i="229"/>
  <c r="AR706" i="229"/>
  <c r="AR705" i="229"/>
  <c r="AR704" i="229"/>
  <c r="AR703" i="229"/>
  <c r="AR702" i="229"/>
  <c r="AR701" i="229"/>
  <c r="AR700" i="229"/>
  <c r="AR699" i="229"/>
  <c r="AR698" i="229"/>
  <c r="AR697" i="229"/>
  <c r="AR696" i="229"/>
  <c r="AR695" i="229"/>
  <c r="AR694" i="229"/>
  <c r="AR693" i="229"/>
  <c r="AR692" i="229"/>
  <c r="AR691" i="229"/>
  <c r="AR690" i="229"/>
  <c r="AR689" i="229"/>
  <c r="AR688" i="229"/>
  <c r="AR687" i="229"/>
  <c r="AR686" i="229"/>
  <c r="AR685" i="229"/>
  <c r="AR684" i="229"/>
  <c r="AR683" i="229"/>
  <c r="AR682" i="229"/>
  <c r="AR681" i="229"/>
  <c r="AR680" i="229"/>
  <c r="AR679" i="229"/>
  <c r="AR678" i="229"/>
  <c r="AR677" i="229"/>
  <c r="AR676" i="229"/>
  <c r="AR675" i="229"/>
  <c r="AR674" i="229"/>
  <c r="AR673" i="229"/>
  <c r="AR672" i="229"/>
  <c r="AR671" i="229"/>
  <c r="AR670" i="229"/>
  <c r="AR669" i="229"/>
  <c r="AR668" i="229"/>
  <c r="AR667" i="229"/>
  <c r="AR666" i="229"/>
  <c r="AR665" i="229"/>
  <c r="AR664" i="229"/>
  <c r="AR663" i="229"/>
  <c r="AR662" i="229"/>
  <c r="AR661" i="229"/>
  <c r="AR660" i="229"/>
  <c r="AR659" i="229"/>
  <c r="AR658" i="229"/>
  <c r="AR657" i="229"/>
  <c r="AR656" i="229"/>
  <c r="AR655" i="229"/>
  <c r="AR654" i="229"/>
  <c r="AR653" i="229"/>
  <c r="AR652" i="229"/>
  <c r="AR651" i="229"/>
  <c r="AR650" i="229"/>
  <c r="AR649" i="229"/>
  <c r="AR648" i="229"/>
  <c r="AR647" i="229"/>
  <c r="AR646" i="229"/>
  <c r="AR645" i="229"/>
  <c r="AR644" i="229"/>
  <c r="AR643" i="229"/>
  <c r="AR642" i="229"/>
  <c r="AR641" i="229"/>
  <c r="AR640" i="229"/>
  <c r="AR639" i="229"/>
  <c r="AR638" i="229"/>
  <c r="AR637" i="229"/>
  <c r="AR636" i="229"/>
  <c r="AR635" i="229"/>
  <c r="AR634" i="229"/>
  <c r="AR633" i="229"/>
  <c r="AR632" i="229"/>
  <c r="AR631" i="229"/>
  <c r="AR630" i="229"/>
  <c r="AR629" i="229"/>
  <c r="AR628" i="229"/>
  <c r="AR627" i="229"/>
  <c r="AR626" i="229"/>
  <c r="AR625" i="229"/>
  <c r="AR624" i="229"/>
  <c r="AR623" i="229"/>
  <c r="AR622" i="229"/>
  <c r="AR621" i="229"/>
  <c r="AR620" i="229"/>
  <c r="AR619" i="229"/>
  <c r="AR618" i="229"/>
  <c r="AR617" i="229"/>
  <c r="AR616" i="229"/>
  <c r="AR615" i="229"/>
  <c r="AR614" i="229"/>
  <c r="AR613" i="229"/>
  <c r="AR612" i="229"/>
  <c r="AR611" i="229"/>
  <c r="AR610" i="229"/>
  <c r="AR609" i="229"/>
  <c r="AR608" i="229"/>
  <c r="AR607" i="229"/>
  <c r="AR606" i="229"/>
  <c r="AR605" i="229"/>
  <c r="AR604" i="229"/>
  <c r="AR603" i="229"/>
  <c r="AR602" i="229"/>
  <c r="AR601" i="229"/>
  <c r="AR600" i="229"/>
  <c r="AR599" i="229"/>
  <c r="AR598" i="229"/>
  <c r="AR597" i="229"/>
  <c r="AR596" i="229"/>
  <c r="AR595" i="229"/>
  <c r="AR594" i="229"/>
  <c r="AR593" i="229"/>
  <c r="AR592" i="229"/>
  <c r="AR591" i="229"/>
  <c r="AR590" i="229"/>
  <c r="AR589" i="229"/>
  <c r="AR588" i="229"/>
  <c r="AR587" i="229"/>
  <c r="AR586" i="229"/>
  <c r="AR585" i="229"/>
  <c r="AR584" i="229"/>
  <c r="AR583" i="229"/>
  <c r="AR582" i="229"/>
  <c r="AR581" i="229"/>
  <c r="AR580" i="229"/>
  <c r="AR579" i="229"/>
  <c r="AR578" i="229"/>
  <c r="AR577" i="229"/>
  <c r="AR576" i="229"/>
  <c r="AR575" i="229"/>
  <c r="AR574" i="229"/>
  <c r="AR573" i="229"/>
  <c r="AR572" i="229"/>
  <c r="AR571" i="229"/>
  <c r="AR570" i="229"/>
  <c r="AR569" i="229"/>
  <c r="AR568" i="229"/>
  <c r="AR567" i="229"/>
  <c r="AR566" i="229"/>
  <c r="AR565" i="229"/>
  <c r="AR564" i="229"/>
  <c r="AR563" i="229"/>
  <c r="AR562" i="229"/>
  <c r="AR561" i="229"/>
  <c r="AR560" i="229"/>
  <c r="AR559" i="229"/>
  <c r="AR558" i="229"/>
  <c r="AR557" i="229"/>
  <c r="AR556" i="229"/>
  <c r="AR555" i="229"/>
  <c r="AR554" i="229"/>
  <c r="AR553" i="229"/>
  <c r="AR552" i="229"/>
  <c r="AR551" i="229"/>
  <c r="AR550" i="229"/>
  <c r="AR549" i="229"/>
  <c r="AR548" i="229"/>
  <c r="AR547" i="229"/>
  <c r="AR546" i="229"/>
  <c r="AR545" i="229"/>
  <c r="AR544" i="229"/>
  <c r="AR543" i="229"/>
  <c r="AR542" i="229"/>
  <c r="AR541" i="229"/>
  <c r="AR540" i="229"/>
  <c r="AR539" i="229"/>
  <c r="AR538" i="229"/>
  <c r="AR537" i="229"/>
  <c r="AR536" i="229"/>
  <c r="AR535" i="229"/>
  <c r="AR534" i="229"/>
  <c r="AR533" i="229"/>
  <c r="AR532" i="229"/>
  <c r="AR531" i="229"/>
  <c r="AR530" i="229"/>
  <c r="AR529" i="229"/>
  <c r="AR528" i="229"/>
  <c r="AR527" i="229"/>
  <c r="AR526" i="229"/>
  <c r="AR525" i="229"/>
  <c r="AR524" i="229"/>
  <c r="AR523" i="229"/>
  <c r="AR522" i="229"/>
  <c r="AR521" i="229"/>
  <c r="AR520" i="229"/>
  <c r="AR519" i="229"/>
  <c r="AR518" i="229"/>
  <c r="AR517" i="229"/>
  <c r="AR516" i="229"/>
  <c r="AR515" i="229"/>
  <c r="AR514" i="229"/>
  <c r="AR513" i="229"/>
  <c r="AR512" i="229"/>
  <c r="AR511" i="229"/>
  <c r="AR510" i="229"/>
  <c r="AR509" i="229"/>
  <c r="AR508" i="229"/>
  <c r="AR507" i="229"/>
  <c r="AR506" i="229"/>
  <c r="AR505" i="229"/>
  <c r="AR504" i="229"/>
  <c r="AR503" i="229"/>
  <c r="AR502" i="229"/>
  <c r="AR501" i="229"/>
  <c r="AR500" i="229"/>
  <c r="AR499" i="229"/>
  <c r="AR498" i="229"/>
  <c r="AR497" i="229"/>
  <c r="AR496" i="229"/>
  <c r="AR495" i="229"/>
  <c r="AR494" i="229"/>
  <c r="AR493" i="229"/>
  <c r="AR492" i="229"/>
  <c r="AR491" i="229"/>
  <c r="AR490" i="229"/>
  <c r="AR489" i="229"/>
  <c r="AR488" i="229"/>
  <c r="AR487" i="229"/>
  <c r="AR486" i="229"/>
  <c r="AR485" i="229"/>
  <c r="AR484" i="229"/>
  <c r="AR483" i="229"/>
  <c r="AR482" i="229"/>
  <c r="AR481" i="229"/>
  <c r="AR480" i="229"/>
  <c r="AR479" i="229"/>
  <c r="AR478" i="229"/>
  <c r="AR477" i="229"/>
  <c r="AR476" i="229"/>
  <c r="AR475" i="229"/>
  <c r="AR474" i="229"/>
  <c r="AR473" i="229"/>
  <c r="AR472" i="229"/>
  <c r="AR471" i="229"/>
  <c r="AR470" i="229"/>
  <c r="AR469" i="229"/>
  <c r="AR468" i="229"/>
  <c r="AR467" i="229"/>
  <c r="AR466" i="229"/>
  <c r="AR465" i="229"/>
  <c r="AR464" i="229"/>
  <c r="AR463" i="229"/>
  <c r="AR462" i="229"/>
  <c r="AR461" i="229"/>
  <c r="AR460" i="229"/>
  <c r="AR459" i="229"/>
  <c r="AR458" i="229"/>
  <c r="AR457" i="229"/>
  <c r="AR456" i="229"/>
  <c r="AR455" i="229"/>
  <c r="AR454" i="229"/>
  <c r="AR453" i="229"/>
  <c r="AR452" i="229"/>
  <c r="AR451" i="229"/>
  <c r="AR450" i="229"/>
  <c r="AR449" i="229"/>
  <c r="AR448" i="229"/>
  <c r="AR447" i="229"/>
  <c r="AR446" i="229"/>
  <c r="AR445" i="229"/>
  <c r="AR444" i="229"/>
  <c r="AR443" i="229"/>
  <c r="AR442" i="229"/>
  <c r="AR441" i="229"/>
  <c r="AR440" i="229"/>
  <c r="AR439" i="229"/>
  <c r="AR438" i="229"/>
  <c r="AR437" i="229"/>
  <c r="AR436" i="229"/>
  <c r="AR435" i="229"/>
  <c r="AR434" i="229"/>
  <c r="AR433" i="229"/>
  <c r="AR432" i="229"/>
  <c r="AR431" i="229"/>
  <c r="AR430" i="229"/>
  <c r="AR429" i="229"/>
  <c r="AR428" i="229"/>
  <c r="AR427" i="229"/>
  <c r="AR426" i="229"/>
  <c r="AR425" i="229"/>
  <c r="AR424" i="229"/>
  <c r="AR423" i="229"/>
  <c r="AR422" i="229"/>
  <c r="AR421" i="229"/>
  <c r="AR420" i="229"/>
  <c r="AR419" i="229"/>
  <c r="AR418" i="229"/>
  <c r="AR417" i="229"/>
  <c r="AR416" i="229"/>
  <c r="AR415" i="229"/>
  <c r="AR414" i="229"/>
  <c r="AR413" i="229"/>
  <c r="AR412" i="229"/>
  <c r="AR411" i="229"/>
  <c r="AR410" i="229"/>
  <c r="AR409" i="229"/>
  <c r="AR408" i="229"/>
  <c r="AR407" i="229"/>
  <c r="AR406" i="229"/>
  <c r="AR405" i="229"/>
  <c r="AR404" i="229"/>
  <c r="AR403" i="229"/>
  <c r="AR402" i="229"/>
  <c r="AR401" i="229"/>
  <c r="AR400" i="229"/>
  <c r="AR399" i="229"/>
  <c r="AR398" i="229"/>
  <c r="AR397" i="229"/>
  <c r="AR396" i="229"/>
  <c r="AR395" i="229"/>
  <c r="AR394" i="229"/>
  <c r="AR393" i="229"/>
  <c r="AR392" i="229"/>
  <c r="AR391" i="229"/>
  <c r="AR390" i="229"/>
  <c r="AR389" i="229"/>
  <c r="AR388" i="229"/>
  <c r="AR387" i="229"/>
  <c r="AR386" i="229"/>
  <c r="AR385" i="229"/>
  <c r="AR384" i="229"/>
  <c r="AR383" i="229"/>
  <c r="AR382" i="229"/>
  <c r="AR381" i="229"/>
  <c r="AR380" i="229"/>
  <c r="AR379" i="229"/>
  <c r="AR378" i="229"/>
  <c r="AR377" i="229"/>
  <c r="AR376" i="229"/>
  <c r="AR375" i="229"/>
  <c r="AR374" i="229"/>
  <c r="AR373" i="229"/>
  <c r="AR372" i="229"/>
  <c r="AR371" i="229"/>
  <c r="AR370" i="229"/>
  <c r="AR369" i="229"/>
  <c r="AR368" i="229"/>
  <c r="AR367" i="229"/>
  <c r="AR366" i="229"/>
  <c r="AR365" i="229"/>
  <c r="AR364" i="229"/>
  <c r="AR363" i="229"/>
  <c r="AR362" i="229"/>
  <c r="AR361" i="229"/>
  <c r="AR360" i="229"/>
  <c r="AR359" i="229"/>
  <c r="AR358" i="229"/>
  <c r="AR357" i="229"/>
  <c r="AR356" i="229"/>
  <c r="AR355" i="229"/>
  <c r="AR354" i="229"/>
  <c r="AR353" i="229"/>
  <c r="AR352" i="229"/>
  <c r="AR351" i="229"/>
  <c r="AR350" i="229"/>
  <c r="AR349" i="229"/>
  <c r="AR348" i="229"/>
  <c r="AR347" i="229"/>
  <c r="AR346" i="229"/>
  <c r="AR345" i="229"/>
  <c r="AR344" i="229"/>
  <c r="AR343" i="229"/>
  <c r="AR342" i="229"/>
  <c r="AR341" i="229"/>
  <c r="AR340" i="229"/>
  <c r="AR339" i="229"/>
  <c r="AR338" i="229"/>
  <c r="AR337" i="229"/>
  <c r="AR336" i="229"/>
  <c r="AR335" i="229"/>
  <c r="AR334" i="229"/>
  <c r="AR333" i="229"/>
  <c r="AR332" i="229"/>
  <c r="AR331" i="229"/>
  <c r="AR330" i="229"/>
  <c r="AR329" i="229"/>
  <c r="AR328" i="229"/>
  <c r="AR327" i="229"/>
  <c r="AR326" i="229"/>
  <c r="AR325" i="229"/>
  <c r="AR324" i="229"/>
  <c r="AR323" i="229"/>
  <c r="AR322" i="229"/>
  <c r="AR321" i="229"/>
  <c r="AR320" i="229"/>
  <c r="AR319" i="229"/>
  <c r="AR318" i="229"/>
  <c r="AR317" i="229"/>
  <c r="AR316" i="229"/>
  <c r="AR315" i="229"/>
  <c r="AR314" i="229"/>
  <c r="AR313" i="229"/>
  <c r="AR312" i="229"/>
  <c r="AR311" i="229"/>
  <c r="AR310" i="229"/>
  <c r="AR309" i="229"/>
  <c r="AR308" i="229"/>
  <c r="AR307" i="229"/>
  <c r="AR306" i="229"/>
  <c r="AR305" i="229"/>
  <c r="AR304" i="229"/>
  <c r="AR303" i="229"/>
  <c r="AR302" i="229"/>
  <c r="AR301" i="229"/>
  <c r="AR300" i="229"/>
  <c r="AR299" i="229"/>
  <c r="AR298" i="229"/>
  <c r="AR297" i="229"/>
  <c r="AR296" i="229"/>
  <c r="AR295" i="229"/>
  <c r="AR294" i="229"/>
  <c r="AR293" i="229"/>
  <c r="AR292" i="229"/>
  <c r="AR291" i="229"/>
  <c r="AR290" i="229"/>
  <c r="AR289" i="229"/>
  <c r="AR288" i="229"/>
  <c r="AR287" i="229"/>
  <c r="AR286" i="229"/>
  <c r="AR285" i="229"/>
  <c r="AR284" i="229"/>
  <c r="AR283" i="229"/>
  <c r="AR282" i="229"/>
  <c r="AR281" i="229"/>
  <c r="AR280" i="229"/>
  <c r="AR279" i="229"/>
  <c r="AR278" i="229"/>
  <c r="AR277" i="229"/>
  <c r="AR276" i="229"/>
  <c r="AR275" i="229"/>
  <c r="AR274" i="229"/>
  <c r="AR273" i="229"/>
  <c r="AR272" i="229"/>
  <c r="AR271" i="229"/>
  <c r="AR270" i="229"/>
  <c r="AR269" i="229"/>
  <c r="AR268" i="229"/>
  <c r="AR267" i="229"/>
  <c r="AR266" i="229"/>
  <c r="AR265" i="229"/>
  <c r="AR264" i="229"/>
  <c r="AR263" i="229"/>
  <c r="AR262" i="229"/>
  <c r="AR261" i="229"/>
  <c r="AR260" i="229"/>
  <c r="AR259" i="229"/>
  <c r="AR258" i="229"/>
  <c r="AR257" i="229"/>
  <c r="AR256" i="229"/>
  <c r="AR255" i="229"/>
  <c r="AR254" i="229"/>
  <c r="AR253" i="229"/>
  <c r="AR252" i="229"/>
  <c r="AR251" i="229"/>
  <c r="AR250" i="229"/>
  <c r="AR249" i="229"/>
  <c r="AR248" i="229"/>
  <c r="AR247" i="229"/>
  <c r="AR246" i="229"/>
  <c r="AR245" i="229"/>
  <c r="AR244" i="229"/>
  <c r="AR243" i="229"/>
  <c r="AR242" i="229"/>
  <c r="AR241" i="229"/>
  <c r="AR240" i="229"/>
  <c r="AR239" i="229"/>
  <c r="AR238" i="229"/>
  <c r="AR237" i="229"/>
  <c r="AR236" i="229"/>
  <c r="AR235" i="229"/>
  <c r="AR234" i="229"/>
  <c r="AR233" i="229"/>
  <c r="AR232" i="229"/>
  <c r="AR231" i="229"/>
  <c r="AR230" i="229"/>
  <c r="AR229" i="229"/>
  <c r="AR228" i="229"/>
  <c r="AR227" i="229"/>
  <c r="AR226" i="229"/>
  <c r="AR225" i="229"/>
  <c r="AR224" i="229"/>
  <c r="AR223" i="229"/>
  <c r="AR222" i="229"/>
  <c r="AR221" i="229"/>
  <c r="AR220" i="229"/>
  <c r="AR219" i="229"/>
  <c r="AR218" i="229"/>
  <c r="AR217" i="229"/>
  <c r="AR216" i="229"/>
  <c r="AR215" i="229"/>
  <c r="AR214" i="229"/>
  <c r="AR213" i="229"/>
  <c r="AR212" i="229"/>
  <c r="AR211" i="229"/>
  <c r="AR210" i="229"/>
  <c r="AR209" i="229"/>
  <c r="AR208" i="229"/>
  <c r="AR207" i="229"/>
  <c r="AR206" i="229"/>
  <c r="AR205" i="229"/>
  <c r="AR204" i="229"/>
  <c r="AR203" i="229"/>
  <c r="AR202" i="229"/>
  <c r="AR201" i="229"/>
  <c r="AR200" i="229"/>
  <c r="AR199" i="229"/>
  <c r="AR198" i="229"/>
  <c r="AR197" i="229"/>
  <c r="AR196" i="229"/>
  <c r="AR195" i="229"/>
  <c r="AR194" i="229"/>
  <c r="AR193" i="229"/>
  <c r="AR192" i="229"/>
  <c r="AR191" i="229"/>
  <c r="AR190" i="229"/>
  <c r="AR189" i="229"/>
  <c r="AR188" i="229"/>
  <c r="AR187" i="229"/>
  <c r="AR186" i="229"/>
  <c r="AR185" i="229"/>
  <c r="AR184" i="229"/>
  <c r="AR183" i="229"/>
  <c r="AR182" i="229"/>
  <c r="AR181" i="229"/>
  <c r="AR180" i="229"/>
  <c r="AR179" i="229"/>
  <c r="AR178" i="229"/>
  <c r="AR177" i="229"/>
  <c r="AR176" i="229"/>
  <c r="AR175" i="229"/>
  <c r="AR174" i="229"/>
  <c r="AR173" i="229"/>
  <c r="AR172" i="229"/>
  <c r="AR171" i="229"/>
  <c r="AR170" i="229"/>
  <c r="AR169" i="229"/>
  <c r="AR168" i="229"/>
  <c r="AR167" i="229"/>
  <c r="AR166" i="229"/>
  <c r="AR165" i="229"/>
  <c r="AR164" i="229"/>
  <c r="AR163" i="229"/>
  <c r="AR162" i="229"/>
  <c r="AR161" i="229"/>
  <c r="AR160" i="229"/>
  <c r="AR159" i="229"/>
  <c r="AR158" i="229"/>
  <c r="AR157" i="229"/>
  <c r="AR156" i="229"/>
  <c r="AR155" i="229"/>
  <c r="AR154" i="229"/>
  <c r="AR153" i="229"/>
  <c r="AR152" i="229"/>
  <c r="AR151" i="229"/>
  <c r="AR150" i="229"/>
  <c r="AR149" i="229"/>
  <c r="AR148" i="229"/>
  <c r="AR147" i="229"/>
  <c r="AR146" i="229"/>
  <c r="AR145" i="229"/>
  <c r="AR144" i="229"/>
  <c r="AR143" i="229"/>
  <c r="AR142" i="229"/>
  <c r="L142" i="229"/>
  <c r="AR141" i="229"/>
  <c r="AR140" i="229"/>
  <c r="J140" i="229"/>
  <c r="I140" i="229"/>
  <c r="H140" i="229"/>
  <c r="G140" i="229"/>
  <c r="F140" i="229"/>
  <c r="E140" i="229"/>
  <c r="D140" i="229"/>
  <c r="C140" i="229"/>
  <c r="B140" i="229"/>
  <c r="AR139" i="229"/>
  <c r="J139" i="229"/>
  <c r="I139" i="229"/>
  <c r="H139" i="229"/>
  <c r="G139" i="229"/>
  <c r="F139" i="229"/>
  <c r="E139" i="229"/>
  <c r="D139" i="229"/>
  <c r="C139" i="229"/>
  <c r="B139" i="229"/>
  <c r="AR138" i="229"/>
  <c r="J138" i="229"/>
  <c r="I138" i="229"/>
  <c r="H138" i="229"/>
  <c r="G138" i="229"/>
  <c r="F138" i="229"/>
  <c r="E138" i="229"/>
  <c r="D138" i="229"/>
  <c r="C138" i="229"/>
  <c r="B138" i="229"/>
  <c r="AR137" i="229"/>
  <c r="J137" i="229"/>
  <c r="I137" i="229"/>
  <c r="H137" i="229"/>
  <c r="G137" i="229"/>
  <c r="F137" i="229"/>
  <c r="E137" i="229"/>
  <c r="D137" i="229"/>
  <c r="C137" i="229"/>
  <c r="B137" i="229"/>
  <c r="AR136" i="229"/>
  <c r="J136" i="229"/>
  <c r="I136" i="229"/>
  <c r="H136" i="229"/>
  <c r="G136" i="229"/>
  <c r="F136" i="229"/>
  <c r="E136" i="229"/>
  <c r="D136" i="229"/>
  <c r="C136" i="229"/>
  <c r="B136" i="229"/>
  <c r="AR135" i="229"/>
  <c r="J135" i="229"/>
  <c r="I135" i="229"/>
  <c r="H135" i="229"/>
  <c r="G135" i="229"/>
  <c r="F135" i="229"/>
  <c r="E135" i="229"/>
  <c r="D135" i="229"/>
  <c r="C135" i="229"/>
  <c r="B135" i="229"/>
  <c r="AR134" i="229"/>
  <c r="J134" i="229"/>
  <c r="I134" i="229"/>
  <c r="H134" i="229"/>
  <c r="G134" i="229"/>
  <c r="F134" i="229"/>
  <c r="E134" i="229"/>
  <c r="D134" i="229"/>
  <c r="C134" i="229"/>
  <c r="B134" i="229"/>
  <c r="AR133" i="229"/>
  <c r="J133" i="229"/>
  <c r="I133" i="229"/>
  <c r="H133" i="229"/>
  <c r="G133" i="229"/>
  <c r="F133" i="229"/>
  <c r="E133" i="229"/>
  <c r="D133" i="229"/>
  <c r="C133" i="229"/>
  <c r="B133" i="229"/>
  <c r="AR132" i="229"/>
  <c r="J132" i="229"/>
  <c r="I132" i="229"/>
  <c r="H132" i="229"/>
  <c r="G132" i="229"/>
  <c r="F132" i="229"/>
  <c r="E132" i="229"/>
  <c r="D132" i="229"/>
  <c r="C132" i="229"/>
  <c r="B132" i="229"/>
  <c r="AR131" i="229"/>
  <c r="J131" i="229"/>
  <c r="I131" i="229"/>
  <c r="H131" i="229"/>
  <c r="G131" i="229"/>
  <c r="F131" i="229"/>
  <c r="E131" i="229"/>
  <c r="D131" i="229"/>
  <c r="C131" i="229"/>
  <c r="B131" i="229"/>
  <c r="AR130" i="229"/>
  <c r="J130" i="229"/>
  <c r="I130" i="229"/>
  <c r="H130" i="229"/>
  <c r="G130" i="229"/>
  <c r="F130" i="229"/>
  <c r="E130" i="229"/>
  <c r="D130" i="229"/>
  <c r="C130" i="229"/>
  <c r="B130" i="229"/>
  <c r="AR129" i="229"/>
  <c r="J129" i="229"/>
  <c r="I129" i="229"/>
  <c r="H129" i="229"/>
  <c r="G129" i="229"/>
  <c r="F129" i="229"/>
  <c r="E129" i="229"/>
  <c r="D129" i="229"/>
  <c r="C129" i="229"/>
  <c r="B129" i="229"/>
  <c r="AR128" i="229"/>
  <c r="J128" i="229"/>
  <c r="I128" i="229"/>
  <c r="H128" i="229"/>
  <c r="G128" i="229"/>
  <c r="F128" i="229"/>
  <c r="E128" i="229"/>
  <c r="D128" i="229"/>
  <c r="C128" i="229"/>
  <c r="B128" i="229"/>
  <c r="AR127" i="229"/>
  <c r="J127" i="229"/>
  <c r="I127" i="229"/>
  <c r="H127" i="229"/>
  <c r="G127" i="229"/>
  <c r="F127" i="229"/>
  <c r="E127" i="229"/>
  <c r="D127" i="229"/>
  <c r="C127" i="229"/>
  <c r="B127" i="229"/>
  <c r="AR126" i="229"/>
  <c r="J126" i="229"/>
  <c r="I126" i="229"/>
  <c r="H126" i="229"/>
  <c r="G126" i="229"/>
  <c r="F126" i="229"/>
  <c r="E126" i="229"/>
  <c r="D126" i="229"/>
  <c r="C126" i="229"/>
  <c r="B126" i="229"/>
  <c r="AR125" i="229"/>
  <c r="J125" i="229"/>
  <c r="I125" i="229"/>
  <c r="H125" i="229"/>
  <c r="G125" i="229"/>
  <c r="F125" i="229"/>
  <c r="E125" i="229"/>
  <c r="D125" i="229"/>
  <c r="C125" i="229"/>
  <c r="B125" i="229"/>
  <c r="AR124" i="229"/>
  <c r="J124" i="229"/>
  <c r="I124" i="229"/>
  <c r="H124" i="229"/>
  <c r="G124" i="229"/>
  <c r="F124" i="229"/>
  <c r="E124" i="229"/>
  <c r="D124" i="229"/>
  <c r="C124" i="229"/>
  <c r="B124" i="229"/>
  <c r="AR123" i="229"/>
  <c r="J123" i="229"/>
  <c r="I123" i="229"/>
  <c r="H123" i="229"/>
  <c r="G123" i="229"/>
  <c r="F123" i="229"/>
  <c r="E123" i="229"/>
  <c r="D123" i="229"/>
  <c r="C123" i="229"/>
  <c r="B123" i="229"/>
  <c r="AR122" i="229"/>
  <c r="J122" i="229"/>
  <c r="I122" i="229"/>
  <c r="H122" i="229"/>
  <c r="G122" i="229"/>
  <c r="F122" i="229"/>
  <c r="E122" i="229"/>
  <c r="D122" i="229"/>
  <c r="C122" i="229"/>
  <c r="B122" i="229"/>
  <c r="AR121" i="229"/>
  <c r="J121" i="229"/>
  <c r="I121" i="229"/>
  <c r="H121" i="229"/>
  <c r="G121" i="229"/>
  <c r="F121" i="229"/>
  <c r="E121" i="229"/>
  <c r="D121" i="229"/>
  <c r="C121" i="229"/>
  <c r="B121" i="229"/>
  <c r="AR120" i="229"/>
  <c r="J120" i="229"/>
  <c r="I120" i="229"/>
  <c r="H120" i="229"/>
  <c r="G120" i="229"/>
  <c r="F120" i="229"/>
  <c r="E120" i="229"/>
  <c r="D120" i="229"/>
  <c r="C120" i="229"/>
  <c r="B120" i="229"/>
  <c r="AR119" i="229"/>
  <c r="J119" i="229"/>
  <c r="I119" i="229"/>
  <c r="H119" i="229"/>
  <c r="G119" i="229"/>
  <c r="F119" i="229"/>
  <c r="E119" i="229"/>
  <c r="D119" i="229"/>
  <c r="C119" i="229"/>
  <c r="B119" i="229"/>
  <c r="AR118" i="229"/>
  <c r="J118" i="229"/>
  <c r="I118" i="229"/>
  <c r="H118" i="229"/>
  <c r="G118" i="229"/>
  <c r="F118" i="229"/>
  <c r="E118" i="229"/>
  <c r="D118" i="229"/>
  <c r="C118" i="229"/>
  <c r="B118" i="229"/>
  <c r="AR117" i="229"/>
  <c r="J117" i="229"/>
  <c r="I117" i="229"/>
  <c r="H117" i="229"/>
  <c r="G117" i="229"/>
  <c r="F117" i="229"/>
  <c r="E117" i="229"/>
  <c r="D117" i="229"/>
  <c r="C117" i="229"/>
  <c r="B117" i="229"/>
  <c r="AR116" i="229"/>
  <c r="J116" i="229"/>
  <c r="I116" i="229"/>
  <c r="H116" i="229"/>
  <c r="G116" i="229"/>
  <c r="F116" i="229"/>
  <c r="E116" i="229"/>
  <c r="D116" i="229"/>
  <c r="C116" i="229"/>
  <c r="B116" i="229"/>
  <c r="AR115" i="229"/>
  <c r="J115" i="229"/>
  <c r="I115" i="229"/>
  <c r="H115" i="229"/>
  <c r="G115" i="229"/>
  <c r="F115" i="229"/>
  <c r="E115" i="229"/>
  <c r="D115" i="229"/>
  <c r="C115" i="229"/>
  <c r="B115" i="229"/>
  <c r="AR114" i="229"/>
  <c r="J114" i="229"/>
  <c r="I114" i="229"/>
  <c r="H114" i="229"/>
  <c r="G114" i="229"/>
  <c r="F114" i="229"/>
  <c r="E114" i="229"/>
  <c r="D114" i="229"/>
  <c r="C114" i="229"/>
  <c r="B114" i="229"/>
  <c r="AR113" i="229"/>
  <c r="J113" i="229"/>
  <c r="I113" i="229"/>
  <c r="H113" i="229"/>
  <c r="G113" i="229"/>
  <c r="F113" i="229"/>
  <c r="E113" i="229"/>
  <c r="D113" i="229"/>
  <c r="C113" i="229"/>
  <c r="B113" i="229"/>
  <c r="AR112" i="229"/>
  <c r="J112" i="229"/>
  <c r="I112" i="229"/>
  <c r="H112" i="229"/>
  <c r="G112" i="229"/>
  <c r="F112" i="229"/>
  <c r="E112" i="229"/>
  <c r="D112" i="229"/>
  <c r="C112" i="229"/>
  <c r="B112" i="229"/>
  <c r="AR111" i="229"/>
  <c r="J111" i="229"/>
  <c r="I111" i="229"/>
  <c r="H111" i="229"/>
  <c r="G111" i="229"/>
  <c r="F111" i="229"/>
  <c r="E111" i="229"/>
  <c r="D111" i="229"/>
  <c r="C111" i="229"/>
  <c r="B111" i="229"/>
  <c r="AR110" i="229"/>
  <c r="J110" i="229"/>
  <c r="I110" i="229"/>
  <c r="H110" i="229"/>
  <c r="G110" i="229"/>
  <c r="F110" i="229"/>
  <c r="E110" i="229"/>
  <c r="D110" i="229"/>
  <c r="C110" i="229"/>
  <c r="B110" i="229"/>
  <c r="AR109" i="229"/>
  <c r="J109" i="229"/>
  <c r="I109" i="229"/>
  <c r="H109" i="229"/>
  <c r="G109" i="229"/>
  <c r="F109" i="229"/>
  <c r="E109" i="229"/>
  <c r="D109" i="229"/>
  <c r="C109" i="229"/>
  <c r="B109" i="229"/>
  <c r="AR108" i="229"/>
  <c r="J108" i="229"/>
  <c r="I108" i="229"/>
  <c r="H108" i="229"/>
  <c r="G108" i="229"/>
  <c r="F108" i="229"/>
  <c r="E108" i="229"/>
  <c r="D108" i="229"/>
  <c r="C108" i="229"/>
  <c r="B108" i="229"/>
  <c r="AR107" i="229"/>
  <c r="J107" i="229"/>
  <c r="I107" i="229"/>
  <c r="H107" i="229"/>
  <c r="G107" i="229"/>
  <c r="F107" i="229"/>
  <c r="E107" i="229"/>
  <c r="D107" i="229"/>
  <c r="C107" i="229"/>
  <c r="B107" i="229"/>
  <c r="AR106" i="229"/>
  <c r="J106" i="229"/>
  <c r="I106" i="229"/>
  <c r="H106" i="229"/>
  <c r="G106" i="229"/>
  <c r="F106" i="229"/>
  <c r="E106" i="229"/>
  <c r="D106" i="229"/>
  <c r="C106" i="229"/>
  <c r="B106" i="229"/>
  <c r="AR105" i="229"/>
  <c r="J105" i="229"/>
  <c r="I105" i="229"/>
  <c r="H105" i="229"/>
  <c r="G105" i="229"/>
  <c r="F105" i="229"/>
  <c r="E105" i="229"/>
  <c r="D105" i="229"/>
  <c r="C105" i="229"/>
  <c r="B105" i="229"/>
  <c r="AR104" i="229"/>
  <c r="J104" i="229"/>
  <c r="I104" i="229"/>
  <c r="H104" i="229"/>
  <c r="G104" i="229"/>
  <c r="F104" i="229"/>
  <c r="E104" i="229"/>
  <c r="D104" i="229"/>
  <c r="C104" i="229"/>
  <c r="B104" i="229"/>
  <c r="AR103" i="229"/>
  <c r="J103" i="229"/>
  <c r="I103" i="229"/>
  <c r="H103" i="229"/>
  <c r="G103" i="229"/>
  <c r="F103" i="229"/>
  <c r="E103" i="229"/>
  <c r="D103" i="229"/>
  <c r="C103" i="229"/>
  <c r="B103" i="229"/>
  <c r="AR102" i="229"/>
  <c r="J102" i="229"/>
  <c r="I102" i="229"/>
  <c r="H102" i="229"/>
  <c r="G102" i="229"/>
  <c r="F102" i="229"/>
  <c r="E102" i="229"/>
  <c r="D102" i="229"/>
  <c r="C102" i="229"/>
  <c r="B102" i="229"/>
  <c r="AR101" i="229"/>
  <c r="J101" i="229"/>
  <c r="I101" i="229"/>
  <c r="H101" i="229"/>
  <c r="G101" i="229"/>
  <c r="F101" i="229"/>
  <c r="E101" i="229"/>
  <c r="D101" i="229"/>
  <c r="C101" i="229"/>
  <c r="B101" i="229"/>
  <c r="AR100" i="229"/>
  <c r="J100" i="229"/>
  <c r="I100" i="229"/>
  <c r="H100" i="229"/>
  <c r="G100" i="229"/>
  <c r="F100" i="229"/>
  <c r="E100" i="229"/>
  <c r="D100" i="229"/>
  <c r="C100" i="229"/>
  <c r="B100" i="229"/>
  <c r="AR99" i="229"/>
  <c r="J99" i="229"/>
  <c r="I99" i="229"/>
  <c r="H99" i="229"/>
  <c r="G99" i="229"/>
  <c r="F99" i="229"/>
  <c r="E99" i="229"/>
  <c r="D99" i="229"/>
  <c r="C99" i="229"/>
  <c r="B99" i="229"/>
  <c r="AR98" i="229"/>
  <c r="J98" i="229"/>
  <c r="I98" i="229"/>
  <c r="H98" i="229"/>
  <c r="G98" i="229"/>
  <c r="F98" i="229"/>
  <c r="E98" i="229"/>
  <c r="D98" i="229"/>
  <c r="C98" i="229"/>
  <c r="B98" i="229"/>
  <c r="AR97" i="229"/>
  <c r="J97" i="229"/>
  <c r="I97" i="229"/>
  <c r="H97" i="229"/>
  <c r="G97" i="229"/>
  <c r="F97" i="229"/>
  <c r="E97" i="229"/>
  <c r="D97" i="229"/>
  <c r="C97" i="229"/>
  <c r="B97" i="229"/>
  <c r="AR96" i="229"/>
  <c r="J96" i="229"/>
  <c r="I96" i="229"/>
  <c r="H96" i="229"/>
  <c r="G96" i="229"/>
  <c r="F96" i="229"/>
  <c r="E96" i="229"/>
  <c r="D96" i="229"/>
  <c r="C96" i="229"/>
  <c r="B96" i="229"/>
  <c r="AR95" i="229"/>
  <c r="J95" i="229"/>
  <c r="I95" i="229"/>
  <c r="H95" i="229"/>
  <c r="G95" i="229"/>
  <c r="F95" i="229"/>
  <c r="E95" i="229"/>
  <c r="D95" i="229"/>
  <c r="C95" i="229"/>
  <c r="B95" i="229"/>
  <c r="AR94" i="229"/>
  <c r="J94" i="229"/>
  <c r="I94" i="229"/>
  <c r="H94" i="229"/>
  <c r="G94" i="229"/>
  <c r="F94" i="229"/>
  <c r="E94" i="229"/>
  <c r="D94" i="229"/>
  <c r="C94" i="229"/>
  <c r="B94" i="229"/>
  <c r="AR93" i="229"/>
  <c r="J93" i="229"/>
  <c r="I93" i="229"/>
  <c r="H93" i="229"/>
  <c r="G93" i="229"/>
  <c r="F93" i="229"/>
  <c r="E93" i="229"/>
  <c r="D93" i="229"/>
  <c r="C93" i="229"/>
  <c r="B93" i="229"/>
  <c r="AR92" i="229"/>
  <c r="J92" i="229"/>
  <c r="I92" i="229"/>
  <c r="H92" i="229"/>
  <c r="G92" i="229"/>
  <c r="F92" i="229"/>
  <c r="E92" i="229"/>
  <c r="D92" i="229"/>
  <c r="C92" i="229"/>
  <c r="B92" i="229"/>
  <c r="AR91" i="229"/>
  <c r="J91" i="229"/>
  <c r="I91" i="229"/>
  <c r="H91" i="229"/>
  <c r="G91" i="229"/>
  <c r="F91" i="229"/>
  <c r="E91" i="229"/>
  <c r="D91" i="229"/>
  <c r="C91" i="229"/>
  <c r="B91" i="229"/>
  <c r="AR90" i="229"/>
  <c r="J90" i="229"/>
  <c r="I90" i="229"/>
  <c r="H90" i="229"/>
  <c r="G90" i="229"/>
  <c r="F90" i="229"/>
  <c r="E90" i="229"/>
  <c r="D90" i="229"/>
  <c r="C90" i="229"/>
  <c r="B90" i="229"/>
  <c r="AR89" i="229"/>
  <c r="J89" i="229"/>
  <c r="I89" i="229"/>
  <c r="H89" i="229"/>
  <c r="G89" i="229"/>
  <c r="F89" i="229"/>
  <c r="E89" i="229"/>
  <c r="D89" i="229"/>
  <c r="C89" i="229"/>
  <c r="B89" i="229"/>
  <c r="AR88" i="229"/>
  <c r="J88" i="229"/>
  <c r="I88" i="229"/>
  <c r="H88" i="229"/>
  <c r="G88" i="229"/>
  <c r="F88" i="229"/>
  <c r="E88" i="229"/>
  <c r="D88" i="229"/>
  <c r="C88" i="229"/>
  <c r="B88" i="229"/>
  <c r="AR87" i="229"/>
  <c r="J87" i="229"/>
  <c r="I87" i="229"/>
  <c r="H87" i="229"/>
  <c r="G87" i="229"/>
  <c r="F87" i="229"/>
  <c r="E87" i="229"/>
  <c r="D87" i="229"/>
  <c r="C87" i="229"/>
  <c r="B87" i="229"/>
  <c r="AR86" i="229"/>
  <c r="J86" i="229"/>
  <c r="I86" i="229"/>
  <c r="H86" i="229"/>
  <c r="G86" i="229"/>
  <c r="F86" i="229"/>
  <c r="E86" i="229"/>
  <c r="D86" i="229"/>
  <c r="C86" i="229"/>
  <c r="B86" i="229"/>
  <c r="AR85" i="229"/>
  <c r="J85" i="229"/>
  <c r="I85" i="229"/>
  <c r="H85" i="229"/>
  <c r="G85" i="229"/>
  <c r="F85" i="229"/>
  <c r="E85" i="229"/>
  <c r="D85" i="229"/>
  <c r="C85" i="229"/>
  <c r="B85" i="229"/>
  <c r="AR84" i="229"/>
  <c r="J84" i="229"/>
  <c r="I84" i="229"/>
  <c r="H84" i="229"/>
  <c r="G84" i="229"/>
  <c r="F84" i="229"/>
  <c r="E84" i="229"/>
  <c r="D84" i="229"/>
  <c r="C84" i="229"/>
  <c r="B84" i="229"/>
  <c r="AR83" i="229"/>
  <c r="J83" i="229"/>
  <c r="I83" i="229"/>
  <c r="H83" i="229"/>
  <c r="G83" i="229"/>
  <c r="F83" i="229"/>
  <c r="E83" i="229"/>
  <c r="D83" i="229"/>
  <c r="C83" i="229"/>
  <c r="B83" i="229"/>
  <c r="AR82" i="229"/>
  <c r="J82" i="229"/>
  <c r="I82" i="229"/>
  <c r="H82" i="229"/>
  <c r="G82" i="229"/>
  <c r="F82" i="229"/>
  <c r="E82" i="229"/>
  <c r="D82" i="229"/>
  <c r="C82" i="229"/>
  <c r="B82" i="229"/>
  <c r="AR81" i="229"/>
  <c r="J81" i="229"/>
  <c r="I81" i="229"/>
  <c r="H81" i="229"/>
  <c r="G81" i="229"/>
  <c r="F81" i="229"/>
  <c r="E81" i="229"/>
  <c r="D81" i="229"/>
  <c r="C81" i="229"/>
  <c r="B81" i="229"/>
  <c r="AR80" i="229"/>
  <c r="J80" i="229"/>
  <c r="I80" i="229"/>
  <c r="H80" i="229"/>
  <c r="G80" i="229"/>
  <c r="F80" i="229"/>
  <c r="E80" i="229"/>
  <c r="D80" i="229"/>
  <c r="C80" i="229"/>
  <c r="B80" i="229"/>
  <c r="AR79" i="229"/>
  <c r="J79" i="229"/>
  <c r="I79" i="229"/>
  <c r="H79" i="229"/>
  <c r="G79" i="229"/>
  <c r="F79" i="229"/>
  <c r="E79" i="229"/>
  <c r="D79" i="229"/>
  <c r="C79" i="229"/>
  <c r="B79" i="229"/>
  <c r="AR78" i="229"/>
  <c r="J78" i="229"/>
  <c r="I78" i="229"/>
  <c r="H78" i="229"/>
  <c r="G78" i="229"/>
  <c r="F78" i="229"/>
  <c r="E78" i="229"/>
  <c r="D78" i="229"/>
  <c r="C78" i="229"/>
  <c r="B78" i="229"/>
  <c r="AR77" i="229"/>
  <c r="J77" i="229"/>
  <c r="I77" i="229"/>
  <c r="H77" i="229"/>
  <c r="G77" i="229"/>
  <c r="F77" i="229"/>
  <c r="E77" i="229"/>
  <c r="D77" i="229"/>
  <c r="C77" i="229"/>
  <c r="B77" i="229"/>
  <c r="AR76" i="229"/>
  <c r="J76" i="229"/>
  <c r="I76" i="229"/>
  <c r="H76" i="229"/>
  <c r="G76" i="229"/>
  <c r="F76" i="229"/>
  <c r="E76" i="229"/>
  <c r="D76" i="229"/>
  <c r="C76" i="229"/>
  <c r="B76" i="229"/>
  <c r="AR75" i="229"/>
  <c r="J75" i="229"/>
  <c r="I75" i="229"/>
  <c r="H75" i="229"/>
  <c r="G75" i="229"/>
  <c r="F75" i="229"/>
  <c r="E75" i="229"/>
  <c r="D75" i="229"/>
  <c r="C75" i="229"/>
  <c r="B75" i="229"/>
  <c r="AR74" i="229"/>
  <c r="J74" i="229"/>
  <c r="I74" i="229"/>
  <c r="H74" i="229"/>
  <c r="G74" i="229"/>
  <c r="F74" i="229"/>
  <c r="E74" i="229"/>
  <c r="D74" i="229"/>
  <c r="C74" i="229"/>
  <c r="B74" i="229"/>
  <c r="AR73" i="229"/>
  <c r="J73" i="229"/>
  <c r="I73" i="229"/>
  <c r="H73" i="229"/>
  <c r="G73" i="229"/>
  <c r="F73" i="229"/>
  <c r="E73" i="229"/>
  <c r="D73" i="229"/>
  <c r="C73" i="229"/>
  <c r="B73" i="229"/>
  <c r="AR72" i="229"/>
  <c r="J72" i="229"/>
  <c r="I72" i="229"/>
  <c r="H72" i="229"/>
  <c r="G72" i="229"/>
  <c r="F72" i="229"/>
  <c r="E72" i="229"/>
  <c r="D72" i="229"/>
  <c r="C72" i="229"/>
  <c r="B72" i="229"/>
  <c r="AR71" i="229"/>
  <c r="J71" i="229"/>
  <c r="I71" i="229"/>
  <c r="H71" i="229"/>
  <c r="G71" i="229"/>
  <c r="F71" i="229"/>
  <c r="E71" i="229"/>
  <c r="D71" i="229"/>
  <c r="C71" i="229"/>
  <c r="B71" i="229"/>
  <c r="AR70" i="229"/>
  <c r="J70" i="229"/>
  <c r="I70" i="229"/>
  <c r="H70" i="229"/>
  <c r="G70" i="229"/>
  <c r="F70" i="229"/>
  <c r="E70" i="229"/>
  <c r="D70" i="229"/>
  <c r="C70" i="229"/>
  <c r="B70" i="229"/>
  <c r="AR69" i="229"/>
  <c r="J69" i="229"/>
  <c r="I69" i="229"/>
  <c r="H69" i="229"/>
  <c r="G69" i="229"/>
  <c r="F69" i="229"/>
  <c r="E69" i="229"/>
  <c r="D69" i="229"/>
  <c r="C69" i="229"/>
  <c r="B69" i="229"/>
  <c r="AR68" i="229"/>
  <c r="J68" i="229"/>
  <c r="I68" i="229"/>
  <c r="H68" i="229"/>
  <c r="G68" i="229"/>
  <c r="F68" i="229"/>
  <c r="E68" i="229"/>
  <c r="D68" i="229"/>
  <c r="C68" i="229"/>
  <c r="B68" i="229"/>
  <c r="AR67" i="229"/>
  <c r="J67" i="229"/>
  <c r="I67" i="229"/>
  <c r="H67" i="229"/>
  <c r="G67" i="229"/>
  <c r="F67" i="229"/>
  <c r="E67" i="229"/>
  <c r="D67" i="229"/>
  <c r="C67" i="229"/>
  <c r="B67" i="229"/>
  <c r="AR66" i="229"/>
  <c r="J66" i="229"/>
  <c r="I66" i="229"/>
  <c r="H66" i="229"/>
  <c r="G66" i="229"/>
  <c r="F66" i="229"/>
  <c r="E66" i="229"/>
  <c r="D66" i="229"/>
  <c r="C66" i="229"/>
  <c r="B66" i="229"/>
  <c r="AR65" i="229"/>
  <c r="J65" i="229"/>
  <c r="I65" i="229"/>
  <c r="H65" i="229"/>
  <c r="G65" i="229"/>
  <c r="F65" i="229"/>
  <c r="E65" i="229"/>
  <c r="D65" i="229"/>
  <c r="C65" i="229"/>
  <c r="B65" i="229"/>
  <c r="AR64" i="229"/>
  <c r="J64" i="229"/>
  <c r="I64" i="229"/>
  <c r="H64" i="229"/>
  <c r="G64" i="229"/>
  <c r="F64" i="229"/>
  <c r="E64" i="229"/>
  <c r="D64" i="229"/>
  <c r="C64" i="229"/>
  <c r="B64" i="229"/>
  <c r="AR63" i="229"/>
  <c r="J63" i="229"/>
  <c r="I63" i="229"/>
  <c r="H63" i="229"/>
  <c r="G63" i="229"/>
  <c r="F63" i="229"/>
  <c r="E63" i="229"/>
  <c r="D63" i="229"/>
  <c r="C63" i="229"/>
  <c r="B63" i="229"/>
  <c r="AR62" i="229"/>
  <c r="J62" i="229"/>
  <c r="I62" i="229"/>
  <c r="H62" i="229"/>
  <c r="G62" i="229"/>
  <c r="F62" i="229"/>
  <c r="E62" i="229"/>
  <c r="D62" i="229"/>
  <c r="C62" i="229"/>
  <c r="B62" i="229"/>
  <c r="AR61" i="229"/>
  <c r="J61" i="229"/>
  <c r="I61" i="229"/>
  <c r="H61" i="229"/>
  <c r="G61" i="229"/>
  <c r="F61" i="229"/>
  <c r="E61" i="229"/>
  <c r="D61" i="229"/>
  <c r="C61" i="229"/>
  <c r="B61" i="229"/>
  <c r="AR60" i="229"/>
  <c r="J60" i="229"/>
  <c r="I60" i="229"/>
  <c r="H60" i="229"/>
  <c r="G60" i="229"/>
  <c r="F60" i="229"/>
  <c r="E60" i="229"/>
  <c r="D60" i="229"/>
  <c r="C60" i="229"/>
  <c r="B60" i="229"/>
  <c r="AR59" i="229"/>
  <c r="J59" i="229"/>
  <c r="I59" i="229"/>
  <c r="H59" i="229"/>
  <c r="G59" i="229"/>
  <c r="F59" i="229"/>
  <c r="E59" i="229"/>
  <c r="D59" i="229"/>
  <c r="C59" i="229"/>
  <c r="B59" i="229"/>
  <c r="AR58" i="229"/>
  <c r="J58" i="229"/>
  <c r="I58" i="229"/>
  <c r="H58" i="229"/>
  <c r="G58" i="229"/>
  <c r="F58" i="229"/>
  <c r="E58" i="229"/>
  <c r="D58" i="229"/>
  <c r="C58" i="229"/>
  <c r="B58" i="229"/>
  <c r="AR57" i="229"/>
  <c r="J57" i="229"/>
  <c r="I57" i="229"/>
  <c r="H57" i="229"/>
  <c r="G57" i="229"/>
  <c r="F57" i="229"/>
  <c r="E57" i="229"/>
  <c r="D57" i="229"/>
  <c r="C57" i="229"/>
  <c r="B57" i="229"/>
  <c r="AR56" i="229"/>
  <c r="J56" i="229"/>
  <c r="I56" i="229"/>
  <c r="H56" i="229"/>
  <c r="G56" i="229"/>
  <c r="F56" i="229"/>
  <c r="E56" i="229"/>
  <c r="D56" i="229"/>
  <c r="C56" i="229"/>
  <c r="B56" i="229"/>
  <c r="AR55" i="229"/>
  <c r="J55" i="229"/>
  <c r="I55" i="229"/>
  <c r="H55" i="229"/>
  <c r="G55" i="229"/>
  <c r="F55" i="229"/>
  <c r="E55" i="229"/>
  <c r="D55" i="229"/>
  <c r="C55" i="229"/>
  <c r="B55" i="229"/>
  <c r="AR54" i="229"/>
  <c r="J54" i="229"/>
  <c r="I54" i="229"/>
  <c r="H54" i="229"/>
  <c r="G54" i="229"/>
  <c r="F54" i="229"/>
  <c r="E54" i="229"/>
  <c r="D54" i="229"/>
  <c r="C54" i="229"/>
  <c r="B54" i="229"/>
  <c r="AR53" i="229"/>
  <c r="J53" i="229"/>
  <c r="I53" i="229"/>
  <c r="H53" i="229"/>
  <c r="G53" i="229"/>
  <c r="F53" i="229"/>
  <c r="E53" i="229"/>
  <c r="D53" i="229"/>
  <c r="C53" i="229"/>
  <c r="B53" i="229"/>
  <c r="AR52" i="229"/>
  <c r="J52" i="229"/>
  <c r="I52" i="229"/>
  <c r="H52" i="229"/>
  <c r="G52" i="229"/>
  <c r="F52" i="229"/>
  <c r="E52" i="229"/>
  <c r="D52" i="229"/>
  <c r="C52" i="229"/>
  <c r="B52" i="229"/>
  <c r="AR51" i="229"/>
  <c r="J51" i="229"/>
  <c r="I51" i="229"/>
  <c r="H51" i="229"/>
  <c r="G51" i="229"/>
  <c r="F51" i="229"/>
  <c r="E51" i="229"/>
  <c r="D51" i="229"/>
  <c r="C51" i="229"/>
  <c r="B51" i="229"/>
  <c r="AR50" i="229"/>
  <c r="J50" i="229"/>
  <c r="I50" i="229"/>
  <c r="H50" i="229"/>
  <c r="G50" i="229"/>
  <c r="F50" i="229"/>
  <c r="E50" i="229"/>
  <c r="D50" i="229"/>
  <c r="C50" i="229"/>
  <c r="B50" i="229"/>
  <c r="AR49" i="229"/>
  <c r="J49" i="229"/>
  <c r="I49" i="229"/>
  <c r="H49" i="229"/>
  <c r="G49" i="229"/>
  <c r="F49" i="229"/>
  <c r="E49" i="229"/>
  <c r="D49" i="229"/>
  <c r="C49" i="229"/>
  <c r="B49" i="229"/>
  <c r="AR48" i="229"/>
  <c r="J48" i="229"/>
  <c r="I48" i="229"/>
  <c r="H48" i="229"/>
  <c r="G48" i="229"/>
  <c r="F48" i="229"/>
  <c r="E48" i="229"/>
  <c r="D48" i="229"/>
  <c r="C48" i="229"/>
  <c r="B48" i="229"/>
  <c r="AR47" i="229"/>
  <c r="J47" i="229"/>
  <c r="I47" i="229"/>
  <c r="H47" i="229"/>
  <c r="G47" i="229"/>
  <c r="F47" i="229"/>
  <c r="E47" i="229"/>
  <c r="D47" i="229"/>
  <c r="C47" i="229"/>
  <c r="B47" i="229"/>
  <c r="AR46" i="229"/>
  <c r="J46" i="229"/>
  <c r="I46" i="229"/>
  <c r="H46" i="229"/>
  <c r="G46" i="229"/>
  <c r="F46" i="229"/>
  <c r="E46" i="229"/>
  <c r="D46" i="229"/>
  <c r="C46" i="229"/>
  <c r="B46" i="229"/>
  <c r="AR45" i="229"/>
  <c r="J45" i="229"/>
  <c r="I45" i="229"/>
  <c r="H45" i="229"/>
  <c r="G45" i="229"/>
  <c r="F45" i="229"/>
  <c r="E45" i="229"/>
  <c r="D45" i="229"/>
  <c r="C45" i="229"/>
  <c r="B45" i="229"/>
  <c r="AR44" i="229"/>
  <c r="J44" i="229"/>
  <c r="I44" i="229"/>
  <c r="H44" i="229"/>
  <c r="G44" i="229"/>
  <c r="F44" i="229"/>
  <c r="E44" i="229"/>
  <c r="D44" i="229"/>
  <c r="C44" i="229"/>
  <c r="B44" i="229"/>
  <c r="AR43" i="229"/>
  <c r="J43" i="229"/>
  <c r="I43" i="229"/>
  <c r="H43" i="229"/>
  <c r="G43" i="229"/>
  <c r="F43" i="229"/>
  <c r="E43" i="229"/>
  <c r="D43" i="229"/>
  <c r="C43" i="229"/>
  <c r="B43" i="229"/>
  <c r="AR42" i="229"/>
  <c r="J42" i="229"/>
  <c r="I42" i="229"/>
  <c r="H42" i="229"/>
  <c r="G42" i="229"/>
  <c r="F42" i="229"/>
  <c r="E42" i="229"/>
  <c r="D42" i="229"/>
  <c r="C42" i="229"/>
  <c r="B42" i="229"/>
  <c r="AR41" i="229"/>
  <c r="J41" i="229"/>
  <c r="I41" i="229"/>
  <c r="H41" i="229"/>
  <c r="G41" i="229"/>
  <c r="F41" i="229"/>
  <c r="E41" i="229"/>
  <c r="D41" i="229"/>
  <c r="C41" i="229"/>
  <c r="B41" i="229"/>
  <c r="AR40" i="229"/>
  <c r="J40" i="229"/>
  <c r="I40" i="229"/>
  <c r="H40" i="229"/>
  <c r="G40" i="229"/>
  <c r="F40" i="229"/>
  <c r="E40" i="229"/>
  <c r="D40" i="229"/>
  <c r="C40" i="229"/>
  <c r="B40" i="229"/>
  <c r="AR39" i="229"/>
  <c r="J39" i="229"/>
  <c r="I39" i="229"/>
  <c r="H39" i="229"/>
  <c r="G39" i="229"/>
  <c r="F39" i="229"/>
  <c r="E39" i="229"/>
  <c r="D39" i="229"/>
  <c r="C39" i="229"/>
  <c r="B39" i="229"/>
  <c r="AR38" i="229"/>
  <c r="J38" i="229"/>
  <c r="I38" i="229"/>
  <c r="H38" i="229"/>
  <c r="G38" i="229"/>
  <c r="F38" i="229"/>
  <c r="E38" i="229"/>
  <c r="D38" i="229"/>
  <c r="C38" i="229"/>
  <c r="B38" i="229"/>
  <c r="AR37" i="229"/>
  <c r="J37" i="229"/>
  <c r="I37" i="229"/>
  <c r="H37" i="229"/>
  <c r="G37" i="229"/>
  <c r="F37" i="229"/>
  <c r="E37" i="229"/>
  <c r="D37" i="229"/>
  <c r="C37" i="229"/>
  <c r="B37" i="229"/>
  <c r="AR36" i="229"/>
  <c r="J36" i="229"/>
  <c r="I36" i="229"/>
  <c r="H36" i="229"/>
  <c r="G36" i="229"/>
  <c r="F36" i="229"/>
  <c r="E36" i="229"/>
  <c r="D36" i="229"/>
  <c r="C36" i="229"/>
  <c r="B36" i="229"/>
  <c r="AR35" i="229"/>
  <c r="J35" i="229"/>
  <c r="I35" i="229"/>
  <c r="H35" i="229"/>
  <c r="G35" i="229"/>
  <c r="F35" i="229"/>
  <c r="E35" i="229"/>
  <c r="D35" i="229"/>
  <c r="C35" i="229"/>
  <c r="B35" i="229"/>
  <c r="AR34" i="229"/>
  <c r="J34" i="229"/>
  <c r="I34" i="229"/>
  <c r="H34" i="229"/>
  <c r="G34" i="229"/>
  <c r="F34" i="229"/>
  <c r="E34" i="229"/>
  <c r="D34" i="229"/>
  <c r="C34" i="229"/>
  <c r="B34" i="229"/>
  <c r="AR33" i="229"/>
  <c r="J33" i="229"/>
  <c r="I33" i="229"/>
  <c r="H33" i="229"/>
  <c r="G33" i="229"/>
  <c r="F33" i="229"/>
  <c r="E33" i="229"/>
  <c r="D33" i="229"/>
  <c r="C33" i="229"/>
  <c r="B33" i="229"/>
  <c r="AR32" i="229"/>
  <c r="J32" i="229"/>
  <c r="I32" i="229"/>
  <c r="H32" i="229"/>
  <c r="G32" i="229"/>
  <c r="F32" i="229"/>
  <c r="E32" i="229"/>
  <c r="D32" i="229"/>
  <c r="C32" i="229"/>
  <c r="B32" i="229"/>
  <c r="AR31" i="229"/>
  <c r="J31" i="229"/>
  <c r="I31" i="229"/>
  <c r="H31" i="229"/>
  <c r="G31" i="229"/>
  <c r="F31" i="229"/>
  <c r="E31" i="229"/>
  <c r="D31" i="229"/>
  <c r="C31" i="229"/>
  <c r="B31" i="229"/>
  <c r="AR30" i="229"/>
  <c r="J30" i="229"/>
  <c r="I30" i="229"/>
  <c r="H30" i="229"/>
  <c r="G30" i="229"/>
  <c r="F30" i="229"/>
  <c r="E30" i="229"/>
  <c r="D30" i="229"/>
  <c r="C30" i="229"/>
  <c r="B30" i="229"/>
  <c r="AR29" i="229"/>
  <c r="J29" i="229"/>
  <c r="I29" i="229"/>
  <c r="H29" i="229"/>
  <c r="G29" i="229"/>
  <c r="F29" i="229"/>
  <c r="E29" i="229"/>
  <c r="D29" i="229"/>
  <c r="C29" i="229"/>
  <c r="B29" i="229"/>
  <c r="AR28" i="229"/>
  <c r="J28" i="229"/>
  <c r="I28" i="229"/>
  <c r="H28" i="229"/>
  <c r="G28" i="229"/>
  <c r="F28" i="229"/>
  <c r="E28" i="229"/>
  <c r="D28" i="229"/>
  <c r="C28" i="229"/>
  <c r="B28" i="229"/>
  <c r="AR27" i="229"/>
  <c r="J27" i="229"/>
  <c r="I27" i="229"/>
  <c r="H27" i="229"/>
  <c r="G27" i="229"/>
  <c r="F27" i="229"/>
  <c r="E27" i="229"/>
  <c r="D27" i="229"/>
  <c r="C27" i="229"/>
  <c r="B27" i="229"/>
  <c r="AR26" i="229"/>
  <c r="J26" i="229"/>
  <c r="I26" i="229"/>
  <c r="H26" i="229"/>
  <c r="G26" i="229"/>
  <c r="F26" i="229"/>
  <c r="E26" i="229"/>
  <c r="D26" i="229"/>
  <c r="C26" i="229"/>
  <c r="B26" i="229"/>
  <c r="AR25" i="229"/>
  <c r="J25" i="229"/>
  <c r="I25" i="229"/>
  <c r="H25" i="229"/>
  <c r="G25" i="229"/>
  <c r="F25" i="229"/>
  <c r="E25" i="229"/>
  <c r="D25" i="229"/>
  <c r="C25" i="229"/>
  <c r="B25" i="229"/>
  <c r="AR24" i="229"/>
  <c r="J24" i="229"/>
  <c r="I24" i="229"/>
  <c r="H24" i="229"/>
  <c r="G24" i="229"/>
  <c r="F24" i="229"/>
  <c r="E24" i="229"/>
  <c r="D24" i="229"/>
  <c r="C24" i="229"/>
  <c r="B24" i="229"/>
  <c r="AR23" i="229"/>
  <c r="J23" i="229"/>
  <c r="I23" i="229"/>
  <c r="H23" i="229"/>
  <c r="G23" i="229"/>
  <c r="F23" i="229"/>
  <c r="E23" i="229"/>
  <c r="D23" i="229"/>
  <c r="C23" i="229"/>
  <c r="B23" i="229"/>
  <c r="AR22" i="229"/>
  <c r="J22" i="229"/>
  <c r="I22" i="229"/>
  <c r="H22" i="229"/>
  <c r="G22" i="229"/>
  <c r="F22" i="229"/>
  <c r="E22" i="229"/>
  <c r="D22" i="229"/>
  <c r="C22" i="229"/>
  <c r="B22" i="229"/>
  <c r="AR21" i="229"/>
  <c r="J21" i="229"/>
  <c r="I21" i="229"/>
  <c r="H21" i="229"/>
  <c r="G21" i="229"/>
  <c r="F21" i="229"/>
  <c r="E21" i="229"/>
  <c r="D21" i="229"/>
  <c r="C21" i="229"/>
  <c r="B21" i="229"/>
  <c r="AR20" i="229"/>
  <c r="J20" i="229"/>
  <c r="I20" i="229"/>
  <c r="H20" i="229"/>
  <c r="G20" i="229"/>
  <c r="F20" i="229"/>
  <c r="E20" i="229"/>
  <c r="D20" i="229"/>
  <c r="C20" i="229"/>
  <c r="B20" i="229"/>
  <c r="AR19" i="229"/>
  <c r="J19" i="229"/>
  <c r="I19" i="229"/>
  <c r="H19" i="229"/>
  <c r="G19" i="229"/>
  <c r="F19" i="229"/>
  <c r="E19" i="229"/>
  <c r="D19" i="229"/>
  <c r="C19" i="229"/>
  <c r="B19" i="229"/>
  <c r="AR18" i="229"/>
  <c r="J18" i="229"/>
  <c r="I18" i="229"/>
  <c r="H18" i="229"/>
  <c r="G18" i="229"/>
  <c r="F18" i="229"/>
  <c r="E18" i="229"/>
  <c r="D18" i="229"/>
  <c r="C18" i="229"/>
  <c r="B18" i="229"/>
  <c r="AR17" i="229"/>
  <c r="J17" i="229"/>
  <c r="I17" i="229"/>
  <c r="H17" i="229"/>
  <c r="G17" i="229"/>
  <c r="F17" i="229"/>
  <c r="E17" i="229"/>
  <c r="D17" i="229"/>
  <c r="C17" i="229"/>
  <c r="B17" i="229"/>
  <c r="AR16" i="229"/>
  <c r="J16" i="229"/>
  <c r="I16" i="229"/>
  <c r="H16" i="229"/>
  <c r="G16" i="229"/>
  <c r="F16" i="229"/>
  <c r="E16" i="229"/>
  <c r="D16" i="229"/>
  <c r="C16" i="229"/>
  <c r="B16" i="229"/>
  <c r="AR15" i="229"/>
  <c r="J15" i="229"/>
  <c r="I15" i="229"/>
  <c r="H15" i="229"/>
  <c r="G15" i="229"/>
  <c r="F15" i="229"/>
  <c r="E15" i="229"/>
  <c r="D15" i="229"/>
  <c r="C15" i="229"/>
  <c r="B15" i="229"/>
  <c r="AR14" i="229"/>
  <c r="J14" i="229"/>
  <c r="I14" i="229"/>
  <c r="H14" i="229"/>
  <c r="G14" i="229"/>
  <c r="F14" i="229"/>
  <c r="E14" i="229"/>
  <c r="D14" i="229"/>
  <c r="C14" i="229"/>
  <c r="B14" i="229"/>
  <c r="AR13" i="229"/>
  <c r="J13" i="229"/>
  <c r="I13" i="229"/>
  <c r="H13" i="229"/>
  <c r="G13" i="229"/>
  <c r="F13" i="229"/>
  <c r="E13" i="229"/>
  <c r="D13" i="229"/>
  <c r="C13" i="229"/>
  <c r="B13" i="229"/>
  <c r="AR12" i="229"/>
  <c r="J12" i="229"/>
  <c r="I12" i="229"/>
  <c r="H12" i="229"/>
  <c r="G12" i="229"/>
  <c r="F12" i="229"/>
  <c r="E12" i="229"/>
  <c r="D12" i="229"/>
  <c r="C12" i="229"/>
  <c r="B12" i="229"/>
  <c r="AR11" i="229"/>
  <c r="J11" i="229"/>
  <c r="I11" i="229"/>
  <c r="H11" i="229"/>
  <c r="G11" i="229"/>
  <c r="F11" i="229"/>
  <c r="E11" i="229"/>
  <c r="D11" i="229"/>
  <c r="C11" i="229"/>
  <c r="B11" i="229"/>
  <c r="AR10" i="229"/>
  <c r="J10" i="229"/>
  <c r="I10" i="229"/>
  <c r="H10" i="229"/>
  <c r="G10" i="229"/>
  <c r="F10" i="229"/>
  <c r="E10" i="229"/>
  <c r="D10" i="229"/>
  <c r="C10" i="229"/>
  <c r="B10" i="229"/>
  <c r="AR9" i="229"/>
  <c r="J9" i="229"/>
  <c r="I9" i="229"/>
  <c r="H9" i="229"/>
  <c r="G9" i="229"/>
  <c r="F9" i="229"/>
  <c r="E9" i="229"/>
  <c r="D9" i="229"/>
  <c r="C9" i="229"/>
  <c r="B9" i="229"/>
  <c r="AR8" i="229"/>
  <c r="J8" i="229"/>
  <c r="AP8" i="229" s="1"/>
  <c r="I8" i="229"/>
  <c r="AO8" i="229" s="1"/>
  <c r="H8" i="229"/>
  <c r="AN8" i="229" s="1"/>
  <c r="G8" i="229"/>
  <c r="AM8" i="229" s="1"/>
  <c r="F8" i="229"/>
  <c r="AL8" i="229" s="1"/>
  <c r="E8" i="229"/>
  <c r="AK8" i="229" s="1"/>
  <c r="D8" i="229"/>
  <c r="AJ8" i="229" s="1"/>
  <c r="C8" i="229"/>
  <c r="AI8" i="229" s="1"/>
  <c r="B8" i="229"/>
  <c r="AH8" i="229" s="1"/>
  <c r="AQ8" i="229" s="1"/>
  <c r="L3" i="229"/>
  <c r="H2" i="220"/>
  <c r="G2" i="220"/>
  <c r="F2" i="220"/>
  <c r="E2" i="220"/>
  <c r="D2" i="220"/>
  <c r="AH9" i="229" l="1"/>
  <c r="AI9" i="229"/>
  <c r="AJ9" i="229"/>
  <c r="AK9" i="229"/>
  <c r="AL9" i="229"/>
  <c r="AM9" i="229"/>
  <c r="AN9" i="229"/>
  <c r="AO9" i="229"/>
  <c r="AP9" i="229"/>
  <c r="AH10" i="229"/>
  <c r="AI10" i="229"/>
  <c r="AJ10" i="229"/>
  <c r="AK10" i="229"/>
  <c r="AL10" i="229"/>
  <c r="AM10" i="229"/>
  <c r="AN10" i="229"/>
  <c r="AO10" i="229"/>
  <c r="AP10" i="229"/>
  <c r="AH11" i="229"/>
  <c r="AI11" i="229"/>
  <c r="AJ11" i="229"/>
  <c r="AK11" i="229"/>
  <c r="AL11" i="229"/>
  <c r="AM11" i="229"/>
  <c r="AN11" i="229"/>
  <c r="AO11" i="229"/>
  <c r="AP11" i="229"/>
  <c r="AH12" i="229"/>
  <c r="AI12" i="229"/>
  <c r="AJ12" i="229"/>
  <c r="AK12" i="229"/>
  <c r="AL12" i="229"/>
  <c r="AM12" i="229"/>
  <c r="AN12" i="229"/>
  <c r="AO12" i="229"/>
  <c r="AP12" i="229"/>
  <c r="AH13" i="229"/>
  <c r="AI13" i="229"/>
  <c r="AJ13" i="229"/>
  <c r="AK13" i="229"/>
  <c r="AL13" i="229"/>
  <c r="AM13" i="229"/>
  <c r="AN13" i="229"/>
  <c r="AO13" i="229"/>
  <c r="AP13" i="229"/>
  <c r="AH15" i="229"/>
  <c r="AI15" i="229"/>
  <c r="AJ15" i="229"/>
  <c r="AK15" i="229"/>
  <c r="AL15" i="229"/>
  <c r="AM15" i="229"/>
  <c r="AN15" i="229"/>
  <c r="AO15" i="229"/>
  <c r="AP15" i="229"/>
  <c r="AH16" i="229"/>
  <c r="AI16" i="229"/>
  <c r="AJ16" i="229"/>
  <c r="AK16" i="229"/>
  <c r="AL16" i="229"/>
  <c r="AM16" i="229"/>
  <c r="AN16" i="229"/>
  <c r="AO16" i="229"/>
  <c r="AP16" i="229"/>
  <c r="AH17" i="229"/>
  <c r="AI17" i="229"/>
  <c r="AJ17" i="229"/>
  <c r="AK17" i="229"/>
  <c r="AL17" i="229"/>
  <c r="AM17" i="229"/>
  <c r="AN17" i="229"/>
  <c r="AO17" i="229"/>
  <c r="AP17" i="229"/>
  <c r="AH18" i="229"/>
  <c r="AI18" i="229"/>
  <c r="AJ18" i="229"/>
  <c r="AK18" i="229"/>
  <c r="AL18" i="229"/>
  <c r="AM18" i="229"/>
  <c r="AN18" i="229"/>
  <c r="AO18" i="229"/>
  <c r="AP18" i="229"/>
  <c r="AH19" i="229"/>
  <c r="AI19" i="229"/>
  <c r="AJ19" i="229"/>
  <c r="AK19" i="229"/>
  <c r="AL19" i="229"/>
  <c r="AM19" i="229"/>
  <c r="AN19" i="229"/>
  <c r="AO19" i="229"/>
  <c r="AP19" i="229"/>
  <c r="AH20" i="229"/>
  <c r="AI20" i="229"/>
  <c r="AJ20" i="229"/>
  <c r="AK20" i="229"/>
  <c r="AL20" i="229"/>
  <c r="AM20" i="229"/>
  <c r="AN20" i="229"/>
  <c r="AO20" i="229"/>
  <c r="AP20" i="229"/>
  <c r="AH22" i="229"/>
  <c r="AI22" i="229"/>
  <c r="AJ22" i="229"/>
  <c r="AK22" i="229"/>
  <c r="AL22" i="229"/>
  <c r="AM22" i="229"/>
  <c r="AN22" i="229"/>
  <c r="AO22" i="229"/>
  <c r="AP22" i="229"/>
  <c r="AH23" i="229"/>
  <c r="AI23" i="229"/>
  <c r="AJ23" i="229"/>
  <c r="AK23" i="229"/>
  <c r="AL23" i="229"/>
  <c r="AM23" i="229"/>
  <c r="AN23" i="229"/>
  <c r="AO23" i="229"/>
  <c r="AP23" i="229"/>
  <c r="AH24" i="229"/>
  <c r="AI24" i="229"/>
  <c r="AJ24" i="229"/>
  <c r="AK24" i="229"/>
  <c r="AL24" i="229"/>
  <c r="AM24" i="229"/>
  <c r="AN24" i="229"/>
  <c r="AO24" i="229"/>
  <c r="AP24" i="229"/>
  <c r="AH25" i="229"/>
  <c r="AI25" i="229"/>
  <c r="AJ25" i="229"/>
  <c r="AK25" i="229"/>
  <c r="AL25" i="229"/>
  <c r="AM25" i="229"/>
  <c r="AN25" i="229"/>
  <c r="AO25" i="229"/>
  <c r="AP25" i="229"/>
  <c r="AH26" i="229"/>
  <c r="AI26" i="229"/>
  <c r="AJ26" i="229"/>
  <c r="AK26" i="229"/>
  <c r="AL26" i="229"/>
  <c r="AM26" i="229"/>
  <c r="AN26" i="229"/>
  <c r="AO26" i="229"/>
  <c r="AP26" i="229"/>
  <c r="AH27" i="229"/>
  <c r="AI27" i="229"/>
  <c r="AJ27" i="229"/>
  <c r="AK27" i="229"/>
  <c r="AL27" i="229"/>
  <c r="AM27" i="229"/>
  <c r="AN27" i="229"/>
  <c r="AO27" i="229"/>
  <c r="AP27" i="229"/>
  <c r="AH28" i="229"/>
  <c r="AI28" i="229"/>
  <c r="AJ28" i="229"/>
  <c r="AK28" i="229"/>
  <c r="AL28" i="229"/>
  <c r="AM28" i="229"/>
  <c r="AN28" i="229"/>
  <c r="AO28" i="229"/>
  <c r="AP28" i="229"/>
  <c r="AH29" i="229"/>
  <c r="AI29" i="229"/>
  <c r="AJ29" i="229"/>
  <c r="AK29" i="229"/>
  <c r="AL29" i="229"/>
  <c r="AM29" i="229"/>
  <c r="AN29" i="229"/>
  <c r="AO29" i="229"/>
  <c r="AP29" i="229"/>
  <c r="AH30" i="229"/>
  <c r="AI30" i="229"/>
  <c r="AJ30" i="229"/>
  <c r="AK30" i="229"/>
  <c r="AL30" i="229"/>
  <c r="AM30" i="229"/>
  <c r="AN30" i="229"/>
  <c r="AO30" i="229"/>
  <c r="AP30" i="229"/>
  <c r="AH31" i="229"/>
  <c r="AI31" i="229"/>
  <c r="AJ31" i="229"/>
  <c r="AK31" i="229"/>
  <c r="AL31" i="229"/>
  <c r="AM31" i="229"/>
  <c r="AN31" i="229"/>
  <c r="AO31" i="229"/>
  <c r="AP31" i="229"/>
  <c r="AH32" i="229"/>
  <c r="AI32" i="229"/>
  <c r="AJ32" i="229"/>
  <c r="AK32" i="229"/>
  <c r="AL32" i="229"/>
  <c r="AM32" i="229"/>
  <c r="AN32" i="229"/>
  <c r="AO32" i="229"/>
  <c r="AP32" i="229"/>
  <c r="AH34" i="229"/>
  <c r="AI34" i="229"/>
  <c r="AJ34" i="229"/>
  <c r="AK34" i="229"/>
  <c r="AL34" i="229"/>
  <c r="AM34" i="229"/>
  <c r="AN34" i="229"/>
  <c r="AO34" i="229"/>
  <c r="AP34" i="229"/>
  <c r="AH35" i="229"/>
  <c r="AI35" i="229"/>
  <c r="AJ35" i="229"/>
  <c r="AK35" i="229"/>
  <c r="AL35" i="229"/>
  <c r="AM35" i="229"/>
  <c r="AN35" i="229"/>
  <c r="AO35" i="229"/>
  <c r="AP35" i="229"/>
  <c r="AH36" i="229"/>
  <c r="AI36" i="229"/>
  <c r="AJ36" i="229"/>
  <c r="AK36" i="229"/>
  <c r="AL36" i="229"/>
  <c r="AM36" i="229"/>
  <c r="AN36" i="229"/>
  <c r="AO36" i="229"/>
  <c r="AP36" i="229"/>
  <c r="AH37" i="229"/>
  <c r="AI37" i="229"/>
  <c r="AJ37" i="229"/>
  <c r="AK37" i="229"/>
  <c r="AL37" i="229"/>
  <c r="AM37" i="229"/>
  <c r="AN37" i="229"/>
  <c r="AO37" i="229"/>
  <c r="AP37" i="229"/>
  <c r="AH38" i="229"/>
  <c r="AI38" i="229"/>
  <c r="AJ38" i="229"/>
  <c r="AK38" i="229"/>
  <c r="AL38" i="229"/>
  <c r="AM38" i="229"/>
  <c r="AN38" i="229"/>
  <c r="AO38" i="229"/>
  <c r="AP38" i="229"/>
  <c r="AH39" i="229"/>
  <c r="AI39" i="229"/>
  <c r="AJ39" i="229"/>
  <c r="AK39" i="229"/>
  <c r="AL39" i="229"/>
  <c r="AM39" i="229"/>
  <c r="AN39" i="229"/>
  <c r="AO39" i="229"/>
  <c r="AP39" i="229"/>
  <c r="AH40" i="229"/>
  <c r="AI40" i="229"/>
  <c r="AJ40" i="229"/>
  <c r="AK40" i="229"/>
  <c r="AL40" i="229"/>
  <c r="AM40" i="229"/>
  <c r="AN40" i="229"/>
  <c r="AO40" i="229"/>
  <c r="AP40" i="229"/>
  <c r="AH41" i="229"/>
  <c r="AI41" i="229"/>
  <c r="AJ41" i="229"/>
  <c r="AK41" i="229"/>
  <c r="AL41" i="229"/>
  <c r="AM41" i="229"/>
  <c r="AN41" i="229"/>
  <c r="AO41" i="229"/>
  <c r="AP41" i="229"/>
  <c r="AH42" i="229"/>
  <c r="AI42" i="229"/>
  <c r="AJ42" i="229"/>
  <c r="AK42" i="229"/>
  <c r="AL42" i="229"/>
  <c r="AM42" i="229"/>
  <c r="AN42" i="229"/>
  <c r="AO42" i="229"/>
  <c r="AP42" i="229"/>
  <c r="AH43" i="229"/>
  <c r="AI43" i="229"/>
  <c r="AJ43" i="229"/>
  <c r="AK43" i="229"/>
  <c r="AL43" i="229"/>
  <c r="AM43" i="229"/>
  <c r="AN43" i="229"/>
  <c r="AO43" i="229"/>
  <c r="AP43" i="229"/>
  <c r="AH45" i="229"/>
  <c r="AI45" i="229"/>
  <c r="AJ45" i="229"/>
  <c r="AK45" i="229"/>
  <c r="AL45" i="229"/>
  <c r="AM45" i="229"/>
  <c r="AN45" i="229"/>
  <c r="AO45" i="229"/>
  <c r="AP45" i="229"/>
  <c r="AH46" i="229"/>
  <c r="AI46" i="229"/>
  <c r="AJ46" i="229"/>
  <c r="AK46" i="229"/>
  <c r="AL46" i="229"/>
  <c r="AM46" i="229"/>
  <c r="AN46" i="229"/>
  <c r="AO46" i="229"/>
  <c r="AP46" i="229"/>
  <c r="AH47" i="229"/>
  <c r="AI47" i="229"/>
  <c r="AJ47" i="229"/>
  <c r="AK47" i="229"/>
  <c r="AL47" i="229"/>
  <c r="AM47" i="229"/>
  <c r="AN47" i="229"/>
  <c r="AO47" i="229"/>
  <c r="AP47" i="229"/>
  <c r="AH48" i="229"/>
  <c r="AI48" i="229"/>
  <c r="AJ48" i="229"/>
  <c r="AK48" i="229"/>
  <c r="AL48" i="229"/>
  <c r="AM48" i="229"/>
  <c r="AN48" i="229"/>
  <c r="AO48" i="229"/>
  <c r="AP48" i="229"/>
  <c r="AH49" i="229"/>
  <c r="AI49" i="229"/>
  <c r="AJ49" i="229"/>
  <c r="AK49" i="229"/>
  <c r="AL49" i="229"/>
  <c r="AM49" i="229"/>
  <c r="AN49" i="229"/>
  <c r="AO49" i="229"/>
  <c r="AP49" i="229"/>
  <c r="AH50" i="229"/>
  <c r="AI50" i="229"/>
  <c r="AJ50" i="229"/>
  <c r="AK50" i="229"/>
  <c r="AL50" i="229"/>
  <c r="AM50" i="229"/>
  <c r="AN50" i="229"/>
  <c r="AO50" i="229"/>
  <c r="AP50" i="229"/>
  <c r="AH51" i="229"/>
  <c r="AI51" i="229"/>
  <c r="AJ51" i="229"/>
  <c r="AK51" i="229"/>
  <c r="AL51" i="229"/>
  <c r="AM51" i="229"/>
  <c r="AN51" i="229"/>
  <c r="AO51" i="229"/>
  <c r="AP51" i="229"/>
  <c r="AH52" i="229"/>
  <c r="AI52" i="229"/>
  <c r="AJ52" i="229"/>
  <c r="AK52" i="229"/>
  <c r="AL52" i="229"/>
  <c r="AM52" i="229"/>
  <c r="AN52" i="229"/>
  <c r="AO52" i="229"/>
  <c r="AP52" i="229"/>
  <c r="AH53" i="229"/>
  <c r="AI53" i="229"/>
  <c r="AJ53" i="229"/>
  <c r="AK53" i="229"/>
  <c r="AL53" i="229"/>
  <c r="AM53" i="229"/>
  <c r="AN53" i="229"/>
  <c r="AO53" i="229"/>
  <c r="AP53" i="229"/>
  <c r="AH54" i="229"/>
  <c r="AI54" i="229"/>
  <c r="AJ54" i="229"/>
  <c r="AK54" i="229"/>
  <c r="AL54" i="229"/>
  <c r="AM54" i="229"/>
  <c r="AN54" i="229"/>
  <c r="AO54" i="229"/>
  <c r="AP54" i="229"/>
  <c r="AH55" i="229"/>
  <c r="AI55" i="229"/>
  <c r="AJ55" i="229"/>
  <c r="AK55" i="229"/>
  <c r="AL55" i="229"/>
  <c r="AM55" i="229"/>
  <c r="AN55" i="229"/>
  <c r="AO55" i="229"/>
  <c r="AP55" i="229"/>
  <c r="AH56" i="229"/>
  <c r="AI56" i="229"/>
  <c r="AJ56" i="229"/>
  <c r="AK56" i="229"/>
  <c r="AL56" i="229"/>
  <c r="AM56" i="229"/>
  <c r="AN56" i="229"/>
  <c r="AO56" i="229"/>
  <c r="AP56" i="229"/>
  <c r="AH57" i="229"/>
  <c r="AI57" i="229"/>
  <c r="AJ57" i="229"/>
  <c r="AK57" i="229"/>
  <c r="AL57" i="229"/>
  <c r="AM57" i="229"/>
  <c r="AN57" i="229"/>
  <c r="AO57" i="229"/>
  <c r="AP57" i="229"/>
  <c r="AH58" i="229"/>
  <c r="AI58" i="229"/>
  <c r="AJ58" i="229"/>
  <c r="AK58" i="229"/>
  <c r="AL58" i="229"/>
  <c r="AM58" i="229"/>
  <c r="AN58" i="229"/>
  <c r="AO58" i="229"/>
  <c r="AP58" i="229"/>
  <c r="AH59" i="229"/>
  <c r="AI59" i="229"/>
  <c r="AJ59" i="229"/>
  <c r="AK59" i="229"/>
  <c r="AL59" i="229"/>
  <c r="AM59" i="229"/>
  <c r="AN59" i="229"/>
  <c r="AO59" i="229"/>
  <c r="AP59" i="229"/>
  <c r="AH60" i="229"/>
  <c r="AI60" i="229"/>
  <c r="AJ60" i="229"/>
  <c r="AK60" i="229"/>
  <c r="AL60" i="229"/>
  <c r="AM60" i="229"/>
  <c r="AN60" i="229"/>
  <c r="AO60" i="229"/>
  <c r="AP60" i="229"/>
  <c r="AH61" i="229"/>
  <c r="AI61" i="229"/>
  <c r="AJ61" i="229"/>
  <c r="AK61" i="229"/>
  <c r="AL61" i="229"/>
  <c r="AM61" i="229"/>
  <c r="AN61" i="229"/>
  <c r="AO61" i="229"/>
  <c r="AP61" i="229"/>
  <c r="AH62" i="229"/>
  <c r="AI62" i="229"/>
  <c r="AJ62" i="229"/>
  <c r="AK62" i="229"/>
  <c r="AL62" i="229"/>
  <c r="AM62" i="229"/>
  <c r="AN62" i="229"/>
  <c r="AO62" i="229"/>
  <c r="AP62" i="229"/>
  <c r="AH63" i="229"/>
  <c r="AI63" i="229"/>
  <c r="AJ63" i="229"/>
  <c r="AK63" i="229"/>
  <c r="AL63" i="229"/>
  <c r="AM63" i="229"/>
  <c r="AN63" i="229"/>
  <c r="AO63" i="229"/>
  <c r="AP63" i="229"/>
  <c r="AH65" i="229"/>
  <c r="AI65" i="229"/>
  <c r="AJ65" i="229"/>
  <c r="AK65" i="229"/>
  <c r="AL65" i="229"/>
  <c r="AM65" i="229"/>
  <c r="AN65" i="229"/>
  <c r="AO65" i="229"/>
  <c r="AP65" i="229"/>
  <c r="AH66" i="229"/>
  <c r="AI66" i="229"/>
  <c r="AJ66" i="229"/>
  <c r="AK66" i="229"/>
  <c r="AL66" i="229"/>
  <c r="AM66" i="229"/>
  <c r="AN66" i="229"/>
  <c r="AO66" i="229"/>
  <c r="AP66" i="229"/>
  <c r="AH67" i="229"/>
  <c r="AI67" i="229"/>
  <c r="AJ67" i="229"/>
  <c r="AK67" i="229"/>
  <c r="AL67" i="229"/>
  <c r="AM67" i="229"/>
  <c r="AN67" i="229"/>
  <c r="AO67" i="229"/>
  <c r="AP67" i="229"/>
  <c r="AH68" i="229"/>
  <c r="AI68" i="229"/>
  <c r="AJ68" i="229"/>
  <c r="AK68" i="229"/>
  <c r="AL68" i="229"/>
  <c r="AM68" i="229"/>
  <c r="AN68" i="229"/>
  <c r="AO68" i="229"/>
  <c r="AP68" i="229"/>
  <c r="AH69" i="229"/>
  <c r="AI69" i="229"/>
  <c r="AJ69" i="229"/>
  <c r="AK69" i="229"/>
  <c r="AL69" i="229"/>
  <c r="AM69" i="229"/>
  <c r="AN69" i="229"/>
  <c r="AO69" i="229"/>
  <c r="AP69" i="229"/>
  <c r="AH70" i="229"/>
  <c r="AI70" i="229"/>
  <c r="AJ70" i="229"/>
  <c r="AK70" i="229"/>
  <c r="AL70" i="229"/>
  <c r="AM70" i="229"/>
  <c r="AN70" i="229"/>
  <c r="AO70" i="229"/>
  <c r="AP70" i="229"/>
  <c r="AH71" i="229"/>
  <c r="AI71" i="229"/>
  <c r="AJ71" i="229"/>
  <c r="AK71" i="229"/>
  <c r="AL71" i="229"/>
  <c r="AM71" i="229"/>
  <c r="AN71" i="229"/>
  <c r="AO71" i="229"/>
  <c r="AP71" i="229"/>
  <c r="AH72" i="229"/>
  <c r="AI72" i="229"/>
  <c r="AJ72" i="229"/>
  <c r="AK72" i="229"/>
  <c r="AL72" i="229"/>
  <c r="AM72" i="229"/>
  <c r="AN72" i="229"/>
  <c r="AO72" i="229"/>
  <c r="AP72" i="229"/>
  <c r="AH73" i="229"/>
  <c r="AI73" i="229"/>
  <c r="AJ73" i="229"/>
  <c r="AK73" i="229"/>
  <c r="AL73" i="229"/>
  <c r="AM73" i="229"/>
  <c r="AN73" i="229"/>
  <c r="AO73" i="229"/>
  <c r="AP73" i="229"/>
  <c r="AH74" i="229"/>
  <c r="AI74" i="229"/>
  <c r="AJ74" i="229"/>
  <c r="AK74" i="229"/>
  <c r="AL74" i="229"/>
  <c r="AM74" i="229"/>
  <c r="AN74" i="229"/>
  <c r="AO74" i="229"/>
  <c r="AP74" i="229"/>
  <c r="AH75" i="229"/>
  <c r="AI75" i="229"/>
  <c r="AJ75" i="229"/>
  <c r="AK75" i="229"/>
  <c r="AL75" i="229"/>
  <c r="AM75" i="229"/>
  <c r="AN75" i="229"/>
  <c r="AO75" i="229"/>
  <c r="AP75" i="229"/>
  <c r="AH76" i="229"/>
  <c r="AI76" i="229"/>
  <c r="AJ76" i="229"/>
  <c r="AK76" i="229"/>
  <c r="AL76" i="229"/>
  <c r="AM76" i="229"/>
  <c r="AN76" i="229"/>
  <c r="AO76" i="229"/>
  <c r="AP76" i="229"/>
  <c r="AH77" i="229"/>
  <c r="AI77" i="229"/>
  <c r="AJ77" i="229"/>
  <c r="AK77" i="229"/>
  <c r="AL77" i="229"/>
  <c r="AM77" i="229"/>
  <c r="AN77" i="229"/>
  <c r="AO77" i="229"/>
  <c r="AP77" i="229"/>
  <c r="AH78" i="229"/>
  <c r="AI78" i="229"/>
  <c r="AJ78" i="229"/>
  <c r="AK78" i="229"/>
  <c r="AL78" i="229"/>
  <c r="AM78" i="229"/>
  <c r="AN78" i="229"/>
  <c r="AO78" i="229"/>
  <c r="AP78" i="229"/>
  <c r="AH79" i="229"/>
  <c r="AI79" i="229"/>
  <c r="AJ79" i="229"/>
  <c r="AK79" i="229"/>
  <c r="AL79" i="229"/>
  <c r="AM79" i="229"/>
  <c r="AN79" i="229"/>
  <c r="AO79" i="229"/>
  <c r="AP79" i="229"/>
  <c r="AH80" i="229"/>
  <c r="AI80" i="229"/>
  <c r="AJ80" i="229"/>
  <c r="AK80" i="229"/>
  <c r="AL80" i="229"/>
  <c r="AM80" i="229"/>
  <c r="AN80" i="229"/>
  <c r="AO80" i="229"/>
  <c r="AP80" i="229"/>
  <c r="AH81" i="229"/>
  <c r="AI81" i="229"/>
  <c r="AJ81" i="229"/>
  <c r="AK81" i="229"/>
  <c r="AL81" i="229"/>
  <c r="AM81" i="229"/>
  <c r="AN81" i="229"/>
  <c r="AO81" i="229"/>
  <c r="AP81" i="229"/>
  <c r="AH83" i="229"/>
  <c r="AI83" i="229"/>
  <c r="AJ83" i="229"/>
  <c r="AK83" i="229"/>
  <c r="AL83" i="229"/>
  <c r="AM83" i="229"/>
  <c r="AN83" i="229"/>
  <c r="AO83" i="229"/>
  <c r="AP83" i="229"/>
  <c r="AH84" i="229"/>
  <c r="AI84" i="229"/>
  <c r="AJ84" i="229"/>
  <c r="AK84" i="229"/>
  <c r="AL84" i="229"/>
  <c r="AM84" i="229"/>
  <c r="AN84" i="229"/>
  <c r="AO84" i="229"/>
  <c r="AP84" i="229"/>
  <c r="AH85" i="229"/>
  <c r="AI85" i="229"/>
  <c r="AJ85" i="229"/>
  <c r="AK85" i="229"/>
  <c r="AL85" i="229"/>
  <c r="AM85" i="229"/>
  <c r="AN85" i="229"/>
  <c r="AO85" i="229"/>
  <c r="AP85" i="229"/>
  <c r="AH86" i="229"/>
  <c r="AI86" i="229"/>
  <c r="AJ86" i="229"/>
  <c r="AK86" i="229"/>
  <c r="AL86" i="229"/>
  <c r="AM86" i="229"/>
  <c r="AN86" i="229"/>
  <c r="AO86" i="229"/>
  <c r="AP86" i="229"/>
  <c r="AH87" i="229"/>
  <c r="AI87" i="229"/>
  <c r="AJ87" i="229"/>
  <c r="AK87" i="229"/>
  <c r="AL87" i="229"/>
  <c r="AM87" i="229"/>
  <c r="AN87" i="229"/>
  <c r="AO87" i="229"/>
  <c r="AP87" i="229"/>
  <c r="AH88" i="229"/>
  <c r="AI88" i="229"/>
  <c r="AJ88" i="229"/>
  <c r="AK88" i="229"/>
  <c r="AL88" i="229"/>
  <c r="AM88" i="229"/>
  <c r="AN88" i="229"/>
  <c r="AO88" i="229"/>
  <c r="AP88" i="229"/>
  <c r="AH89" i="229"/>
  <c r="AI89" i="229"/>
  <c r="AJ89" i="229"/>
  <c r="AK89" i="229"/>
  <c r="AL89" i="229"/>
  <c r="AM89" i="229"/>
  <c r="AN89" i="229"/>
  <c r="AO89" i="229"/>
  <c r="AP89" i="229"/>
  <c r="AH90" i="229"/>
  <c r="AI90" i="229"/>
  <c r="AJ90" i="229"/>
  <c r="AK90" i="229"/>
  <c r="AL90" i="229"/>
  <c r="AM90" i="229"/>
  <c r="AN90" i="229"/>
  <c r="AO90" i="229"/>
  <c r="AP90" i="229"/>
  <c r="AH91" i="229"/>
  <c r="AI91" i="229"/>
  <c r="AJ91" i="229"/>
  <c r="AK91" i="229"/>
  <c r="AL91" i="229"/>
  <c r="AM91" i="229"/>
  <c r="AN91" i="229"/>
  <c r="AO91" i="229"/>
  <c r="AP91" i="229"/>
  <c r="AH92" i="229"/>
  <c r="AI92" i="229"/>
  <c r="AJ92" i="229"/>
  <c r="AK92" i="229"/>
  <c r="AL92" i="229"/>
  <c r="AM92" i="229"/>
  <c r="AN92" i="229"/>
  <c r="AO92" i="229"/>
  <c r="AP92" i="229"/>
  <c r="AH93" i="229"/>
  <c r="AI93" i="229"/>
  <c r="AJ93" i="229"/>
  <c r="AK93" i="229"/>
  <c r="AL93" i="229"/>
  <c r="AM93" i="229"/>
  <c r="AN93" i="229"/>
  <c r="AO93" i="229"/>
  <c r="AP93" i="229"/>
  <c r="AH94" i="229"/>
  <c r="AI94" i="229"/>
  <c r="AJ94" i="229"/>
  <c r="AK94" i="229"/>
  <c r="AL94" i="229"/>
  <c r="AM94" i="229"/>
  <c r="AN94" i="229"/>
  <c r="AO94" i="229"/>
  <c r="AP94" i="229"/>
  <c r="AH95" i="229"/>
  <c r="AI95" i="229"/>
  <c r="AJ95" i="229"/>
  <c r="AK95" i="229"/>
  <c r="AL95" i="229"/>
  <c r="AM95" i="229"/>
  <c r="AN95" i="229"/>
  <c r="AO95" i="229"/>
  <c r="AP95" i="229"/>
  <c r="AH96" i="229"/>
  <c r="AI96" i="229"/>
  <c r="AJ96" i="229"/>
  <c r="AK96" i="229"/>
  <c r="AL96" i="229"/>
  <c r="AM96" i="229"/>
  <c r="AN96" i="229"/>
  <c r="AO96" i="229"/>
  <c r="AP96" i="229"/>
  <c r="AH97" i="229"/>
  <c r="AI97" i="229"/>
  <c r="AJ97" i="229"/>
  <c r="AK97" i="229"/>
  <c r="AL97" i="229"/>
  <c r="AM97" i="229"/>
  <c r="AN97" i="229"/>
  <c r="AO97" i="229"/>
  <c r="AP97" i="229"/>
  <c r="AH98" i="229"/>
  <c r="AI98" i="229"/>
  <c r="AJ98" i="229"/>
  <c r="AK98" i="229"/>
  <c r="AL98" i="229"/>
  <c r="AM98" i="229"/>
  <c r="AN98" i="229"/>
  <c r="AO98" i="229"/>
  <c r="AP98" i="229"/>
  <c r="AH99" i="229"/>
  <c r="AI99" i="229"/>
  <c r="AJ99" i="229"/>
  <c r="AK99" i="229"/>
  <c r="AL99" i="229"/>
  <c r="AM99" i="229"/>
  <c r="AN99" i="229"/>
  <c r="AO99" i="229"/>
  <c r="AP99" i="229"/>
  <c r="AH100" i="229"/>
  <c r="AI100" i="229"/>
  <c r="AJ100" i="229"/>
  <c r="AK100" i="229"/>
  <c r="AL100" i="229"/>
  <c r="AM100" i="229"/>
  <c r="AN100" i="229"/>
  <c r="AO100" i="229"/>
  <c r="AP100" i="229"/>
  <c r="AH101" i="229"/>
  <c r="AI101" i="229"/>
  <c r="AJ101" i="229"/>
  <c r="AK101" i="229"/>
  <c r="AL101" i="229"/>
  <c r="AM101" i="229"/>
  <c r="AN101" i="229"/>
  <c r="AO101" i="229"/>
  <c r="AP101" i="229"/>
  <c r="AH102" i="229"/>
  <c r="AI102" i="229"/>
  <c r="AJ102" i="229"/>
  <c r="AK102" i="229"/>
  <c r="AL102" i="229"/>
  <c r="AM102" i="229"/>
  <c r="AN102" i="229"/>
  <c r="AO102" i="229"/>
  <c r="AP102" i="229"/>
  <c r="AH103" i="229"/>
  <c r="AI103" i="229"/>
  <c r="AJ103" i="229"/>
  <c r="AK103" i="229"/>
  <c r="AL103" i="229"/>
  <c r="AM103" i="229"/>
  <c r="AN103" i="229"/>
  <c r="AO103" i="229"/>
  <c r="AP103" i="229"/>
  <c r="AH104" i="229"/>
  <c r="AI104" i="229"/>
  <c r="AJ104" i="229"/>
  <c r="AK104" i="229"/>
  <c r="AL104" i="229"/>
  <c r="AM104" i="229"/>
  <c r="AN104" i="229"/>
  <c r="AO104" i="229"/>
  <c r="AP104" i="229"/>
  <c r="AH105" i="229"/>
  <c r="AI105" i="229"/>
  <c r="AJ105" i="229"/>
  <c r="AK105" i="229"/>
  <c r="AL105" i="229"/>
  <c r="AM105" i="229"/>
  <c r="AN105" i="229"/>
  <c r="AO105" i="229"/>
  <c r="AP105" i="229"/>
  <c r="AH107" i="229"/>
  <c r="AI107" i="229"/>
  <c r="AJ107" i="229"/>
  <c r="AK107" i="229"/>
  <c r="AL107" i="229"/>
  <c r="AM107" i="229"/>
  <c r="AN107" i="229"/>
  <c r="AO107" i="229"/>
  <c r="AP107" i="229"/>
  <c r="AH108" i="229"/>
  <c r="AI108" i="229"/>
  <c r="AJ108" i="229"/>
  <c r="AK108" i="229"/>
  <c r="AL108" i="229"/>
  <c r="AM108" i="229"/>
  <c r="AN108" i="229"/>
  <c r="AO108" i="229"/>
  <c r="AP108" i="229"/>
  <c r="AH109" i="229"/>
  <c r="AI109" i="229"/>
  <c r="AJ109" i="229"/>
  <c r="AK109" i="229"/>
  <c r="AL109" i="229"/>
  <c r="AM109" i="229"/>
  <c r="AN109" i="229"/>
  <c r="AO109" i="229"/>
  <c r="AP109" i="229"/>
  <c r="AH110" i="229"/>
  <c r="AI110" i="229"/>
  <c r="AJ110" i="229"/>
  <c r="AK110" i="229"/>
  <c r="AL110" i="229"/>
  <c r="AM110" i="229"/>
  <c r="AN110" i="229"/>
  <c r="AO110" i="229"/>
  <c r="AP110" i="229"/>
  <c r="AH111" i="229"/>
  <c r="AI111" i="229"/>
  <c r="AJ111" i="229"/>
  <c r="AK111" i="229"/>
  <c r="AL111" i="229"/>
  <c r="AM111" i="229"/>
  <c r="AN111" i="229"/>
  <c r="AO111" i="229"/>
  <c r="AP111" i="229"/>
  <c r="AH112" i="229"/>
  <c r="AI112" i="229"/>
  <c r="AJ112" i="229"/>
  <c r="AK112" i="229"/>
  <c r="AL112" i="229"/>
  <c r="AM112" i="229"/>
  <c r="AN112" i="229"/>
  <c r="AO112" i="229"/>
  <c r="AP112" i="229"/>
  <c r="AH113" i="229"/>
  <c r="AI113" i="229"/>
  <c r="AJ113" i="229"/>
  <c r="AK113" i="229"/>
  <c r="AL113" i="229"/>
  <c r="AM113" i="229"/>
  <c r="AN113" i="229"/>
  <c r="AO113" i="229"/>
  <c r="AP113" i="229"/>
  <c r="AH114" i="229"/>
  <c r="AI114" i="229"/>
  <c r="AJ114" i="229"/>
  <c r="AK114" i="229"/>
  <c r="AL114" i="229"/>
  <c r="AM114" i="229"/>
  <c r="AN114" i="229"/>
  <c r="AO114" i="229"/>
  <c r="AP114" i="229"/>
  <c r="AH115" i="229"/>
  <c r="AI115" i="229"/>
  <c r="AJ115" i="229"/>
  <c r="AK115" i="229"/>
  <c r="AL115" i="229"/>
  <c r="AM115" i="229"/>
  <c r="AN115" i="229"/>
  <c r="AO115" i="229"/>
  <c r="AP115" i="229"/>
  <c r="AH116" i="229"/>
  <c r="AI116" i="229"/>
  <c r="AJ116" i="229"/>
  <c r="AK116" i="229"/>
  <c r="AL116" i="229"/>
  <c r="AM116" i="229"/>
  <c r="AN116" i="229"/>
  <c r="AO116" i="229"/>
  <c r="AP116" i="229"/>
  <c r="AH117" i="229"/>
  <c r="AI117" i="229"/>
  <c r="AJ117" i="229"/>
  <c r="AK117" i="229"/>
  <c r="AL117" i="229"/>
  <c r="AM117" i="229"/>
  <c r="AN117" i="229"/>
  <c r="AO117" i="229"/>
  <c r="AP117" i="229"/>
  <c r="AH118" i="229"/>
  <c r="AI118" i="229"/>
  <c r="AJ118" i="229"/>
  <c r="AK118" i="229"/>
  <c r="AL118" i="229"/>
  <c r="AM118" i="229"/>
  <c r="AN118" i="229"/>
  <c r="AO118" i="229"/>
  <c r="AP118" i="229"/>
  <c r="AH119" i="229"/>
  <c r="AI119" i="229"/>
  <c r="AJ119" i="229"/>
  <c r="AK119" i="229"/>
  <c r="AL119" i="229"/>
  <c r="AM119" i="229"/>
  <c r="AN119" i="229"/>
  <c r="AO119" i="229"/>
  <c r="AP119" i="229"/>
  <c r="AH120" i="229"/>
  <c r="AI120" i="229"/>
  <c r="AJ120" i="229"/>
  <c r="AK120" i="229"/>
  <c r="AL120" i="229"/>
  <c r="AM120" i="229"/>
  <c r="AN120" i="229"/>
  <c r="AO120" i="229"/>
  <c r="AP120" i="229"/>
  <c r="AH121" i="229"/>
  <c r="AI121" i="229"/>
  <c r="AJ121" i="229"/>
  <c r="AK121" i="229"/>
  <c r="AL121" i="229"/>
  <c r="AM121" i="229"/>
  <c r="AN121" i="229"/>
  <c r="AO121" i="229"/>
  <c r="AP121" i="229"/>
  <c r="AH122" i="229"/>
  <c r="AI122" i="229"/>
  <c r="AJ122" i="229"/>
  <c r="AK122" i="229"/>
  <c r="AL122" i="229"/>
  <c r="AM122" i="229"/>
  <c r="AN122" i="229"/>
  <c r="AO122" i="229"/>
  <c r="AP122" i="229"/>
  <c r="AH123" i="229"/>
  <c r="AI123" i="229"/>
  <c r="AJ123" i="229"/>
  <c r="AK123" i="229"/>
  <c r="AL123" i="229"/>
  <c r="AM123" i="229"/>
  <c r="AN123" i="229"/>
  <c r="AO123" i="229"/>
  <c r="AP123" i="229"/>
  <c r="AH124" i="229"/>
  <c r="AI124" i="229"/>
  <c r="AJ124" i="229"/>
  <c r="AK124" i="229"/>
  <c r="AL124" i="229"/>
  <c r="AM124" i="229"/>
  <c r="AN124" i="229"/>
  <c r="AO124" i="229"/>
  <c r="AP124" i="229"/>
  <c r="AH125" i="229"/>
  <c r="AI125" i="229"/>
  <c r="AJ125" i="229"/>
  <c r="AK125" i="229"/>
  <c r="AL125" i="229"/>
  <c r="AM125" i="229"/>
  <c r="AN125" i="229"/>
  <c r="AO125" i="229"/>
  <c r="AP125" i="229"/>
  <c r="AH126" i="229"/>
  <c r="AI126" i="229"/>
  <c r="AJ126" i="229"/>
  <c r="AK126" i="229"/>
  <c r="AL126" i="229"/>
  <c r="AM126" i="229"/>
  <c r="AN126" i="229"/>
  <c r="AO126" i="229"/>
  <c r="AP126" i="229"/>
  <c r="AH127" i="229"/>
  <c r="AI127" i="229"/>
  <c r="AJ127" i="229"/>
  <c r="AK127" i="229"/>
  <c r="AL127" i="229"/>
  <c r="AM127" i="229"/>
  <c r="AN127" i="229"/>
  <c r="AO127" i="229"/>
  <c r="AP127" i="229"/>
  <c r="AH128" i="229"/>
  <c r="AI128" i="229"/>
  <c r="AJ128" i="229"/>
  <c r="AK128" i="229"/>
  <c r="AL128" i="229"/>
  <c r="AM128" i="229"/>
  <c r="AN128" i="229"/>
  <c r="AO128" i="229"/>
  <c r="AP128" i="229"/>
  <c r="AH129" i="229"/>
  <c r="AI129" i="229"/>
  <c r="AJ129" i="229"/>
  <c r="AK129" i="229"/>
  <c r="AL129" i="229"/>
  <c r="AM129" i="229"/>
  <c r="AN129" i="229"/>
  <c r="AO129" i="229"/>
  <c r="AP129" i="229"/>
  <c r="AH131" i="229"/>
  <c r="AI131" i="229"/>
  <c r="AJ131" i="229"/>
  <c r="AK131" i="229"/>
  <c r="AL131" i="229"/>
  <c r="AM131" i="229"/>
  <c r="AN131" i="229"/>
  <c r="AO131" i="229"/>
  <c r="AP131" i="229"/>
  <c r="AH132" i="229"/>
  <c r="AI132" i="229"/>
  <c r="AJ132" i="229"/>
  <c r="AK132" i="229"/>
  <c r="AL132" i="229"/>
  <c r="AM132" i="229"/>
  <c r="AN132" i="229"/>
  <c r="AO132" i="229"/>
  <c r="AP132" i="229"/>
  <c r="AH133" i="229"/>
  <c r="AI133" i="229"/>
  <c r="AJ133" i="229"/>
  <c r="AK133" i="229"/>
  <c r="AL133" i="229"/>
  <c r="AM133" i="229"/>
  <c r="AN133" i="229"/>
  <c r="AO133" i="229"/>
  <c r="AP133" i="229"/>
  <c r="AH134" i="229"/>
  <c r="AI134" i="229"/>
  <c r="AJ134" i="229"/>
  <c r="AK134" i="229"/>
  <c r="AL134" i="229"/>
  <c r="AM134" i="229"/>
  <c r="AN134" i="229"/>
  <c r="AO134" i="229"/>
  <c r="AP134" i="229"/>
  <c r="AH135" i="229"/>
  <c r="AI135" i="229"/>
  <c r="AJ135" i="229"/>
  <c r="AK135" i="229"/>
  <c r="AL135" i="229"/>
  <c r="AM135" i="229"/>
  <c r="AN135" i="229"/>
  <c r="AO135" i="229"/>
  <c r="AP135" i="229"/>
  <c r="AH136" i="229"/>
  <c r="AI136" i="229"/>
  <c r="AJ136" i="229"/>
  <c r="AK136" i="229"/>
  <c r="AL136" i="229"/>
  <c r="AM136" i="229"/>
  <c r="AN136" i="229"/>
  <c r="AO136" i="229"/>
  <c r="AP136" i="229"/>
  <c r="AH137" i="229"/>
  <c r="AI137" i="229"/>
  <c r="AJ137" i="229"/>
  <c r="AK137" i="229"/>
  <c r="AL137" i="229"/>
  <c r="AM137" i="229"/>
  <c r="AN137" i="229"/>
  <c r="AO137" i="229"/>
  <c r="AP137" i="229"/>
  <c r="AH138" i="229"/>
  <c r="AI138" i="229"/>
  <c r="AJ138" i="229"/>
  <c r="AK138" i="229"/>
  <c r="AL138" i="229"/>
  <c r="AM138" i="229"/>
  <c r="AN138" i="229"/>
  <c r="AO138" i="229"/>
  <c r="AP138" i="229"/>
  <c r="AH139" i="229"/>
  <c r="AI139" i="229"/>
  <c r="AJ139" i="229"/>
  <c r="AK139" i="229"/>
  <c r="AL139" i="229"/>
  <c r="AM139" i="229"/>
  <c r="AN139" i="229"/>
  <c r="AO139" i="229"/>
  <c r="AP139" i="229"/>
  <c r="AH140" i="229"/>
  <c r="AI140" i="229"/>
  <c r="AJ140" i="229"/>
  <c r="AK140" i="229"/>
  <c r="AL140" i="229"/>
  <c r="AM140" i="229"/>
  <c r="AN140" i="229"/>
  <c r="AO140" i="229"/>
  <c r="AP140" i="229"/>
  <c r="U29" i="16"/>
  <c r="AQ140" i="229" l="1"/>
  <c r="AQ139" i="229"/>
  <c r="AQ138" i="229"/>
  <c r="AQ137" i="229"/>
  <c r="AQ136" i="229"/>
  <c r="AQ135" i="229"/>
  <c r="AQ134" i="229"/>
  <c r="AQ133" i="229"/>
  <c r="AQ132" i="229"/>
  <c r="AP130" i="229"/>
  <c r="AO130" i="229"/>
  <c r="AN130" i="229"/>
  <c r="AM130" i="229"/>
  <c r="AL130" i="229"/>
  <c r="AK130" i="229"/>
  <c r="AJ130" i="229"/>
  <c r="AI130" i="229"/>
  <c r="AQ131" i="229"/>
  <c r="AH130" i="229"/>
  <c r="AQ130" i="229" s="1"/>
  <c r="AQ129" i="229"/>
  <c r="AQ128" i="229"/>
  <c r="AQ127" i="229"/>
  <c r="AQ126" i="229"/>
  <c r="AQ125" i="229"/>
  <c r="AQ124" i="229"/>
  <c r="AQ123" i="229"/>
  <c r="AQ122" i="229"/>
  <c r="AQ121" i="229"/>
  <c r="AQ120" i="229"/>
  <c r="AQ119" i="229"/>
  <c r="AQ118" i="229"/>
  <c r="AQ117" i="229"/>
  <c r="AQ116" i="229"/>
  <c r="AQ115" i="229"/>
  <c r="AQ114" i="229"/>
  <c r="AQ113" i="229"/>
  <c r="AQ112" i="229"/>
  <c r="AQ111" i="229"/>
  <c r="AQ110" i="229"/>
  <c r="AQ109" i="229"/>
  <c r="AQ108" i="229"/>
  <c r="AP106" i="229"/>
  <c r="AO106" i="229"/>
  <c r="AN106" i="229"/>
  <c r="AM106" i="229"/>
  <c r="AL106" i="229"/>
  <c r="AK106" i="229"/>
  <c r="AJ106" i="229"/>
  <c r="AI106" i="229"/>
  <c r="AQ107" i="229"/>
  <c r="AH106" i="229"/>
  <c r="AQ106" i="229" s="1"/>
  <c r="AQ105" i="229"/>
  <c r="AQ104" i="229"/>
  <c r="AQ103" i="229"/>
  <c r="AQ102" i="229"/>
  <c r="AQ101" i="229"/>
  <c r="AQ100" i="229"/>
  <c r="AQ99" i="229"/>
  <c r="AQ98" i="229"/>
  <c r="AQ97" i="229"/>
  <c r="AQ96" i="229"/>
  <c r="AQ95" i="229"/>
  <c r="AQ94" i="229"/>
  <c r="AQ93" i="229"/>
  <c r="AQ92" i="229"/>
  <c r="AQ91" i="229"/>
  <c r="AQ90" i="229"/>
  <c r="AQ89" i="229"/>
  <c r="AQ88" i="229"/>
  <c r="AQ87" i="229"/>
  <c r="AQ86" i="229"/>
  <c r="AQ85" i="229"/>
  <c r="AQ84" i="229"/>
  <c r="AP82" i="229"/>
  <c r="AO82" i="229"/>
  <c r="AN82" i="229"/>
  <c r="AM82" i="229"/>
  <c r="AL82" i="229"/>
  <c r="AK82" i="229"/>
  <c r="AJ82" i="229"/>
  <c r="AI82" i="229"/>
  <c r="AQ83" i="229"/>
  <c r="AH82" i="229"/>
  <c r="AQ82" i="229" s="1"/>
  <c r="AQ81" i="229"/>
  <c r="AQ80" i="229"/>
  <c r="AQ79" i="229"/>
  <c r="AQ78" i="229"/>
  <c r="AQ77" i="229"/>
  <c r="AQ76" i="229"/>
  <c r="AQ75" i="229"/>
  <c r="AQ74" i="229"/>
  <c r="AQ73" i="229"/>
  <c r="AQ72" i="229"/>
  <c r="AQ71" i="229"/>
  <c r="AQ70" i="229"/>
  <c r="AQ69" i="229"/>
  <c r="AQ68" i="229"/>
  <c r="AQ67" i="229"/>
  <c r="AQ66" i="229"/>
  <c r="AP64" i="229"/>
  <c r="AO64" i="229"/>
  <c r="AN64" i="229"/>
  <c r="AM64" i="229"/>
  <c r="AL64" i="229"/>
  <c r="AK64" i="229"/>
  <c r="AJ64" i="229"/>
  <c r="AI64" i="229"/>
  <c r="AQ65" i="229"/>
  <c r="AH64" i="229"/>
  <c r="AQ64" i="229" s="1"/>
  <c r="AQ63" i="229"/>
  <c r="AQ62" i="229"/>
  <c r="AQ61" i="229"/>
  <c r="AQ60" i="229"/>
  <c r="AQ59" i="229"/>
  <c r="AQ58" i="229"/>
  <c r="AQ57" i="229"/>
  <c r="AQ56" i="229"/>
  <c r="AQ55" i="229"/>
  <c r="AQ54" i="229"/>
  <c r="AQ53" i="229"/>
  <c r="AQ52" i="229"/>
  <c r="AQ51" i="229"/>
  <c r="AQ50" i="229"/>
  <c r="AQ49" i="229"/>
  <c r="AQ48" i="229"/>
  <c r="AQ47" i="229"/>
  <c r="AQ46" i="229"/>
  <c r="AP44" i="229"/>
  <c r="AO44" i="229"/>
  <c r="AN44" i="229"/>
  <c r="AM44" i="229"/>
  <c r="AL44" i="229"/>
  <c r="AK44" i="229"/>
  <c r="AJ44" i="229"/>
  <c r="AI44" i="229"/>
  <c r="AQ45" i="229"/>
  <c r="AH44" i="229"/>
  <c r="AQ44" i="229" s="1"/>
  <c r="AQ43" i="229"/>
  <c r="AQ42" i="229"/>
  <c r="AQ41" i="229"/>
  <c r="AQ40" i="229"/>
  <c r="AQ39" i="229"/>
  <c r="AQ38" i="229"/>
  <c r="AQ37" i="229"/>
  <c r="AQ36" i="229"/>
  <c r="AQ35" i="229"/>
  <c r="AP33" i="229"/>
  <c r="AO33" i="229"/>
  <c r="AN33" i="229"/>
  <c r="AM33" i="229"/>
  <c r="AL33" i="229"/>
  <c r="AK33" i="229"/>
  <c r="AJ33" i="229"/>
  <c r="AI33" i="229"/>
  <c r="AQ34" i="229"/>
  <c r="AH33" i="229"/>
  <c r="AQ33" i="229" s="1"/>
  <c r="AQ32" i="229"/>
  <c r="AQ31" i="229"/>
  <c r="AQ30" i="229"/>
  <c r="AQ29" i="229"/>
  <c r="AQ28" i="229"/>
  <c r="AQ27" i="229"/>
  <c r="AQ26" i="229"/>
  <c r="AQ25" i="229"/>
  <c r="AQ24" i="229"/>
  <c r="AQ23" i="229"/>
  <c r="AP21" i="229"/>
  <c r="AO21" i="229"/>
  <c r="AN21" i="229"/>
  <c r="AM21" i="229"/>
  <c r="AL21" i="229"/>
  <c r="AK21" i="229"/>
  <c r="AJ21" i="229"/>
  <c r="AI21" i="229"/>
  <c r="AQ22" i="229"/>
  <c r="AH21" i="229"/>
  <c r="AQ21" i="229" s="1"/>
  <c r="AQ20" i="229"/>
  <c r="AQ19" i="229"/>
  <c r="AQ18" i="229"/>
  <c r="AQ17" i="229"/>
  <c r="AQ16" i="229"/>
  <c r="AP14" i="229"/>
  <c r="AO14" i="229"/>
  <c r="AN14" i="229"/>
  <c r="AM14" i="229"/>
  <c r="AL14" i="229"/>
  <c r="AK14" i="229"/>
  <c r="AJ14" i="229"/>
  <c r="AI14" i="229"/>
  <c r="AQ15" i="229"/>
  <c r="AH14" i="229"/>
  <c r="AQ14" i="229" s="1"/>
  <c r="AQ13" i="229"/>
  <c r="AQ12" i="229"/>
  <c r="AQ11" i="229"/>
  <c r="AQ10" i="229"/>
  <c r="AP7" i="229"/>
  <c r="AP6" i="229" s="1"/>
  <c r="AO7" i="229"/>
  <c r="AO6" i="229" s="1"/>
  <c r="AN7" i="229"/>
  <c r="AN6" i="229" s="1"/>
  <c r="AM7" i="229"/>
  <c r="AM6" i="229" s="1"/>
  <c r="AL7" i="229"/>
  <c r="AL6" i="229" s="1"/>
  <c r="AK7" i="229"/>
  <c r="AK6" i="229" s="1"/>
  <c r="AJ7" i="229"/>
  <c r="AJ6" i="229" s="1"/>
  <c r="AI7" i="229"/>
  <c r="AI6" i="229" s="1"/>
  <c r="AQ9" i="229"/>
  <c r="AH7" i="229"/>
  <c r="U31" i="16"/>
  <c r="U30" i="16" s="1"/>
  <c r="U28" i="16"/>
  <c r="AQ7" i="229" l="1"/>
  <c r="AH6" i="229"/>
  <c r="AQ6" i="229" s="1"/>
  <c r="U33" i="16"/>
  <c r="U32" i="16" s="1"/>
  <c r="U35" i="16"/>
  <c r="U34" i="16" s="1"/>
  <c r="P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H2" authorId="0" shapeId="0" xr:uid="{B1DDDE5B-DCA0-44F7-BFC5-51EBD933CE36}">
      <text>
        <r>
          <rPr>
            <b/>
            <sz val="9"/>
            <color indexed="81"/>
            <rFont val="Tahoma"/>
            <family val="2"/>
          </rPr>
          <t xml:space="preserve">DIANA MILENA LOPEZ VALENCIA:
La información del régimen expción y especial se encuentra con corte a junio, a la fecha de la realización de las estadisticas  no se encuentra actualizado.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 xr:uid="{C040F41E-65EC-4090-99DA-CC358FC8A27B}">
      <text>
        <r>
          <rPr>
            <b/>
            <sz val="9"/>
            <color indexed="81"/>
            <rFont val="Tahoma"/>
            <charset val="1"/>
          </rPr>
          <t>DIANA MILENA LOPEZ VALENCIA: Total INPEC SISPRO A JUNIO 2023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H2" authorId="0" shapeId="0" xr:uid="{A3784C37-C35F-44A2-9F1B-2981B2799D60}">
      <text>
        <r>
          <rPr>
            <b/>
            <sz val="9"/>
            <color indexed="81"/>
            <rFont val="Tahoma"/>
            <family val="2"/>
          </rPr>
          <t>DIANA MILENA LOPEZ VALENCIA:
La información del régimen expción y especial se encuentra con corte a junio, a la fecha de la realización de las estadisticas  no se encuentra actualizado.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A8" authorId="0" shapeId="0" xr:uid="{0AA1B69E-4FEF-44CD-A34B-9FC27ED18381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La información del régimen expción y especial se encuentra con corte a junio, a la fecha de la realización de las estadisticas  no se encuentra actualizado.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C58" authorId="0" shapeId="0" xr:uid="{E100EBD9-6F6A-40E6-8547-EA3E078E7E6F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La información del régimen expción y especial se encuentra con corte a junio, a la fecha de la realización de las estadisticas  no se encuentra actualizado.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Q4" authorId="0" shapeId="0" xr:uid="{7AE51F2C-7BFD-4A4F-AE69-E94AA635E665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liquidada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DA3" authorId="0" shapeId="0" xr:uid="{668A0B07-4436-49F6-B9A8-6095D2F90876}">
      <text>
        <r>
          <rPr>
            <b/>
            <sz val="9"/>
            <color indexed="81"/>
            <rFont val="Tahoma"/>
            <charset val="1"/>
          </rPr>
          <t>DIANA MILENA LOPEZ VALENCIA:</t>
        </r>
        <r>
          <rPr>
            <sz val="9"/>
            <color indexed="81"/>
            <rFont val="Tahoma"/>
            <charset val="1"/>
          </rPr>
          <t xml:space="preserve">
La información del régimen expción y especial se encuentra con corte a junio, a la fecha de la realización de las estadisticas  no se encuentra actualizado.</t>
        </r>
      </text>
    </comment>
  </commentList>
</comments>
</file>

<file path=xl/sharedStrings.xml><?xml version="1.0" encoding="utf-8"?>
<sst xmlns="http://schemas.openxmlformats.org/spreadsheetml/2006/main" count="13694" uniqueCount="6601">
  <si>
    <t>Municipio</t>
  </si>
  <si>
    <t>Nombre Municipio</t>
  </si>
  <si>
    <t>Total</t>
  </si>
  <si>
    <t>cod</t>
  </si>
  <si>
    <t>Cod_mpio</t>
  </si>
  <si>
    <t>05001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</si>
  <si>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</si>
  <si>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</si>
  <si>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</si>
  <si>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</si>
  <si>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</si>
  <si>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</si>
  <si>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</si>
  <si>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</si>
  <si>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</si>
  <si>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</si>
  <si>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</si>
  <si>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</si>
  <si>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</si>
  <si>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</si>
  <si>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</si>
  <si>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</si>
  <si>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</si>
  <si>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</si>
  <si>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</si>
  <si>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</si>
  <si>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</si>
  <si>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Santa Fé de Antioquia</t>
  </si>
  <si>
    <t>05044</t>
  </si>
  <si>
    <t>Anza</t>
  </si>
  <si>
    <t>Anzá</t>
  </si>
  <si>
    <t>05045</t>
  </si>
  <si>
    <t>Apartadó</t>
  </si>
  <si>
    <t>05051</t>
  </si>
  <si>
    <t>Arboletes  (3)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</si>
  <si>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</si>
  <si>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</si>
  <si>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</si>
  <si>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</si>
  <si>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</si>
  <si>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</si>
  <si>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</si>
  <si>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</si>
  <si>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</si>
  <si>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</si>
  <si>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</si>
  <si>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</si>
  <si>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</si>
  <si>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</si>
  <si>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</si>
  <si>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</si>
  <si>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</si>
  <si>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</si>
  <si>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</si>
  <si>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</si>
  <si>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</si>
  <si>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</si>
  <si>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</si>
  <si>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</si>
  <si>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</si>
  <si>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</si>
  <si>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</si>
  <si>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</si>
  <si>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</si>
  <si>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</si>
  <si>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</si>
  <si>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</si>
  <si>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</si>
  <si>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</si>
  <si>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</si>
  <si>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</si>
  <si>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</si>
  <si>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</si>
  <si>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</si>
  <si>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</si>
  <si>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</si>
  <si>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</si>
  <si>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</si>
  <si>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</si>
  <si>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</si>
  <si>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</si>
  <si>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</si>
  <si>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</si>
  <si>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  (3)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</si>
  <si>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</si>
  <si>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</si>
  <si>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</si>
  <si>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</si>
  <si>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</si>
  <si>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</si>
  <si>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</si>
  <si>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</si>
  <si>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</si>
  <si>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</si>
  <si>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</si>
  <si>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Donmatías</t>
  </si>
  <si>
    <t>05240</t>
  </si>
  <si>
    <t>Ebéjico</t>
  </si>
  <si>
    <t>05250</t>
  </si>
  <si>
    <t>El Bagre</t>
  </si>
  <si>
    <t>05264</t>
  </si>
  <si>
    <t>Entrerrios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</si>
  <si>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</si>
  <si>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</si>
  <si>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</si>
  <si>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</si>
  <si>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</si>
  <si>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</si>
  <si>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</si>
  <si>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</si>
  <si>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</si>
  <si>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</si>
  <si>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</si>
  <si>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</si>
  <si>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</si>
  <si>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</si>
  <si>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</si>
  <si>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</si>
  <si>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</si>
  <si>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</si>
  <si>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</si>
  <si>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</si>
  <si>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</si>
  <si>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</si>
  <si>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</si>
  <si>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</si>
  <si>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</si>
  <si>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</si>
  <si>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</si>
  <si>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</si>
  <si>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</si>
  <si>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</si>
  <si>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</si>
  <si>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</si>
  <si>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</si>
  <si>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</si>
  <si>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</si>
  <si>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</si>
  <si>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</si>
  <si>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</si>
  <si>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</si>
  <si>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</si>
  <si>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</si>
  <si>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</si>
  <si>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</si>
  <si>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</si>
  <si>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</si>
  <si>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</si>
  <si>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</si>
  <si>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</si>
  <si>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</si>
  <si>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</si>
  <si>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</si>
  <si>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</si>
  <si>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</si>
  <si>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</si>
  <si>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</si>
  <si>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</si>
  <si>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</si>
  <si>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</si>
  <si>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</si>
  <si>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</si>
  <si>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</si>
  <si>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</si>
  <si>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</si>
  <si>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</si>
  <si>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</si>
  <si>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</si>
  <si>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</si>
  <si>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</si>
  <si>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</si>
  <si>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</si>
  <si>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</si>
  <si>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</si>
  <si>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</si>
  <si>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</si>
  <si>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</si>
  <si>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</si>
  <si>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</si>
  <si>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</si>
  <si>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</si>
  <si>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</si>
  <si>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</si>
  <si>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</si>
  <si>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</si>
  <si>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</si>
  <si>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</si>
  <si>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</si>
  <si>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</si>
  <si>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</si>
  <si>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</si>
  <si>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</si>
  <si>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</si>
  <si>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</si>
  <si>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</si>
  <si>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</si>
  <si>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</si>
  <si>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</si>
  <si>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</si>
  <si>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</si>
  <si>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</si>
  <si>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</si>
  <si>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</si>
  <si>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</si>
  <si>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San Pedro de Los Milagros</t>
  </si>
  <si>
    <t>05665</t>
  </si>
  <si>
    <t>San Pedro de Uraba</t>
  </si>
  <si>
    <t>San Pedro de Urabá</t>
  </si>
  <si>
    <t>05667</t>
  </si>
  <si>
    <t>San Rafael</t>
  </si>
  <si>
    <t>05670</t>
  </si>
  <si>
    <t>San Roque</t>
  </si>
  <si>
    <t>05674</t>
  </si>
  <si>
    <t>San Vicente</t>
  </si>
  <si>
    <t>San Vicente Ferrer</t>
  </si>
  <si>
    <t>05679</t>
  </si>
  <si>
    <t>Santa Bárbara (3)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</si>
  <si>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</si>
  <si>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</si>
  <si>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</si>
  <si>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</si>
  <si>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</si>
  <si>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</si>
  <si>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</si>
  <si>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</si>
  <si>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</si>
  <si>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</si>
  <si>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</si>
  <si>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</si>
  <si>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</si>
  <si>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</si>
  <si>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</si>
  <si>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</si>
  <si>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</si>
  <si>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</si>
  <si>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</si>
  <si>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</si>
  <si>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</si>
  <si>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</si>
  <si>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</si>
  <si>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</si>
  <si>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</si>
  <si>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</si>
  <si>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</si>
  <si>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</si>
  <si>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</si>
  <si>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</si>
  <si>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</si>
  <si>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</si>
  <si>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</si>
  <si>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  (3)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</si>
  <si>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</si>
  <si>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</si>
  <si>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</si>
  <si>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</si>
  <si>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</si>
  <si>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</si>
  <si>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</si>
  <si>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</si>
  <si>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</si>
  <si>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</si>
  <si>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</si>
  <si>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</si>
  <si>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</si>
  <si>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</si>
  <si>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</si>
  <si>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</si>
  <si>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</si>
  <si>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 xml:space="preserve">FECHA DE CORTE: </t>
  </si>
  <si>
    <t>Julio 2023</t>
  </si>
  <si>
    <t>COBERTURA POBLACIÓN ACTIVA AFILIADA AL SGSSS EN EL DEPARTAMENTO DE ANTIOQUIA, POR SUBREGIÓN, MUNICIPIO Y RÉGIMEN. 
Según Población Proyectada DANE 2023</t>
  </si>
  <si>
    <t>Población diferencia</t>
  </si>
  <si>
    <t>COD 
MPIO</t>
  </si>
  <si>
    <t>MUNICIPIO</t>
  </si>
  <si>
    <t>Población proyectada</t>
  </si>
  <si>
    <t>REGIMEN SUBSIDIADO</t>
  </si>
  <si>
    <t>REGIMEN CONTRIBUTIVO</t>
  </si>
  <si>
    <r>
      <t xml:space="preserve">REGIMEN EXCEPCIÓN
</t>
    </r>
    <r>
      <rPr>
        <b/>
        <sz val="8"/>
        <color theme="1"/>
        <rFont val="Calibri"/>
        <family val="2"/>
        <scheme val="minor"/>
      </rPr>
      <t>(Magisterio, Ecopetrol, 
UdeA, Unal)</t>
    </r>
  </si>
  <si>
    <t>FUERZA PÚBLICA
(Militares y Policia)</t>
  </si>
  <si>
    <t>INPEC</t>
  </si>
  <si>
    <t>Total afiliados  al SGSSS - con INPEC</t>
  </si>
  <si>
    <t>Total afiliados  al SGSSS - sin INPEC</t>
  </si>
  <si>
    <t xml:space="preserve"> DANE 2023</t>
  </si>
  <si>
    <t xml:space="preserve">Total Afiliados </t>
  </si>
  <si>
    <t xml:space="preserve">%  de cobertura </t>
  </si>
  <si>
    <t>Total INPEC</t>
  </si>
  <si>
    <t xml:space="preserve">%   </t>
  </si>
  <si>
    <t xml:space="preserve">Total afiliados  al SGSSS </t>
  </si>
  <si>
    <t>% de Cobertura
RS+RC+RE</t>
  </si>
  <si>
    <t>TOTAL DEPARTAMENTO</t>
  </si>
  <si>
    <t>MAGDALENA MEDIO</t>
  </si>
  <si>
    <t>CARACOLI</t>
  </si>
  <si>
    <t>R. Subsidiado</t>
  </si>
  <si>
    <t>MACEO</t>
  </si>
  <si>
    <t>R. Contributivo</t>
  </si>
  <si>
    <t>PUERTO BERRIO</t>
  </si>
  <si>
    <t>R. Excepción</t>
  </si>
  <si>
    <t>PUERTO NARE</t>
  </si>
  <si>
    <t>R. Especial (Policia y Ejercito)</t>
  </si>
  <si>
    <t>PUERTO TRIUNFO</t>
  </si>
  <si>
    <t>YONDO</t>
  </si>
  <si>
    <t>BAJO CAUCA</t>
  </si>
  <si>
    <t>CACERES</t>
  </si>
  <si>
    <t>CAUCASIA</t>
  </si>
  <si>
    <t>EL BAGRE</t>
  </si>
  <si>
    <t>NECHI</t>
  </si>
  <si>
    <t>TARAZA</t>
  </si>
  <si>
    <t>ZARAGOZA</t>
  </si>
  <si>
    <t>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</si>
  <si>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</si>
  <si>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</si>
  <si>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</si>
  <si>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</si>
  <si>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</si>
  <si>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</si>
  <si>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</si>
  <si>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</si>
  <si>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</si>
  <si>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</si>
  <si>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</si>
  <si>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</si>
  <si>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</si>
  <si>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</si>
  <si>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</si>
  <si>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</si>
  <si>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</si>
  <si>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</si>
  <si>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</si>
  <si>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</si>
  <si>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</si>
  <si>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</si>
  <si>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</si>
  <si>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</si>
  <si>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</si>
  <si>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</si>
  <si>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</si>
  <si>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</si>
  <si>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</si>
  <si>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</si>
  <si>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</si>
  <si>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</si>
  <si>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</si>
  <si>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</si>
  <si>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</si>
  <si>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</si>
  <si>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</si>
  <si>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</si>
  <si>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</si>
  <si>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</si>
  <si>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</si>
  <si>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</si>
  <si>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</si>
  <si>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</si>
  <si>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</si>
  <si>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</si>
  <si>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</si>
  <si>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</si>
  <si>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</si>
  <si>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</si>
  <si>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</si>
  <si>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</si>
  <si>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</si>
  <si>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</si>
  <si>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</si>
  <si>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</si>
  <si>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</si>
  <si>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</si>
  <si>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</si>
  <si>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</si>
  <si>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</si>
  <si>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</si>
  <si>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</si>
  <si>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</si>
  <si>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</si>
  <si>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</si>
  <si>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</si>
  <si>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</si>
  <si>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</si>
  <si>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</si>
  <si>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</si>
  <si>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</si>
  <si>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</si>
  <si>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</si>
  <si>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</si>
  <si>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</si>
  <si>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</si>
  <si>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</si>
  <si>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</si>
  <si>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</si>
  <si>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</si>
  <si>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</si>
  <si>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</si>
  <si>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</si>
  <si>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</si>
  <si>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</si>
  <si>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</si>
  <si>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</si>
  <si>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</si>
  <si>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</si>
  <si>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</si>
  <si>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</si>
  <si>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</si>
  <si>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</si>
  <si>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</si>
  <si>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</si>
  <si>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</si>
  <si>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</si>
  <si>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</si>
  <si>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</si>
  <si>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</si>
  <si>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</si>
  <si>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</si>
  <si>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</si>
  <si>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</si>
  <si>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</si>
  <si>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</si>
  <si>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</si>
  <si>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</si>
  <si>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</si>
  <si>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</si>
  <si>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</si>
  <si>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</si>
  <si>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</si>
  <si>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</si>
  <si>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</si>
  <si>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</si>
  <si>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</si>
  <si>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</si>
  <si>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 ADRES:</t>
  </si>
  <si>
    <t>Fuente Sispro</t>
  </si>
  <si>
    <t>REGIMEN EXCEPCIÓN(Magisterio, Ecopetrol, UdeA, Unal) CUBO SISPRO Junio 2023- INPEC: Pagima web  inpec tabla aestadisticas  de PPL intramural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</si>
  <si>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</t>
    </r>
  </si>
  <si>
    <t>Proyecciones de población con base en el Censo Nacional de Población y Vivienda 2018 (febrero2020),Las series de estimaciones de población aquí presentadas, están sujetas a ajustes de acuerdo con la disponibilidad de nueva información.Fecha de actualización de la serie población año 2023 (post pandemia)</t>
  </si>
  <si>
    <t>Realizado por:</t>
  </si>
  <si>
    <t>Diana Milena Lopez</t>
  </si>
  <si>
    <t xml:space="preserve">COBERTURA POBLACIÓN ACTIVA AFILIADA AL SGSSS EN EL DEPARTAMENTO DE ANTIOQUIA, POR ESQUEMA ASOCIATIVO Y RÉGIMEN. 
</t>
  </si>
  <si>
    <t>ESQUEMA ASOCIATIVO TERRITORIAL</t>
  </si>
  <si>
    <t>Área Metropolitana del Valle de Aburrá</t>
  </si>
  <si>
    <t>JULIO 2023</t>
  </si>
  <si>
    <t>Provincia Cartama</t>
  </si>
  <si>
    <t>Distrito Portuario, Logístico, Industrial, Turístico y Comercial</t>
  </si>
  <si>
    <t xml:space="preserve">Provincia de Penderisco y Sinifaná </t>
  </si>
  <si>
    <t xml:space="preserve">Provincia de San Juan </t>
  </si>
  <si>
    <t xml:space="preserve">Provincia de La Paz </t>
  </si>
  <si>
    <t>Provincia del Agua, Bosques y Turismo</t>
  </si>
  <si>
    <t>Provincia Minero Agroecológica</t>
  </si>
  <si>
    <t>PORCENTAJE DE LA POBLACION ANTIOQUEÑA AFILIADA AL SISTEMA GENERAL DE SEGURIDAD SOCIAL EN SALUD, POR REGÍMENES SEGÚN ADRES .   2019 - 2023.</t>
  </si>
  <si>
    <t xml:space="preserve"> FECHA DE CORTE:</t>
  </si>
  <si>
    <t xml:space="preserve"> CRITERIOS</t>
  </si>
  <si>
    <t>2004</t>
  </si>
  <si>
    <t>2005</t>
  </si>
  <si>
    <t>2006</t>
  </si>
  <si>
    <t>2007</t>
  </si>
  <si>
    <t>2008</t>
  </si>
  <si>
    <t>2010</t>
  </si>
  <si>
    <t>2009</t>
  </si>
  <si>
    <t>% De afiliados al Regimen Subsidiado</t>
  </si>
  <si>
    <t>Nº Afiliados Régimen Subsidiado</t>
  </si>
  <si>
    <t>% De afiliados al Régimen Contributivo</t>
  </si>
  <si>
    <t>Nº Afiliados Régimen Contributivo</t>
  </si>
  <si>
    <t>% De afiliados al Régimen Excepción</t>
  </si>
  <si>
    <t>Nº Afiliados Régimen Excepción</t>
  </si>
  <si>
    <t xml:space="preserve">% </t>
  </si>
  <si>
    <t>SIN DATO</t>
  </si>
  <si>
    <t>Nº INPEC</t>
  </si>
  <si>
    <t>% Total Cobertura en el SGSSS</t>
  </si>
  <si>
    <t>Nº Afiliados SGSSS</t>
  </si>
  <si>
    <t xml:space="preserve">DANE </t>
  </si>
  <si>
    <t>toma los datos de la  hoja 1</t>
  </si>
  <si>
    <t>Cobertura de afiliados al SGSSS por mes en Antioquia, año 2023</t>
  </si>
  <si>
    <t>Régimen Subsidiado</t>
  </si>
  <si>
    <t>MES</t>
  </si>
  <si>
    <t>Régimen Contributivo</t>
  </si>
  <si>
    <t>Enero</t>
  </si>
  <si>
    <t>PNA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</si>
  <si>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</si>
  <si>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</si>
  <si>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</si>
  <si>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</si>
  <si>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</si>
  <si>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</si>
  <si>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</si>
  <si>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</si>
  <si>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</si>
  <si>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</si>
  <si>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</si>
  <si>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Nota: El Régimen de Excepción incluye las fuerzas militares y policia</t>
  </si>
  <si>
    <t>Fuente: CUBO BDUA ADRES, información de la Fuerza Pública (Policia y Ejercito). 2015-2023</t>
  </si>
  <si>
    <t>TENDENCIA DE LA COBERTURA PORCENTUAL DE AFILIADOS POR RÉGIMEN EN LAS SUBREGIONES DE ANTIOQUIA, 2018-2023</t>
  </si>
  <si>
    <t>Regional  Magdalena Medio</t>
  </si>
  <si>
    <t>DANE</t>
  </si>
  <si>
    <t>subsidiado</t>
  </si>
  <si>
    <t>%</t>
  </si>
  <si>
    <t>Contributivo</t>
  </si>
  <si>
    <t>Excepción</t>
  </si>
  <si>
    <t>Total AfilIados</t>
  </si>
  <si>
    <t>Cobertura total</t>
  </si>
  <si>
    <t>Sin Cobertura</t>
  </si>
  <si>
    <t>Regional  Bajo Cauca</t>
  </si>
  <si>
    <t>Uraba</t>
  </si>
  <si>
    <t>Regional Nordeste</t>
  </si>
  <si>
    <t>Occidente</t>
  </si>
  <si>
    <t>Norte</t>
  </si>
  <si>
    <t>Oriente</t>
  </si>
  <si>
    <t>Suroeste</t>
  </si>
  <si>
    <t>Valle de aburra</t>
  </si>
  <si>
    <t>REGIMEN EXCEPCIÓN(Magisterio, Ecopetrol, UdeA, Unal) CUBO SISPRO marzo 2023- INPEC: Página web  inpec tabla aestadisticas  de PPL intramural</t>
  </si>
  <si>
    <t>AFILIADOS A RÉGIMEN SUBSIDIADO- REGIMEN CONTRIBUTIVO- POBLACION SIN ASEGURAR EN DEPARTAMENTO DE ANTIOQUIA, 2023</t>
  </si>
  <si>
    <t>VALLE ABURRA</t>
  </si>
  <si>
    <t>Número de Afiliados</t>
  </si>
  <si>
    <t>% Afiliados</t>
  </si>
  <si>
    <t>Fuerza Pública</t>
  </si>
  <si>
    <t>Total Cobertura</t>
  </si>
  <si>
    <t>Total afiliados por EPS al Régimen Subsidiado</t>
  </si>
  <si>
    <t>Total afiliados por EPS en Antioquia</t>
  </si>
  <si>
    <t>Código Ministerio</t>
  </si>
  <si>
    <t>NOMBRE EPS-S</t>
  </si>
  <si>
    <t>NRO. AFILIADOS</t>
  </si>
  <si>
    <t>% afiliados</t>
  </si>
  <si>
    <t>EPS</t>
  </si>
  <si>
    <t>RS</t>
  </si>
  <si>
    <t>RC</t>
  </si>
  <si>
    <t>total</t>
  </si>
  <si>
    <t>NOMBRE EPS</t>
  </si>
  <si>
    <t>EPSS40</t>
  </si>
  <si>
    <t>Savia Salud</t>
  </si>
  <si>
    <t>1. SURA.</t>
  </si>
  <si>
    <t>Coosalud</t>
  </si>
  <si>
    <t>2. Savia Salud</t>
  </si>
  <si>
    <t>EPSS10</t>
  </si>
  <si>
    <t>SURA.</t>
  </si>
  <si>
    <t>3. La Nueva EPS</t>
  </si>
  <si>
    <t>La Nueva EPS</t>
  </si>
  <si>
    <t>EPSS02</t>
  </si>
  <si>
    <t xml:space="preserve">Salud Total </t>
  </si>
  <si>
    <t>5. Coosalud</t>
  </si>
  <si>
    <t>EPSI03</t>
  </si>
  <si>
    <t>Asociación Indígena del Cauca</t>
  </si>
  <si>
    <t>6. Sanitas S.A.</t>
  </si>
  <si>
    <t>CCF033</t>
  </si>
  <si>
    <t>EPS Familiar de Colombia</t>
  </si>
  <si>
    <t>7. Ecoopsos</t>
  </si>
  <si>
    <t>EPSS05</t>
  </si>
  <si>
    <t>Sanitas S.A.</t>
  </si>
  <si>
    <t>EPSS08</t>
  </si>
  <si>
    <t>Compensar EPS</t>
  </si>
  <si>
    <t>8. AIC</t>
  </si>
  <si>
    <t>EPSS18</t>
  </si>
  <si>
    <t xml:space="preserve">Servicio Occidental </t>
  </si>
  <si>
    <t>9. Compensar EPS</t>
  </si>
  <si>
    <t>ESS062</t>
  </si>
  <si>
    <t>ASMET SALUD</t>
  </si>
  <si>
    <t>10. SOS</t>
  </si>
  <si>
    <t>CCF055</t>
  </si>
  <si>
    <t>CAJACOPI ATLANTICO</t>
  </si>
  <si>
    <t>11. Coomeva</t>
  </si>
  <si>
    <t>CCF102</t>
  </si>
  <si>
    <t>COMFACHOCO</t>
  </si>
  <si>
    <t>ESS207</t>
  </si>
  <si>
    <t>MUTUAL SER</t>
  </si>
  <si>
    <t>EPSS34</t>
  </si>
  <si>
    <t>CAPITAL SALUD E.P.S</t>
  </si>
  <si>
    <t>EPSI01</t>
  </si>
  <si>
    <t xml:space="preserve">DUSAKAWI </t>
  </si>
  <si>
    <t>ALIANSALUD E.P.S.</t>
  </si>
  <si>
    <t>EPM</t>
  </si>
  <si>
    <t xml:space="preserve">Famisanar </t>
  </si>
  <si>
    <t>Fondo Ferrocarriles Nal</t>
  </si>
  <si>
    <t>Total Afiliado Régimen Subsidiado</t>
  </si>
  <si>
    <t>EPSS37</t>
  </si>
  <si>
    <t>EPSS41</t>
  </si>
  <si>
    <t>ESS024</t>
  </si>
  <si>
    <t>EPSS42</t>
  </si>
  <si>
    <t>Emssanar SAS</t>
  </si>
  <si>
    <t>confaoriente</t>
  </si>
  <si>
    <t>Total Afiliados por EPS Régimen Contributivo</t>
  </si>
  <si>
    <t>EPS010</t>
  </si>
  <si>
    <t>EPS002</t>
  </si>
  <si>
    <t>EPS005</t>
  </si>
  <si>
    <t>EPS040</t>
  </si>
  <si>
    <t>EAS016</t>
  </si>
  <si>
    <t>EPS008</t>
  </si>
  <si>
    <t>EAS027</t>
  </si>
  <si>
    <t>EPSIC3</t>
  </si>
  <si>
    <t>EPS018</t>
  </si>
  <si>
    <t>CCFC55</t>
  </si>
  <si>
    <t>EPS048</t>
  </si>
  <si>
    <t>EPS017</t>
  </si>
  <si>
    <t>CCFC33</t>
  </si>
  <si>
    <t>EPS001</t>
  </si>
  <si>
    <t>EPSC34</t>
  </si>
  <si>
    <t>ESSC07</t>
  </si>
  <si>
    <t>Mutual Ser</t>
  </si>
  <si>
    <t>Total Afiliado Régimen Contributivo</t>
  </si>
  <si>
    <t>EPS037</t>
  </si>
  <si>
    <t>EPS041</t>
  </si>
  <si>
    <t>La Nueva EPS-  Movilidad</t>
  </si>
  <si>
    <t>EPS042</t>
  </si>
  <si>
    <t>ESSC24</t>
  </si>
  <si>
    <t xml:space="preserve">Total Afiliados por EPS Régimen Excepción, </t>
  </si>
  <si>
    <t>RES004</t>
  </si>
  <si>
    <t>Magisterio- cubo</t>
  </si>
  <si>
    <t>POL001</t>
  </si>
  <si>
    <t>Policia Nacional- no cubo</t>
  </si>
  <si>
    <t>FMS001</t>
  </si>
  <si>
    <t>Ejercito Nacional- no cubo</t>
  </si>
  <si>
    <t>RES011</t>
  </si>
  <si>
    <t>Universidad de Antioquia- cubo</t>
  </si>
  <si>
    <t>RES008</t>
  </si>
  <si>
    <t>Universidad Nacional</t>
  </si>
  <si>
    <t>RES002</t>
  </si>
  <si>
    <t>Ecopetrol- cubo</t>
  </si>
  <si>
    <t>RES012</t>
  </si>
  <si>
    <t>Universidad de Córdoba</t>
  </si>
  <si>
    <t>RES013</t>
  </si>
  <si>
    <t>Universiad de Nariño</t>
  </si>
  <si>
    <t>RES006</t>
  </si>
  <si>
    <t>Universidad Industrial de Santander UIS</t>
  </si>
  <si>
    <t>RES009</t>
  </si>
  <si>
    <t>Universidad del Cauca</t>
  </si>
  <si>
    <t>Total Afiliados</t>
  </si>
  <si>
    <t>Fuentes:</t>
  </si>
  <si>
    <t>Régimen Subsidiado y Contributivo: ADRES : ENERO 2023 REGIMEN EXCEPCIÓN(Magisterio, Ecopetrol, Universidades) : CUBO SISPRO JUNIO 2023</t>
  </si>
  <si>
    <t>PROYECCIÓN DANE 2023</t>
  </si>
  <si>
    <t>Código</t>
  </si>
  <si>
    <t>EPS Subsidiado</t>
  </si>
  <si>
    <t>CODIGO Ministerio</t>
  </si>
  <si>
    <t>ESS091</t>
  </si>
  <si>
    <t>Ecoopsos</t>
  </si>
  <si>
    <t>Total afiliados</t>
  </si>
  <si>
    <t>EPSS44</t>
  </si>
  <si>
    <t>MEDIMAS</t>
  </si>
  <si>
    <t>EPSS16</t>
  </si>
  <si>
    <t>Coomeva S.A.</t>
  </si>
  <si>
    <t>,</t>
  </si>
  <si>
    <t xml:space="preserve">ASOCIACIÓN MUTUAL SER </t>
  </si>
  <si>
    <t>EPSS17</t>
  </si>
  <si>
    <t>FAMISANAR</t>
  </si>
  <si>
    <t>ASMET  SALUD</t>
  </si>
  <si>
    <t>Total Afiliados Movilidad</t>
  </si>
  <si>
    <t>TOTAL AFILIADOS RÉGIMEN SUBSIDIADO</t>
  </si>
  <si>
    <t>EPS Contributivo</t>
  </si>
  <si>
    <t xml:space="preserve">Total Afiliados por EPS Régimen Contributivo, </t>
  </si>
  <si>
    <t>EPS016</t>
  </si>
  <si>
    <t>-</t>
  </si>
  <si>
    <t>N° DE AFILIADOS</t>
  </si>
  <si>
    <t>EPS044</t>
  </si>
  <si>
    <t>ESSC91</t>
  </si>
  <si>
    <t>COOSALUD</t>
  </si>
  <si>
    <t>Compensar</t>
  </si>
  <si>
    <t>EPS023</t>
  </si>
  <si>
    <t xml:space="preserve">Cruz Blanca </t>
  </si>
  <si>
    <t>EPS033</t>
  </si>
  <si>
    <t>SALUDVIDA S.A. E.P.S.</t>
  </si>
  <si>
    <t xml:space="preserve">COMPENSAR E.P.S. </t>
  </si>
  <si>
    <t>NUEVA EPS S.A. -CM</t>
  </si>
  <si>
    <t>CAJACOPI ATLANTICO -CM</t>
  </si>
  <si>
    <t>EPSC25</t>
  </si>
  <si>
    <t>CAPRESOCA</t>
  </si>
  <si>
    <t>Capital Salud</t>
  </si>
  <si>
    <t>ESSC62</t>
  </si>
  <si>
    <t>Asmet Salud</t>
  </si>
  <si>
    <t>ESSC33</t>
  </si>
  <si>
    <t>COMPARTA</t>
  </si>
  <si>
    <t>Magisterio</t>
  </si>
  <si>
    <t>RES001</t>
  </si>
  <si>
    <t>Policia Nacional</t>
  </si>
  <si>
    <t>RES003</t>
  </si>
  <si>
    <t>Ejercito Nacional</t>
  </si>
  <si>
    <t>Universidad de Antioquia</t>
  </si>
  <si>
    <t>Ecopetrol</t>
  </si>
  <si>
    <t>Julio César Fabra Arrieta</t>
  </si>
  <si>
    <t>Campo17</t>
  </si>
  <si>
    <t>CuentaDeCampo2</t>
  </si>
  <si>
    <t>NÚMERO DE USUARIOS SUSPENDIDOS EN EL RÉGIMEN CONTRIBUTIVO, POR EPS, MUNICIPIO Y SUBREGIÓN</t>
  </si>
  <si>
    <t>FECHA DE CORTE:</t>
  </si>
  <si>
    <t>SUSPENDIDOS CONTRIBUTIVO DICIEMBRE 2016</t>
  </si>
  <si>
    <t>Total Usuarios Suspendidos
Diciembre</t>
  </si>
  <si>
    <t>SUSPENDIDOS CONTRIBUTIVO DICIEMBRE 2017</t>
  </si>
  <si>
    <t>SUSPENDIDOS CONTRIBUTIVO JULIO 2018</t>
  </si>
  <si>
    <t>SUBREGIÓN</t>
  </si>
  <si>
    <t>COD-MPIO</t>
  </si>
  <si>
    <t xml:space="preserve">SURA.
</t>
  </si>
  <si>
    <t xml:space="preserve">Cafesalud EPS
</t>
  </si>
  <si>
    <t xml:space="preserve">Salud Total
</t>
  </si>
  <si>
    <t xml:space="preserve">Coomeva SA
</t>
  </si>
  <si>
    <t xml:space="preserve">Cruz Blanca 
</t>
  </si>
  <si>
    <t xml:space="preserve">Sanitas S.A.
</t>
  </si>
  <si>
    <t>SAVIA SALUD</t>
  </si>
  <si>
    <t>Famisanar</t>
  </si>
  <si>
    <t xml:space="preserve">EPM
</t>
  </si>
  <si>
    <t>Medimas</t>
  </si>
  <si>
    <t>EPS003</t>
  </si>
  <si>
    <t>Total  Afiliados  en Antioquia</t>
  </si>
  <si>
    <t>Total Magdalena Medio</t>
  </si>
  <si>
    <t>Concatenar</t>
  </si>
  <si>
    <t>Cod_sub</t>
  </si>
  <si>
    <t>Campo9</t>
  </si>
  <si>
    <t>Magdalena Medio</t>
  </si>
  <si>
    <t>1</t>
  </si>
  <si>
    <t>ESSC02</t>
  </si>
  <si>
    <t>Total  Bajo Cauca</t>
  </si>
  <si>
    <t>Bajo Cauca</t>
  </si>
  <si>
    <t>2</t>
  </si>
  <si>
    <t>Total Uraba</t>
  </si>
  <si>
    <t>Urabá</t>
  </si>
  <si>
    <t>3</t>
  </si>
  <si>
    <t>Total Nordeste</t>
  </si>
  <si>
    <t>Nordeste</t>
  </si>
  <si>
    <t>Total Occidente</t>
  </si>
  <si>
    <t>4</t>
  </si>
  <si>
    <t>5</t>
  </si>
  <si>
    <t>Total Norte</t>
  </si>
  <si>
    <t>6</t>
  </si>
  <si>
    <t>Total Oriente</t>
  </si>
  <si>
    <t>7</t>
  </si>
  <si>
    <t>Total Suroeste</t>
  </si>
  <si>
    <t>Total Valle de Aburra</t>
  </si>
  <si>
    <t>Valle de aburrá</t>
  </si>
  <si>
    <t>PROYECCIÓN DANE 2017</t>
  </si>
  <si>
    <t>8</t>
  </si>
  <si>
    <t>9</t>
  </si>
  <si>
    <t>AFILIADOS POR MUNICIPIO AL RÉGIMEN SUBSIDIADO EN ANTIOQUIA,</t>
  </si>
  <si>
    <t>Coosalud CM</t>
  </si>
  <si>
    <t>Total Coosalud</t>
  </si>
  <si>
    <t xml:space="preserve">La nueva EPS
</t>
  </si>
  <si>
    <t>Nueva EPS</t>
  </si>
  <si>
    <t>Total Nuev EPS</t>
  </si>
  <si>
    <t xml:space="preserve">Salud Total
 </t>
  </si>
  <si>
    <t>AIC</t>
  </si>
  <si>
    <t>Familiar de Colombia</t>
  </si>
  <si>
    <t xml:space="preserve">Servicio Occidental 
</t>
  </si>
  <si>
    <t>Mutual SER</t>
  </si>
  <si>
    <t>Cajacopi</t>
  </si>
  <si>
    <t>Mallamas EPSI</t>
  </si>
  <si>
    <t>Emssanar S.A.S.</t>
  </si>
  <si>
    <t>CCAPITAL SALUD</t>
  </si>
  <si>
    <t>TOTAL AFILIADOS</t>
  </si>
  <si>
    <t>EPSS48</t>
  </si>
  <si>
    <t>EPSI05</t>
  </si>
  <si>
    <t>ESS118</t>
  </si>
  <si>
    <t>Participacion EPS municipios</t>
  </si>
  <si>
    <t>Total Afiliados en Antioquia</t>
  </si>
  <si>
    <t>142EPSS40</t>
  </si>
  <si>
    <t>142ESS024</t>
  </si>
  <si>
    <t>142EPSS10</t>
  </si>
  <si>
    <t>142EPSS37</t>
  </si>
  <si>
    <t>142EPSS41</t>
  </si>
  <si>
    <t>142EPSS02</t>
  </si>
  <si>
    <t>142ESS091</t>
  </si>
  <si>
    <t>142EPSI03</t>
  </si>
  <si>
    <t>142EPSS05</t>
  </si>
  <si>
    <t>142EPSS08</t>
  </si>
  <si>
    <t>142EPSS18</t>
  </si>
  <si>
    <t>142EPSS42</t>
  </si>
  <si>
    <t>142ESS207</t>
  </si>
  <si>
    <t>142EPSS48</t>
  </si>
  <si>
    <t>142CCF102</t>
  </si>
  <si>
    <t>142CCF055</t>
  </si>
  <si>
    <t>142ESS062</t>
  </si>
  <si>
    <t>142EPSS17</t>
  </si>
  <si>
    <t>142EPSI05</t>
  </si>
  <si>
    <t>142ESS118</t>
  </si>
  <si>
    <t>142CCF033</t>
  </si>
  <si>
    <t>425EPSS40</t>
  </si>
  <si>
    <t>425ESS024</t>
  </si>
  <si>
    <t>425EPSS10</t>
  </si>
  <si>
    <t>425EPSS37</t>
  </si>
  <si>
    <t>425EPSS41</t>
  </si>
  <si>
    <t>425EPSS02</t>
  </si>
  <si>
    <t>425ESS091</t>
  </si>
  <si>
    <t>425EPSI03</t>
  </si>
  <si>
    <t>425EPSS05</t>
  </si>
  <si>
    <t>425EPSS08</t>
  </si>
  <si>
    <t>425EPSS18</t>
  </si>
  <si>
    <t>425EPSS42</t>
  </si>
  <si>
    <t>425ESS207</t>
  </si>
  <si>
    <t>425EPSS48</t>
  </si>
  <si>
    <t>425CCF102</t>
  </si>
  <si>
    <t>425CCF055</t>
  </si>
  <si>
    <t>425ESS062</t>
  </si>
  <si>
    <t>425EPSS17</t>
  </si>
  <si>
    <t>425EPSI05</t>
  </si>
  <si>
    <t>425ESS118</t>
  </si>
  <si>
    <t>425CCF033</t>
  </si>
  <si>
    <t>579EPSS40</t>
  </si>
  <si>
    <t>579ESS024</t>
  </si>
  <si>
    <t>579EPSS10</t>
  </si>
  <si>
    <t>579EPSS37</t>
  </si>
  <si>
    <t>579EPSS41</t>
  </si>
  <si>
    <t>579EPSS02</t>
  </si>
  <si>
    <t>579ESS091</t>
  </si>
  <si>
    <t>579EPSI03</t>
  </si>
  <si>
    <t>579EPSS05</t>
  </si>
  <si>
    <t>579EPSS08</t>
  </si>
  <si>
    <t>579EPSS18</t>
  </si>
  <si>
    <t>579EPSS42</t>
  </si>
  <si>
    <t>579ESS207</t>
  </si>
  <si>
    <t>579EPSS48</t>
  </si>
  <si>
    <t>579CCF102</t>
  </si>
  <si>
    <t>579CCF055</t>
  </si>
  <si>
    <t>579ESS062</t>
  </si>
  <si>
    <t>579EPSS17</t>
  </si>
  <si>
    <t>579EPSI05</t>
  </si>
  <si>
    <t>579ESS118</t>
  </si>
  <si>
    <t>579CCF033</t>
  </si>
  <si>
    <t>585EPSS40</t>
  </si>
  <si>
    <t>585ESS024</t>
  </si>
  <si>
    <t>585EPSS10</t>
  </si>
  <si>
    <t>585EPSS37</t>
  </si>
  <si>
    <t>585EPSS41</t>
  </si>
  <si>
    <t>585EPSS02</t>
  </si>
  <si>
    <t>585ESS091</t>
  </si>
  <si>
    <t>585EPSI03</t>
  </si>
  <si>
    <t>585EPSS05</t>
  </si>
  <si>
    <t>585EPSS08</t>
  </si>
  <si>
    <t>585EPSS18</t>
  </si>
  <si>
    <t>585EPSS42</t>
  </si>
  <si>
    <t>585ESS207</t>
  </si>
  <si>
    <t>585EPSS48</t>
  </si>
  <si>
    <t>585CCF102</t>
  </si>
  <si>
    <t>585CCF055</t>
  </si>
  <si>
    <t>585ESS062</t>
  </si>
  <si>
    <t>585EPSS17</t>
  </si>
  <si>
    <t>585EPSI05</t>
  </si>
  <si>
    <t>585ESS118</t>
  </si>
  <si>
    <t>585CCF033</t>
  </si>
  <si>
    <t>591EPSS40</t>
  </si>
  <si>
    <t>591ESS024</t>
  </si>
  <si>
    <t>591EPSS10</t>
  </si>
  <si>
    <t>591EPSS37</t>
  </si>
  <si>
    <t>591EPSS41</t>
  </si>
  <si>
    <t>591EPSS02</t>
  </si>
  <si>
    <t>591ESS091</t>
  </si>
  <si>
    <t>591EPSI03</t>
  </si>
  <si>
    <t>591EPSS05</t>
  </si>
  <si>
    <t>591EPSS08</t>
  </si>
  <si>
    <t>591EPSS18</t>
  </si>
  <si>
    <t>591EPSS42</t>
  </si>
  <si>
    <t>591ESS207</t>
  </si>
  <si>
    <t>591EPSS48</t>
  </si>
  <si>
    <t>591CCF102</t>
  </si>
  <si>
    <t>591CCF055</t>
  </si>
  <si>
    <t>591ESS062</t>
  </si>
  <si>
    <t>591EPSS17</t>
  </si>
  <si>
    <t>591EPSI05</t>
  </si>
  <si>
    <t>591ESS118</t>
  </si>
  <si>
    <t>591CCF033</t>
  </si>
  <si>
    <t>893EPSS40</t>
  </si>
  <si>
    <t>893ESS024</t>
  </si>
  <si>
    <t>893EPSS10</t>
  </si>
  <si>
    <t>893EPSS37</t>
  </si>
  <si>
    <t>893EPSS41</t>
  </si>
  <si>
    <t>893EPSS02</t>
  </si>
  <si>
    <t>893ESS091</t>
  </si>
  <si>
    <t>893EPSI03</t>
  </si>
  <si>
    <t>893EPSS05</t>
  </si>
  <si>
    <t>893EPSS08</t>
  </si>
  <si>
    <t>893EPSS18</t>
  </si>
  <si>
    <t>893EPSS42</t>
  </si>
  <si>
    <t>893ESS207</t>
  </si>
  <si>
    <t>893EPSS48</t>
  </si>
  <si>
    <t>893CCF102</t>
  </si>
  <si>
    <t>893CCF055</t>
  </si>
  <si>
    <t>893ESS062</t>
  </si>
  <si>
    <t>893EPSS17</t>
  </si>
  <si>
    <t>893EPSI05</t>
  </si>
  <si>
    <t>893ESS118</t>
  </si>
  <si>
    <t>893CCF033</t>
  </si>
  <si>
    <t xml:space="preserve"> Bajo Cauca</t>
  </si>
  <si>
    <t>120EPSS40</t>
  </si>
  <si>
    <t>120ESS024</t>
  </si>
  <si>
    <t>120EPSS10</t>
  </si>
  <si>
    <t>120EPSS37</t>
  </si>
  <si>
    <t>120EPSS41</t>
  </si>
  <si>
    <t>120EPSS02</t>
  </si>
  <si>
    <t>120ESS091</t>
  </si>
  <si>
    <t>120EPSI03</t>
  </si>
  <si>
    <t>120EPSS05</t>
  </si>
  <si>
    <t>120EPSS08</t>
  </si>
  <si>
    <t>120EPSS18</t>
  </si>
  <si>
    <t>120EPSS42</t>
  </si>
  <si>
    <t>120ESS207</t>
  </si>
  <si>
    <t>120EPSS48</t>
  </si>
  <si>
    <t>120CCF102</t>
  </si>
  <si>
    <t>120CCF055</t>
  </si>
  <si>
    <t>120ESS062</t>
  </si>
  <si>
    <t>120EPSS17</t>
  </si>
  <si>
    <t>120EPSI05</t>
  </si>
  <si>
    <t>120ESS118</t>
  </si>
  <si>
    <t>120CCF033</t>
  </si>
  <si>
    <t>154EPSS40</t>
  </si>
  <si>
    <t>154ESS024</t>
  </si>
  <si>
    <t>154EPSS10</t>
  </si>
  <si>
    <t>154EPSS37</t>
  </si>
  <si>
    <t>154EPSS41</t>
  </si>
  <si>
    <t>154EPSS02</t>
  </si>
  <si>
    <t>154ESS091</t>
  </si>
  <si>
    <t>154EPSI03</t>
  </si>
  <si>
    <t>154EPSS05</t>
  </si>
  <si>
    <t>154EPSS08</t>
  </si>
  <si>
    <t>154EPSS18</t>
  </si>
  <si>
    <t>154EPSS42</t>
  </si>
  <si>
    <t>154ESS207</t>
  </si>
  <si>
    <t>154EPSS48</t>
  </si>
  <si>
    <t>154CCF102</t>
  </si>
  <si>
    <t>154CCF055</t>
  </si>
  <si>
    <t>154ESS062</t>
  </si>
  <si>
    <t>154EPSS17</t>
  </si>
  <si>
    <t>154EPSI05</t>
  </si>
  <si>
    <t>154ESS118</t>
  </si>
  <si>
    <t>154CCF033</t>
  </si>
  <si>
    <t>250EPSS40</t>
  </si>
  <si>
    <t>250ESS024</t>
  </si>
  <si>
    <t>250EPSS10</t>
  </si>
  <si>
    <t>250EPSS37</t>
  </si>
  <si>
    <t>250EPSS41</t>
  </si>
  <si>
    <t>250EPSS02</t>
  </si>
  <si>
    <t>250ESS091</t>
  </si>
  <si>
    <t>250EPSI03</t>
  </si>
  <si>
    <t>250EPSS05</t>
  </si>
  <si>
    <t>250EPSS08</t>
  </si>
  <si>
    <t>250EPSS18</t>
  </si>
  <si>
    <t>250EPSS42</t>
  </si>
  <si>
    <t>250ESS207</t>
  </si>
  <si>
    <t>250EPSS48</t>
  </si>
  <si>
    <t>250CCF102</t>
  </si>
  <si>
    <t>250CCF055</t>
  </si>
  <si>
    <t>250ESS062</t>
  </si>
  <si>
    <t>250EPSS17</t>
  </si>
  <si>
    <t>250EPSI05</t>
  </si>
  <si>
    <t>250ESS118</t>
  </si>
  <si>
    <t>250CCF033</t>
  </si>
  <si>
    <t>495EPSS40</t>
  </si>
  <si>
    <t>495ESS024</t>
  </si>
  <si>
    <t>495EPSS10</t>
  </si>
  <si>
    <t>495EPSS37</t>
  </si>
  <si>
    <t>495EPSS41</t>
  </si>
  <si>
    <t>495EPSS02</t>
  </si>
  <si>
    <t>495ESS091</t>
  </si>
  <si>
    <t>495EPSI03</t>
  </si>
  <si>
    <t>495EPSS05</t>
  </si>
  <si>
    <t>495EPSS08</t>
  </si>
  <si>
    <t>495EPSS18</t>
  </si>
  <si>
    <t>495EPSS42</t>
  </si>
  <si>
    <t>495ESS207</t>
  </si>
  <si>
    <t>495EPSS48</t>
  </si>
  <si>
    <t>495CCF102</t>
  </si>
  <si>
    <t>495CCF055</t>
  </si>
  <si>
    <t>495ESS062</t>
  </si>
  <si>
    <t>495EPSS17</t>
  </si>
  <si>
    <t>495EPSI05</t>
  </si>
  <si>
    <t>495ESS118</t>
  </si>
  <si>
    <t>495CCF033</t>
  </si>
  <si>
    <t>790EPSS40</t>
  </si>
  <si>
    <t>790ESS024</t>
  </si>
  <si>
    <t>790EPSS10</t>
  </si>
  <si>
    <t>790EPSS37</t>
  </si>
  <si>
    <t>790EPSS41</t>
  </si>
  <si>
    <t>790EPSS02</t>
  </si>
  <si>
    <t>790ESS091</t>
  </si>
  <si>
    <t>790EPSI03</t>
  </si>
  <si>
    <t>790EPSS05</t>
  </si>
  <si>
    <t>790EPSS08</t>
  </si>
  <si>
    <t>790EPSS18</t>
  </si>
  <si>
    <t>790EPSS42</t>
  </si>
  <si>
    <t>790ESS207</t>
  </si>
  <si>
    <t>790EPSS48</t>
  </si>
  <si>
    <t>790CCF102</t>
  </si>
  <si>
    <t>790CCF055</t>
  </si>
  <si>
    <t>790ESS062</t>
  </si>
  <si>
    <t>790EPSS17</t>
  </si>
  <si>
    <t>790EPSI05</t>
  </si>
  <si>
    <t>790ESS118</t>
  </si>
  <si>
    <t>790CCF033</t>
  </si>
  <si>
    <t>895EPSS40</t>
  </si>
  <si>
    <t>895ESS024</t>
  </si>
  <si>
    <t>895EPSS10</t>
  </si>
  <si>
    <t>895EPSS37</t>
  </si>
  <si>
    <t>895EPSS41</t>
  </si>
  <si>
    <t>895EPSS02</t>
  </si>
  <si>
    <t>895ESS091</t>
  </si>
  <si>
    <t>895EPSI03</t>
  </si>
  <si>
    <t>895EPSS05</t>
  </si>
  <si>
    <t>895EPSS08</t>
  </si>
  <si>
    <t>895EPSS18</t>
  </si>
  <si>
    <t>895EPSS42</t>
  </si>
  <si>
    <t>895ESS207</t>
  </si>
  <si>
    <t>895EPSS48</t>
  </si>
  <si>
    <t>895CCF102</t>
  </si>
  <si>
    <t>895CCF055</t>
  </si>
  <si>
    <t>895ESS062</t>
  </si>
  <si>
    <t>895EPSS17</t>
  </si>
  <si>
    <t>895EPSI05</t>
  </si>
  <si>
    <t>895ESS118</t>
  </si>
  <si>
    <t>895CCF033</t>
  </si>
  <si>
    <t>45EPSS40</t>
  </si>
  <si>
    <t>45ESS024</t>
  </si>
  <si>
    <t>45EPSS10</t>
  </si>
  <si>
    <t>45EPSS37</t>
  </si>
  <si>
    <t>45EPSS41</t>
  </si>
  <si>
    <t>45EPSS02</t>
  </si>
  <si>
    <t>45ESS091</t>
  </si>
  <si>
    <t>45EPSI03</t>
  </si>
  <si>
    <t>45EPSS05</t>
  </si>
  <si>
    <t>45EPSS08</t>
  </si>
  <si>
    <t>45EPSS18</t>
  </si>
  <si>
    <t>45EPSS42</t>
  </si>
  <si>
    <t>45ESS207</t>
  </si>
  <si>
    <t>45EPSS48</t>
  </si>
  <si>
    <t>45CCF102</t>
  </si>
  <si>
    <t>45CCF055</t>
  </si>
  <si>
    <t>45ESS062</t>
  </si>
  <si>
    <t>45EPSS17</t>
  </si>
  <si>
    <t>45EPSI05</t>
  </si>
  <si>
    <t>45ESS118</t>
  </si>
  <si>
    <t>45CCF033</t>
  </si>
  <si>
    <t>51EPSS40</t>
  </si>
  <si>
    <t>51ESS024</t>
  </si>
  <si>
    <t>51EPSS10</t>
  </si>
  <si>
    <t>51EPSS37</t>
  </si>
  <si>
    <t>51EPSS41</t>
  </si>
  <si>
    <t>51EPSS02</t>
  </si>
  <si>
    <t>51ESS091</t>
  </si>
  <si>
    <t>51EPSI03</t>
  </si>
  <si>
    <t>51EPSS05</t>
  </si>
  <si>
    <t>51EPSS08</t>
  </si>
  <si>
    <t>51EPSS18</t>
  </si>
  <si>
    <t>51EPSS42</t>
  </si>
  <si>
    <t>51ESS207</t>
  </si>
  <si>
    <t>51EPSS48</t>
  </si>
  <si>
    <t>51CCF102</t>
  </si>
  <si>
    <t>51CCF055</t>
  </si>
  <si>
    <t>51ESS062</t>
  </si>
  <si>
    <t>51EPSS17</t>
  </si>
  <si>
    <t>51EPSI05</t>
  </si>
  <si>
    <t>51ESS118</t>
  </si>
  <si>
    <t>51CCF033</t>
  </si>
  <si>
    <t>147EPSS40</t>
  </si>
  <si>
    <t>147ESS024</t>
  </si>
  <si>
    <t>147EPSS10</t>
  </si>
  <si>
    <t>147EPSS37</t>
  </si>
  <si>
    <t>147EPSS41</t>
  </si>
  <si>
    <t>147EPSS02</t>
  </si>
  <si>
    <t>147ESS091</t>
  </si>
  <si>
    <t>147EPSI03</t>
  </si>
  <si>
    <t>147EPSS05</t>
  </si>
  <si>
    <t>147EPSS08</t>
  </si>
  <si>
    <t>147EPSS18</t>
  </si>
  <si>
    <t>147EPSS42</t>
  </si>
  <si>
    <t>147ESS207</t>
  </si>
  <si>
    <t>147EPSS48</t>
  </si>
  <si>
    <t>147CCF102</t>
  </si>
  <si>
    <t>147CCF055</t>
  </si>
  <si>
    <t>147ESS062</t>
  </si>
  <si>
    <t>147EPSS17</t>
  </si>
  <si>
    <t>147EPSI05</t>
  </si>
  <si>
    <t>147ESS118</t>
  </si>
  <si>
    <t>147CCF033</t>
  </si>
  <si>
    <t>172EPSS40</t>
  </si>
  <si>
    <t>172ESS024</t>
  </si>
  <si>
    <t>172EPSS10</t>
  </si>
  <si>
    <t>172EPSS37</t>
  </si>
  <si>
    <t>172EPSS41</t>
  </si>
  <si>
    <t>172EPSS02</t>
  </si>
  <si>
    <t>172ESS091</t>
  </si>
  <si>
    <t>172EPSI03</t>
  </si>
  <si>
    <t>172EPSS05</t>
  </si>
  <si>
    <t>172EPSS08</t>
  </si>
  <si>
    <t>172EPSS18</t>
  </si>
  <si>
    <t>172EPSS42</t>
  </si>
  <si>
    <t>172ESS207</t>
  </si>
  <si>
    <t>172EPSS48</t>
  </si>
  <si>
    <t>172CCF102</t>
  </si>
  <si>
    <t>172CCF055</t>
  </si>
  <si>
    <t>172ESS062</t>
  </si>
  <si>
    <t>172EPSS17</t>
  </si>
  <si>
    <t>172EPSI05</t>
  </si>
  <si>
    <t>172ESS118</t>
  </si>
  <si>
    <t>172CCF033</t>
  </si>
  <si>
    <t>475EPSS40</t>
  </si>
  <si>
    <t>475ESS024</t>
  </si>
  <si>
    <t>475EPSS10</t>
  </si>
  <si>
    <t>475EPSS37</t>
  </si>
  <si>
    <t>475EPSS41</t>
  </si>
  <si>
    <t>475EPSS02</t>
  </si>
  <si>
    <t>475ESS091</t>
  </si>
  <si>
    <t>475EPSI03</t>
  </si>
  <si>
    <t>475EPSS05</t>
  </si>
  <si>
    <t>475EPSS08</t>
  </si>
  <si>
    <t>475EPSS18</t>
  </si>
  <si>
    <t>475EPSS42</t>
  </si>
  <si>
    <t>475ESS207</t>
  </si>
  <si>
    <t>475EPSS48</t>
  </si>
  <si>
    <t>475CCF102</t>
  </si>
  <si>
    <t>475CCF055</t>
  </si>
  <si>
    <t>475ESS062</t>
  </si>
  <si>
    <t>475EPSS17</t>
  </si>
  <si>
    <t>475EPSI05</t>
  </si>
  <si>
    <t>475ESS118</t>
  </si>
  <si>
    <t>475CCF033</t>
  </si>
  <si>
    <t>480EPSS40</t>
  </si>
  <si>
    <t>480ESS024</t>
  </si>
  <si>
    <t>480EPSS10</t>
  </si>
  <si>
    <t>480EPSS37</t>
  </si>
  <si>
    <t>480EPSS41</t>
  </si>
  <si>
    <t>480EPSS02</t>
  </si>
  <si>
    <t>480ESS091</t>
  </si>
  <si>
    <t>480EPSI03</t>
  </si>
  <si>
    <t>480EPSS05</t>
  </si>
  <si>
    <t>480EPSS08</t>
  </si>
  <si>
    <t>480EPSS18</t>
  </si>
  <si>
    <t>480EPSS42</t>
  </si>
  <si>
    <t>480ESS207</t>
  </si>
  <si>
    <t>480EPSS48</t>
  </si>
  <si>
    <t>480CCF102</t>
  </si>
  <si>
    <t>480CCF055</t>
  </si>
  <si>
    <t>480ESS062</t>
  </si>
  <si>
    <t>480EPSS17</t>
  </si>
  <si>
    <t>480EPSI05</t>
  </si>
  <si>
    <t>480ESS118</t>
  </si>
  <si>
    <t>480CCF033</t>
  </si>
  <si>
    <t>490EPSS40</t>
  </si>
  <si>
    <t>490ESS024</t>
  </si>
  <si>
    <t>490EPSS10</t>
  </si>
  <si>
    <t>490EPSS37</t>
  </si>
  <si>
    <t>490EPSS41</t>
  </si>
  <si>
    <t>490EPSS02</t>
  </si>
  <si>
    <t>490ESS091</t>
  </si>
  <si>
    <t>490EPSI03</t>
  </si>
  <si>
    <t>490EPSS05</t>
  </si>
  <si>
    <t>490EPSS08</t>
  </si>
  <si>
    <t>490EPSS18</t>
  </si>
  <si>
    <t>490EPSS42</t>
  </si>
  <si>
    <t>490ESS207</t>
  </si>
  <si>
    <t>490EPSS48</t>
  </si>
  <si>
    <t>490CCF102</t>
  </si>
  <si>
    <t>490CCF055</t>
  </si>
  <si>
    <t>490ESS062</t>
  </si>
  <si>
    <t>490EPSS17</t>
  </si>
  <si>
    <t>490EPSI05</t>
  </si>
  <si>
    <t>490ESS118</t>
  </si>
  <si>
    <t>490CCF033</t>
  </si>
  <si>
    <t>659EPSS40</t>
  </si>
  <si>
    <t>659ESS024</t>
  </si>
  <si>
    <t>659EPSS10</t>
  </si>
  <si>
    <t>659EPSS37</t>
  </si>
  <si>
    <t>659EPSS41</t>
  </si>
  <si>
    <t>659EPSS02</t>
  </si>
  <si>
    <t>659ESS091</t>
  </si>
  <si>
    <t>659EPSI03</t>
  </si>
  <si>
    <t>659EPSS05</t>
  </si>
  <si>
    <t>659EPSS08</t>
  </si>
  <si>
    <t>659EPSS18</t>
  </si>
  <si>
    <t>659EPSS42</t>
  </si>
  <si>
    <t>659ESS207</t>
  </si>
  <si>
    <t>659EPSS48</t>
  </si>
  <si>
    <t>659CCF102</t>
  </si>
  <si>
    <t>659CCF055</t>
  </si>
  <si>
    <t>659ESS062</t>
  </si>
  <si>
    <t>659EPSS17</t>
  </si>
  <si>
    <t>659EPSI05</t>
  </si>
  <si>
    <t>659ESS118</t>
  </si>
  <si>
    <t>659CCF033</t>
  </si>
  <si>
    <t>665EPSS40</t>
  </si>
  <si>
    <t>665ESS024</t>
  </si>
  <si>
    <t>665EPSS10</t>
  </si>
  <si>
    <t>665EPSS37</t>
  </si>
  <si>
    <t>665EPSS41</t>
  </si>
  <si>
    <t>665EPSS02</t>
  </si>
  <si>
    <t>665ESS091</t>
  </si>
  <si>
    <t>665EPSI03</t>
  </si>
  <si>
    <t>665EPSS05</t>
  </si>
  <si>
    <t>665EPSS08</t>
  </si>
  <si>
    <t>665EPSS18</t>
  </si>
  <si>
    <t>665EPSS42</t>
  </si>
  <si>
    <t>665ESS207</t>
  </si>
  <si>
    <t>665EPSS48</t>
  </si>
  <si>
    <t>665CCF102</t>
  </si>
  <si>
    <t>665CCF055</t>
  </si>
  <si>
    <t>665ESS062</t>
  </si>
  <si>
    <t>665EPSS17</t>
  </si>
  <si>
    <t>665EPSI05</t>
  </si>
  <si>
    <t>665ESS118</t>
  </si>
  <si>
    <t>665CCF033</t>
  </si>
  <si>
    <t>837EPSS40</t>
  </si>
  <si>
    <t>837ESS024</t>
  </si>
  <si>
    <t>837EPSS10</t>
  </si>
  <si>
    <t>837EPSS37</t>
  </si>
  <si>
    <t>837EPSS41</t>
  </si>
  <si>
    <t>837EPSS02</t>
  </si>
  <si>
    <t>837ESS091</t>
  </si>
  <si>
    <t>837EPSI03</t>
  </si>
  <si>
    <t>837EPSS05</t>
  </si>
  <si>
    <t>837EPSS08</t>
  </si>
  <si>
    <t>837EPSS18</t>
  </si>
  <si>
    <t>837EPSS42</t>
  </si>
  <si>
    <t>837ESS207</t>
  </si>
  <si>
    <t>837EPSS48</t>
  </si>
  <si>
    <t>837CCF102</t>
  </si>
  <si>
    <t>837CCF055</t>
  </si>
  <si>
    <t>837ESS062</t>
  </si>
  <si>
    <t>837EPSS17</t>
  </si>
  <si>
    <t>837EPSI05</t>
  </si>
  <si>
    <t>837ESS118</t>
  </si>
  <si>
    <t>837CCF033</t>
  </si>
  <si>
    <t>873EPSS40</t>
  </si>
  <si>
    <t>873ESS024</t>
  </si>
  <si>
    <t>873EPSS10</t>
  </si>
  <si>
    <t>873EPSS37</t>
  </si>
  <si>
    <t>873EPSS41</t>
  </si>
  <si>
    <t>873EPSS02</t>
  </si>
  <si>
    <t>873ESS091</t>
  </si>
  <si>
    <t>873EPSI03</t>
  </si>
  <si>
    <t>873EPSS05</t>
  </si>
  <si>
    <t>873EPSS08</t>
  </si>
  <si>
    <t>873EPSS18</t>
  </si>
  <si>
    <t>873EPSS42</t>
  </si>
  <si>
    <t>873ESS207</t>
  </si>
  <si>
    <t>873EPSS48</t>
  </si>
  <si>
    <t>873CCF102</t>
  </si>
  <si>
    <t>873CCF055</t>
  </si>
  <si>
    <t>873ESS062</t>
  </si>
  <si>
    <t>873EPSS17</t>
  </si>
  <si>
    <t>873EPSI05</t>
  </si>
  <si>
    <t>873ESS118</t>
  </si>
  <si>
    <t>873CCF033</t>
  </si>
  <si>
    <t>31EPSS40</t>
  </si>
  <si>
    <t>31ESS024</t>
  </si>
  <si>
    <t>31EPSS10</t>
  </si>
  <si>
    <t>31EPSS37</t>
  </si>
  <si>
    <t>31EPSS41</t>
  </si>
  <si>
    <t>31EPSS02</t>
  </si>
  <si>
    <t>31ESS091</t>
  </si>
  <si>
    <t>31EPSI03</t>
  </si>
  <si>
    <t>31EPSS05</t>
  </si>
  <si>
    <t>31EPSS08</t>
  </si>
  <si>
    <t>31EPSS18</t>
  </si>
  <si>
    <t>31EPSS42</t>
  </si>
  <si>
    <t>31ESS207</t>
  </si>
  <si>
    <t>31EPSS48</t>
  </si>
  <si>
    <t>31CCF102</t>
  </si>
  <si>
    <t>31CCF055</t>
  </si>
  <si>
    <t>31ESS062</t>
  </si>
  <si>
    <t>31EPSS17</t>
  </si>
  <si>
    <t>31EPSI05</t>
  </si>
  <si>
    <t>31ESS118</t>
  </si>
  <si>
    <t>31CCF033</t>
  </si>
  <si>
    <t>40EPSS40</t>
  </si>
  <si>
    <t>40ESS024</t>
  </si>
  <si>
    <t>40EPSS10</t>
  </si>
  <si>
    <t>40EPSS37</t>
  </si>
  <si>
    <t>40EPSS41</t>
  </si>
  <si>
    <t>40EPSS02</t>
  </si>
  <si>
    <t>40ESS091</t>
  </si>
  <si>
    <t>40EPSI03</t>
  </si>
  <si>
    <t>40EPSS05</t>
  </si>
  <si>
    <t>40EPSS08</t>
  </si>
  <si>
    <t>40EPSS18</t>
  </si>
  <si>
    <t>40EPSS42</t>
  </si>
  <si>
    <t>40ESS207</t>
  </si>
  <si>
    <t>40EPSS48</t>
  </si>
  <si>
    <t>40CCF102</t>
  </si>
  <si>
    <t>40CCF055</t>
  </si>
  <si>
    <t>40ESS062</t>
  </si>
  <si>
    <t>40EPSS17</t>
  </si>
  <si>
    <t>40EPSI05</t>
  </si>
  <si>
    <t>40ESS118</t>
  </si>
  <si>
    <t>40CCF033</t>
  </si>
  <si>
    <t>190EPSS40</t>
  </si>
  <si>
    <t>190ESS024</t>
  </si>
  <si>
    <t>190EPSS10</t>
  </si>
  <si>
    <t>190EPSS37</t>
  </si>
  <si>
    <t>190EPSS41</t>
  </si>
  <si>
    <t>190EPSS02</t>
  </si>
  <si>
    <t>190ESS091</t>
  </si>
  <si>
    <t>190EPSI03</t>
  </si>
  <si>
    <t>190EPSS05</t>
  </si>
  <si>
    <t>190EPSS08</t>
  </si>
  <si>
    <t>190EPSS18</t>
  </si>
  <si>
    <t>190EPSS42</t>
  </si>
  <si>
    <t>190ESS207</t>
  </si>
  <si>
    <t>190EPSS48</t>
  </si>
  <si>
    <t>190CCF102</t>
  </si>
  <si>
    <t>190CCF055</t>
  </si>
  <si>
    <t>190ESS062</t>
  </si>
  <si>
    <t>190EPSS17</t>
  </si>
  <si>
    <t>190EPSI05</t>
  </si>
  <si>
    <t>190ESS118</t>
  </si>
  <si>
    <t>190CCF033</t>
  </si>
  <si>
    <t>604EPSS40</t>
  </si>
  <si>
    <t>604ESS024</t>
  </si>
  <si>
    <t>604EPSS10</t>
  </si>
  <si>
    <t>604EPSS37</t>
  </si>
  <si>
    <t>604EPSS41</t>
  </si>
  <si>
    <t>604EPSS02</t>
  </si>
  <si>
    <t>604ESS091</t>
  </si>
  <si>
    <t>604EPSI03</t>
  </si>
  <si>
    <t>604EPSS05</t>
  </si>
  <si>
    <t>604EPSS08</t>
  </si>
  <si>
    <t>604EPSS18</t>
  </si>
  <si>
    <t>604EPSS42</t>
  </si>
  <si>
    <t>604ESS207</t>
  </si>
  <si>
    <t>604EPSS48</t>
  </si>
  <si>
    <t>604CCF102</t>
  </si>
  <si>
    <t>604CCF055</t>
  </si>
  <si>
    <t>604ESS062</t>
  </si>
  <si>
    <t>604EPSS17</t>
  </si>
  <si>
    <t>604EPSI05</t>
  </si>
  <si>
    <t>604ESS118</t>
  </si>
  <si>
    <t>604CCF033</t>
  </si>
  <si>
    <t>670EPSS40</t>
  </si>
  <si>
    <t>670ESS024</t>
  </si>
  <si>
    <t>670EPSS10</t>
  </si>
  <si>
    <t>670EPSS37</t>
  </si>
  <si>
    <t>670EPSS41</t>
  </si>
  <si>
    <t>670EPSS02</t>
  </si>
  <si>
    <t>670ESS091</t>
  </si>
  <si>
    <t>670EPSI03</t>
  </si>
  <si>
    <t>670EPSS05</t>
  </si>
  <si>
    <t>670EPSS08</t>
  </si>
  <si>
    <t>670EPSS18</t>
  </si>
  <si>
    <t>670EPSS42</t>
  </si>
  <si>
    <t>670ESS207</t>
  </si>
  <si>
    <t>670EPSS48</t>
  </si>
  <si>
    <t>670CCF102</t>
  </si>
  <si>
    <t>670CCF055</t>
  </si>
  <si>
    <t>670ESS062</t>
  </si>
  <si>
    <t>670EPSS17</t>
  </si>
  <si>
    <t>670EPSI05</t>
  </si>
  <si>
    <t>670ESS118</t>
  </si>
  <si>
    <t>670CCF033</t>
  </si>
  <si>
    <t>690EPSS40</t>
  </si>
  <si>
    <t>690ESS024</t>
  </si>
  <si>
    <t>690EPSS10</t>
  </si>
  <si>
    <t>690EPSS37</t>
  </si>
  <si>
    <t>690EPSS41</t>
  </si>
  <si>
    <t>690EPSS02</t>
  </si>
  <si>
    <t>690ESS091</t>
  </si>
  <si>
    <t>690EPSI03</t>
  </si>
  <si>
    <t>690EPSS05</t>
  </si>
  <si>
    <t>690EPSS08</t>
  </si>
  <si>
    <t>690EPSS18</t>
  </si>
  <si>
    <t>690EPSS42</t>
  </si>
  <si>
    <t>690ESS207</t>
  </si>
  <si>
    <t>690EPSS48</t>
  </si>
  <si>
    <t>690CCF102</t>
  </si>
  <si>
    <t>690CCF055</t>
  </si>
  <si>
    <t>690ESS062</t>
  </si>
  <si>
    <t>690EPSS17</t>
  </si>
  <si>
    <t>690EPSI05</t>
  </si>
  <si>
    <t>690ESS118</t>
  </si>
  <si>
    <t>690CCF033</t>
  </si>
  <si>
    <t>736EPSS40</t>
  </si>
  <si>
    <t>736ESS024</t>
  </si>
  <si>
    <t>736EPSS10</t>
  </si>
  <si>
    <t>736EPSS37</t>
  </si>
  <si>
    <t>736EPSS41</t>
  </si>
  <si>
    <t>736EPSS02</t>
  </si>
  <si>
    <t>736ESS091</t>
  </si>
  <si>
    <t>736EPSI03</t>
  </si>
  <si>
    <t>736EPSS05</t>
  </si>
  <si>
    <t>736EPSS08</t>
  </si>
  <si>
    <t>736EPSS18</t>
  </si>
  <si>
    <t>736EPSS42</t>
  </si>
  <si>
    <t>736ESS207</t>
  </si>
  <si>
    <t>736EPSS48</t>
  </si>
  <si>
    <t>736CCF102</t>
  </si>
  <si>
    <t>736CCF055</t>
  </si>
  <si>
    <t>736ESS062</t>
  </si>
  <si>
    <t>736EPSS17</t>
  </si>
  <si>
    <t>736EPSI05</t>
  </si>
  <si>
    <t>736ESS118</t>
  </si>
  <si>
    <t>736CCF033</t>
  </si>
  <si>
    <t>858EPSS40</t>
  </si>
  <si>
    <t>858ESS024</t>
  </si>
  <si>
    <t>858EPSS10</t>
  </si>
  <si>
    <t>858EPSS37</t>
  </si>
  <si>
    <t>858EPSS41</t>
  </si>
  <si>
    <t>858EPSS02</t>
  </si>
  <si>
    <t>858ESS091</t>
  </si>
  <si>
    <t>858EPSI03</t>
  </si>
  <si>
    <t>858EPSS05</t>
  </si>
  <si>
    <t>858EPSS08</t>
  </si>
  <si>
    <t>858EPSS18</t>
  </si>
  <si>
    <t>858EPSS42</t>
  </si>
  <si>
    <t>858ESS207</t>
  </si>
  <si>
    <t>858EPSS48</t>
  </si>
  <si>
    <t>858CCF102</t>
  </si>
  <si>
    <t>858CCF055</t>
  </si>
  <si>
    <t>858ESS062</t>
  </si>
  <si>
    <t>858EPSS17</t>
  </si>
  <si>
    <t>858EPSI05</t>
  </si>
  <si>
    <t>858ESS118</t>
  </si>
  <si>
    <t>858CCF033</t>
  </si>
  <si>
    <t>885EPSS40</t>
  </si>
  <si>
    <t>885ESS024</t>
  </si>
  <si>
    <t>885EPSS10</t>
  </si>
  <si>
    <t>885EPSS37</t>
  </si>
  <si>
    <t>885EPSS41</t>
  </si>
  <si>
    <t>885EPSS02</t>
  </si>
  <si>
    <t>885ESS091</t>
  </si>
  <si>
    <t>885EPSI03</t>
  </si>
  <si>
    <t>885EPSS05</t>
  </si>
  <si>
    <t>885EPSS08</t>
  </si>
  <si>
    <t>885EPSS18</t>
  </si>
  <si>
    <t>885EPSS42</t>
  </si>
  <si>
    <t>885ESS207</t>
  </si>
  <si>
    <t>885EPSS48</t>
  </si>
  <si>
    <t>885CCF102</t>
  </si>
  <si>
    <t>885CCF055</t>
  </si>
  <si>
    <t>885ESS062</t>
  </si>
  <si>
    <t>885EPSS17</t>
  </si>
  <si>
    <t>885EPSI05</t>
  </si>
  <si>
    <t>885ESS118</t>
  </si>
  <si>
    <t>885CCF033</t>
  </si>
  <si>
    <t>890EPSS40</t>
  </si>
  <si>
    <t>890ESS024</t>
  </si>
  <si>
    <t>890EPSS10</t>
  </si>
  <si>
    <t>890EPSS37</t>
  </si>
  <si>
    <t>890EPSS41</t>
  </si>
  <si>
    <t>890EPSS02</t>
  </si>
  <si>
    <t>890ESS091</t>
  </si>
  <si>
    <t>890EPSI03</t>
  </si>
  <si>
    <t>890EPSS05</t>
  </si>
  <si>
    <t>890EPSS08</t>
  </si>
  <si>
    <t>890EPSS18</t>
  </si>
  <si>
    <t>890EPSS42</t>
  </si>
  <si>
    <t>890ESS207</t>
  </si>
  <si>
    <t>890EPSS48</t>
  </si>
  <si>
    <t>890CCF102</t>
  </si>
  <si>
    <t>890CCF055</t>
  </si>
  <si>
    <t>890ESS062</t>
  </si>
  <si>
    <t>890EPSS17</t>
  </si>
  <si>
    <t>890EPSI05</t>
  </si>
  <si>
    <t>890ESS118</t>
  </si>
  <si>
    <t>890CCF033</t>
  </si>
  <si>
    <t>4EPSS40</t>
  </si>
  <si>
    <t>4ESS024</t>
  </si>
  <si>
    <t>4EPSS10</t>
  </si>
  <si>
    <t>4EPSS37</t>
  </si>
  <si>
    <t>4EPSS41</t>
  </si>
  <si>
    <t>4EPSS02</t>
  </si>
  <si>
    <t>4ESS091</t>
  </si>
  <si>
    <t>4EPSI03</t>
  </si>
  <si>
    <t>4EPSS05</t>
  </si>
  <si>
    <t>4EPSS08</t>
  </si>
  <si>
    <t>4EPSS18</t>
  </si>
  <si>
    <t>4EPSS42</t>
  </si>
  <si>
    <t>4ESS207</t>
  </si>
  <si>
    <t>4EPSS48</t>
  </si>
  <si>
    <t>4CCF102</t>
  </si>
  <si>
    <t>4CCF055</t>
  </si>
  <si>
    <t>4ESS062</t>
  </si>
  <si>
    <t>4EPSS17</t>
  </si>
  <si>
    <t>4EPSI05</t>
  </si>
  <si>
    <t>4ESS118</t>
  </si>
  <si>
    <t>4CCF033</t>
  </si>
  <si>
    <t>42EPSS40</t>
  </si>
  <si>
    <t>42ESS024</t>
  </si>
  <si>
    <t>42EPSS10</t>
  </si>
  <si>
    <t>42EPSS37</t>
  </si>
  <si>
    <t>42EPSS41</t>
  </si>
  <si>
    <t>42EPSS02</t>
  </si>
  <si>
    <t>42ESS091</t>
  </si>
  <si>
    <t>42EPSI03</t>
  </si>
  <si>
    <t>42EPSS05</t>
  </si>
  <si>
    <t>42EPSS08</t>
  </si>
  <si>
    <t>42EPSS18</t>
  </si>
  <si>
    <t>42EPSS42</t>
  </si>
  <si>
    <t>42ESS207</t>
  </si>
  <si>
    <t>42EPSS48</t>
  </si>
  <si>
    <t>42CCF102</t>
  </si>
  <si>
    <t>42CCF055</t>
  </si>
  <si>
    <t>42ESS062</t>
  </si>
  <si>
    <t>42EPSS17</t>
  </si>
  <si>
    <t>42EPSI05</t>
  </si>
  <si>
    <t>42ESS118</t>
  </si>
  <si>
    <t>42CCF033</t>
  </si>
  <si>
    <t>44EPSS40</t>
  </si>
  <si>
    <t>44ESS024</t>
  </si>
  <si>
    <t>44EPSS10</t>
  </si>
  <si>
    <t>44EPSS37</t>
  </si>
  <si>
    <t>44EPSS41</t>
  </si>
  <si>
    <t>44EPSS02</t>
  </si>
  <si>
    <t>44ESS091</t>
  </si>
  <si>
    <t>44EPSI03</t>
  </si>
  <si>
    <t>44EPSS05</t>
  </si>
  <si>
    <t>44EPSS08</t>
  </si>
  <si>
    <t>44EPSS18</t>
  </si>
  <si>
    <t>44EPSS42</t>
  </si>
  <si>
    <t>44ESS207</t>
  </si>
  <si>
    <t>44EPSS48</t>
  </si>
  <si>
    <t>44CCF102</t>
  </si>
  <si>
    <t>44CCF055</t>
  </si>
  <si>
    <t>44ESS062</t>
  </si>
  <si>
    <t>44EPSS17</t>
  </si>
  <si>
    <t>44EPSI05</t>
  </si>
  <si>
    <t>44ESS118</t>
  </si>
  <si>
    <t>44CCF033</t>
  </si>
  <si>
    <t>59EPSS40</t>
  </si>
  <si>
    <t>59ESS024</t>
  </si>
  <si>
    <t>59EPSS10</t>
  </si>
  <si>
    <t>59EPSS37</t>
  </si>
  <si>
    <t>59EPSS41</t>
  </si>
  <si>
    <t>59EPSS02</t>
  </si>
  <si>
    <t>59ESS091</t>
  </si>
  <si>
    <t>59EPSI03</t>
  </si>
  <si>
    <t>59EPSS05</t>
  </si>
  <si>
    <t>59EPSS08</t>
  </si>
  <si>
    <t>59EPSS18</t>
  </si>
  <si>
    <t>59EPSS42</t>
  </si>
  <si>
    <t>59ESS207</t>
  </si>
  <si>
    <t>59EPSS48</t>
  </si>
  <si>
    <t>59CCF102</t>
  </si>
  <si>
    <t>59CCF055</t>
  </si>
  <si>
    <t>59ESS062</t>
  </si>
  <si>
    <t>59EPSS17</t>
  </si>
  <si>
    <t>59EPSI05</t>
  </si>
  <si>
    <t>59ESS118</t>
  </si>
  <si>
    <t>59CCF033</t>
  </si>
  <si>
    <t>113EPSS40</t>
  </si>
  <si>
    <t>113ESS024</t>
  </si>
  <si>
    <t>113EPSS10</t>
  </si>
  <si>
    <t>113EPSS37</t>
  </si>
  <si>
    <t>113EPSS41</t>
  </si>
  <si>
    <t>113EPSS02</t>
  </si>
  <si>
    <t>113ESS091</t>
  </si>
  <si>
    <t>113EPSI03</t>
  </si>
  <si>
    <t>113EPSS05</t>
  </si>
  <si>
    <t>113EPSS08</t>
  </si>
  <si>
    <t>113EPSS18</t>
  </si>
  <si>
    <t>113EPSS42</t>
  </si>
  <si>
    <t>113ESS207</t>
  </si>
  <si>
    <t>113EPSS48</t>
  </si>
  <si>
    <t>113CCF102</t>
  </si>
  <si>
    <t>113CCF055</t>
  </si>
  <si>
    <t>113ESS062</t>
  </si>
  <si>
    <t>113EPSS17</t>
  </si>
  <si>
    <t>113EPSI05</t>
  </si>
  <si>
    <t>113ESS118</t>
  </si>
  <si>
    <t>113CCF033</t>
  </si>
  <si>
    <t>125EPSS40</t>
  </si>
  <si>
    <t>125ESS024</t>
  </si>
  <si>
    <t>125EPSS10</t>
  </si>
  <si>
    <t>125EPSS37</t>
  </si>
  <si>
    <t>125EPSS41</t>
  </si>
  <si>
    <t>125EPSS02</t>
  </si>
  <si>
    <t>125ESS091</t>
  </si>
  <si>
    <t>125EPSI03</t>
  </si>
  <si>
    <t>125EPSS05</t>
  </si>
  <si>
    <t>125EPSS08</t>
  </si>
  <si>
    <t>125EPSS18</t>
  </si>
  <si>
    <t>125EPSS42</t>
  </si>
  <si>
    <t>125ESS207</t>
  </si>
  <si>
    <t>125EPSS48</t>
  </si>
  <si>
    <t>125CCF102</t>
  </si>
  <si>
    <t>125CCF055</t>
  </si>
  <si>
    <t>125ESS062</t>
  </si>
  <si>
    <t>125EPSS17</t>
  </si>
  <si>
    <t>125EPSI05</t>
  </si>
  <si>
    <t>125ESS118</t>
  </si>
  <si>
    <t>125CCF033</t>
  </si>
  <si>
    <t>138EPSS40</t>
  </si>
  <si>
    <t>138ESS024</t>
  </si>
  <si>
    <t>138EPSS10</t>
  </si>
  <si>
    <t>138EPSS37</t>
  </si>
  <si>
    <t>138EPSS41</t>
  </si>
  <si>
    <t>138EPSS02</t>
  </si>
  <si>
    <t>138ESS091</t>
  </si>
  <si>
    <t>138EPSI03</t>
  </si>
  <si>
    <t>138EPSS05</t>
  </si>
  <si>
    <t>138EPSS08</t>
  </si>
  <si>
    <t>138EPSS18</t>
  </si>
  <si>
    <t>138EPSS42</t>
  </si>
  <si>
    <t>138ESS207</t>
  </si>
  <si>
    <t>138EPSS48</t>
  </si>
  <si>
    <t>138CCF102</t>
  </si>
  <si>
    <t>138CCF055</t>
  </si>
  <si>
    <t>138ESS062</t>
  </si>
  <si>
    <t>138EPSS17</t>
  </si>
  <si>
    <t>138EPSI05</t>
  </si>
  <si>
    <t>138ESS118</t>
  </si>
  <si>
    <t>138CCF033</t>
  </si>
  <si>
    <t>234EPSS40</t>
  </si>
  <si>
    <t>234ESS024</t>
  </si>
  <si>
    <t>234EPSS10</t>
  </si>
  <si>
    <t>234EPSS37</t>
  </si>
  <si>
    <t>234EPSS41</t>
  </si>
  <si>
    <t>234EPSS02</t>
  </si>
  <si>
    <t>234ESS091</t>
  </si>
  <si>
    <t>234EPSI03</t>
  </si>
  <si>
    <t>234EPSS05</t>
  </si>
  <si>
    <t>234EPSS08</t>
  </si>
  <si>
    <t>234EPSS18</t>
  </si>
  <si>
    <t>234EPSS42</t>
  </si>
  <si>
    <t>234ESS207</t>
  </si>
  <si>
    <t>234EPSS48</t>
  </si>
  <si>
    <t>234CCF102</t>
  </si>
  <si>
    <t>234CCF055</t>
  </si>
  <si>
    <t>234ESS062</t>
  </si>
  <si>
    <t>234EPSS17</t>
  </si>
  <si>
    <t>234EPSI05</t>
  </si>
  <si>
    <t>234ESS118</t>
  </si>
  <si>
    <t>234CCF033</t>
  </si>
  <si>
    <t>240EPSS40</t>
  </si>
  <si>
    <t>240ESS024</t>
  </si>
  <si>
    <t>240EPSS10</t>
  </si>
  <si>
    <t>240EPSS37</t>
  </si>
  <si>
    <t>240EPSS41</t>
  </si>
  <si>
    <t>240EPSS02</t>
  </si>
  <si>
    <t>240ESS091</t>
  </si>
  <si>
    <t>240EPSI03</t>
  </si>
  <si>
    <t>240EPSS05</t>
  </si>
  <si>
    <t>240EPSS08</t>
  </si>
  <si>
    <t>240EPSS18</t>
  </si>
  <si>
    <t>240EPSS42</t>
  </si>
  <si>
    <t>240ESS207</t>
  </si>
  <si>
    <t>240EPSS48</t>
  </si>
  <si>
    <t>240CCF102</t>
  </si>
  <si>
    <t>240CCF055</t>
  </si>
  <si>
    <t>240ESS062</t>
  </si>
  <si>
    <t>240EPSS17</t>
  </si>
  <si>
    <t>240EPSI05</t>
  </si>
  <si>
    <t>240ESS118</t>
  </si>
  <si>
    <t>240CCF033</t>
  </si>
  <si>
    <t>284EPSS40</t>
  </si>
  <si>
    <t>284ESS024</t>
  </si>
  <si>
    <t>284EPSS10</t>
  </si>
  <si>
    <t>284EPSS37</t>
  </si>
  <si>
    <t>284EPSS41</t>
  </si>
  <si>
    <t>284EPSS02</t>
  </si>
  <si>
    <t>284ESS091</t>
  </si>
  <si>
    <t>284EPSI03</t>
  </si>
  <si>
    <t>284EPSS05</t>
  </si>
  <si>
    <t>284EPSS08</t>
  </si>
  <si>
    <t>284EPSS18</t>
  </si>
  <si>
    <t>284EPSS42</t>
  </si>
  <si>
    <t>284ESS207</t>
  </si>
  <si>
    <t>284EPSS48</t>
  </si>
  <si>
    <t>284CCF102</t>
  </si>
  <si>
    <t>284CCF055</t>
  </si>
  <si>
    <t>284ESS062</t>
  </si>
  <si>
    <t>284EPSS17</t>
  </si>
  <si>
    <t>284EPSI05</t>
  </si>
  <si>
    <t>284ESS118</t>
  </si>
  <si>
    <t>284CCF033</t>
  </si>
  <si>
    <t>306EPSS40</t>
  </si>
  <si>
    <t>306ESS024</t>
  </si>
  <si>
    <t>306EPSS10</t>
  </si>
  <si>
    <t>306EPSS37</t>
  </si>
  <si>
    <t>306EPSS41</t>
  </si>
  <si>
    <t>306EPSS02</t>
  </si>
  <si>
    <t>306ESS091</t>
  </si>
  <si>
    <t>306EPSI03</t>
  </si>
  <si>
    <t>306EPSS05</t>
  </si>
  <si>
    <t>306EPSS08</t>
  </si>
  <si>
    <t>306EPSS18</t>
  </si>
  <si>
    <t>306EPSS42</t>
  </si>
  <si>
    <t>306ESS207</t>
  </si>
  <si>
    <t>306EPSS48</t>
  </si>
  <si>
    <t>306CCF102</t>
  </si>
  <si>
    <t>306CCF055</t>
  </si>
  <si>
    <t>306ESS062</t>
  </si>
  <si>
    <t>306EPSS17</t>
  </si>
  <si>
    <t>306EPSI05</t>
  </si>
  <si>
    <t>306ESS118</t>
  </si>
  <si>
    <t>306CCF033</t>
  </si>
  <si>
    <t>347EPSS40</t>
  </si>
  <si>
    <t>347ESS024</t>
  </si>
  <si>
    <t>347EPSS10</t>
  </si>
  <si>
    <t>347EPSS37</t>
  </si>
  <si>
    <t>347EPSS41</t>
  </si>
  <si>
    <t>347EPSS02</t>
  </si>
  <si>
    <t>347ESS091</t>
  </si>
  <si>
    <t>347EPSI03</t>
  </si>
  <si>
    <t>347EPSS05</t>
  </si>
  <si>
    <t>347EPSS08</t>
  </si>
  <si>
    <t>347EPSS18</t>
  </si>
  <si>
    <t>347EPSS42</t>
  </si>
  <si>
    <t>347ESS207</t>
  </si>
  <si>
    <t>347EPSS48</t>
  </si>
  <si>
    <t>347CCF102</t>
  </si>
  <si>
    <t>347CCF055</t>
  </si>
  <si>
    <t>347ESS062</t>
  </si>
  <si>
    <t>347EPSS17</t>
  </si>
  <si>
    <t>347EPSI05</t>
  </si>
  <si>
    <t>347ESS118</t>
  </si>
  <si>
    <t>347CCF033</t>
  </si>
  <si>
    <t>411EPSS40</t>
  </si>
  <si>
    <t>411ESS024</t>
  </si>
  <si>
    <t>411EPSS10</t>
  </si>
  <si>
    <t>411EPSS37</t>
  </si>
  <si>
    <t>411EPSS41</t>
  </si>
  <si>
    <t>411EPSS02</t>
  </si>
  <si>
    <t>411ESS091</t>
  </si>
  <si>
    <t>411EPSI03</t>
  </si>
  <si>
    <t>411EPSS05</t>
  </si>
  <si>
    <t>411EPSS08</t>
  </si>
  <si>
    <t>411EPSS18</t>
  </si>
  <si>
    <t>411EPSS42</t>
  </si>
  <si>
    <t>411ESS207</t>
  </si>
  <si>
    <t>411EPSS48</t>
  </si>
  <si>
    <t>411CCF102</t>
  </si>
  <si>
    <t>411CCF055</t>
  </si>
  <si>
    <t>411ESS062</t>
  </si>
  <si>
    <t>411EPSS17</t>
  </si>
  <si>
    <t>411EPSI05</t>
  </si>
  <si>
    <t>411ESS118</t>
  </si>
  <si>
    <t>411CCF033</t>
  </si>
  <si>
    <t>501EPSS40</t>
  </si>
  <si>
    <t>501ESS024</t>
  </si>
  <si>
    <t>501EPSS10</t>
  </si>
  <si>
    <t>501EPSS37</t>
  </si>
  <si>
    <t>501EPSS41</t>
  </si>
  <si>
    <t>501EPSS02</t>
  </si>
  <si>
    <t>501ESS091</t>
  </si>
  <si>
    <t>501EPSI03</t>
  </si>
  <si>
    <t>501EPSS05</t>
  </si>
  <si>
    <t>501EPSS08</t>
  </si>
  <si>
    <t>501EPSS18</t>
  </si>
  <si>
    <t>501EPSS42</t>
  </si>
  <si>
    <t>501ESS207</t>
  </si>
  <si>
    <t>501EPSS48</t>
  </si>
  <si>
    <t>501CCF102</t>
  </si>
  <si>
    <t>501CCF055</t>
  </si>
  <si>
    <t>501ESS062</t>
  </si>
  <si>
    <t>501EPSS17</t>
  </si>
  <si>
    <t>501EPSI05</t>
  </si>
  <si>
    <t>501ESS118</t>
  </si>
  <si>
    <t>501CCF033</t>
  </si>
  <si>
    <t>543EPSS40</t>
  </si>
  <si>
    <t>543ESS024</t>
  </si>
  <si>
    <t>543EPSS10</t>
  </si>
  <si>
    <t>543EPSS37</t>
  </si>
  <si>
    <t>543EPSS41</t>
  </si>
  <si>
    <t>543EPSS02</t>
  </si>
  <si>
    <t>543ESS091</t>
  </si>
  <si>
    <t>543EPSI03</t>
  </si>
  <si>
    <t>543EPSS05</t>
  </si>
  <si>
    <t>543EPSS08</t>
  </si>
  <si>
    <t>543EPSS18</t>
  </si>
  <si>
    <t>543EPSS42</t>
  </si>
  <si>
    <t>543ESS207</t>
  </si>
  <si>
    <t>543EPSS48</t>
  </si>
  <si>
    <t>543CCF102</t>
  </si>
  <si>
    <t>543CCF055</t>
  </si>
  <si>
    <t>543ESS062</t>
  </si>
  <si>
    <t>543EPSS17</t>
  </si>
  <si>
    <t>543EPSI05</t>
  </si>
  <si>
    <t>543ESS118</t>
  </si>
  <si>
    <t>543CCF033</t>
  </si>
  <si>
    <t>628EPSS40</t>
  </si>
  <si>
    <t>628ESS024</t>
  </si>
  <si>
    <t>628EPSS10</t>
  </si>
  <si>
    <t>628EPSS37</t>
  </si>
  <si>
    <t>628EPSS41</t>
  </si>
  <si>
    <t>628EPSS02</t>
  </si>
  <si>
    <t>628ESS091</t>
  </si>
  <si>
    <t>628EPSI03</t>
  </si>
  <si>
    <t>628EPSS05</t>
  </si>
  <si>
    <t>628EPSS08</t>
  </si>
  <si>
    <t>628EPSS18</t>
  </si>
  <si>
    <t>628EPSS42</t>
  </si>
  <si>
    <t>628ESS207</t>
  </si>
  <si>
    <t>628EPSS48</t>
  </si>
  <si>
    <t>628CCF102</t>
  </si>
  <si>
    <t>628CCF055</t>
  </si>
  <si>
    <t>628ESS062</t>
  </si>
  <si>
    <t>628EPSS17</t>
  </si>
  <si>
    <t>628EPSI05</t>
  </si>
  <si>
    <t>628ESS118</t>
  </si>
  <si>
    <t>628CCF033</t>
  </si>
  <si>
    <t>656EPSS40</t>
  </si>
  <si>
    <t>656ESS024</t>
  </si>
  <si>
    <t>656EPSS10</t>
  </si>
  <si>
    <t>656EPSS37</t>
  </si>
  <si>
    <t>656EPSS41</t>
  </si>
  <si>
    <t>656EPSS02</t>
  </si>
  <si>
    <t>656ESS091</t>
  </si>
  <si>
    <t>656EPSI03</t>
  </si>
  <si>
    <t>656EPSS05</t>
  </si>
  <si>
    <t>656EPSS08</t>
  </si>
  <si>
    <t>656EPSS18</t>
  </si>
  <si>
    <t>656EPSS42</t>
  </si>
  <si>
    <t>656ESS207</t>
  </si>
  <si>
    <t>656EPSS48</t>
  </si>
  <si>
    <t>656CCF102</t>
  </si>
  <si>
    <t>656CCF055</t>
  </si>
  <si>
    <t>656ESS062</t>
  </si>
  <si>
    <t>656EPSS17</t>
  </si>
  <si>
    <t>656EPSI05</t>
  </si>
  <si>
    <t>656ESS118</t>
  </si>
  <si>
    <t>656CCF033</t>
  </si>
  <si>
    <t>761EPSS40</t>
  </si>
  <si>
    <t>761ESS024</t>
  </si>
  <si>
    <t>761EPSS10</t>
  </si>
  <si>
    <t>761EPSS37</t>
  </si>
  <si>
    <t>761EPSS41</t>
  </si>
  <si>
    <t>761EPSS02</t>
  </si>
  <si>
    <t>761ESS091</t>
  </si>
  <si>
    <t>761EPSI03</t>
  </si>
  <si>
    <t>761EPSS05</t>
  </si>
  <si>
    <t>761EPSS08</t>
  </si>
  <si>
    <t>761EPSS18</t>
  </si>
  <si>
    <t>761EPSS42</t>
  </si>
  <si>
    <t>761ESS207</t>
  </si>
  <si>
    <t>761EPSS48</t>
  </si>
  <si>
    <t>761CCF102</t>
  </si>
  <si>
    <t>761CCF055</t>
  </si>
  <si>
    <t>761ESS062</t>
  </si>
  <si>
    <t>761EPSS17</t>
  </si>
  <si>
    <t>761EPSI05</t>
  </si>
  <si>
    <t>761ESS118</t>
  </si>
  <si>
    <t>761CCF033</t>
  </si>
  <si>
    <t>842EPSS40</t>
  </si>
  <si>
    <t>842ESS024</t>
  </si>
  <si>
    <t>842EPSS10</t>
  </si>
  <si>
    <t>842EPSS37</t>
  </si>
  <si>
    <t>842EPSS41</t>
  </si>
  <si>
    <t>842EPSS02</t>
  </si>
  <si>
    <t>842ESS091</t>
  </si>
  <si>
    <t>842EPSI03</t>
  </si>
  <si>
    <t>842EPSS05</t>
  </si>
  <si>
    <t>842EPSS08</t>
  </si>
  <si>
    <t>842EPSS18</t>
  </si>
  <si>
    <t>842EPSS42</t>
  </si>
  <si>
    <t>842ESS207</t>
  </si>
  <si>
    <t>842EPSS48</t>
  </si>
  <si>
    <t>842CCF102</t>
  </si>
  <si>
    <t>842CCF055</t>
  </si>
  <si>
    <t>842ESS062</t>
  </si>
  <si>
    <t>842EPSS17</t>
  </si>
  <si>
    <t>842EPSI05</t>
  </si>
  <si>
    <t>842ESS118</t>
  </si>
  <si>
    <t>842CCF033</t>
  </si>
  <si>
    <t>38EPSS40</t>
  </si>
  <si>
    <t>38ESS024</t>
  </si>
  <si>
    <t>38EPSS10</t>
  </si>
  <si>
    <t>38EPSS37</t>
  </si>
  <si>
    <t>38EPSS41</t>
  </si>
  <si>
    <t>38EPSS02</t>
  </si>
  <si>
    <t>38ESS091</t>
  </si>
  <si>
    <t>38EPSI03</t>
  </si>
  <si>
    <t>38EPSS05</t>
  </si>
  <si>
    <t>38EPSS08</t>
  </si>
  <si>
    <t>38EPSS18</t>
  </si>
  <si>
    <t>38EPSS42</t>
  </si>
  <si>
    <t>38ESS207</t>
  </si>
  <si>
    <t>38EPSS48</t>
  </si>
  <si>
    <t>38CCF102</t>
  </si>
  <si>
    <t>38CCF055</t>
  </si>
  <si>
    <t>38ESS062</t>
  </si>
  <si>
    <t>38EPSS17</t>
  </si>
  <si>
    <t>38EPSI05</t>
  </si>
  <si>
    <t>38ESS118</t>
  </si>
  <si>
    <t>38CCF033</t>
  </si>
  <si>
    <t>86EPSS40</t>
  </si>
  <si>
    <t>86ESS024</t>
  </si>
  <si>
    <t>86EPSS10</t>
  </si>
  <si>
    <t>86EPSS37</t>
  </si>
  <si>
    <t>86EPSS41</t>
  </si>
  <si>
    <t>86EPSS02</t>
  </si>
  <si>
    <t>86ESS091</t>
  </si>
  <si>
    <t>86EPSI03</t>
  </si>
  <si>
    <t>86EPSS05</t>
  </si>
  <si>
    <t>86EPSS08</t>
  </si>
  <si>
    <t>86EPSS18</t>
  </si>
  <si>
    <t>86EPSS42</t>
  </si>
  <si>
    <t>86ESS207</t>
  </si>
  <si>
    <t>86EPSS48</t>
  </si>
  <si>
    <t>86CCF102</t>
  </si>
  <si>
    <t>86CCF055</t>
  </si>
  <si>
    <t>86ESS062</t>
  </si>
  <si>
    <t>86EPSS17</t>
  </si>
  <si>
    <t>86EPSI05</t>
  </si>
  <si>
    <t>86ESS118</t>
  </si>
  <si>
    <t>86CCF033</t>
  </si>
  <si>
    <t>107EPSS40</t>
  </si>
  <si>
    <t>107ESS024</t>
  </si>
  <si>
    <t>107EPSS10</t>
  </si>
  <si>
    <t>107EPSS37</t>
  </si>
  <si>
    <t>107EPSS41</t>
  </si>
  <si>
    <t>107EPSS02</t>
  </si>
  <si>
    <t>107ESS091</t>
  </si>
  <si>
    <t>107EPSI03</t>
  </si>
  <si>
    <t>107EPSS05</t>
  </si>
  <si>
    <t>107EPSS08</t>
  </si>
  <si>
    <t>107EPSS18</t>
  </si>
  <si>
    <t>107EPSS42</t>
  </si>
  <si>
    <t>107ESS207</t>
  </si>
  <si>
    <t>107EPSS48</t>
  </si>
  <si>
    <t>107CCF102</t>
  </si>
  <si>
    <t>107CCF055</t>
  </si>
  <si>
    <t>107ESS062</t>
  </si>
  <si>
    <t>107EPSS17</t>
  </si>
  <si>
    <t>107EPSI05</t>
  </si>
  <si>
    <t>107ESS118</t>
  </si>
  <si>
    <t>107CCF033</t>
  </si>
  <si>
    <t>134EPSS40</t>
  </si>
  <si>
    <t>134ESS024</t>
  </si>
  <si>
    <t>134EPSS10</t>
  </si>
  <si>
    <t>134EPSS37</t>
  </si>
  <si>
    <t>134EPSS41</t>
  </si>
  <si>
    <t>134EPSS02</t>
  </si>
  <si>
    <t>134ESS091</t>
  </si>
  <si>
    <t>134EPSI03</t>
  </si>
  <si>
    <t>134EPSS05</t>
  </si>
  <si>
    <t>134EPSS08</t>
  </si>
  <si>
    <t>134EPSS18</t>
  </si>
  <si>
    <t>134EPSS42</t>
  </si>
  <si>
    <t>134ESS207</t>
  </si>
  <si>
    <t>134EPSS48</t>
  </si>
  <si>
    <t>134CCF102</t>
  </si>
  <si>
    <t>134CCF055</t>
  </si>
  <si>
    <t>134ESS062</t>
  </si>
  <si>
    <t>134EPSS17</t>
  </si>
  <si>
    <t>134EPSI05</t>
  </si>
  <si>
    <t>134ESS118</t>
  </si>
  <si>
    <t>134CCF033</t>
  </si>
  <si>
    <t>150EPSS40</t>
  </si>
  <si>
    <t>150ESS024</t>
  </si>
  <si>
    <t>150EPSS10</t>
  </si>
  <si>
    <t>150EPSS37</t>
  </si>
  <si>
    <t>150EPSS41</t>
  </si>
  <si>
    <t>150EPSS02</t>
  </si>
  <si>
    <t>150ESS091</t>
  </si>
  <si>
    <t>150EPSI03</t>
  </si>
  <si>
    <t>150EPSS05</t>
  </si>
  <si>
    <t>150EPSS08</t>
  </si>
  <si>
    <t>150EPSS18</t>
  </si>
  <si>
    <t>150EPSS42</t>
  </si>
  <si>
    <t>150ESS207</t>
  </si>
  <si>
    <t>150EPSS48</t>
  </si>
  <si>
    <t>150CCF102</t>
  </si>
  <si>
    <t>150CCF055</t>
  </si>
  <si>
    <t>150ESS062</t>
  </si>
  <si>
    <t>150EPSS17</t>
  </si>
  <si>
    <t>150EPSI05</t>
  </si>
  <si>
    <t>150ESS118</t>
  </si>
  <si>
    <t>150CCF033</t>
  </si>
  <si>
    <t>237EPSS40</t>
  </si>
  <si>
    <t>237ESS024</t>
  </si>
  <si>
    <t>237EPSS10</t>
  </si>
  <si>
    <t>237EPSS37</t>
  </si>
  <si>
    <t>237EPSS41</t>
  </si>
  <si>
    <t>237EPSS02</t>
  </si>
  <si>
    <t>237ESS091</t>
  </si>
  <si>
    <t>237EPSI03</t>
  </si>
  <si>
    <t>237EPSS05</t>
  </si>
  <si>
    <t>237EPSS08</t>
  </si>
  <si>
    <t>237EPSS18</t>
  </si>
  <si>
    <t>237EPSS42</t>
  </si>
  <si>
    <t>237ESS207</t>
  </si>
  <si>
    <t>237EPSS48</t>
  </si>
  <si>
    <t>237CCF102</t>
  </si>
  <si>
    <t>237CCF055</t>
  </si>
  <si>
    <t>237ESS062</t>
  </si>
  <si>
    <t>237EPSS17</t>
  </si>
  <si>
    <t>237EPSI05</t>
  </si>
  <si>
    <t>237ESS118</t>
  </si>
  <si>
    <t>237CCF033</t>
  </si>
  <si>
    <t>264EPSS40</t>
  </si>
  <si>
    <t>264ESS024</t>
  </si>
  <si>
    <t>264EPSS10</t>
  </si>
  <si>
    <t>264EPSS37</t>
  </si>
  <si>
    <t>264EPSS41</t>
  </si>
  <si>
    <t>264EPSS02</t>
  </si>
  <si>
    <t>264ESS091</t>
  </si>
  <si>
    <t>264EPSI03</t>
  </si>
  <si>
    <t>264EPSS05</t>
  </si>
  <si>
    <t>264EPSS08</t>
  </si>
  <si>
    <t>264EPSS18</t>
  </si>
  <si>
    <t>264EPSS42</t>
  </si>
  <si>
    <t>264ESS207</t>
  </si>
  <si>
    <t>264EPSS48</t>
  </si>
  <si>
    <t>264CCF102</t>
  </si>
  <si>
    <t>264CCF055</t>
  </si>
  <si>
    <t>264ESS062</t>
  </si>
  <si>
    <t>264EPSS17</t>
  </si>
  <si>
    <t>264EPSI05</t>
  </si>
  <si>
    <t>264ESS118</t>
  </si>
  <si>
    <t>264CCF033</t>
  </si>
  <si>
    <t>310EPSS40</t>
  </si>
  <si>
    <t>310ESS024</t>
  </si>
  <si>
    <t>310EPSS10</t>
  </si>
  <si>
    <t>310EPSS37</t>
  </si>
  <si>
    <t>310EPSS41</t>
  </si>
  <si>
    <t>310EPSS02</t>
  </si>
  <si>
    <t>310ESS091</t>
  </si>
  <si>
    <t>310EPSI03</t>
  </si>
  <si>
    <t>310EPSS05</t>
  </si>
  <si>
    <t>310EPSS08</t>
  </si>
  <si>
    <t>310EPSS18</t>
  </si>
  <si>
    <t>310EPSS42</t>
  </si>
  <si>
    <t>310ESS207</t>
  </si>
  <si>
    <t>310EPSS48</t>
  </si>
  <si>
    <t>310CCF102</t>
  </si>
  <si>
    <t>310CCF055</t>
  </si>
  <si>
    <t>310ESS062</t>
  </si>
  <si>
    <t>310EPSS17</t>
  </si>
  <si>
    <t>310EPSI05</t>
  </si>
  <si>
    <t>310ESS118</t>
  </si>
  <si>
    <t>310CCF033</t>
  </si>
  <si>
    <t>315EPSS40</t>
  </si>
  <si>
    <t>315ESS024</t>
  </si>
  <si>
    <t>315EPSS10</t>
  </si>
  <si>
    <t>315EPSS37</t>
  </si>
  <si>
    <t>315EPSS41</t>
  </si>
  <si>
    <t>315EPSS02</t>
  </si>
  <si>
    <t>315ESS091</t>
  </si>
  <si>
    <t>315EPSI03</t>
  </si>
  <si>
    <t>315EPSS05</t>
  </si>
  <si>
    <t>315EPSS08</t>
  </si>
  <si>
    <t>315EPSS18</t>
  </si>
  <si>
    <t>315EPSS42</t>
  </si>
  <si>
    <t>315ESS207</t>
  </si>
  <si>
    <t>315EPSS48</t>
  </si>
  <si>
    <t>315CCF102</t>
  </si>
  <si>
    <t>315CCF055</t>
  </si>
  <si>
    <t>315ESS062</t>
  </si>
  <si>
    <t>315EPSS17</t>
  </si>
  <si>
    <t>315EPSI05</t>
  </si>
  <si>
    <t>315ESS118</t>
  </si>
  <si>
    <t>315CCF033</t>
  </si>
  <si>
    <t>361EPSS40</t>
  </si>
  <si>
    <t>361ESS024</t>
  </si>
  <si>
    <t>361EPSS10</t>
  </si>
  <si>
    <t>361EPSS37</t>
  </si>
  <si>
    <t>361EPSS41</t>
  </si>
  <si>
    <t>361EPSS02</t>
  </si>
  <si>
    <t>361ESS091</t>
  </si>
  <si>
    <t>361EPSI03</t>
  </si>
  <si>
    <t>361EPSS05</t>
  </si>
  <si>
    <t>361EPSS08</t>
  </si>
  <si>
    <t>361EPSS18</t>
  </si>
  <si>
    <t>361EPSS42</t>
  </si>
  <si>
    <t>361ESS207</t>
  </si>
  <si>
    <t>361EPSS48</t>
  </si>
  <si>
    <t>361CCF102</t>
  </si>
  <si>
    <t>361CCF055</t>
  </si>
  <si>
    <t>361ESS062</t>
  </si>
  <si>
    <t>361EPSS17</t>
  </si>
  <si>
    <t>361EPSI05</t>
  </si>
  <si>
    <t>361ESS118</t>
  </si>
  <si>
    <t>361CCF033</t>
  </si>
  <si>
    <t>647EPSS40</t>
  </si>
  <si>
    <t>647ESS024</t>
  </si>
  <si>
    <t>647EPSS10</t>
  </si>
  <si>
    <t>647EPSS37</t>
  </si>
  <si>
    <t>647EPSS41</t>
  </si>
  <si>
    <t>647EPSS02</t>
  </si>
  <si>
    <t>647ESS091</t>
  </si>
  <si>
    <t>647EPSI03</t>
  </si>
  <si>
    <t>647EPSS05</t>
  </si>
  <si>
    <t>647EPSS08</t>
  </si>
  <si>
    <t>647EPSS18</t>
  </si>
  <si>
    <t>647EPSS42</t>
  </si>
  <si>
    <t>647ESS207</t>
  </si>
  <si>
    <t>647EPSS48</t>
  </si>
  <si>
    <t>647CCF102</t>
  </si>
  <si>
    <t>647CCF055</t>
  </si>
  <si>
    <t>647ESS062</t>
  </si>
  <si>
    <t>647EPSS17</t>
  </si>
  <si>
    <t>647EPSI05</t>
  </si>
  <si>
    <t>647ESS118</t>
  </si>
  <si>
    <t>647CCF033</t>
  </si>
  <si>
    <t>658EPSS40</t>
  </si>
  <si>
    <t>658ESS024</t>
  </si>
  <si>
    <t>658EPSS10</t>
  </si>
  <si>
    <t>658EPSS37</t>
  </si>
  <si>
    <t>658EPSS41</t>
  </si>
  <si>
    <t>658EPSS02</t>
  </si>
  <si>
    <t>658ESS091</t>
  </si>
  <si>
    <t>658EPSI03</t>
  </si>
  <si>
    <t>658EPSS05</t>
  </si>
  <si>
    <t>658EPSS08</t>
  </si>
  <si>
    <t>658EPSS18</t>
  </si>
  <si>
    <t>658EPSS42</t>
  </si>
  <si>
    <t>658ESS207</t>
  </si>
  <si>
    <t>658EPSS48</t>
  </si>
  <si>
    <t>658CCF102</t>
  </si>
  <si>
    <t>658CCF055</t>
  </si>
  <si>
    <t>658ESS062</t>
  </si>
  <si>
    <t>658EPSS17</t>
  </si>
  <si>
    <t>658EPSI05</t>
  </si>
  <si>
    <t>658ESS118</t>
  </si>
  <si>
    <t>658CCF033</t>
  </si>
  <si>
    <t>664EPSS40</t>
  </si>
  <si>
    <t>664ESS024</t>
  </si>
  <si>
    <t>664EPSS10</t>
  </si>
  <si>
    <t>664EPSS37</t>
  </si>
  <si>
    <t>664EPSS41</t>
  </si>
  <si>
    <t>664EPSS02</t>
  </si>
  <si>
    <t>664ESS091</t>
  </si>
  <si>
    <t>664EPSI03</t>
  </si>
  <si>
    <t>664EPSS05</t>
  </si>
  <si>
    <t>664EPSS08</t>
  </si>
  <si>
    <t>664EPSS18</t>
  </si>
  <si>
    <t>664EPSS42</t>
  </si>
  <si>
    <t>664ESS207</t>
  </si>
  <si>
    <t>664EPSS48</t>
  </si>
  <si>
    <t>664CCF102</t>
  </si>
  <si>
    <t>664CCF055</t>
  </si>
  <si>
    <t>664ESS062</t>
  </si>
  <si>
    <t>664EPSS17</t>
  </si>
  <si>
    <t>664EPSI05</t>
  </si>
  <si>
    <t>664ESS118</t>
  </si>
  <si>
    <t>664CCF033</t>
  </si>
  <si>
    <t>686EPSS40</t>
  </si>
  <si>
    <t>686ESS024</t>
  </si>
  <si>
    <t>686EPSS10</t>
  </si>
  <si>
    <t>686EPSS37</t>
  </si>
  <si>
    <t>686EPSS41</t>
  </si>
  <si>
    <t>686EPSS02</t>
  </si>
  <si>
    <t>686ESS091</t>
  </si>
  <si>
    <t>686EPSI03</t>
  </si>
  <si>
    <t>686EPSS05</t>
  </si>
  <si>
    <t>686EPSS08</t>
  </si>
  <si>
    <t>686EPSS18</t>
  </si>
  <si>
    <t>686EPSS42</t>
  </si>
  <si>
    <t>686ESS207</t>
  </si>
  <si>
    <t>686EPSS48</t>
  </si>
  <si>
    <t>686CCF102</t>
  </si>
  <si>
    <t>686CCF055</t>
  </si>
  <si>
    <t>686ESS062</t>
  </si>
  <si>
    <t>686EPSS17</t>
  </si>
  <si>
    <t>686EPSI05</t>
  </si>
  <si>
    <t>686ESS118</t>
  </si>
  <si>
    <t>686CCF033</t>
  </si>
  <si>
    <t>819EPSS40</t>
  </si>
  <si>
    <t>819ESS024</t>
  </si>
  <si>
    <t>819EPSS10</t>
  </si>
  <si>
    <t>819EPSS37</t>
  </si>
  <si>
    <t>819EPSS41</t>
  </si>
  <si>
    <t>819EPSS02</t>
  </si>
  <si>
    <t>819ESS091</t>
  </si>
  <si>
    <t>819EPSI03</t>
  </si>
  <si>
    <t>819EPSS05</t>
  </si>
  <si>
    <t>819EPSS08</t>
  </si>
  <si>
    <t>819EPSS18</t>
  </si>
  <si>
    <t>819EPSS42</t>
  </si>
  <si>
    <t>819ESS207</t>
  </si>
  <si>
    <t>819EPSS48</t>
  </si>
  <si>
    <t>819CCF102</t>
  </si>
  <si>
    <t>819CCF055</t>
  </si>
  <si>
    <t>819ESS062</t>
  </si>
  <si>
    <t>819EPSS17</t>
  </si>
  <si>
    <t>819EPSI05</t>
  </si>
  <si>
    <t>819ESS118</t>
  </si>
  <si>
    <t>819CCF033</t>
  </si>
  <si>
    <t>854EPSS40</t>
  </si>
  <si>
    <t>854ESS024</t>
  </si>
  <si>
    <t>854EPSS10</t>
  </si>
  <si>
    <t>854EPSS37</t>
  </si>
  <si>
    <t>854EPSS41</t>
  </si>
  <si>
    <t>854EPSS02</t>
  </si>
  <si>
    <t>854ESS091</t>
  </si>
  <si>
    <t>854EPSI03</t>
  </si>
  <si>
    <t>854EPSS05</t>
  </si>
  <si>
    <t>854EPSS08</t>
  </si>
  <si>
    <t>854EPSS18</t>
  </si>
  <si>
    <t>854EPSS42</t>
  </si>
  <si>
    <t>854ESS207</t>
  </si>
  <si>
    <t>854EPSS48</t>
  </si>
  <si>
    <t>854CCF102</t>
  </si>
  <si>
    <t>854CCF055</t>
  </si>
  <si>
    <t>854ESS062</t>
  </si>
  <si>
    <t>854EPSS17</t>
  </si>
  <si>
    <t>854EPSI05</t>
  </si>
  <si>
    <t>854ESS118</t>
  </si>
  <si>
    <t>854CCF033</t>
  </si>
  <si>
    <t>887EPSS40</t>
  </si>
  <si>
    <t>887ESS024</t>
  </si>
  <si>
    <t>887EPSS10</t>
  </si>
  <si>
    <t>887EPSS37</t>
  </si>
  <si>
    <t>887EPSS41</t>
  </si>
  <si>
    <t>887EPSS02</t>
  </si>
  <si>
    <t>887ESS091</t>
  </si>
  <si>
    <t>887EPSI03</t>
  </si>
  <si>
    <t>887EPSS05</t>
  </si>
  <si>
    <t>887EPSS08</t>
  </si>
  <si>
    <t>887EPSS18</t>
  </si>
  <si>
    <t>887EPSS42</t>
  </si>
  <si>
    <t>887ESS207</t>
  </si>
  <si>
    <t>887EPSS48</t>
  </si>
  <si>
    <t>887CCF102</t>
  </si>
  <si>
    <t>887CCF055</t>
  </si>
  <si>
    <t>887ESS062</t>
  </si>
  <si>
    <t>887EPSS17</t>
  </si>
  <si>
    <t>887EPSI05</t>
  </si>
  <si>
    <t>887ESS118</t>
  </si>
  <si>
    <t>887CCF033</t>
  </si>
  <si>
    <t>2EPSS40</t>
  </si>
  <si>
    <t>2ESS024</t>
  </si>
  <si>
    <t>2EPSS10</t>
  </si>
  <si>
    <t>2EPSS37</t>
  </si>
  <si>
    <t>2EPSS41</t>
  </si>
  <si>
    <t>2EPSS02</t>
  </si>
  <si>
    <t>2ESS091</t>
  </si>
  <si>
    <t>2EPSI03</t>
  </si>
  <si>
    <t>2EPSS05</t>
  </si>
  <si>
    <t>2EPSS08</t>
  </si>
  <si>
    <t>2EPSS18</t>
  </si>
  <si>
    <t>2EPSS42</t>
  </si>
  <si>
    <t>2ESS207</t>
  </si>
  <si>
    <t>2EPSS48</t>
  </si>
  <si>
    <t>2CCF102</t>
  </si>
  <si>
    <t>2CCF055</t>
  </si>
  <si>
    <t>2ESS062</t>
  </si>
  <si>
    <t>2EPSS17</t>
  </si>
  <si>
    <t>2EPSI05</t>
  </si>
  <si>
    <t>2ESS118</t>
  </si>
  <si>
    <t>2CCF033</t>
  </si>
  <si>
    <t>21EPSS40</t>
  </si>
  <si>
    <t>21ESS024</t>
  </si>
  <si>
    <t>21EPSS10</t>
  </si>
  <si>
    <t>21EPSS37</t>
  </si>
  <si>
    <t>21EPSS41</t>
  </si>
  <si>
    <t>21EPSS02</t>
  </si>
  <si>
    <t>21ESS091</t>
  </si>
  <si>
    <t>21EPSI03</t>
  </si>
  <si>
    <t>21EPSS05</t>
  </si>
  <si>
    <t>21EPSS08</t>
  </si>
  <si>
    <t>21EPSS18</t>
  </si>
  <si>
    <t>21EPSS42</t>
  </si>
  <si>
    <t>21ESS207</t>
  </si>
  <si>
    <t>21EPSS48</t>
  </si>
  <si>
    <t>21CCF102</t>
  </si>
  <si>
    <t>21CCF055</t>
  </si>
  <si>
    <t>21ESS062</t>
  </si>
  <si>
    <t>21EPSS17</t>
  </si>
  <si>
    <t>21EPSI05</t>
  </si>
  <si>
    <t>21ESS118</t>
  </si>
  <si>
    <t>21CCF033</t>
  </si>
  <si>
    <t>55EPSS40</t>
  </si>
  <si>
    <t>55ESS024</t>
  </si>
  <si>
    <t>55EPSS10</t>
  </si>
  <si>
    <t>55EPSS37</t>
  </si>
  <si>
    <t>55EPSS41</t>
  </si>
  <si>
    <t>55EPSS02</t>
  </si>
  <si>
    <t>55ESS091</t>
  </si>
  <si>
    <t>55EPSI03</t>
  </si>
  <si>
    <t>55EPSS05</t>
  </si>
  <si>
    <t>55EPSS08</t>
  </si>
  <si>
    <t>55EPSS18</t>
  </si>
  <si>
    <t>55EPSS42</t>
  </si>
  <si>
    <t>55ESS207</t>
  </si>
  <si>
    <t>55EPSS48</t>
  </si>
  <si>
    <t>55CCF102</t>
  </si>
  <si>
    <t>55CCF055</t>
  </si>
  <si>
    <t>55ESS062</t>
  </si>
  <si>
    <t>55EPSS17</t>
  </si>
  <si>
    <t>55EPSI05</t>
  </si>
  <si>
    <t>55ESS118</t>
  </si>
  <si>
    <t>55CCF033</t>
  </si>
  <si>
    <t>148EPSS40</t>
  </si>
  <si>
    <t>148ESS024</t>
  </si>
  <si>
    <t>148EPSS10</t>
  </si>
  <si>
    <t>148EPSS37</t>
  </si>
  <si>
    <t>148EPSS41</t>
  </si>
  <si>
    <t>148EPSS02</t>
  </si>
  <si>
    <t>148ESS091</t>
  </si>
  <si>
    <t>148EPSI03</t>
  </si>
  <si>
    <t>148EPSS05</t>
  </si>
  <si>
    <t>148EPSS08</t>
  </si>
  <si>
    <t>148EPSS18</t>
  </si>
  <si>
    <t>148EPSS42</t>
  </si>
  <si>
    <t>148ESS207</t>
  </si>
  <si>
    <t>148EPSS48</t>
  </si>
  <si>
    <t>148CCF102</t>
  </si>
  <si>
    <t>148CCF055</t>
  </si>
  <si>
    <t>148ESS062</t>
  </si>
  <si>
    <t>148EPSS17</t>
  </si>
  <si>
    <t>148EPSI05</t>
  </si>
  <si>
    <t>148ESS118</t>
  </si>
  <si>
    <t>148CCF033</t>
  </si>
  <si>
    <t>197EPSS40</t>
  </si>
  <si>
    <t>197ESS024</t>
  </si>
  <si>
    <t>197EPSS10</t>
  </si>
  <si>
    <t>197EPSS37</t>
  </si>
  <si>
    <t>197EPSS41</t>
  </si>
  <si>
    <t>197EPSS02</t>
  </si>
  <si>
    <t>197ESS091</t>
  </si>
  <si>
    <t>197EPSI03</t>
  </si>
  <si>
    <t>197EPSS05</t>
  </si>
  <si>
    <t>197EPSS08</t>
  </si>
  <si>
    <t>197EPSS18</t>
  </si>
  <si>
    <t>197EPSS42</t>
  </si>
  <si>
    <t>197ESS207</t>
  </si>
  <si>
    <t>197EPSS48</t>
  </si>
  <si>
    <t>197CCF102</t>
  </si>
  <si>
    <t>197CCF055</t>
  </si>
  <si>
    <t>197ESS062</t>
  </si>
  <si>
    <t>197EPSS17</t>
  </si>
  <si>
    <t>197EPSI05</t>
  </si>
  <si>
    <t>197ESS118</t>
  </si>
  <si>
    <t>197CCF033</t>
  </si>
  <si>
    <t>206EPSS40</t>
  </si>
  <si>
    <t>206ESS024</t>
  </si>
  <si>
    <t>206EPSS10</t>
  </si>
  <si>
    <t>206EPSS37</t>
  </si>
  <si>
    <t>206EPSS41</t>
  </si>
  <si>
    <t>206EPSS02</t>
  </si>
  <si>
    <t>206ESS091</t>
  </si>
  <si>
    <t>206EPSI03</t>
  </si>
  <si>
    <t>206EPSS05</t>
  </si>
  <si>
    <t>206EPSS08</t>
  </si>
  <si>
    <t>206EPSS18</t>
  </si>
  <si>
    <t>206EPSS42</t>
  </si>
  <si>
    <t>206ESS207</t>
  </si>
  <si>
    <t>206EPSS48</t>
  </si>
  <si>
    <t>206CCF102</t>
  </si>
  <si>
    <t>206CCF055</t>
  </si>
  <si>
    <t>206ESS062</t>
  </si>
  <si>
    <t>206EPSS17</t>
  </si>
  <si>
    <t>206EPSI05</t>
  </si>
  <si>
    <t>206ESS118</t>
  </si>
  <si>
    <t>206CCF033</t>
  </si>
  <si>
    <t>313EPSS40</t>
  </si>
  <si>
    <t>313ESS024</t>
  </si>
  <si>
    <t>313EPSS10</t>
  </si>
  <si>
    <t>313EPSS37</t>
  </si>
  <si>
    <t>313EPSS41</t>
  </si>
  <si>
    <t>313EPSS02</t>
  </si>
  <si>
    <t>313ESS091</t>
  </si>
  <si>
    <t>313EPSI03</t>
  </si>
  <si>
    <t>313EPSS05</t>
  </si>
  <si>
    <t>313EPSS08</t>
  </si>
  <si>
    <t>313EPSS18</t>
  </si>
  <si>
    <t>313EPSS42</t>
  </si>
  <si>
    <t>313ESS207</t>
  </si>
  <si>
    <t>313EPSS48</t>
  </si>
  <si>
    <t>313CCF102</t>
  </si>
  <si>
    <t>313CCF055</t>
  </si>
  <si>
    <t>313ESS062</t>
  </si>
  <si>
    <t>313EPSS17</t>
  </si>
  <si>
    <t>313EPSI05</t>
  </si>
  <si>
    <t>313ESS118</t>
  </si>
  <si>
    <t>313CCF033</t>
  </si>
  <si>
    <t>318EPSS40</t>
  </si>
  <si>
    <t>318ESS024</t>
  </si>
  <si>
    <t>318EPSS10</t>
  </si>
  <si>
    <t>318EPSS37</t>
  </si>
  <si>
    <t>318EPSS41</t>
  </si>
  <si>
    <t>318EPSS02</t>
  </si>
  <si>
    <t>318ESS091</t>
  </si>
  <si>
    <t>318EPSI03</t>
  </si>
  <si>
    <t>318EPSS05</t>
  </si>
  <si>
    <t>318EPSS08</t>
  </si>
  <si>
    <t>318EPSS18</t>
  </si>
  <si>
    <t>318EPSS42</t>
  </si>
  <si>
    <t>318ESS207</t>
  </si>
  <si>
    <t>318EPSS48</t>
  </si>
  <si>
    <t>318CCF102</t>
  </si>
  <si>
    <t>318CCF055</t>
  </si>
  <si>
    <t>318ESS062</t>
  </si>
  <si>
    <t>318EPSS17</t>
  </si>
  <si>
    <t>318EPSI05</t>
  </si>
  <si>
    <t>318ESS118</t>
  </si>
  <si>
    <t>318CCF033</t>
  </si>
  <si>
    <t>321EPSS40</t>
  </si>
  <si>
    <t>321ESS024</t>
  </si>
  <si>
    <t>321EPSS10</t>
  </si>
  <si>
    <t>321EPSS37</t>
  </si>
  <si>
    <t>321EPSS41</t>
  </si>
  <si>
    <t>321EPSS02</t>
  </si>
  <si>
    <t>321ESS091</t>
  </si>
  <si>
    <t>321EPSI03</t>
  </si>
  <si>
    <t>321EPSS05</t>
  </si>
  <si>
    <t>321EPSS08</t>
  </si>
  <si>
    <t>321EPSS18</t>
  </si>
  <si>
    <t>321EPSS42</t>
  </si>
  <si>
    <t>321ESS207</t>
  </si>
  <si>
    <t>321EPSS48</t>
  </si>
  <si>
    <t>321CCF102</t>
  </si>
  <si>
    <t>321CCF055</t>
  </si>
  <si>
    <t>321ESS062</t>
  </si>
  <si>
    <t>321EPSS17</t>
  </si>
  <si>
    <t>321EPSI05</t>
  </si>
  <si>
    <t>321ESS118</t>
  </si>
  <si>
    <t>321CCF033</t>
  </si>
  <si>
    <t>376EPSS40</t>
  </si>
  <si>
    <t>376ESS024</t>
  </si>
  <si>
    <t>376EPSS10</t>
  </si>
  <si>
    <t>376EPSS37</t>
  </si>
  <si>
    <t>376EPSS41</t>
  </si>
  <si>
    <t>376EPSS02</t>
  </si>
  <si>
    <t>376ESS091</t>
  </si>
  <si>
    <t>376EPSI03</t>
  </si>
  <si>
    <t>376EPSS05</t>
  </si>
  <si>
    <t>376EPSS08</t>
  </si>
  <si>
    <t>376EPSS18</t>
  </si>
  <si>
    <t>376EPSS42</t>
  </si>
  <si>
    <t>376ESS207</t>
  </si>
  <si>
    <t>376EPSS48</t>
  </si>
  <si>
    <t>376CCF102</t>
  </si>
  <si>
    <t>376CCF055</t>
  </si>
  <si>
    <t>376ESS062</t>
  </si>
  <si>
    <t>376EPSS17</t>
  </si>
  <si>
    <t>376EPSI05</t>
  </si>
  <si>
    <t>376ESS118</t>
  </si>
  <si>
    <t>376CCF033</t>
  </si>
  <si>
    <t>400EPSS40</t>
  </si>
  <si>
    <t>400ESS024</t>
  </si>
  <si>
    <t>400EPSS10</t>
  </si>
  <si>
    <t>400EPSS37</t>
  </si>
  <si>
    <t>400EPSS41</t>
  </si>
  <si>
    <t>400EPSS02</t>
  </si>
  <si>
    <t>400ESS091</t>
  </si>
  <si>
    <t>400EPSI03</t>
  </si>
  <si>
    <t>400EPSS05</t>
  </si>
  <si>
    <t>400EPSS08</t>
  </si>
  <si>
    <t>400EPSS18</t>
  </si>
  <si>
    <t>400EPSS42</t>
  </si>
  <si>
    <t>400ESS207</t>
  </si>
  <si>
    <t>400EPSS48</t>
  </si>
  <si>
    <t>400CCF102</t>
  </si>
  <si>
    <t>400CCF055</t>
  </si>
  <si>
    <t>400ESS062</t>
  </si>
  <si>
    <t>400EPSS17</t>
  </si>
  <si>
    <t>400EPSI05</t>
  </si>
  <si>
    <t>400ESS118</t>
  </si>
  <si>
    <t>400CCF033</t>
  </si>
  <si>
    <t>440EPSS40</t>
  </si>
  <si>
    <t>440ESS024</t>
  </si>
  <si>
    <t>440EPSS10</t>
  </si>
  <si>
    <t>440EPSS37</t>
  </si>
  <si>
    <t>440EPSS41</t>
  </si>
  <si>
    <t>440EPSS02</t>
  </si>
  <si>
    <t>440ESS091</t>
  </si>
  <si>
    <t>440EPSI03</t>
  </si>
  <si>
    <t>440EPSS05</t>
  </si>
  <si>
    <t>440EPSS08</t>
  </si>
  <si>
    <t>440EPSS18</t>
  </si>
  <si>
    <t>440EPSS42</t>
  </si>
  <si>
    <t>440ESS207</t>
  </si>
  <si>
    <t>440EPSS48</t>
  </si>
  <si>
    <t>440CCF102</t>
  </si>
  <si>
    <t>440CCF055</t>
  </si>
  <si>
    <t>440ESS062</t>
  </si>
  <si>
    <t>440EPSS17</t>
  </si>
  <si>
    <t>440EPSI05</t>
  </si>
  <si>
    <t>440ESS118</t>
  </si>
  <si>
    <t>440CCF033</t>
  </si>
  <si>
    <t>483EPSS40</t>
  </si>
  <si>
    <t>483ESS024</t>
  </si>
  <si>
    <t>483EPSS10</t>
  </si>
  <si>
    <t>483EPSS37</t>
  </si>
  <si>
    <t>483EPSS41</t>
  </si>
  <si>
    <t>483EPSS02</t>
  </si>
  <si>
    <t>483ESS091</t>
  </si>
  <si>
    <t>483EPSI03</t>
  </si>
  <si>
    <t>483EPSS05</t>
  </si>
  <si>
    <t>483EPSS08</t>
  </si>
  <si>
    <t>483EPSS18</t>
  </si>
  <si>
    <t>483EPSS42</t>
  </si>
  <si>
    <t>483ESS207</t>
  </si>
  <si>
    <t>483EPSS48</t>
  </si>
  <si>
    <t>483CCF102</t>
  </si>
  <si>
    <t>483CCF055</t>
  </si>
  <si>
    <t>483ESS062</t>
  </si>
  <si>
    <t>483EPSS17</t>
  </si>
  <si>
    <t>483EPSI05</t>
  </si>
  <si>
    <t>483ESS118</t>
  </si>
  <si>
    <t>483CCF033</t>
  </si>
  <si>
    <t>541EPSS40</t>
  </si>
  <si>
    <t>541ESS024</t>
  </si>
  <si>
    <t>541EPSS10</t>
  </si>
  <si>
    <t>541EPSS37</t>
  </si>
  <si>
    <t>541EPSS41</t>
  </si>
  <si>
    <t>541EPSS02</t>
  </si>
  <si>
    <t>541ESS091</t>
  </si>
  <si>
    <t>541EPSI03</t>
  </si>
  <si>
    <t>541EPSS05</t>
  </si>
  <si>
    <t>541EPSS08</t>
  </si>
  <si>
    <t>541EPSS18</t>
  </si>
  <si>
    <t>541EPSS42</t>
  </si>
  <si>
    <t>541ESS207</t>
  </si>
  <si>
    <t>541EPSS48</t>
  </si>
  <si>
    <t>541CCF102</t>
  </si>
  <si>
    <t>541CCF055</t>
  </si>
  <si>
    <t>541ESS062</t>
  </si>
  <si>
    <t>541EPSS17</t>
  </si>
  <si>
    <t>541EPSI05</t>
  </si>
  <si>
    <t>541ESS118</t>
  </si>
  <si>
    <t>541CCF033</t>
  </si>
  <si>
    <t>607EPSS40</t>
  </si>
  <si>
    <t>607ESS024</t>
  </si>
  <si>
    <t>607EPSS10</t>
  </si>
  <si>
    <t>607EPSS37</t>
  </si>
  <si>
    <t>607EPSS41</t>
  </si>
  <si>
    <t>607EPSS02</t>
  </si>
  <si>
    <t>607ESS091</t>
  </si>
  <si>
    <t>607EPSI03</t>
  </si>
  <si>
    <t>607EPSS05</t>
  </si>
  <si>
    <t>607EPSS08</t>
  </si>
  <si>
    <t>607EPSS18</t>
  </si>
  <si>
    <t>607EPSS42</t>
  </si>
  <si>
    <t>607ESS207</t>
  </si>
  <si>
    <t>607EPSS48</t>
  </si>
  <si>
    <t>607CCF102</t>
  </si>
  <si>
    <t>607CCF055</t>
  </si>
  <si>
    <t>607ESS062</t>
  </si>
  <si>
    <t>607EPSS17</t>
  </si>
  <si>
    <t>607EPSI05</t>
  </si>
  <si>
    <t>607ESS118</t>
  </si>
  <si>
    <t>607CCF033</t>
  </si>
  <si>
    <t>615EPSS40</t>
  </si>
  <si>
    <t>615ESS024</t>
  </si>
  <si>
    <t>615EPSS10</t>
  </si>
  <si>
    <t>615EPSS37</t>
  </si>
  <si>
    <t>615EPSS41</t>
  </si>
  <si>
    <t>615EPSS02</t>
  </si>
  <si>
    <t>615ESS091</t>
  </si>
  <si>
    <t>615EPSI03</t>
  </si>
  <si>
    <t>615EPSS05</t>
  </si>
  <si>
    <t>615EPSS08</t>
  </si>
  <si>
    <t>615EPSS18</t>
  </si>
  <si>
    <t>615EPSS42</t>
  </si>
  <si>
    <t>615ESS207</t>
  </si>
  <si>
    <t>615EPSS48</t>
  </si>
  <si>
    <t>615CCF102</t>
  </si>
  <si>
    <t>615CCF055</t>
  </si>
  <si>
    <t>615ESS062</t>
  </si>
  <si>
    <t>615EPSS17</t>
  </si>
  <si>
    <t>615EPSI05</t>
  </si>
  <si>
    <t>615ESS118</t>
  </si>
  <si>
    <t>615CCF033</t>
  </si>
  <si>
    <t>649EPSS40</t>
  </si>
  <si>
    <t>649ESS024</t>
  </si>
  <si>
    <t>649EPSS10</t>
  </si>
  <si>
    <t>649EPSS37</t>
  </si>
  <si>
    <t>649EPSS41</t>
  </si>
  <si>
    <t>649EPSS02</t>
  </si>
  <si>
    <t>649ESS091</t>
  </si>
  <si>
    <t>649EPSI03</t>
  </si>
  <si>
    <t>649EPSS05</t>
  </si>
  <si>
    <t>649EPSS08</t>
  </si>
  <si>
    <t>649EPSS18</t>
  </si>
  <si>
    <t>649EPSS42</t>
  </si>
  <si>
    <t>649ESS207</t>
  </si>
  <si>
    <t>649EPSS48</t>
  </si>
  <si>
    <t>649CCF102</t>
  </si>
  <si>
    <t>649CCF055</t>
  </si>
  <si>
    <t>649ESS062</t>
  </si>
  <si>
    <t>649EPSS17</t>
  </si>
  <si>
    <t>649EPSI05</t>
  </si>
  <si>
    <t>649ESS118</t>
  </si>
  <si>
    <t>649CCF033</t>
  </si>
  <si>
    <t>652EPSS40</t>
  </si>
  <si>
    <t>652ESS024</t>
  </si>
  <si>
    <t>652EPSS10</t>
  </si>
  <si>
    <t>652EPSS37</t>
  </si>
  <si>
    <t>652EPSS41</t>
  </si>
  <si>
    <t>652EPSS02</t>
  </si>
  <si>
    <t>652ESS091</t>
  </si>
  <si>
    <t>652EPSI03</t>
  </si>
  <si>
    <t>652EPSS05</t>
  </si>
  <si>
    <t>652EPSS08</t>
  </si>
  <si>
    <t>652EPSS18</t>
  </si>
  <si>
    <t>652EPSS42</t>
  </si>
  <si>
    <t>652ESS207</t>
  </si>
  <si>
    <t>652EPSS48</t>
  </si>
  <si>
    <t>652CCF102</t>
  </si>
  <si>
    <t>652CCF055</t>
  </si>
  <si>
    <t>652ESS062</t>
  </si>
  <si>
    <t>652EPSS17</t>
  </si>
  <si>
    <t>652EPSI05</t>
  </si>
  <si>
    <t>652ESS118</t>
  </si>
  <si>
    <t>652CCF033</t>
  </si>
  <si>
    <t>660EPSS40</t>
  </si>
  <si>
    <t>660ESS024</t>
  </si>
  <si>
    <t>660EPSS10</t>
  </si>
  <si>
    <t>660EPSS37</t>
  </si>
  <si>
    <t>660EPSS41</t>
  </si>
  <si>
    <t>660EPSS02</t>
  </si>
  <si>
    <t>660ESS091</t>
  </si>
  <si>
    <t>660EPSI03</t>
  </si>
  <si>
    <t>660EPSS05</t>
  </si>
  <si>
    <t>660EPSS08</t>
  </si>
  <si>
    <t>660EPSS18</t>
  </si>
  <si>
    <t>660EPSS42</t>
  </si>
  <si>
    <t>660ESS207</t>
  </si>
  <si>
    <t>660EPSS48</t>
  </si>
  <si>
    <t>660CCF102</t>
  </si>
  <si>
    <t>660CCF055</t>
  </si>
  <si>
    <t>660ESS062</t>
  </si>
  <si>
    <t>660EPSS17</t>
  </si>
  <si>
    <t>660EPSI05</t>
  </si>
  <si>
    <t>660ESS118</t>
  </si>
  <si>
    <t>660CCF033</t>
  </si>
  <si>
    <t>667EPSS40</t>
  </si>
  <si>
    <t>667ESS024</t>
  </si>
  <si>
    <t>667EPSS10</t>
  </si>
  <si>
    <t>667EPSS37</t>
  </si>
  <si>
    <t>667EPSS41</t>
  </si>
  <si>
    <t>667EPSS02</t>
  </si>
  <si>
    <t>667ESS091</t>
  </si>
  <si>
    <t>667EPSI03</t>
  </si>
  <si>
    <t>667EPSS05</t>
  </si>
  <si>
    <t>667EPSS08</t>
  </si>
  <si>
    <t>667EPSS18</t>
  </si>
  <si>
    <t>667EPSS42</t>
  </si>
  <si>
    <t>667ESS207</t>
  </si>
  <si>
    <t>667EPSS48</t>
  </si>
  <si>
    <t>667CCF102</t>
  </si>
  <si>
    <t>667CCF055</t>
  </si>
  <si>
    <t>667ESS062</t>
  </si>
  <si>
    <t>667EPSS17</t>
  </si>
  <si>
    <t>667EPSI05</t>
  </si>
  <si>
    <t>667ESS118</t>
  </si>
  <si>
    <t>667CCF033</t>
  </si>
  <si>
    <t>674EPSS40</t>
  </si>
  <si>
    <t>674ESS024</t>
  </si>
  <si>
    <t>674EPSS10</t>
  </si>
  <si>
    <t>674EPSS37</t>
  </si>
  <si>
    <t>674EPSS41</t>
  </si>
  <si>
    <t>674EPSS02</t>
  </si>
  <si>
    <t>674ESS091</t>
  </si>
  <si>
    <t>674EPSI03</t>
  </si>
  <si>
    <t>674EPSS05</t>
  </si>
  <si>
    <t>674EPSS08</t>
  </si>
  <si>
    <t>674EPSS18</t>
  </si>
  <si>
    <t>674EPSS42</t>
  </si>
  <si>
    <t>674ESS207</t>
  </si>
  <si>
    <t>674EPSS48</t>
  </si>
  <si>
    <t>674CCF102</t>
  </si>
  <si>
    <t>674CCF055</t>
  </si>
  <si>
    <t>674ESS062</t>
  </si>
  <si>
    <t>674EPSS17</t>
  </si>
  <si>
    <t>674EPSI05</t>
  </si>
  <si>
    <t>674ESS118</t>
  </si>
  <si>
    <t>674CCF033</t>
  </si>
  <si>
    <t>697EPSS40</t>
  </si>
  <si>
    <t>697ESS024</t>
  </si>
  <si>
    <t>697EPSS10</t>
  </si>
  <si>
    <t>697EPSS37</t>
  </si>
  <si>
    <t>697EPSS41</t>
  </si>
  <si>
    <t>697EPSS02</t>
  </si>
  <si>
    <t>697ESS091</t>
  </si>
  <si>
    <t>697EPSI03</t>
  </si>
  <si>
    <t>697EPSS05</t>
  </si>
  <si>
    <t>697EPSS08</t>
  </si>
  <si>
    <t>697EPSS18</t>
  </si>
  <si>
    <t>697EPSS42</t>
  </si>
  <si>
    <t>697ESS207</t>
  </si>
  <si>
    <t>697EPSS48</t>
  </si>
  <si>
    <t>697CCF102</t>
  </si>
  <si>
    <t>697CCF055</t>
  </si>
  <si>
    <t>697ESS062</t>
  </si>
  <si>
    <t>697EPSS17</t>
  </si>
  <si>
    <t>697EPSI05</t>
  </si>
  <si>
    <t>697ESS118</t>
  </si>
  <si>
    <t>697CCF033</t>
  </si>
  <si>
    <t>756EPSS40</t>
  </si>
  <si>
    <t>756ESS024</t>
  </si>
  <si>
    <t>756EPSS10</t>
  </si>
  <si>
    <t>756EPSS37</t>
  </si>
  <si>
    <t>756EPSS41</t>
  </si>
  <si>
    <t>756EPSS02</t>
  </si>
  <si>
    <t>756ESS091</t>
  </si>
  <si>
    <t>756EPSI03</t>
  </si>
  <si>
    <t>756EPSS05</t>
  </si>
  <si>
    <t>756EPSS08</t>
  </si>
  <si>
    <t>756EPSS18</t>
  </si>
  <si>
    <t>756EPSS42</t>
  </si>
  <si>
    <t>756ESS207</t>
  </si>
  <si>
    <t>756EPSS48</t>
  </si>
  <si>
    <t>756CCF102</t>
  </si>
  <si>
    <t>756CCF055</t>
  </si>
  <si>
    <t>756ESS062</t>
  </si>
  <si>
    <t>756EPSS17</t>
  </si>
  <si>
    <t>756EPSI05</t>
  </si>
  <si>
    <t>756ESS118</t>
  </si>
  <si>
    <t>756CCF033</t>
  </si>
  <si>
    <t>30EPSS40</t>
  </si>
  <si>
    <t>30ESS024</t>
  </si>
  <si>
    <t>30EPSS10</t>
  </si>
  <si>
    <t>30EPSS37</t>
  </si>
  <si>
    <t>30EPSS41</t>
  </si>
  <si>
    <t>30EPSS02</t>
  </si>
  <si>
    <t>30ESS091</t>
  </si>
  <si>
    <t>30EPSI03</t>
  </si>
  <si>
    <t>30EPSS05</t>
  </si>
  <si>
    <t>30EPSS08</t>
  </si>
  <si>
    <t>30EPSS18</t>
  </si>
  <si>
    <t>30EPSS42</t>
  </si>
  <si>
    <t>30ESS207</t>
  </si>
  <si>
    <t>30EPSS48</t>
  </si>
  <si>
    <t>30CCF102</t>
  </si>
  <si>
    <t>30CCF055</t>
  </si>
  <si>
    <t>30ESS062</t>
  </si>
  <si>
    <t>30EPSS17</t>
  </si>
  <si>
    <t>30EPSI05</t>
  </si>
  <si>
    <t>30ESS118</t>
  </si>
  <si>
    <t>30CCF033</t>
  </si>
  <si>
    <t>34EPSS40</t>
  </si>
  <si>
    <t>34ESS024</t>
  </si>
  <si>
    <t>34EPSS10</t>
  </si>
  <si>
    <t>34EPSS37</t>
  </si>
  <si>
    <t>34EPSS41</t>
  </si>
  <si>
    <t>34EPSS02</t>
  </si>
  <si>
    <t>34ESS091</t>
  </si>
  <si>
    <t>34EPSI03</t>
  </si>
  <si>
    <t>34EPSS05</t>
  </si>
  <si>
    <t>34EPSS08</t>
  </si>
  <si>
    <t>34EPSS18</t>
  </si>
  <si>
    <t>34EPSS42</t>
  </si>
  <si>
    <t>34ESS207</t>
  </si>
  <si>
    <t>34EPSS48</t>
  </si>
  <si>
    <t>34CCF102</t>
  </si>
  <si>
    <t>34CCF055</t>
  </si>
  <si>
    <t>34ESS062</t>
  </si>
  <si>
    <t>34EPSS17</t>
  </si>
  <si>
    <t>34EPSI05</t>
  </si>
  <si>
    <t>34ESS118</t>
  </si>
  <si>
    <t>34CCF033</t>
  </si>
  <si>
    <t>36EPSS40</t>
  </si>
  <si>
    <t>36ESS024</t>
  </si>
  <si>
    <t>36EPSS10</t>
  </si>
  <si>
    <t>36EPSS37</t>
  </si>
  <si>
    <t>36EPSS41</t>
  </si>
  <si>
    <t>36EPSS02</t>
  </si>
  <si>
    <t>36ESS091</t>
  </si>
  <si>
    <t>36EPSI03</t>
  </si>
  <si>
    <t>36EPSS05</t>
  </si>
  <si>
    <t>36EPSS08</t>
  </si>
  <si>
    <t>36EPSS18</t>
  </si>
  <si>
    <t>36EPSS42</t>
  </si>
  <si>
    <t>36ESS207</t>
  </si>
  <si>
    <t>36EPSS48</t>
  </si>
  <si>
    <t>36CCF102</t>
  </si>
  <si>
    <t>36CCF055</t>
  </si>
  <si>
    <t>36ESS062</t>
  </si>
  <si>
    <t>36EPSS17</t>
  </si>
  <si>
    <t>36EPSI05</t>
  </si>
  <si>
    <t>36ESS118</t>
  </si>
  <si>
    <t>36CCF033</t>
  </si>
  <si>
    <t>91EPSS40</t>
  </si>
  <si>
    <t>91ESS024</t>
  </si>
  <si>
    <t>91EPSS10</t>
  </si>
  <si>
    <t>91EPSS37</t>
  </si>
  <si>
    <t>91EPSS41</t>
  </si>
  <si>
    <t>91EPSS02</t>
  </si>
  <si>
    <t>91ESS091</t>
  </si>
  <si>
    <t>91EPSI03</t>
  </si>
  <si>
    <t>91EPSS05</t>
  </si>
  <si>
    <t>91EPSS08</t>
  </si>
  <si>
    <t>91EPSS18</t>
  </si>
  <si>
    <t>91EPSS42</t>
  </si>
  <si>
    <t>91ESS207</t>
  </si>
  <si>
    <t>91EPSS48</t>
  </si>
  <si>
    <t>91CCF102</t>
  </si>
  <si>
    <t>91CCF055</t>
  </si>
  <si>
    <t>91ESS062</t>
  </si>
  <si>
    <t>91EPSS17</t>
  </si>
  <si>
    <t>91EPSI05</t>
  </si>
  <si>
    <t>91ESS118</t>
  </si>
  <si>
    <t>91CCF033</t>
  </si>
  <si>
    <t>93EPSS40</t>
  </si>
  <si>
    <t>93ESS024</t>
  </si>
  <si>
    <t>93EPSS10</t>
  </si>
  <si>
    <t>93EPSS37</t>
  </si>
  <si>
    <t>93EPSS41</t>
  </si>
  <si>
    <t>93EPSS02</t>
  </si>
  <si>
    <t>93ESS091</t>
  </si>
  <si>
    <t>93EPSI03</t>
  </si>
  <si>
    <t>93EPSS05</t>
  </si>
  <si>
    <t>93EPSS08</t>
  </si>
  <si>
    <t>93EPSS18</t>
  </si>
  <si>
    <t>93EPSS42</t>
  </si>
  <si>
    <t>93ESS207</t>
  </si>
  <si>
    <t>93EPSS48</t>
  </si>
  <si>
    <t>93CCF102</t>
  </si>
  <si>
    <t>93CCF055</t>
  </si>
  <si>
    <t>93ESS062</t>
  </si>
  <si>
    <t>93EPSS17</t>
  </si>
  <si>
    <t>93EPSI05</t>
  </si>
  <si>
    <t>93ESS118</t>
  </si>
  <si>
    <t>93CCF033</t>
  </si>
  <si>
    <t>101EPSS40</t>
  </si>
  <si>
    <t>101ESS024</t>
  </si>
  <si>
    <t>101EPSS10</t>
  </si>
  <si>
    <t>101EPSS37</t>
  </si>
  <si>
    <t>101EPSS41</t>
  </si>
  <si>
    <t>101EPSS02</t>
  </si>
  <si>
    <t>101ESS091</t>
  </si>
  <si>
    <t>101EPSI03</t>
  </si>
  <si>
    <t>101EPSS05</t>
  </si>
  <si>
    <t>101EPSS08</t>
  </si>
  <si>
    <t>101EPSS18</t>
  </si>
  <si>
    <t>101EPSS42</t>
  </si>
  <si>
    <t>101ESS207</t>
  </si>
  <si>
    <t>101EPSS48</t>
  </si>
  <si>
    <t>101CCF102</t>
  </si>
  <si>
    <t>101CCF055</t>
  </si>
  <si>
    <t>101ESS062</t>
  </si>
  <si>
    <t>101EPSS17</t>
  </si>
  <si>
    <t>101EPSI05</t>
  </si>
  <si>
    <t>101ESS118</t>
  </si>
  <si>
    <t>101CCF033</t>
  </si>
  <si>
    <t>145EPSS40</t>
  </si>
  <si>
    <t>145ESS024</t>
  </si>
  <si>
    <t>145EPSS10</t>
  </si>
  <si>
    <t>145EPSS37</t>
  </si>
  <si>
    <t>145EPSS41</t>
  </si>
  <si>
    <t>145EPSS02</t>
  </si>
  <si>
    <t>145ESS091</t>
  </si>
  <si>
    <t>145EPSI03</t>
  </si>
  <si>
    <t>145EPSS05</t>
  </si>
  <si>
    <t>145EPSS08</t>
  </si>
  <si>
    <t>145EPSS18</t>
  </si>
  <si>
    <t>145EPSS42</t>
  </si>
  <si>
    <t>145ESS207</t>
  </si>
  <si>
    <t>145EPSS48</t>
  </si>
  <si>
    <t>145CCF102</t>
  </si>
  <si>
    <t>145CCF055</t>
  </si>
  <si>
    <t>145ESS062</t>
  </si>
  <si>
    <t>145EPSS17</t>
  </si>
  <si>
    <t>145EPSI05</t>
  </si>
  <si>
    <t>145ESS118</t>
  </si>
  <si>
    <t>145CCF033</t>
  </si>
  <si>
    <t>209EPSS40</t>
  </si>
  <si>
    <t>209ESS024</t>
  </si>
  <si>
    <t>209EPSS10</t>
  </si>
  <si>
    <t>209EPSS37</t>
  </si>
  <si>
    <t>209EPSS41</t>
  </si>
  <si>
    <t>209EPSS02</t>
  </si>
  <si>
    <t>209ESS091</t>
  </si>
  <si>
    <t>209EPSI03</t>
  </si>
  <si>
    <t>209EPSS05</t>
  </si>
  <si>
    <t>209EPSS08</t>
  </si>
  <si>
    <t>209EPSS18</t>
  </si>
  <si>
    <t>209EPSS42</t>
  </si>
  <si>
    <t>209ESS207</t>
  </si>
  <si>
    <t>209EPSS48</t>
  </si>
  <si>
    <t>209CCF102</t>
  </si>
  <si>
    <t>209CCF055</t>
  </si>
  <si>
    <t>209ESS062</t>
  </si>
  <si>
    <t>209EPSS17</t>
  </si>
  <si>
    <t>209EPSI05</t>
  </si>
  <si>
    <t>209ESS118</t>
  </si>
  <si>
    <t>209CCF033</t>
  </si>
  <si>
    <t>282EPSS40</t>
  </si>
  <si>
    <t>282ESS024</t>
  </si>
  <si>
    <t>282EPSS10</t>
  </si>
  <si>
    <t>282EPSS37</t>
  </si>
  <si>
    <t>282EPSS41</t>
  </si>
  <si>
    <t>282EPSS02</t>
  </si>
  <si>
    <t>282ESS091</t>
  </si>
  <si>
    <t>282EPSI03</t>
  </si>
  <si>
    <t>282EPSS05</t>
  </si>
  <si>
    <t>282EPSS08</t>
  </si>
  <si>
    <t>282EPSS18</t>
  </si>
  <si>
    <t>282EPSS42</t>
  </si>
  <si>
    <t>282ESS207</t>
  </si>
  <si>
    <t>282EPSS48</t>
  </si>
  <si>
    <t>282CCF102</t>
  </si>
  <si>
    <t>282CCF055</t>
  </si>
  <si>
    <t>282ESS062</t>
  </si>
  <si>
    <t>282EPSS17</t>
  </si>
  <si>
    <t>282EPSI05</t>
  </si>
  <si>
    <t>282ESS118</t>
  </si>
  <si>
    <t>282CCF033</t>
  </si>
  <si>
    <t>353EPSS40</t>
  </si>
  <si>
    <t>353ESS024</t>
  </si>
  <si>
    <t>353EPSS10</t>
  </si>
  <si>
    <t>353EPSS37</t>
  </si>
  <si>
    <t>353EPSS41</t>
  </si>
  <si>
    <t>353EPSS02</t>
  </si>
  <si>
    <t>353ESS091</t>
  </si>
  <si>
    <t>353EPSI03</t>
  </si>
  <si>
    <t>353EPSS05</t>
  </si>
  <si>
    <t>353EPSS08</t>
  </si>
  <si>
    <t>353EPSS18</t>
  </si>
  <si>
    <t>353EPSS42</t>
  </si>
  <si>
    <t>353ESS207</t>
  </si>
  <si>
    <t>353EPSS48</t>
  </si>
  <si>
    <t>353CCF102</t>
  </si>
  <si>
    <t>353CCF055</t>
  </si>
  <si>
    <t>353ESS062</t>
  </si>
  <si>
    <t>353EPSS17</t>
  </si>
  <si>
    <t>353EPSI05</t>
  </si>
  <si>
    <t>353ESS118</t>
  </si>
  <si>
    <t>353CCF033</t>
  </si>
  <si>
    <t>364EPSS40</t>
  </si>
  <si>
    <t>364ESS024</t>
  </si>
  <si>
    <t>364EPSS10</t>
  </si>
  <si>
    <t>364EPSS37</t>
  </si>
  <si>
    <t>364EPSS41</t>
  </si>
  <si>
    <t>364EPSS02</t>
  </si>
  <si>
    <t>364ESS091</t>
  </si>
  <si>
    <t>364EPSI03</t>
  </si>
  <si>
    <t>364EPSS05</t>
  </si>
  <si>
    <t>364EPSS08</t>
  </si>
  <si>
    <t>364EPSS18</t>
  </si>
  <si>
    <t>364EPSS42</t>
  </si>
  <si>
    <t>364ESS207</t>
  </si>
  <si>
    <t>364EPSS48</t>
  </si>
  <si>
    <t>364CCF102</t>
  </si>
  <si>
    <t>364CCF055</t>
  </si>
  <si>
    <t>364ESS062</t>
  </si>
  <si>
    <t>364EPSS17</t>
  </si>
  <si>
    <t>364EPSI05</t>
  </si>
  <si>
    <t>364ESS118</t>
  </si>
  <si>
    <t>364CCF033</t>
  </si>
  <si>
    <t>368EPSS40</t>
  </si>
  <si>
    <t>368ESS024</t>
  </si>
  <si>
    <t>368EPSS10</t>
  </si>
  <si>
    <t>368EPSS37</t>
  </si>
  <si>
    <t>368EPSS41</t>
  </si>
  <si>
    <t>368EPSS02</t>
  </si>
  <si>
    <t>368ESS091</t>
  </si>
  <si>
    <t>368EPSI03</t>
  </si>
  <si>
    <t>368EPSS05</t>
  </si>
  <si>
    <t>368EPSS08</t>
  </si>
  <si>
    <t>368EPSS18</t>
  </si>
  <si>
    <t>368EPSS42</t>
  </si>
  <si>
    <t>368ESS207</t>
  </si>
  <si>
    <t>368EPSS48</t>
  </si>
  <si>
    <t>368CCF102</t>
  </si>
  <si>
    <t>368CCF055</t>
  </si>
  <si>
    <t>368ESS062</t>
  </si>
  <si>
    <t>368EPSS17</t>
  </si>
  <si>
    <t>368EPSI05</t>
  </si>
  <si>
    <t>368ESS118</t>
  </si>
  <si>
    <t>368CCF033</t>
  </si>
  <si>
    <t>390EPSS40</t>
  </si>
  <si>
    <t>390ESS024</t>
  </si>
  <si>
    <t>390EPSS10</t>
  </si>
  <si>
    <t>390EPSS37</t>
  </si>
  <si>
    <t>390EPSS41</t>
  </si>
  <si>
    <t>390EPSS02</t>
  </si>
  <si>
    <t>390ESS091</t>
  </si>
  <si>
    <t>390EPSI03</t>
  </si>
  <si>
    <t>390EPSS05</t>
  </si>
  <si>
    <t>390EPSS08</t>
  </si>
  <si>
    <t>390EPSS18</t>
  </si>
  <si>
    <t>390EPSS42</t>
  </si>
  <si>
    <t>390ESS207</t>
  </si>
  <si>
    <t>390EPSS48</t>
  </si>
  <si>
    <t>390CCF102</t>
  </si>
  <si>
    <t>390CCF055</t>
  </si>
  <si>
    <t>390ESS062</t>
  </si>
  <si>
    <t>390EPSS17</t>
  </si>
  <si>
    <t>390EPSI05</t>
  </si>
  <si>
    <t>390ESS118</t>
  </si>
  <si>
    <t>390CCF033</t>
  </si>
  <si>
    <t>467EPSS40</t>
  </si>
  <si>
    <t>467ESS024</t>
  </si>
  <si>
    <t>467EPSS10</t>
  </si>
  <si>
    <t>467EPSS37</t>
  </si>
  <si>
    <t>467EPSS41</t>
  </si>
  <si>
    <t>467EPSS02</t>
  </si>
  <si>
    <t>467ESS091</t>
  </si>
  <si>
    <t>467EPSI03</t>
  </si>
  <si>
    <t>467EPSS05</t>
  </si>
  <si>
    <t>467EPSS08</t>
  </si>
  <si>
    <t>467EPSS18</t>
  </si>
  <si>
    <t>467EPSS42</t>
  </si>
  <si>
    <t>467ESS207</t>
  </si>
  <si>
    <t>467EPSS48</t>
  </si>
  <si>
    <t>467CCF102</t>
  </si>
  <si>
    <t>467CCF055</t>
  </si>
  <si>
    <t>467ESS062</t>
  </si>
  <si>
    <t>467EPSS17</t>
  </si>
  <si>
    <t>467EPSI05</t>
  </si>
  <si>
    <t>467ESS118</t>
  </si>
  <si>
    <t>467CCF033</t>
  </si>
  <si>
    <t>576EPSS40</t>
  </si>
  <si>
    <t>576ESS024</t>
  </si>
  <si>
    <t>576EPSS10</t>
  </si>
  <si>
    <t>576EPSS37</t>
  </si>
  <si>
    <t>576EPSS41</t>
  </si>
  <si>
    <t>576EPSS02</t>
  </si>
  <si>
    <t>576ESS091</t>
  </si>
  <si>
    <t>576EPSI03</t>
  </si>
  <si>
    <t>576EPSS05</t>
  </si>
  <si>
    <t>576EPSS08</t>
  </si>
  <si>
    <t>576EPSS18</t>
  </si>
  <si>
    <t>576EPSS42</t>
  </si>
  <si>
    <t>576ESS207</t>
  </si>
  <si>
    <t>576EPSS48</t>
  </si>
  <si>
    <t>576CCF102</t>
  </si>
  <si>
    <t>576CCF055</t>
  </si>
  <si>
    <t>576ESS062</t>
  </si>
  <si>
    <t>576EPSS17</t>
  </si>
  <si>
    <t>576EPSI05</t>
  </si>
  <si>
    <t>576ESS118</t>
  </si>
  <si>
    <t>576CCF033</t>
  </si>
  <si>
    <t>642EPSS40</t>
  </si>
  <si>
    <t>642ESS024</t>
  </si>
  <si>
    <t>642EPSS10</t>
  </si>
  <si>
    <t>642EPSS37</t>
  </si>
  <si>
    <t>642EPSS41</t>
  </si>
  <si>
    <t>642EPSS02</t>
  </si>
  <si>
    <t>642ESS091</t>
  </si>
  <si>
    <t>642EPSI03</t>
  </si>
  <si>
    <t>642EPSS05</t>
  </si>
  <si>
    <t>642EPSS08</t>
  </si>
  <si>
    <t>642EPSS18</t>
  </si>
  <si>
    <t>642EPSS42</t>
  </si>
  <si>
    <t>642ESS207</t>
  </si>
  <si>
    <t>642EPSS48</t>
  </si>
  <si>
    <t>642CCF102</t>
  </si>
  <si>
    <t>642CCF055</t>
  </si>
  <si>
    <t>642ESS062</t>
  </si>
  <si>
    <t>642EPSS17</t>
  </si>
  <si>
    <t>642EPSI05</t>
  </si>
  <si>
    <t>642ESS118</t>
  </si>
  <si>
    <t>642CCF033</t>
  </si>
  <si>
    <t>679EPSS40</t>
  </si>
  <si>
    <t>679ESS024</t>
  </si>
  <si>
    <t>679EPSS10</t>
  </si>
  <si>
    <t>679EPSS37</t>
  </si>
  <si>
    <t>679EPSS41</t>
  </si>
  <si>
    <t>679EPSS02</t>
  </si>
  <si>
    <t>679ESS091</t>
  </si>
  <si>
    <t>679EPSI03</t>
  </si>
  <si>
    <t>679EPSS05</t>
  </si>
  <si>
    <t>679EPSS08</t>
  </si>
  <si>
    <t>679EPSS18</t>
  </si>
  <si>
    <t>679EPSS42</t>
  </si>
  <si>
    <t>679ESS207</t>
  </si>
  <si>
    <t>679EPSS48</t>
  </si>
  <si>
    <t>679CCF102</t>
  </si>
  <si>
    <t>679CCF055</t>
  </si>
  <si>
    <t>679ESS062</t>
  </si>
  <si>
    <t>679EPSS17</t>
  </si>
  <si>
    <t>679EPSI05</t>
  </si>
  <si>
    <t>679ESS118</t>
  </si>
  <si>
    <t>679CCF033</t>
  </si>
  <si>
    <t>789EPSS40</t>
  </si>
  <si>
    <t>789ESS024</t>
  </si>
  <si>
    <t>789EPSS10</t>
  </si>
  <si>
    <t>789EPSS37</t>
  </si>
  <si>
    <t>789EPSS41</t>
  </si>
  <si>
    <t>789EPSS02</t>
  </si>
  <si>
    <t>789ESS091</t>
  </si>
  <si>
    <t>789EPSI03</t>
  </si>
  <si>
    <t>789EPSS05</t>
  </si>
  <si>
    <t>789EPSS08</t>
  </si>
  <si>
    <t>789EPSS18</t>
  </si>
  <si>
    <t>789EPSS42</t>
  </si>
  <si>
    <t>789ESS207</t>
  </si>
  <si>
    <t>789EPSS48</t>
  </si>
  <si>
    <t>789CCF102</t>
  </si>
  <si>
    <t>789CCF055</t>
  </si>
  <si>
    <t>789ESS062</t>
  </si>
  <si>
    <t>789EPSS17</t>
  </si>
  <si>
    <t>789EPSI05</t>
  </si>
  <si>
    <t>789ESS118</t>
  </si>
  <si>
    <t>789CCF033</t>
  </si>
  <si>
    <t>792EPSS40</t>
  </si>
  <si>
    <t>792ESS024</t>
  </si>
  <si>
    <t>792EPSS10</t>
  </si>
  <si>
    <t>792EPSS37</t>
  </si>
  <si>
    <t>792EPSS41</t>
  </si>
  <si>
    <t>792EPSS02</t>
  </si>
  <si>
    <t>792ESS091</t>
  </si>
  <si>
    <t>792EPSI03</t>
  </si>
  <si>
    <t>792EPSS05</t>
  </si>
  <si>
    <t>792EPSS08</t>
  </si>
  <si>
    <t>792EPSS18</t>
  </si>
  <si>
    <t>792EPSS42</t>
  </si>
  <si>
    <t>792ESS207</t>
  </si>
  <si>
    <t>792EPSS48</t>
  </si>
  <si>
    <t>792CCF102</t>
  </si>
  <si>
    <t>792CCF055</t>
  </si>
  <si>
    <t>792ESS062</t>
  </si>
  <si>
    <t>792EPSS17</t>
  </si>
  <si>
    <t>792EPSI05</t>
  </si>
  <si>
    <t>792ESS118</t>
  </si>
  <si>
    <t>792CCF033</t>
  </si>
  <si>
    <t>809EPSS40</t>
  </si>
  <si>
    <t>809ESS024</t>
  </si>
  <si>
    <t>809EPSS10</t>
  </si>
  <si>
    <t>809EPSS37</t>
  </si>
  <si>
    <t>809EPSS41</t>
  </si>
  <si>
    <t>809EPSS02</t>
  </si>
  <si>
    <t>809ESS091</t>
  </si>
  <si>
    <t>809EPSI03</t>
  </si>
  <si>
    <t>809EPSS05</t>
  </si>
  <si>
    <t>809EPSS08</t>
  </si>
  <si>
    <t>809EPSS18</t>
  </si>
  <si>
    <t>809EPSS42</t>
  </si>
  <si>
    <t>809ESS207</t>
  </si>
  <si>
    <t>809EPSS48</t>
  </si>
  <si>
    <t>809CCF102</t>
  </si>
  <si>
    <t>809CCF055</t>
  </si>
  <si>
    <t>809ESS062</t>
  </si>
  <si>
    <t>809EPSS17</t>
  </si>
  <si>
    <t>809EPSI05</t>
  </si>
  <si>
    <t>809ESS118</t>
  </si>
  <si>
    <t>809CCF033</t>
  </si>
  <si>
    <t>847EPSS40</t>
  </si>
  <si>
    <t>847ESS024</t>
  </si>
  <si>
    <t>847EPSS10</t>
  </si>
  <si>
    <t>847EPSS37</t>
  </si>
  <si>
    <t>847EPSS41</t>
  </si>
  <si>
    <t>847EPSS02</t>
  </si>
  <si>
    <t>847ESS091</t>
  </si>
  <si>
    <t>847EPSI03</t>
  </si>
  <si>
    <t>847EPSS05</t>
  </si>
  <si>
    <t>847EPSS08</t>
  </si>
  <si>
    <t>847EPSS18</t>
  </si>
  <si>
    <t>847EPSS42</t>
  </si>
  <si>
    <t>847ESS207</t>
  </si>
  <si>
    <t>847EPSS48</t>
  </si>
  <si>
    <t>847CCF102</t>
  </si>
  <si>
    <t>847CCF055</t>
  </si>
  <si>
    <t>847ESS062</t>
  </si>
  <si>
    <t>847EPSS17</t>
  </si>
  <si>
    <t>847EPSI05</t>
  </si>
  <si>
    <t>847ESS118</t>
  </si>
  <si>
    <t>847CCF033</t>
  </si>
  <si>
    <t>856EPSS40</t>
  </si>
  <si>
    <t>856ESS024</t>
  </si>
  <si>
    <t>856EPSS10</t>
  </si>
  <si>
    <t>856EPSS37</t>
  </si>
  <si>
    <t>856EPSS41</t>
  </si>
  <si>
    <t>856EPSS02</t>
  </si>
  <si>
    <t>856ESS091</t>
  </si>
  <si>
    <t>856EPSI03</t>
  </si>
  <si>
    <t>856EPSS05</t>
  </si>
  <si>
    <t>856EPSS08</t>
  </si>
  <si>
    <t>856EPSS18</t>
  </si>
  <si>
    <t>856EPSS42</t>
  </si>
  <si>
    <t>856ESS207</t>
  </si>
  <si>
    <t>856EPSS48</t>
  </si>
  <si>
    <t>856CCF102</t>
  </si>
  <si>
    <t>856CCF055</t>
  </si>
  <si>
    <t>856ESS062</t>
  </si>
  <si>
    <t>856EPSS17</t>
  </si>
  <si>
    <t>856EPSI05</t>
  </si>
  <si>
    <t>856ESS118</t>
  </si>
  <si>
    <t>856CCF033</t>
  </si>
  <si>
    <t>861EPSS40</t>
  </si>
  <si>
    <t>861ESS024</t>
  </si>
  <si>
    <t>861EPSS10</t>
  </si>
  <si>
    <t>861EPSS37</t>
  </si>
  <si>
    <t>861EPSS41</t>
  </si>
  <si>
    <t>861EPSS02</t>
  </si>
  <si>
    <t>861ESS091</t>
  </si>
  <si>
    <t>861EPSI03</t>
  </si>
  <si>
    <t>861EPSS05</t>
  </si>
  <si>
    <t>861EPSS08</t>
  </si>
  <si>
    <t>861EPSS18</t>
  </si>
  <si>
    <t>861EPSS42</t>
  </si>
  <si>
    <t>861ESS207</t>
  </si>
  <si>
    <t>861EPSS48</t>
  </si>
  <si>
    <t>861CCF102</t>
  </si>
  <si>
    <t>861CCF055</t>
  </si>
  <si>
    <t>861ESS062</t>
  </si>
  <si>
    <t>861EPSS17</t>
  </si>
  <si>
    <t>861EPSI05</t>
  </si>
  <si>
    <t>861ESS118</t>
  </si>
  <si>
    <t>861CCF033</t>
  </si>
  <si>
    <t>Valle de Aburra</t>
  </si>
  <si>
    <t>1EPSS40</t>
  </si>
  <si>
    <t>1ESS024</t>
  </si>
  <si>
    <t>1EPSS10</t>
  </si>
  <si>
    <t>1EPSS37</t>
  </si>
  <si>
    <t>1EPSS41</t>
  </si>
  <si>
    <t>1EPSS02</t>
  </si>
  <si>
    <t>1ESS091</t>
  </si>
  <si>
    <t>1EPSI03</t>
  </si>
  <si>
    <t>1EPSS05</t>
  </si>
  <si>
    <t>1EPSS08</t>
  </si>
  <si>
    <t>1EPSS18</t>
  </si>
  <si>
    <t>1EPSS42</t>
  </si>
  <si>
    <t>1ESS207</t>
  </si>
  <si>
    <t>1EPSS48</t>
  </si>
  <si>
    <t>1CCF102</t>
  </si>
  <si>
    <t>1CCF055</t>
  </si>
  <si>
    <t>1ESS062</t>
  </si>
  <si>
    <t>1EPSS17</t>
  </si>
  <si>
    <t>1EPSI05</t>
  </si>
  <si>
    <t>1ESS118</t>
  </si>
  <si>
    <t>1CCF033</t>
  </si>
  <si>
    <t>79EPSS40</t>
  </si>
  <si>
    <t>79ESS024</t>
  </si>
  <si>
    <t>79EPSS10</t>
  </si>
  <si>
    <t>79EPSS37</t>
  </si>
  <si>
    <t>79EPSS41</t>
  </si>
  <si>
    <t>79EPSS02</t>
  </si>
  <si>
    <t>79ESS091</t>
  </si>
  <si>
    <t>79EPSI03</t>
  </si>
  <si>
    <t>79EPSS05</t>
  </si>
  <si>
    <t>79EPSS08</t>
  </si>
  <si>
    <t>79EPSS18</t>
  </si>
  <si>
    <t>79EPSS42</t>
  </si>
  <si>
    <t>79ESS207</t>
  </si>
  <si>
    <t>79EPSS48</t>
  </si>
  <si>
    <t>79CCF102</t>
  </si>
  <si>
    <t>79CCF055</t>
  </si>
  <si>
    <t>79ESS062</t>
  </si>
  <si>
    <t>79EPSS17</t>
  </si>
  <si>
    <t>79EPSI05</t>
  </si>
  <si>
    <t>79ESS118</t>
  </si>
  <si>
    <t>79CCF033</t>
  </si>
  <si>
    <t>88EPSS40</t>
  </si>
  <si>
    <t>88ESS024</t>
  </si>
  <si>
    <t>88EPSS10</t>
  </si>
  <si>
    <t>88EPSS37</t>
  </si>
  <si>
    <t>88EPSS41</t>
  </si>
  <si>
    <t>88EPSS02</t>
  </si>
  <si>
    <t>88ESS091</t>
  </si>
  <si>
    <t>88EPSI03</t>
  </si>
  <si>
    <t>88EPSS05</t>
  </si>
  <si>
    <t>88EPSS08</t>
  </si>
  <si>
    <t>88EPSS18</t>
  </si>
  <si>
    <t>88EPSS42</t>
  </si>
  <si>
    <t>88ESS207</t>
  </si>
  <si>
    <t>88EPSS48</t>
  </si>
  <si>
    <t>88CCF102</t>
  </si>
  <si>
    <t>88CCF055</t>
  </si>
  <si>
    <t>88ESS062</t>
  </si>
  <si>
    <t>88EPSS17</t>
  </si>
  <si>
    <t>88EPSI05</t>
  </si>
  <si>
    <t>88ESS118</t>
  </si>
  <si>
    <t>88CCF033</t>
  </si>
  <si>
    <t>129EPSS40</t>
  </si>
  <si>
    <t>129ESS024</t>
  </si>
  <si>
    <t>129EPSS10</t>
  </si>
  <si>
    <t>129EPSS37</t>
  </si>
  <si>
    <t>129EPSS41</t>
  </si>
  <si>
    <t>129EPSS02</t>
  </si>
  <si>
    <t>129ESS091</t>
  </si>
  <si>
    <t>129EPSI03</t>
  </si>
  <si>
    <t>129EPSS05</t>
  </si>
  <si>
    <t>129EPSS08</t>
  </si>
  <si>
    <t>129EPSS18</t>
  </si>
  <si>
    <t>129EPSS42</t>
  </si>
  <si>
    <t>129ESS207</t>
  </si>
  <si>
    <t>129EPSS48</t>
  </si>
  <si>
    <t>129CCF102</t>
  </si>
  <si>
    <t>129CCF055</t>
  </si>
  <si>
    <t>129ESS062</t>
  </si>
  <si>
    <t>129EPSS17</t>
  </si>
  <si>
    <t>129EPSI05</t>
  </si>
  <si>
    <t>129ESS118</t>
  </si>
  <si>
    <t>129CCF033</t>
  </si>
  <si>
    <t>212EPSS40</t>
  </si>
  <si>
    <t>212ESS024</t>
  </si>
  <si>
    <t>212EPSS10</t>
  </si>
  <si>
    <t>212EPSS37</t>
  </si>
  <si>
    <t>212EPSS41</t>
  </si>
  <si>
    <t>212EPSS02</t>
  </si>
  <si>
    <t>212ESS091</t>
  </si>
  <si>
    <t>212EPSI03</t>
  </si>
  <si>
    <t>212EPSS05</t>
  </si>
  <si>
    <t>212EPSS08</t>
  </si>
  <si>
    <t>212EPSS18</t>
  </si>
  <si>
    <t>212EPSS42</t>
  </si>
  <si>
    <t>212ESS207</t>
  </si>
  <si>
    <t>212EPSS48</t>
  </si>
  <si>
    <t>212CCF102</t>
  </si>
  <si>
    <t>212CCF055</t>
  </si>
  <si>
    <t>212ESS062</t>
  </si>
  <si>
    <t>212EPSS17</t>
  </si>
  <si>
    <t>212EPSI05</t>
  </si>
  <si>
    <t>212ESS118</t>
  </si>
  <si>
    <t>212CCF033</t>
  </si>
  <si>
    <t>266EPSS40</t>
  </si>
  <si>
    <t>266ESS024</t>
  </si>
  <si>
    <t>266EPSS10</t>
  </si>
  <si>
    <t>266EPSS37</t>
  </si>
  <si>
    <t>266EPSS41</t>
  </si>
  <si>
    <t>266EPSS02</t>
  </si>
  <si>
    <t>266ESS091</t>
  </si>
  <si>
    <t>266EPSI03</t>
  </si>
  <si>
    <t>266EPSS05</t>
  </si>
  <si>
    <t>266EPSS08</t>
  </si>
  <si>
    <t>266EPSS18</t>
  </si>
  <si>
    <t>266EPSS42</t>
  </si>
  <si>
    <t>266ESS207</t>
  </si>
  <si>
    <t>266EPSS48</t>
  </si>
  <si>
    <t>266CCF102</t>
  </si>
  <si>
    <t>266CCF055</t>
  </si>
  <si>
    <t>266ESS062</t>
  </si>
  <si>
    <t>266EPSS17</t>
  </si>
  <si>
    <t>266EPSI05</t>
  </si>
  <si>
    <t>266ESS118</t>
  </si>
  <si>
    <t>266CCF033</t>
  </si>
  <si>
    <t>308EPSS40</t>
  </si>
  <si>
    <t>308ESS024</t>
  </si>
  <si>
    <t>308EPSS10</t>
  </si>
  <si>
    <t>308EPSS37</t>
  </si>
  <si>
    <t>308EPSS41</t>
  </si>
  <si>
    <t>308EPSS02</t>
  </si>
  <si>
    <t>308ESS091</t>
  </si>
  <si>
    <t>308EPSI03</t>
  </si>
  <si>
    <t>308EPSS05</t>
  </si>
  <si>
    <t>308EPSS08</t>
  </si>
  <si>
    <t>308EPSS18</t>
  </si>
  <si>
    <t>308EPSS42</t>
  </si>
  <si>
    <t>308ESS207</t>
  </si>
  <si>
    <t>308EPSS48</t>
  </si>
  <si>
    <t>308CCF102</t>
  </si>
  <si>
    <t>308CCF055</t>
  </si>
  <si>
    <t>308ESS062</t>
  </si>
  <si>
    <t>308EPSS17</t>
  </si>
  <si>
    <t>308EPSI05</t>
  </si>
  <si>
    <t>308ESS118</t>
  </si>
  <si>
    <t>308CCF033</t>
  </si>
  <si>
    <t>360EPSS40</t>
  </si>
  <si>
    <t>360ESS024</t>
  </si>
  <si>
    <t>360EPSS10</t>
  </si>
  <si>
    <t>360EPSS37</t>
  </si>
  <si>
    <t>360EPSS41</t>
  </si>
  <si>
    <t>360EPSS02</t>
  </si>
  <si>
    <t>360ESS091</t>
  </si>
  <si>
    <t>360EPSI03</t>
  </si>
  <si>
    <t>360EPSS05</t>
  </si>
  <si>
    <t>360EPSS08</t>
  </si>
  <si>
    <t>360EPSS18</t>
  </si>
  <si>
    <t>360EPSS42</t>
  </si>
  <si>
    <t>360ESS207</t>
  </si>
  <si>
    <t>360EPSS48</t>
  </si>
  <si>
    <t>360CCF102</t>
  </si>
  <si>
    <t>360CCF055</t>
  </si>
  <si>
    <t>360ESS062</t>
  </si>
  <si>
    <t>360EPSS17</t>
  </si>
  <si>
    <t>360EPSI05</t>
  </si>
  <si>
    <t>360ESS118</t>
  </si>
  <si>
    <t>360CCF033</t>
  </si>
  <si>
    <t>380EPSS40</t>
  </si>
  <si>
    <t>380ESS024</t>
  </si>
  <si>
    <t>380EPSS10</t>
  </si>
  <si>
    <t>380EPSS37</t>
  </si>
  <si>
    <t>380EPSS41</t>
  </si>
  <si>
    <t>380EPSS02</t>
  </si>
  <si>
    <t>380ESS091</t>
  </si>
  <si>
    <t>380EPSI03</t>
  </si>
  <si>
    <t>380EPSS05</t>
  </si>
  <si>
    <t>380EPSS08</t>
  </si>
  <si>
    <t>380EPSS18</t>
  </si>
  <si>
    <t>380EPSS42</t>
  </si>
  <si>
    <t>380ESS207</t>
  </si>
  <si>
    <t>380EPSS48</t>
  </si>
  <si>
    <t>380CCF102</t>
  </si>
  <si>
    <t>380CCF055</t>
  </si>
  <si>
    <t>380ESS062</t>
  </si>
  <si>
    <t>380EPSS17</t>
  </si>
  <si>
    <t>380EPSI05</t>
  </si>
  <si>
    <t>380ESS118</t>
  </si>
  <si>
    <t>380CCF033</t>
  </si>
  <si>
    <t>631EPSS40</t>
  </si>
  <si>
    <t>631ESS024</t>
  </si>
  <si>
    <t>631EPSS10</t>
  </si>
  <si>
    <t>631EPSS37</t>
  </si>
  <si>
    <t>631EPSS41</t>
  </si>
  <si>
    <t>631EPSS02</t>
  </si>
  <si>
    <t>631ESS091</t>
  </si>
  <si>
    <t>631EPSI03</t>
  </si>
  <si>
    <t>631EPSS05</t>
  </si>
  <si>
    <t>631EPSS08</t>
  </si>
  <si>
    <t>631EPSS18</t>
  </si>
  <si>
    <t>631EPSS42</t>
  </si>
  <si>
    <t>631ESS207</t>
  </si>
  <si>
    <t>631EPSS48</t>
  </si>
  <si>
    <t>631CCF102</t>
  </si>
  <si>
    <t>631CCF055</t>
  </si>
  <si>
    <t>631ESS062</t>
  </si>
  <si>
    <t>631EPSS17</t>
  </si>
  <si>
    <t>631EPSI05</t>
  </si>
  <si>
    <t>631ESS118</t>
  </si>
  <si>
    <t>631CCF033</t>
  </si>
  <si>
    <t xml:space="preserve">Régimen Subsidiado: ADRES </t>
  </si>
  <si>
    <t>AFILIADOS POR MUNICIPIO AL RÉGIMEN CONTRIBUTIVO EN ANTIOQUIA,</t>
  </si>
  <si>
    <t>}</t>
  </si>
  <si>
    <t xml:space="preserve">MUTUALSER </t>
  </si>
  <si>
    <t xml:space="preserve">CAJACOPI </t>
  </si>
  <si>
    <t xml:space="preserve">Mallamas EPSI </t>
  </si>
  <si>
    <t>ALIANZALUD</t>
  </si>
  <si>
    <t>CCFc33</t>
  </si>
  <si>
    <t>EPSIC5</t>
  </si>
  <si>
    <t>Participacion de EPS en  municipios</t>
  </si>
  <si>
    <t>CCF024</t>
  </si>
  <si>
    <t>ESSC76</t>
  </si>
  <si>
    <t>142EPS010</t>
  </si>
  <si>
    <t>142EPS037</t>
  </si>
  <si>
    <t>142EPS002</t>
  </si>
  <si>
    <t>142EPS005</t>
  </si>
  <si>
    <t>142EPS040</t>
  </si>
  <si>
    <t>142ESSC24</t>
  </si>
  <si>
    <t>142EAS016</t>
  </si>
  <si>
    <t>142EPS042</t>
  </si>
  <si>
    <t>142EAS027</t>
  </si>
  <si>
    <t>142EPS008</t>
  </si>
  <si>
    <t>142EPSIC3</t>
  </si>
  <si>
    <t>142EPS018</t>
  </si>
  <si>
    <t>142EPS017</t>
  </si>
  <si>
    <t>142EPS041</t>
  </si>
  <si>
    <t>142EPS048</t>
  </si>
  <si>
    <t>142CCFC55</t>
  </si>
  <si>
    <t>142EPSIC5</t>
  </si>
  <si>
    <t>142EPS001</t>
  </si>
  <si>
    <t>425EPS010</t>
  </si>
  <si>
    <t>425EPS037</t>
  </si>
  <si>
    <t>425EPS002</t>
  </si>
  <si>
    <t>425EPS005</t>
  </si>
  <si>
    <t>425EPS040</t>
  </si>
  <si>
    <t>425ESSC24</t>
  </si>
  <si>
    <t>425EAS016</t>
  </si>
  <si>
    <t>425EPS042</t>
  </si>
  <si>
    <t>425EAS027</t>
  </si>
  <si>
    <t>425EPS008</t>
  </si>
  <si>
    <t>425EPSIC3</t>
  </si>
  <si>
    <t>425EPS018</t>
  </si>
  <si>
    <t>425EPS017</t>
  </si>
  <si>
    <t>425EPS041</t>
  </si>
  <si>
    <t>425EPS048</t>
  </si>
  <si>
    <t>425CCFC55</t>
  </si>
  <si>
    <t>425EPSIC5</t>
  </si>
  <si>
    <t>425EPS001</t>
  </si>
  <si>
    <t>142ccfc33</t>
  </si>
  <si>
    <t>142EPSC34</t>
  </si>
  <si>
    <t>142ESSC07</t>
  </si>
  <si>
    <t>579EPS010</t>
  </si>
  <si>
    <t>579EPS037</t>
  </si>
  <si>
    <t>579EPS002</t>
  </si>
  <si>
    <t>579EPS005</t>
  </si>
  <si>
    <t>579EPS040</t>
  </si>
  <si>
    <t>579ESSC24</t>
  </si>
  <si>
    <t>579EAS016</t>
  </si>
  <si>
    <t>579EPS042</t>
  </si>
  <si>
    <t>579EAS027</t>
  </si>
  <si>
    <t>579EPS008</t>
  </si>
  <si>
    <t>579EPSIC3</t>
  </si>
  <si>
    <t>579EPS018</t>
  </si>
  <si>
    <t>579EPS017</t>
  </si>
  <si>
    <t>579EPS041</t>
  </si>
  <si>
    <t>579EPS048</t>
  </si>
  <si>
    <t>579CCFC55</t>
  </si>
  <si>
    <t>579EPSIC5</t>
  </si>
  <si>
    <t>579EPS001</t>
  </si>
  <si>
    <t>425CCFc33</t>
  </si>
  <si>
    <t>425EPSC34</t>
  </si>
  <si>
    <t>425ESSC07</t>
  </si>
  <si>
    <t>585EPS010</t>
  </si>
  <si>
    <t>585EPS037</t>
  </si>
  <si>
    <t>585EPS002</t>
  </si>
  <si>
    <t>585EPS005</t>
  </si>
  <si>
    <t>585EPS040</t>
  </si>
  <si>
    <t>585ESSC24</t>
  </si>
  <si>
    <t>585EAS016</t>
  </si>
  <si>
    <t>585EPS042</t>
  </si>
  <si>
    <t>585EAS027</t>
  </si>
  <si>
    <t>585EPS008</t>
  </si>
  <si>
    <t>585EPSIC3</t>
  </si>
  <si>
    <t>585EPS018</t>
  </si>
  <si>
    <t>585EPS017</t>
  </si>
  <si>
    <t>585EPS041</t>
  </si>
  <si>
    <t>585EPS048</t>
  </si>
  <si>
    <t>585CCFC55</t>
  </si>
  <si>
    <t>585EPSIC5</t>
  </si>
  <si>
    <t>585EPS001</t>
  </si>
  <si>
    <t>579CCFc33</t>
  </si>
  <si>
    <t>579EPSC34</t>
  </si>
  <si>
    <t>579ESSC07</t>
  </si>
  <si>
    <t>591EPS010</t>
  </si>
  <si>
    <t>591EPS037</t>
  </si>
  <si>
    <t>591EPS002</t>
  </si>
  <si>
    <t>591EPS005</t>
  </si>
  <si>
    <t>591EPS040</t>
  </si>
  <si>
    <t>591ESSC24</t>
  </si>
  <si>
    <t>591EAS016</t>
  </si>
  <si>
    <t>591EPS042</t>
  </si>
  <si>
    <t>591EAS027</t>
  </si>
  <si>
    <t>591EPS008</t>
  </si>
  <si>
    <t>591EPSIC3</t>
  </si>
  <si>
    <t>591EPS018</t>
  </si>
  <si>
    <t>591EPS017</t>
  </si>
  <si>
    <t>591EPS041</t>
  </si>
  <si>
    <t>591EPS048</t>
  </si>
  <si>
    <t>591CCFC55</t>
  </si>
  <si>
    <t>591EPSIC5</t>
  </si>
  <si>
    <t>591EPS001</t>
  </si>
  <si>
    <t>585CCFc33</t>
  </si>
  <si>
    <t>585EPSC34</t>
  </si>
  <si>
    <t>585ESSC07</t>
  </si>
  <si>
    <t>893EPS010</t>
  </si>
  <si>
    <t>893EPS037</t>
  </si>
  <si>
    <t>893EPS002</t>
  </si>
  <si>
    <t>893EPS005</t>
  </si>
  <si>
    <t>893EPS040</t>
  </si>
  <si>
    <t>893ESSC24</t>
  </si>
  <si>
    <t>893EAS016</t>
  </si>
  <si>
    <t>893EPS042</t>
  </si>
  <si>
    <t>893EAS027</t>
  </si>
  <si>
    <t>893EPS008</t>
  </si>
  <si>
    <t>893EPSIC3</t>
  </si>
  <si>
    <t>893EPS018</t>
  </si>
  <si>
    <t>893EPS017</t>
  </si>
  <si>
    <t>893EPS041</t>
  </si>
  <si>
    <t>893EPS048</t>
  </si>
  <si>
    <t>893CCFC55</t>
  </si>
  <si>
    <t>893EPSIC5</t>
  </si>
  <si>
    <t>893EPS001</t>
  </si>
  <si>
    <t>591CCFc33</t>
  </si>
  <si>
    <t>591EPSC34</t>
  </si>
  <si>
    <t>591ESSC07</t>
  </si>
  <si>
    <t>893CCFc33</t>
  </si>
  <si>
    <t>893EPSC34</t>
  </si>
  <si>
    <t>893ESSC07</t>
  </si>
  <si>
    <t>120EPS010</t>
  </si>
  <si>
    <t>120EPS037</t>
  </si>
  <si>
    <t>120EPS002</t>
  </si>
  <si>
    <t>120EPS005</t>
  </si>
  <si>
    <t>120EPS040</t>
  </si>
  <si>
    <t>120ESSC24</t>
  </si>
  <si>
    <t>120EAS016</t>
  </si>
  <si>
    <t>120EPS042</t>
  </si>
  <si>
    <t>120EAS027</t>
  </si>
  <si>
    <t>120EPS008</t>
  </si>
  <si>
    <t>120EPSIC3</t>
  </si>
  <si>
    <t>120EPS018</t>
  </si>
  <si>
    <t>120EPS017</t>
  </si>
  <si>
    <t>120EPS041</t>
  </si>
  <si>
    <t>120EPS048</t>
  </si>
  <si>
    <t>120CCFC55</t>
  </si>
  <si>
    <t>120EPSIC5</t>
  </si>
  <si>
    <t>120EPS001</t>
  </si>
  <si>
    <t>154EPS010</t>
  </si>
  <si>
    <t>154EPS037</t>
  </si>
  <si>
    <t>154EPS002</t>
  </si>
  <si>
    <t>154EPS005</t>
  </si>
  <si>
    <t>154EPS040</t>
  </si>
  <si>
    <t>154ESSC24</t>
  </si>
  <si>
    <t>154EAS016</t>
  </si>
  <si>
    <t>154EPS042</t>
  </si>
  <si>
    <t>154EAS027</t>
  </si>
  <si>
    <t>154EPS008</t>
  </si>
  <si>
    <t>154EPSIC3</t>
  </si>
  <si>
    <t>154EPS018</t>
  </si>
  <si>
    <t>154EPS017</t>
  </si>
  <si>
    <t>154EPS041</t>
  </si>
  <si>
    <t>154EPS048</t>
  </si>
  <si>
    <t>154CCFC55</t>
  </si>
  <si>
    <t>154EPSIC5</t>
  </si>
  <si>
    <t>154EPS001</t>
  </si>
  <si>
    <t>120CCFc33</t>
  </si>
  <si>
    <t>120EPSC34</t>
  </si>
  <si>
    <t>120ESSC07</t>
  </si>
  <si>
    <t>250EPS010</t>
  </si>
  <si>
    <t>250EPS037</t>
  </si>
  <si>
    <t>250EPS002</t>
  </si>
  <si>
    <t>250EPS005</t>
  </si>
  <si>
    <t>250EPS040</t>
  </si>
  <si>
    <t>250ESSC24</t>
  </si>
  <si>
    <t>250EAS016</t>
  </si>
  <si>
    <t>250EPS042</t>
  </si>
  <si>
    <t>250EAS027</t>
  </si>
  <si>
    <t>250EPS008</t>
  </si>
  <si>
    <t>250EPSIC3</t>
  </si>
  <si>
    <t>250EPS018</t>
  </si>
  <si>
    <t>250EPS017</t>
  </si>
  <si>
    <t>250EPS041</t>
  </si>
  <si>
    <t>250EPS048</t>
  </si>
  <si>
    <t>250CCFC55</t>
  </si>
  <si>
    <t>250EPSIC5</t>
  </si>
  <si>
    <t>250EPS001</t>
  </si>
  <si>
    <t>154CCFc33</t>
  </si>
  <si>
    <t>154EPSC34</t>
  </si>
  <si>
    <t>154ESSC07</t>
  </si>
  <si>
    <t>495EPS010</t>
  </si>
  <si>
    <t>495EPS037</t>
  </si>
  <si>
    <t>495EPS002</t>
  </si>
  <si>
    <t>495EPS005</t>
  </si>
  <si>
    <t>495EPS040</t>
  </si>
  <si>
    <t>495ESSC24</t>
  </si>
  <si>
    <t>495EAS016</t>
  </si>
  <si>
    <t>495EPS042</t>
  </si>
  <si>
    <t>495EAS027</t>
  </si>
  <si>
    <t>495EPS008</t>
  </si>
  <si>
    <t>495EPSIC3</t>
  </si>
  <si>
    <t>495EPS018</t>
  </si>
  <si>
    <t>495EPS017</t>
  </si>
  <si>
    <t>495EPS041</t>
  </si>
  <si>
    <t>495EPS048</t>
  </si>
  <si>
    <t>495CCFC55</t>
  </si>
  <si>
    <t>495EPSIC5</t>
  </si>
  <si>
    <t>495EPS001</t>
  </si>
  <si>
    <t>250CCFc33</t>
  </si>
  <si>
    <t>250EPSC34</t>
  </si>
  <si>
    <t>250ESSC07</t>
  </si>
  <si>
    <t>790EPS010</t>
  </si>
  <si>
    <t>790EPS037</t>
  </si>
  <si>
    <t>790EPS002</t>
  </si>
  <si>
    <t>790EPS005</t>
  </si>
  <si>
    <t>790EPS040</t>
  </si>
  <si>
    <t>790ESSC24</t>
  </si>
  <si>
    <t>790EAS016</t>
  </si>
  <si>
    <t>790EPS042</t>
  </si>
  <si>
    <t>790EAS027</t>
  </si>
  <si>
    <t>790EPS008</t>
  </si>
  <si>
    <t>790EPSIC3</t>
  </si>
  <si>
    <t>790EPS018</t>
  </si>
  <si>
    <t>790EPS017</t>
  </si>
  <si>
    <t>790EPS041</t>
  </si>
  <si>
    <t>790EPS048</t>
  </si>
  <si>
    <t>790CCFC55</t>
  </si>
  <si>
    <t>790EPSIC5</t>
  </si>
  <si>
    <t>790EPS001</t>
  </si>
  <si>
    <t>495CCFc33</t>
  </si>
  <si>
    <t>495EPSC34</t>
  </si>
  <si>
    <t>495ESSC07</t>
  </si>
  <si>
    <t>895EPS010</t>
  </si>
  <si>
    <t>895EPS037</t>
  </si>
  <si>
    <t>895EPS002</t>
  </si>
  <si>
    <t>895EPS005</t>
  </si>
  <si>
    <t>895EPS040</t>
  </si>
  <si>
    <t>895ESSC24</t>
  </si>
  <si>
    <t>895EAS016</t>
  </si>
  <si>
    <t>895EPS042</t>
  </si>
  <si>
    <t>895EAS027</t>
  </si>
  <si>
    <t>895EPS008</t>
  </si>
  <si>
    <t>895EPSIC3</t>
  </si>
  <si>
    <t>895EPS018</t>
  </si>
  <si>
    <t>895EPS017</t>
  </si>
  <si>
    <t>895EPS041</t>
  </si>
  <si>
    <t>895EPS048</t>
  </si>
  <si>
    <t>895CCFC55</t>
  </si>
  <si>
    <t>895EPSIC5</t>
  </si>
  <si>
    <t>895EPS001</t>
  </si>
  <si>
    <t>790CCFc33</t>
  </si>
  <si>
    <t>790EPSC34</t>
  </si>
  <si>
    <t>790ESSC07</t>
  </si>
  <si>
    <t>895CCFc33</t>
  </si>
  <si>
    <t>895EPSC34</t>
  </si>
  <si>
    <t>895ESSC07</t>
  </si>
  <si>
    <t>45EPS010</t>
  </si>
  <si>
    <t>45EPS037</t>
  </si>
  <si>
    <t>45EPS002</t>
  </si>
  <si>
    <t>45EPS005</t>
  </si>
  <si>
    <t>45EPS040</t>
  </si>
  <si>
    <t>45ESSC24</t>
  </si>
  <si>
    <t>45EAS016</t>
  </si>
  <si>
    <t>45EPS042</t>
  </si>
  <si>
    <t>45EAS027</t>
  </si>
  <si>
    <t>45EPS008</t>
  </si>
  <si>
    <t>45EPSIC3</t>
  </si>
  <si>
    <t>45EPS018</t>
  </si>
  <si>
    <t>45EPS017</t>
  </si>
  <si>
    <t>45EPS041</t>
  </si>
  <si>
    <t>45EPS048</t>
  </si>
  <si>
    <t>45CCFC55</t>
  </si>
  <si>
    <t>45EPSIC5</t>
  </si>
  <si>
    <t>45EPS001</t>
  </si>
  <si>
    <t>51EPS010</t>
  </si>
  <si>
    <t>51EPS037</t>
  </si>
  <si>
    <t>51EPS002</t>
  </si>
  <si>
    <t>51EPS005</t>
  </si>
  <si>
    <t>51EPS040</t>
  </si>
  <si>
    <t>51ESSC24</t>
  </si>
  <si>
    <t>51EAS016</t>
  </si>
  <si>
    <t>51EPS042</t>
  </si>
  <si>
    <t>51EAS027</t>
  </si>
  <si>
    <t>51EPS008</t>
  </si>
  <si>
    <t>51EPSIC3</t>
  </si>
  <si>
    <t>51EPS018</t>
  </si>
  <si>
    <t>51EPS017</t>
  </si>
  <si>
    <t>51EPS041</t>
  </si>
  <si>
    <t>51EPS048</t>
  </si>
  <si>
    <t>51CCFC55</t>
  </si>
  <si>
    <t>51EPSIC5</t>
  </si>
  <si>
    <t>51EPS001</t>
  </si>
  <si>
    <t>45CCFc33</t>
  </si>
  <si>
    <t>45EPSC34</t>
  </si>
  <si>
    <t>45ESSC07</t>
  </si>
  <si>
    <t>147EPS010</t>
  </si>
  <si>
    <t>147EPS037</t>
  </si>
  <si>
    <t>147EPS002</t>
  </si>
  <si>
    <t>147EPS005</t>
  </si>
  <si>
    <t>147EPS040</t>
  </si>
  <si>
    <t>147ESSC24</t>
  </si>
  <si>
    <t>147EAS016</t>
  </si>
  <si>
    <t>147EPS042</t>
  </si>
  <si>
    <t>147EAS027</t>
  </si>
  <si>
    <t>147EPS008</t>
  </si>
  <si>
    <t>147EPSIC3</t>
  </si>
  <si>
    <t>147EPS018</t>
  </si>
  <si>
    <t>147EPS017</t>
  </si>
  <si>
    <t>147EPS041</t>
  </si>
  <si>
    <t>147EPS048</t>
  </si>
  <si>
    <t>147CCFC55</t>
  </si>
  <si>
    <t>147EPSIC5</t>
  </si>
  <si>
    <t>147EPS001</t>
  </si>
  <si>
    <t>51CCFc33</t>
  </si>
  <si>
    <t>51EPSC34</t>
  </si>
  <si>
    <t>51ESSC07</t>
  </si>
  <si>
    <t>172EPS010</t>
  </si>
  <si>
    <t>172EPS037</t>
  </si>
  <si>
    <t>172EPS002</t>
  </si>
  <si>
    <t>172EPS005</t>
  </si>
  <si>
    <t>172EPS040</t>
  </si>
  <si>
    <t>172ESSC24</t>
  </si>
  <si>
    <t>172EAS016</t>
  </si>
  <si>
    <t>172EPS042</t>
  </si>
  <si>
    <t>172EAS027</t>
  </si>
  <si>
    <t>172EPS008</t>
  </si>
  <si>
    <t>172EPSIC3</t>
  </si>
  <si>
    <t>172EPS018</t>
  </si>
  <si>
    <t>172EPS017</t>
  </si>
  <si>
    <t>172EPS041</t>
  </si>
  <si>
    <t>172EPS048</t>
  </si>
  <si>
    <t>172CCFC55</t>
  </si>
  <si>
    <t>172EPSIC5</t>
  </si>
  <si>
    <t>172EPS001</t>
  </si>
  <si>
    <t>147CCFc33</t>
  </si>
  <si>
    <t>147EPSC34</t>
  </si>
  <si>
    <t>147ESSC07</t>
  </si>
  <si>
    <t>475EPS010</t>
  </si>
  <si>
    <t>475EPS037</t>
  </si>
  <si>
    <t>475EPS002</t>
  </si>
  <si>
    <t>475EPS005</t>
  </si>
  <si>
    <t>475EPS040</t>
  </si>
  <si>
    <t>475ESSC24</t>
  </si>
  <si>
    <t>475EAS016</t>
  </si>
  <si>
    <t>475EPS042</t>
  </si>
  <si>
    <t>475EAS027</t>
  </si>
  <si>
    <t>475EPS008</t>
  </si>
  <si>
    <t>475EPSIC3</t>
  </si>
  <si>
    <t>475EPS018</t>
  </si>
  <si>
    <t>475EPS017</t>
  </si>
  <si>
    <t>475EPS041</t>
  </si>
  <si>
    <t>475EPS048</t>
  </si>
  <si>
    <t>475CCFC55</t>
  </si>
  <si>
    <t>475EPSIC5</t>
  </si>
  <si>
    <t>475EPS001</t>
  </si>
  <si>
    <t>172CCFc33</t>
  </si>
  <si>
    <t>172EPSC34</t>
  </si>
  <si>
    <t>172ESSC07</t>
  </si>
  <si>
    <t>480EPS010</t>
  </si>
  <si>
    <t>480EPS037</t>
  </si>
  <si>
    <t>480EPS002</t>
  </si>
  <si>
    <t>480EPS005</t>
  </si>
  <si>
    <t>480EPS040</t>
  </si>
  <si>
    <t>480ESSC24</t>
  </si>
  <si>
    <t>480EAS016</t>
  </si>
  <si>
    <t>480EPS042</t>
  </si>
  <si>
    <t>480EAS027</t>
  </si>
  <si>
    <t>480EPS008</t>
  </si>
  <si>
    <t>480EPSIC3</t>
  </si>
  <si>
    <t>480EPS018</t>
  </si>
  <si>
    <t>480EPS017</t>
  </si>
  <si>
    <t>480EPS041</t>
  </si>
  <si>
    <t>480EPS048</t>
  </si>
  <si>
    <t>480CCFC55</t>
  </si>
  <si>
    <t>480EPSIC5</t>
  </si>
  <si>
    <t>480EPS001</t>
  </si>
  <si>
    <t>475CCFc33</t>
  </si>
  <si>
    <t>475EPSC34</t>
  </si>
  <si>
    <t>475ESSC07</t>
  </si>
  <si>
    <t>490EPS010</t>
  </si>
  <si>
    <t>490EPS037</t>
  </si>
  <si>
    <t>490EPS002</t>
  </si>
  <si>
    <t>490EPS005</t>
  </si>
  <si>
    <t>490EPS040</t>
  </si>
  <si>
    <t>490ESSC24</t>
  </si>
  <si>
    <t>490EAS016</t>
  </si>
  <si>
    <t>490EPS042</t>
  </si>
  <si>
    <t>490EAS027</t>
  </si>
  <si>
    <t>490EPS008</t>
  </si>
  <si>
    <t>490EPSIC3</t>
  </si>
  <si>
    <t>490EPS018</t>
  </si>
  <si>
    <t>490EPS017</t>
  </si>
  <si>
    <t>490EPS041</t>
  </si>
  <si>
    <t>490EPS048</t>
  </si>
  <si>
    <t>490CCFC55</t>
  </si>
  <si>
    <t>490EPSIC5</t>
  </si>
  <si>
    <t>490EPS001</t>
  </si>
  <si>
    <t>480CCFc33</t>
  </si>
  <si>
    <t>480EPSC34</t>
  </si>
  <si>
    <t>480ESSC07</t>
  </si>
  <si>
    <t>659EPS010</t>
  </si>
  <si>
    <t>659EPS037</t>
  </si>
  <si>
    <t>659EPS002</t>
  </si>
  <si>
    <t>659EPS005</t>
  </si>
  <si>
    <t>659EPS040</t>
  </si>
  <si>
    <t>659ESSC24</t>
  </si>
  <si>
    <t>659EAS016</t>
  </si>
  <si>
    <t>659EPS042</t>
  </si>
  <si>
    <t>659EAS027</t>
  </si>
  <si>
    <t>659EPS008</t>
  </si>
  <si>
    <t>659EPSIC3</t>
  </si>
  <si>
    <t>659EPS018</t>
  </si>
  <si>
    <t>659EPS017</t>
  </si>
  <si>
    <t>659EPS041</t>
  </si>
  <si>
    <t>659EPS048</t>
  </si>
  <si>
    <t>659CCFC55</t>
  </si>
  <si>
    <t>659EPSIC5</t>
  </si>
  <si>
    <t>659EPS001</t>
  </si>
  <si>
    <t>490CCFc33</t>
  </si>
  <si>
    <t>490EPSC34</t>
  </si>
  <si>
    <t>490ESSC07</t>
  </si>
  <si>
    <t>665EPS010</t>
  </si>
  <si>
    <t>665EPS037</t>
  </si>
  <si>
    <t>665EPS002</t>
  </si>
  <si>
    <t>665EPS005</t>
  </si>
  <si>
    <t>665EPS040</t>
  </si>
  <si>
    <t>665ESSC24</t>
  </si>
  <si>
    <t>665EAS016</t>
  </si>
  <si>
    <t>665EPS042</t>
  </si>
  <si>
    <t>665EAS027</t>
  </si>
  <si>
    <t>665EPS008</t>
  </si>
  <si>
    <t>665EPSIC3</t>
  </si>
  <si>
    <t>665EPS018</t>
  </si>
  <si>
    <t>665EPS017</t>
  </si>
  <si>
    <t>665EPS041</t>
  </si>
  <si>
    <t>665EPS048</t>
  </si>
  <si>
    <t>665CCFC55</t>
  </si>
  <si>
    <t>665EPSIC5</t>
  </si>
  <si>
    <t>665EPS001</t>
  </si>
  <si>
    <t>659CCFc33</t>
  </si>
  <si>
    <t>659EPSC34</t>
  </si>
  <si>
    <t>659ESSC07</t>
  </si>
  <si>
    <t>837EPS010</t>
  </si>
  <si>
    <t>837EPS037</t>
  </si>
  <si>
    <t>837EPS002</t>
  </si>
  <si>
    <t>837EPS005</t>
  </si>
  <si>
    <t>837EPS040</t>
  </si>
  <si>
    <t>837ESSC24</t>
  </si>
  <si>
    <t>837EAS016</t>
  </si>
  <si>
    <t>837EPS042</t>
  </si>
  <si>
    <t>837EAS027</t>
  </si>
  <si>
    <t>837EPS008</t>
  </si>
  <si>
    <t>837EPSIC3</t>
  </si>
  <si>
    <t>837EPS018</t>
  </si>
  <si>
    <t>837EPS017</t>
  </si>
  <si>
    <t>837EPS041</t>
  </si>
  <si>
    <t>837EPS048</t>
  </si>
  <si>
    <t>837CCFC55</t>
  </si>
  <si>
    <t>837EPSIC5</t>
  </si>
  <si>
    <t>837EPS001</t>
  </si>
  <si>
    <t>665CCFc33</t>
  </si>
  <si>
    <t>665EPSC34</t>
  </si>
  <si>
    <t>665ESSC07</t>
  </si>
  <si>
    <t>873EPS010</t>
  </si>
  <si>
    <t>873EPS037</t>
  </si>
  <si>
    <t>873EPS002</t>
  </si>
  <si>
    <t>873EPS005</t>
  </si>
  <si>
    <t>873EPS040</t>
  </si>
  <si>
    <t>873ESSC24</t>
  </si>
  <si>
    <t>873EAS016</t>
  </si>
  <si>
    <t>873EPS042</t>
  </si>
  <si>
    <t>873EAS027</t>
  </si>
  <si>
    <t>873EPS008</t>
  </si>
  <si>
    <t>873EPSIC3</t>
  </si>
  <si>
    <t>873EPS018</t>
  </si>
  <si>
    <t>873EPS017</t>
  </si>
  <si>
    <t>873EPS041</t>
  </si>
  <si>
    <t>873EPS048</t>
  </si>
  <si>
    <t>873CCFC55</t>
  </si>
  <si>
    <t>873EPSIC5</t>
  </si>
  <si>
    <t>873EPS001</t>
  </si>
  <si>
    <t>837CCFc33</t>
  </si>
  <si>
    <t>837EPSC34</t>
  </si>
  <si>
    <t>837ESSC07</t>
  </si>
  <si>
    <t>873CCFc33</t>
  </si>
  <si>
    <t>873EPSC34</t>
  </si>
  <si>
    <t>873ESSC07</t>
  </si>
  <si>
    <t>31EPS010</t>
  </si>
  <si>
    <t>31EPS037</t>
  </si>
  <si>
    <t>31EPS002</t>
  </si>
  <si>
    <t>31EPS005</t>
  </si>
  <si>
    <t>31EPS040</t>
  </si>
  <si>
    <t>31ESSC24</t>
  </si>
  <si>
    <t>31EAS016</t>
  </si>
  <si>
    <t>31EPS042</t>
  </si>
  <si>
    <t>31EAS027</t>
  </si>
  <si>
    <t>31EPS008</t>
  </si>
  <si>
    <t>31EPSIC3</t>
  </si>
  <si>
    <t>31EPS018</t>
  </si>
  <si>
    <t>31EPS017</t>
  </si>
  <si>
    <t>31EPS041</t>
  </si>
  <si>
    <t>31EPS048</t>
  </si>
  <si>
    <t>31CCFC55</t>
  </si>
  <si>
    <t>31EPSIC5</t>
  </si>
  <si>
    <t>31EPS001</t>
  </si>
  <si>
    <t>40EPS010</t>
  </si>
  <si>
    <t>40EPS037</t>
  </si>
  <si>
    <t>40EPS002</t>
  </si>
  <si>
    <t>40EPS005</t>
  </si>
  <si>
    <t>40EPS040</t>
  </si>
  <si>
    <t>40ESSC24</t>
  </si>
  <si>
    <t>40EAS016</t>
  </si>
  <si>
    <t>40EPS042</t>
  </si>
  <si>
    <t>40EAS027</t>
  </si>
  <si>
    <t>40EPS008</t>
  </si>
  <si>
    <t>40EPSIC3</t>
  </si>
  <si>
    <t>40EPS018</t>
  </si>
  <si>
    <t>40EPS017</t>
  </si>
  <si>
    <t>40EPS041</t>
  </si>
  <si>
    <t>40EPS048</t>
  </si>
  <si>
    <t>40CCFC55</t>
  </si>
  <si>
    <t>40EPSIC5</t>
  </si>
  <si>
    <t>40EPS001</t>
  </si>
  <si>
    <t>31CCFc33</t>
  </si>
  <si>
    <t>31EPSC34</t>
  </si>
  <si>
    <t>31ESSC07</t>
  </si>
  <si>
    <t>190EPS010</t>
  </si>
  <si>
    <t>190EPS037</t>
  </si>
  <si>
    <t>190EPS002</t>
  </si>
  <si>
    <t>190EPS005</t>
  </si>
  <si>
    <t>190EPS040</t>
  </si>
  <si>
    <t>190ESSC24</t>
  </si>
  <si>
    <t>190EAS016</t>
  </si>
  <si>
    <t>190EPS042</t>
  </si>
  <si>
    <t>190EAS027</t>
  </si>
  <si>
    <t>190EPS008</t>
  </si>
  <si>
    <t>190EPSIC3</t>
  </si>
  <si>
    <t>190EPS018</t>
  </si>
  <si>
    <t>190EPS017</t>
  </si>
  <si>
    <t>190EPS041</t>
  </si>
  <si>
    <t>190EPS048</t>
  </si>
  <si>
    <t>190CCFC55</t>
  </si>
  <si>
    <t>190EPSIC5</t>
  </si>
  <si>
    <t>190EPS001</t>
  </si>
  <si>
    <t>40CCFc33</t>
  </si>
  <si>
    <t>40EPSC34</t>
  </si>
  <si>
    <t>40ESSC07</t>
  </si>
  <si>
    <t>604EPS010</t>
  </si>
  <si>
    <t>604EPS037</t>
  </si>
  <si>
    <t>604EPS002</t>
  </si>
  <si>
    <t>604EPS005</t>
  </si>
  <si>
    <t>604EPS040</t>
  </si>
  <si>
    <t>604ESSC24</t>
  </si>
  <si>
    <t>604EAS016</t>
  </si>
  <si>
    <t>604EPS042</t>
  </si>
  <si>
    <t>604EAS027</t>
  </si>
  <si>
    <t>604EPS008</t>
  </si>
  <si>
    <t>604EPSIC3</t>
  </si>
  <si>
    <t>604EPS018</t>
  </si>
  <si>
    <t>604EPS017</t>
  </si>
  <si>
    <t>604EPS041</t>
  </si>
  <si>
    <t>604EPS048</t>
  </si>
  <si>
    <t>604CCFC55</t>
  </si>
  <si>
    <t>604EPSIC5</t>
  </si>
  <si>
    <t>604EPS001</t>
  </si>
  <si>
    <t>190CCFc33</t>
  </si>
  <si>
    <t>190EPSC34</t>
  </si>
  <si>
    <t>190ESSC07</t>
  </si>
  <si>
    <t>670EPS010</t>
  </si>
  <si>
    <t>670EPS037</t>
  </si>
  <si>
    <t>670EPS002</t>
  </si>
  <si>
    <t>670EPS005</t>
  </si>
  <si>
    <t>670EPS040</t>
  </si>
  <si>
    <t>670ESSC24</t>
  </si>
  <si>
    <t>670EAS016</t>
  </si>
  <si>
    <t>670EPS042</t>
  </si>
  <si>
    <t>670EAS027</t>
  </si>
  <si>
    <t>670EPS008</t>
  </si>
  <si>
    <t>670EPSIC3</t>
  </si>
  <si>
    <t>670EPS018</t>
  </si>
  <si>
    <t>670EPS017</t>
  </si>
  <si>
    <t>670EPS041</t>
  </si>
  <si>
    <t>670EPS048</t>
  </si>
  <si>
    <t>670CCFC55</t>
  </si>
  <si>
    <t>670EPSIC5</t>
  </si>
  <si>
    <t>670EPS001</t>
  </si>
  <si>
    <t>604CCFc33</t>
  </si>
  <si>
    <t>604EPSC34</t>
  </si>
  <si>
    <t>604ESSC07</t>
  </si>
  <si>
    <t>690EPS010</t>
  </si>
  <si>
    <t>690EPS037</t>
  </si>
  <si>
    <t>690EPS002</t>
  </si>
  <si>
    <t>690EPS005</t>
  </si>
  <si>
    <t>690EPS040</t>
  </si>
  <si>
    <t>690ESSC24</t>
  </si>
  <si>
    <t>690EAS016</t>
  </si>
  <si>
    <t>690EPS042</t>
  </si>
  <si>
    <t>690EAS027</t>
  </si>
  <si>
    <t>690EPS008</t>
  </si>
  <si>
    <t>690EPSIC3</t>
  </si>
  <si>
    <t>690EPS018</t>
  </si>
  <si>
    <t>690EPS017</t>
  </si>
  <si>
    <t>690EPS041</t>
  </si>
  <si>
    <t>690EPS048</t>
  </si>
  <si>
    <t>690CCFC55</t>
  </si>
  <si>
    <t>690EPSIC5</t>
  </si>
  <si>
    <t>690EPS001</t>
  </si>
  <si>
    <t>670CCFc33</t>
  </si>
  <si>
    <t>670EPSC34</t>
  </si>
  <si>
    <t>670ESSC07</t>
  </si>
  <si>
    <t>736EPS010</t>
  </si>
  <si>
    <t>736EPS037</t>
  </si>
  <si>
    <t>736EPS002</t>
  </si>
  <si>
    <t>736EPS005</t>
  </si>
  <si>
    <t>736EPS040</t>
  </si>
  <si>
    <t>736ESSC24</t>
  </si>
  <si>
    <t>736EAS016</t>
  </si>
  <si>
    <t>736EPS042</t>
  </si>
  <si>
    <t>736EAS027</t>
  </si>
  <si>
    <t>736EPS008</t>
  </si>
  <si>
    <t>736EPSIC3</t>
  </si>
  <si>
    <t>736EPS018</t>
  </si>
  <si>
    <t>736EPS017</t>
  </si>
  <si>
    <t>736EPS041</t>
  </si>
  <si>
    <t>736EPS048</t>
  </si>
  <si>
    <t>736CCFC55</t>
  </si>
  <si>
    <t>736EPSIC5</t>
  </si>
  <si>
    <t>736EPS001</t>
  </si>
  <si>
    <t>690CCFc33</t>
  </si>
  <si>
    <t>690EPSC34</t>
  </si>
  <si>
    <t>690ESSC07</t>
  </si>
  <si>
    <t>858EPS010</t>
  </si>
  <si>
    <t>858EPS037</t>
  </si>
  <si>
    <t>858EPS002</t>
  </si>
  <si>
    <t>858EPS005</t>
  </si>
  <si>
    <t>858EPS040</t>
  </si>
  <si>
    <t>858ESSC24</t>
  </si>
  <si>
    <t>858EAS016</t>
  </si>
  <si>
    <t>858EPS042</t>
  </si>
  <si>
    <t>858EAS027</t>
  </si>
  <si>
    <t>858EPS008</t>
  </si>
  <si>
    <t>858EPSIC3</t>
  </si>
  <si>
    <t>858EPS018</t>
  </si>
  <si>
    <t>858EPS017</t>
  </si>
  <si>
    <t>858EPS041</t>
  </si>
  <si>
    <t>858EPS048</t>
  </si>
  <si>
    <t>858CCFC55</t>
  </si>
  <si>
    <t>858EPSIC5</t>
  </si>
  <si>
    <t>858EPS001</t>
  </si>
  <si>
    <t>736CCFc33</t>
  </si>
  <si>
    <t>736EPSC34</t>
  </si>
  <si>
    <t>736ESSC07</t>
  </si>
  <si>
    <t>885EPS010</t>
  </si>
  <si>
    <t>885EPS037</t>
  </si>
  <si>
    <t>885EPS002</t>
  </si>
  <si>
    <t>885EPS005</t>
  </si>
  <si>
    <t>885EPS040</t>
  </si>
  <si>
    <t>885ESSC24</t>
  </si>
  <si>
    <t>885EAS016</t>
  </si>
  <si>
    <t>885EPS042</t>
  </si>
  <si>
    <t>885EAS027</t>
  </si>
  <si>
    <t>885EPS008</t>
  </si>
  <si>
    <t>885EPSIC3</t>
  </si>
  <si>
    <t>885EPS018</t>
  </si>
  <si>
    <t>885EPS017</t>
  </si>
  <si>
    <t>885EPS041</t>
  </si>
  <si>
    <t>885EPS048</t>
  </si>
  <si>
    <t>885CCFC55</t>
  </si>
  <si>
    <t>885EPSIC5</t>
  </si>
  <si>
    <t>885EPS001</t>
  </si>
  <si>
    <t>858CCFc33</t>
  </si>
  <si>
    <t>858EPSC34</t>
  </si>
  <si>
    <t>858ESSC07</t>
  </si>
  <si>
    <t>890EPS010</t>
  </si>
  <si>
    <t>890EPS037</t>
  </si>
  <si>
    <t>890EPS002</t>
  </si>
  <si>
    <t>890EPS005</t>
  </si>
  <si>
    <t>890EPS040</t>
  </si>
  <si>
    <t>890ESSC24</t>
  </si>
  <si>
    <t>890EAS016</t>
  </si>
  <si>
    <t>890EPS042</t>
  </si>
  <si>
    <t>890EAS027</t>
  </si>
  <si>
    <t>890EPS008</t>
  </si>
  <si>
    <t>890EPSIC3</t>
  </si>
  <si>
    <t>890EPS018</t>
  </si>
  <si>
    <t>890EPS017</t>
  </si>
  <si>
    <t>890EPS041</t>
  </si>
  <si>
    <t>890EPS048</t>
  </si>
  <si>
    <t>890CCFC55</t>
  </si>
  <si>
    <t>890EPSIC5</t>
  </si>
  <si>
    <t>890EPS001</t>
  </si>
  <si>
    <t>885CCFc33</t>
  </si>
  <si>
    <t>885EPSC34</t>
  </si>
  <si>
    <t>885ESSC07</t>
  </si>
  <si>
    <t>890CCFc33</t>
  </si>
  <si>
    <t>890EPSC34</t>
  </si>
  <si>
    <t>890ESSC07</t>
  </si>
  <si>
    <t>4EPS010</t>
  </si>
  <si>
    <t>4EPS037</t>
  </si>
  <si>
    <t>4EPS002</t>
  </si>
  <si>
    <t>4EPS005</t>
  </si>
  <si>
    <t>4EPS040</t>
  </si>
  <si>
    <t>4ESSC24</t>
  </si>
  <si>
    <t>4EAS016</t>
  </si>
  <si>
    <t>4EPS042</t>
  </si>
  <si>
    <t>4EAS027</t>
  </si>
  <si>
    <t>4EPS008</t>
  </si>
  <si>
    <t>4EPSIC3</t>
  </si>
  <si>
    <t>4EPS018</t>
  </si>
  <si>
    <t>4EPS017</t>
  </si>
  <si>
    <t>4EPS041</t>
  </si>
  <si>
    <t>4EPS048</t>
  </si>
  <si>
    <t>4CCFC55</t>
  </si>
  <si>
    <t>4EPSIC5</t>
  </si>
  <si>
    <t>4EPS001</t>
  </si>
  <si>
    <t>42EPS010</t>
  </si>
  <si>
    <t>42EPS037</t>
  </si>
  <si>
    <t>42EPS002</t>
  </si>
  <si>
    <t>42EPS005</t>
  </si>
  <si>
    <t>42EPS040</t>
  </si>
  <si>
    <t>42ESSC24</t>
  </si>
  <si>
    <t>42EAS016</t>
  </si>
  <si>
    <t>42EPS042</t>
  </si>
  <si>
    <t>42EAS027</t>
  </si>
  <si>
    <t>42EPS008</t>
  </si>
  <si>
    <t>42EPSIC3</t>
  </si>
  <si>
    <t>42EPS018</t>
  </si>
  <si>
    <t>42EPS017</t>
  </si>
  <si>
    <t>42EPS041</t>
  </si>
  <si>
    <t>42EPS048</t>
  </si>
  <si>
    <t>42CCFC55</t>
  </si>
  <si>
    <t>42EPSIC5</t>
  </si>
  <si>
    <t>42EPS001</t>
  </si>
  <si>
    <t>4CCFc33</t>
  </si>
  <si>
    <t>4EPSC34</t>
  </si>
  <si>
    <t>4ESSC07</t>
  </si>
  <si>
    <t>44EPS010</t>
  </si>
  <si>
    <t>44EPS037</t>
  </si>
  <si>
    <t>44EPS002</t>
  </si>
  <si>
    <t>44EPS005</t>
  </si>
  <si>
    <t>44EPS040</t>
  </si>
  <si>
    <t>44ESSC24</t>
  </si>
  <si>
    <t>44EAS016</t>
  </si>
  <si>
    <t>44EPS042</t>
  </si>
  <si>
    <t>44EAS027</t>
  </si>
  <si>
    <t>44EPS008</t>
  </si>
  <si>
    <t>44EPSIC3</t>
  </si>
  <si>
    <t>44EPS018</t>
  </si>
  <si>
    <t>44EPS017</t>
  </si>
  <si>
    <t>44EPS041</t>
  </si>
  <si>
    <t>44EPS048</t>
  </si>
  <si>
    <t>44CCFC55</t>
  </si>
  <si>
    <t>44EPSIC5</t>
  </si>
  <si>
    <t>44EPS001</t>
  </si>
  <si>
    <t>42CCFc33</t>
  </si>
  <si>
    <t>42EPSC34</t>
  </si>
  <si>
    <t>42ESSC07</t>
  </si>
  <si>
    <t>59EPS010</t>
  </si>
  <si>
    <t>59EPS037</t>
  </si>
  <si>
    <t>59EPS002</t>
  </si>
  <si>
    <t>59EPS005</t>
  </si>
  <si>
    <t>59EPS040</t>
  </si>
  <si>
    <t>59ESSC24</t>
  </si>
  <si>
    <t>59EAS016</t>
  </si>
  <si>
    <t>59EPS042</t>
  </si>
  <si>
    <t>59EAS027</t>
  </si>
  <si>
    <t>59EPS008</t>
  </si>
  <si>
    <t>59EPSIC3</t>
  </si>
  <si>
    <t>59EPS018</t>
  </si>
  <si>
    <t>59EPS017</t>
  </si>
  <si>
    <t>59EPS041</t>
  </si>
  <si>
    <t>59EPS048</t>
  </si>
  <si>
    <t>59CCFC55</t>
  </si>
  <si>
    <t>59EPSIC5</t>
  </si>
  <si>
    <t>59EPS001</t>
  </si>
  <si>
    <t>44CCFc33</t>
  </si>
  <si>
    <t>44EPSC34</t>
  </si>
  <si>
    <t>44ESSC07</t>
  </si>
  <si>
    <t>113EPS010</t>
  </si>
  <si>
    <t>113EPS037</t>
  </si>
  <si>
    <t>113EPS002</t>
  </si>
  <si>
    <t>113EPS005</t>
  </si>
  <si>
    <t>113EPS040</t>
  </si>
  <si>
    <t>113ESSC24</t>
  </si>
  <si>
    <t>113EAS016</t>
  </si>
  <si>
    <t>113EPS042</t>
  </si>
  <si>
    <t>113EAS027</t>
  </si>
  <si>
    <t>113EPS008</t>
  </si>
  <si>
    <t>113EPSIC3</t>
  </si>
  <si>
    <t>113EPS018</t>
  </si>
  <si>
    <t>113EPS017</t>
  </si>
  <si>
    <t>113EPS041</t>
  </si>
  <si>
    <t>113EPS048</t>
  </si>
  <si>
    <t>113CCFC55</t>
  </si>
  <si>
    <t>113EPSIC5</t>
  </si>
  <si>
    <t>113EPS001</t>
  </si>
  <si>
    <t>59CCFc33</t>
  </si>
  <si>
    <t>59EPSC34</t>
  </si>
  <si>
    <t>59ESSC07</t>
  </si>
  <si>
    <t>125EPS010</t>
  </si>
  <si>
    <t>125EPS037</t>
  </si>
  <si>
    <t>125EPS002</t>
  </si>
  <si>
    <t>125EPS005</t>
  </si>
  <si>
    <t>125EPS040</t>
  </si>
  <si>
    <t>125ESSC24</t>
  </si>
  <si>
    <t>125EAS016</t>
  </si>
  <si>
    <t>125EPS042</t>
  </si>
  <si>
    <t>125EAS027</t>
  </si>
  <si>
    <t>125EPS008</t>
  </si>
  <si>
    <t>125EPSIC3</t>
  </si>
  <si>
    <t>125EPS018</t>
  </si>
  <si>
    <t>125EPS017</t>
  </si>
  <si>
    <t>125EPS041</t>
  </si>
  <si>
    <t>125EPS048</t>
  </si>
  <si>
    <t>125CCFC55</t>
  </si>
  <si>
    <t>125EPSIC5</t>
  </si>
  <si>
    <t>125EPS001</t>
  </si>
  <si>
    <t>113CCFc33</t>
  </si>
  <si>
    <t>113EPSC34</t>
  </si>
  <si>
    <t>113ESSC07</t>
  </si>
  <si>
    <t>138EPS010</t>
  </si>
  <si>
    <t>138EPS037</t>
  </si>
  <si>
    <t>138EPS002</t>
  </si>
  <si>
    <t>138EPS005</t>
  </si>
  <si>
    <t>138EPS040</t>
  </si>
  <si>
    <t>138ESSC24</t>
  </si>
  <si>
    <t>138EAS016</t>
  </si>
  <si>
    <t>138EPS042</t>
  </si>
  <si>
    <t>138EAS027</t>
  </si>
  <si>
    <t>138EPS008</t>
  </si>
  <si>
    <t>138EPSIC3</t>
  </si>
  <si>
    <t>138EPS018</t>
  </si>
  <si>
    <t>138EPS017</t>
  </si>
  <si>
    <t>138EPS041</t>
  </si>
  <si>
    <t>138EPS048</t>
  </si>
  <si>
    <t>138CCFC55</t>
  </si>
  <si>
    <t>138EPSIC5</t>
  </si>
  <si>
    <t>138EPS001</t>
  </si>
  <si>
    <t>125CCFc33</t>
  </si>
  <si>
    <t>125EPSC34</t>
  </si>
  <si>
    <t>125ESSC07</t>
  </si>
  <si>
    <t>234EPS010</t>
  </si>
  <si>
    <t>234EPS037</t>
  </si>
  <si>
    <t>234EPS002</t>
  </si>
  <si>
    <t>234EPS005</t>
  </si>
  <si>
    <t>234EPS040</t>
  </si>
  <si>
    <t>234ESSC24</t>
  </si>
  <si>
    <t>234EAS016</t>
  </si>
  <si>
    <t>234EPS042</t>
  </si>
  <si>
    <t>234EAS027</t>
  </si>
  <si>
    <t>234EPS008</t>
  </si>
  <si>
    <t>234EPSIC3</t>
  </si>
  <si>
    <t>234EPS018</t>
  </si>
  <si>
    <t>234EPS017</t>
  </si>
  <si>
    <t>234EPS041</t>
  </si>
  <si>
    <t>234EPS048</t>
  </si>
  <si>
    <t>234CCFC55</t>
  </si>
  <si>
    <t>234EPSIC5</t>
  </si>
  <si>
    <t>234EPS001</t>
  </si>
  <si>
    <t>138CCFc33</t>
  </si>
  <si>
    <t>138EPSC34</t>
  </si>
  <si>
    <t>138ESSC07</t>
  </si>
  <si>
    <t>240EPS010</t>
  </si>
  <si>
    <t>240EPS037</t>
  </si>
  <si>
    <t>240EPS002</t>
  </si>
  <si>
    <t>240EPS005</t>
  </si>
  <si>
    <t>240EPS040</t>
  </si>
  <si>
    <t>240ESSC24</t>
  </si>
  <si>
    <t>240EAS016</t>
  </si>
  <si>
    <t>240EPS042</t>
  </si>
  <si>
    <t>240EAS027</t>
  </si>
  <si>
    <t>240EPS008</t>
  </si>
  <si>
    <t>240EPSIC3</t>
  </si>
  <si>
    <t>240EPS018</t>
  </si>
  <si>
    <t>240EPS017</t>
  </si>
  <si>
    <t>240EPS041</t>
  </si>
  <si>
    <t>240EPS048</t>
  </si>
  <si>
    <t>240CCFC55</t>
  </si>
  <si>
    <t>240EPSIC5</t>
  </si>
  <si>
    <t>240EPS001</t>
  </si>
  <si>
    <t>234CCFc33</t>
  </si>
  <si>
    <t>234EPSC34</t>
  </si>
  <si>
    <t>234ESSC07</t>
  </si>
  <si>
    <t>284EPS010</t>
  </si>
  <si>
    <t>284EPS037</t>
  </si>
  <si>
    <t>284EPS002</t>
  </si>
  <si>
    <t>284EPS005</t>
  </si>
  <si>
    <t>284EPS040</t>
  </si>
  <si>
    <t>284ESSC24</t>
  </si>
  <si>
    <t>284EAS016</t>
  </si>
  <si>
    <t>284EPS042</t>
  </si>
  <si>
    <t>284EAS027</t>
  </si>
  <si>
    <t>284EPS008</t>
  </si>
  <si>
    <t>284EPSIC3</t>
  </si>
  <si>
    <t>284EPS018</t>
  </si>
  <si>
    <t>284EPS017</t>
  </si>
  <si>
    <t>284EPS041</t>
  </si>
  <si>
    <t>284EPS048</t>
  </si>
  <si>
    <t>284CCFC55</t>
  </si>
  <si>
    <t>284EPSIC5</t>
  </si>
  <si>
    <t>284EPS001</t>
  </si>
  <si>
    <t>240CCFc33</t>
  </si>
  <si>
    <t>240EPSC34</t>
  </si>
  <si>
    <t>240ESSC07</t>
  </si>
  <si>
    <t>306EPS010</t>
  </si>
  <si>
    <t>306EPS037</t>
  </si>
  <si>
    <t>306EPS002</t>
  </si>
  <si>
    <t>306EPS005</t>
  </si>
  <si>
    <t>306EPS040</t>
  </si>
  <si>
    <t>306ESSC24</t>
  </si>
  <si>
    <t>306EAS016</t>
  </si>
  <si>
    <t>306EPS042</t>
  </si>
  <si>
    <t>306EAS027</t>
  </si>
  <si>
    <t>306EPS008</t>
  </si>
  <si>
    <t>306EPSIC3</t>
  </si>
  <si>
    <t>306EPS018</t>
  </si>
  <si>
    <t>306EPS017</t>
  </si>
  <si>
    <t>306EPS041</t>
  </si>
  <si>
    <t>306EPS048</t>
  </si>
  <si>
    <t>306CCFC55</t>
  </si>
  <si>
    <t>306EPSIC5</t>
  </si>
  <si>
    <t>306EPS001</t>
  </si>
  <si>
    <t>284CCFc33</t>
  </si>
  <si>
    <t>284EPSC34</t>
  </si>
  <si>
    <t>284ESSC07</t>
  </si>
  <si>
    <t>347EPS010</t>
  </si>
  <si>
    <t>347EPS037</t>
  </si>
  <si>
    <t>347EPS002</t>
  </si>
  <si>
    <t>347EPS005</t>
  </si>
  <si>
    <t>347EPS040</t>
  </si>
  <si>
    <t>347ESSC24</t>
  </si>
  <si>
    <t>347EAS016</t>
  </si>
  <si>
    <t>347EPS042</t>
  </si>
  <si>
    <t>347EAS027</t>
  </si>
  <si>
    <t>347EPS008</t>
  </si>
  <si>
    <t>347EPSIC3</t>
  </si>
  <si>
    <t>347EPS018</t>
  </si>
  <si>
    <t>347EPS017</t>
  </si>
  <si>
    <t>347EPS041</t>
  </si>
  <si>
    <t>347EPS048</t>
  </si>
  <si>
    <t>347CCFC55</t>
  </si>
  <si>
    <t>347EPSIC5</t>
  </si>
  <si>
    <t>347EPS001</t>
  </si>
  <si>
    <t>306CCFc33</t>
  </si>
  <si>
    <t>306EPSC34</t>
  </si>
  <si>
    <t>306ESSC07</t>
  </si>
  <si>
    <t>411EPS010</t>
  </si>
  <si>
    <t>411EPS037</t>
  </si>
  <si>
    <t>411EPS002</t>
  </si>
  <si>
    <t>411EPS005</t>
  </si>
  <si>
    <t>411EPS040</t>
  </si>
  <si>
    <t>411ESSC24</t>
  </si>
  <si>
    <t>411EAS016</t>
  </si>
  <si>
    <t>411EPS042</t>
  </si>
  <si>
    <t>411EAS027</t>
  </si>
  <si>
    <t>411EPS008</t>
  </si>
  <si>
    <t>411EPSIC3</t>
  </si>
  <si>
    <t>411EPS018</t>
  </si>
  <si>
    <t>411EPS017</t>
  </si>
  <si>
    <t>411EPS041</t>
  </si>
  <si>
    <t>411EPS048</t>
  </si>
  <si>
    <t>411CCFC55</t>
  </si>
  <si>
    <t>411EPSIC5</t>
  </si>
  <si>
    <t>411EPS001</t>
  </si>
  <si>
    <t>347CCFc33</t>
  </si>
  <si>
    <t>347EPSC34</t>
  </si>
  <si>
    <t>347ESSC07</t>
  </si>
  <si>
    <t>501EPS010</t>
  </si>
  <si>
    <t>501EPS037</t>
  </si>
  <si>
    <t>501EPS002</t>
  </si>
  <si>
    <t>501EPS005</t>
  </si>
  <si>
    <t>501EPS040</t>
  </si>
  <si>
    <t>501ESSC24</t>
  </si>
  <si>
    <t>501EAS016</t>
  </si>
  <si>
    <t>501EPS042</t>
  </si>
  <si>
    <t>501EAS027</t>
  </si>
  <si>
    <t>501EPS008</t>
  </si>
  <si>
    <t>501EPSIC3</t>
  </si>
  <si>
    <t>501EPS018</t>
  </si>
  <si>
    <t>501EPS017</t>
  </si>
  <si>
    <t>501EPS041</t>
  </si>
  <si>
    <t>501EPS048</t>
  </si>
  <si>
    <t>501CCFC55</t>
  </si>
  <si>
    <t>501EPSIC5</t>
  </si>
  <si>
    <t>501EPS001</t>
  </si>
  <si>
    <t>411CCFc33</t>
  </si>
  <si>
    <t>411EPSC34</t>
  </si>
  <si>
    <t>411ESSC07</t>
  </si>
  <si>
    <t>543EPS010</t>
  </si>
  <si>
    <t>543EPS037</t>
  </si>
  <si>
    <t>543EPS002</t>
  </si>
  <si>
    <t>543EPS005</t>
  </si>
  <si>
    <t>543EPS040</t>
  </si>
  <si>
    <t>543ESSC24</t>
  </si>
  <si>
    <t>543EAS016</t>
  </si>
  <si>
    <t>543EPS042</t>
  </si>
  <si>
    <t>543EAS027</t>
  </si>
  <si>
    <t>543EPS008</t>
  </si>
  <si>
    <t>543EPSIC3</t>
  </si>
  <si>
    <t>543EPS018</t>
  </si>
  <si>
    <t>543EPS017</t>
  </si>
  <si>
    <t>543EPS041</t>
  </si>
  <si>
    <t>543EPS048</t>
  </si>
  <si>
    <t>543CCFC55</t>
  </si>
  <si>
    <t>543EPSIC5</t>
  </si>
  <si>
    <t>543EPS001</t>
  </si>
  <si>
    <t>501CCFc33</t>
  </si>
  <si>
    <t>501EPSC34</t>
  </si>
  <si>
    <t>501ESSC07</t>
  </si>
  <si>
    <t>628EPS010</t>
  </si>
  <si>
    <t>628EPS037</t>
  </si>
  <si>
    <t>628EPS002</t>
  </si>
  <si>
    <t>628EPS005</t>
  </si>
  <si>
    <t>628EPS040</t>
  </si>
  <si>
    <t>628ESSC24</t>
  </si>
  <si>
    <t>628EAS016</t>
  </si>
  <si>
    <t>628EPS042</t>
  </si>
  <si>
    <t>628EAS027</t>
  </si>
  <si>
    <t>628EPS008</t>
  </si>
  <si>
    <t>628EPSIC3</t>
  </si>
  <si>
    <t>628EPS018</t>
  </si>
  <si>
    <t>628EPS017</t>
  </si>
  <si>
    <t>628EPS041</t>
  </si>
  <si>
    <t>628EPS048</t>
  </si>
  <si>
    <t>628CCFC55</t>
  </si>
  <si>
    <t>628EPSIC5</t>
  </si>
  <si>
    <t>628EPS001</t>
  </si>
  <si>
    <t>543CCFc33</t>
  </si>
  <si>
    <t>543EPSC34</t>
  </si>
  <si>
    <t>543ESSC07</t>
  </si>
  <si>
    <t>656EPS010</t>
  </si>
  <si>
    <t>656EPS037</t>
  </si>
  <si>
    <t>656EPS002</t>
  </si>
  <si>
    <t>656EPS005</t>
  </si>
  <si>
    <t>656EPS040</t>
  </si>
  <si>
    <t>656ESSC24</t>
  </si>
  <si>
    <t>656EAS016</t>
  </si>
  <si>
    <t>656EPS042</t>
  </si>
  <si>
    <t>656EAS027</t>
  </si>
  <si>
    <t>656EPS008</t>
  </si>
  <si>
    <t>656EPSIC3</t>
  </si>
  <si>
    <t>656EPS018</t>
  </si>
  <si>
    <t>656EPS017</t>
  </si>
  <si>
    <t>656EPS041</t>
  </si>
  <si>
    <t>656EPS048</t>
  </si>
  <si>
    <t>656CCFC55</t>
  </si>
  <si>
    <t>656EPSIC5</t>
  </si>
  <si>
    <t>656EPS001</t>
  </si>
  <si>
    <t>628CCFc33</t>
  </si>
  <si>
    <t>628EPSC34</t>
  </si>
  <si>
    <t>628ESSC07</t>
  </si>
  <si>
    <t>761EPS010</t>
  </si>
  <si>
    <t>761EPS037</t>
  </si>
  <si>
    <t>761EPS002</t>
  </si>
  <si>
    <t>761EPS005</t>
  </si>
  <si>
    <t>761EPS040</t>
  </si>
  <si>
    <t>761ESSC24</t>
  </si>
  <si>
    <t>761EAS016</t>
  </si>
  <si>
    <t>761EPS042</t>
  </si>
  <si>
    <t>761EAS027</t>
  </si>
  <si>
    <t>761EPS008</t>
  </si>
  <si>
    <t>761EPSIC3</t>
  </si>
  <si>
    <t>761EPS018</t>
  </si>
  <si>
    <t>761EPS017</t>
  </si>
  <si>
    <t>761EPS041</t>
  </si>
  <si>
    <t>761EPS048</t>
  </si>
  <si>
    <t>761CCFC55</t>
  </si>
  <si>
    <t>761EPSIC5</t>
  </si>
  <si>
    <t>761EPS001</t>
  </si>
  <si>
    <t>656CCFc33</t>
  </si>
  <si>
    <t>656EPSC34</t>
  </si>
  <si>
    <t>656ESSC07</t>
  </si>
  <si>
    <t>842EPS010</t>
  </si>
  <si>
    <t>842EPS037</t>
  </si>
  <si>
    <t>842EPS002</t>
  </si>
  <si>
    <t>842EPS005</t>
  </si>
  <si>
    <t>842EPS040</t>
  </si>
  <si>
    <t>842ESSC24</t>
  </si>
  <si>
    <t>842EAS016</t>
  </si>
  <si>
    <t>842EPS042</t>
  </si>
  <si>
    <t>842EAS027</t>
  </si>
  <si>
    <t>842EPS008</t>
  </si>
  <si>
    <t>842EPSIC3</t>
  </si>
  <si>
    <t>842EPS018</t>
  </si>
  <si>
    <t>842EPS017</t>
  </si>
  <si>
    <t>842EPS041</t>
  </si>
  <si>
    <t>842EPS048</t>
  </si>
  <si>
    <t>842CCFC55</t>
  </si>
  <si>
    <t>842EPSIC5</t>
  </si>
  <si>
    <t>842EPS001</t>
  </si>
  <si>
    <t>761CCFc33</t>
  </si>
  <si>
    <t>761EPSC34</t>
  </si>
  <si>
    <t>761ESSC07</t>
  </si>
  <si>
    <t>842CCFc33</t>
  </si>
  <si>
    <t>842EPSC34</t>
  </si>
  <si>
    <t>842ESSC07</t>
  </si>
  <si>
    <t>38EPS010</t>
  </si>
  <si>
    <t>38EPS037</t>
  </si>
  <si>
    <t>38EPS002</t>
  </si>
  <si>
    <t>38EPS005</t>
  </si>
  <si>
    <t>38EPS040</t>
  </si>
  <si>
    <t>38ESSC24</t>
  </si>
  <si>
    <t>38EAS016</t>
  </si>
  <si>
    <t>38EPS042</t>
  </si>
  <si>
    <t>38EAS027</t>
  </si>
  <si>
    <t>38EPS008</t>
  </si>
  <si>
    <t>38EPSIC3</t>
  </si>
  <si>
    <t>38EPS018</t>
  </si>
  <si>
    <t>38EPS017</t>
  </si>
  <si>
    <t>38EPS041</t>
  </si>
  <si>
    <t>38EPS048</t>
  </si>
  <si>
    <t>38CCFC55</t>
  </si>
  <si>
    <t>38EPSIC5</t>
  </si>
  <si>
    <t>38EPS001</t>
  </si>
  <si>
    <t>86EPS010</t>
  </si>
  <si>
    <t>86EPS037</t>
  </si>
  <si>
    <t>86EPS002</t>
  </si>
  <si>
    <t>86EPS005</t>
  </si>
  <si>
    <t>86EPS040</t>
  </si>
  <si>
    <t>86ESSC24</t>
  </si>
  <si>
    <t>86EAS016</t>
  </si>
  <si>
    <t>86EPS042</t>
  </si>
  <si>
    <t>86EAS027</t>
  </si>
  <si>
    <t>86EPS008</t>
  </si>
  <si>
    <t>86EPSIC3</t>
  </si>
  <si>
    <t>86EPS018</t>
  </si>
  <si>
    <t>86EPS017</t>
  </si>
  <si>
    <t>86EPS041</t>
  </si>
  <si>
    <t>86EPS048</t>
  </si>
  <si>
    <t>86CCFC55</t>
  </si>
  <si>
    <t>86EPSIC5</t>
  </si>
  <si>
    <t>86EPS001</t>
  </si>
  <si>
    <t>38CCFc33</t>
  </si>
  <si>
    <t>38EPSC34</t>
  </si>
  <si>
    <t>38ESSC07</t>
  </si>
  <si>
    <t>107EPS010</t>
  </si>
  <si>
    <t>107EPS037</t>
  </si>
  <si>
    <t>107EPS002</t>
  </si>
  <si>
    <t>107EPS005</t>
  </si>
  <si>
    <t>107EPS040</t>
  </si>
  <si>
    <t>107ESSC24</t>
  </si>
  <si>
    <t>107EAS016</t>
  </si>
  <si>
    <t>107EPS042</t>
  </si>
  <si>
    <t>107EAS027</t>
  </si>
  <si>
    <t>107EPS008</t>
  </si>
  <si>
    <t>107EPSIC3</t>
  </si>
  <si>
    <t>107EPS018</t>
  </si>
  <si>
    <t>107EPS017</t>
  </si>
  <si>
    <t>107EPS041</t>
  </si>
  <si>
    <t>107EPS048</t>
  </si>
  <si>
    <t>107CCFC55</t>
  </si>
  <si>
    <t>107EPSIC5</t>
  </si>
  <si>
    <t>107EPS001</t>
  </si>
  <si>
    <t>86CCFc33</t>
  </si>
  <si>
    <t>86EPSC34</t>
  </si>
  <si>
    <t>86ESSC07</t>
  </si>
  <si>
    <t>134EPS010</t>
  </si>
  <si>
    <t>134EPS037</t>
  </si>
  <si>
    <t>134EPS002</t>
  </si>
  <si>
    <t>134EPS005</t>
  </si>
  <si>
    <t>134EPS040</t>
  </si>
  <si>
    <t>134ESSC24</t>
  </si>
  <si>
    <t>134EAS016</t>
  </si>
  <si>
    <t>134EPS042</t>
  </si>
  <si>
    <t>134EAS027</t>
  </si>
  <si>
    <t>134EPS008</t>
  </si>
  <si>
    <t>134EPSIC3</t>
  </si>
  <si>
    <t>134EPS018</t>
  </si>
  <si>
    <t>134EPS017</t>
  </si>
  <si>
    <t>134EPS041</t>
  </si>
  <si>
    <t>134EPS048</t>
  </si>
  <si>
    <t>134CCFC55</t>
  </si>
  <si>
    <t>134EPSIC5</t>
  </si>
  <si>
    <t>134EPS001</t>
  </si>
  <si>
    <t>107CCFc33</t>
  </si>
  <si>
    <t>107EPSC34</t>
  </si>
  <si>
    <t>107ESSC07</t>
  </si>
  <si>
    <t>150EPS010</t>
  </si>
  <si>
    <t>150EPS037</t>
  </si>
  <si>
    <t>150EPS002</t>
  </si>
  <si>
    <t>150EPS005</t>
  </si>
  <si>
    <t>150EPS040</t>
  </si>
  <si>
    <t>150ESSC24</t>
  </si>
  <si>
    <t>150EAS016</t>
  </si>
  <si>
    <t>150EPS042</t>
  </si>
  <si>
    <t>150EAS027</t>
  </si>
  <si>
    <t>150EPS008</t>
  </si>
  <si>
    <t>150EPSIC3</t>
  </si>
  <si>
    <t>150EPS018</t>
  </si>
  <si>
    <t>150EPS017</t>
  </si>
  <si>
    <t>150EPS041</t>
  </si>
  <si>
    <t>150EPS048</t>
  </si>
  <si>
    <t>150CCFC55</t>
  </si>
  <si>
    <t>150EPSIC5</t>
  </si>
  <si>
    <t>150EPS001</t>
  </si>
  <si>
    <t>134CCFc33</t>
  </si>
  <si>
    <t>134EPSC34</t>
  </si>
  <si>
    <t>134ESSC07</t>
  </si>
  <si>
    <t>237EPS010</t>
  </si>
  <si>
    <t>237EPS037</t>
  </si>
  <si>
    <t>237EPS002</t>
  </si>
  <si>
    <t>237EPS005</t>
  </si>
  <si>
    <t>237EPS040</t>
  </si>
  <si>
    <t>237ESSC24</t>
  </si>
  <si>
    <t>237EAS016</t>
  </si>
  <si>
    <t>237EPS042</t>
  </si>
  <si>
    <t>237EAS027</t>
  </si>
  <si>
    <t>237EPS008</t>
  </si>
  <si>
    <t>237EPSIC3</t>
  </si>
  <si>
    <t>237EPS018</t>
  </si>
  <si>
    <t>237EPS017</t>
  </si>
  <si>
    <t>237EPS041</t>
  </si>
  <si>
    <t>237EPS048</t>
  </si>
  <si>
    <t>237CCFC55</t>
  </si>
  <si>
    <t>237EPSIC5</t>
  </si>
  <si>
    <t>237EPS001</t>
  </si>
  <si>
    <t>150CCFc33</t>
  </si>
  <si>
    <t>150EPSC34</t>
  </si>
  <si>
    <t>150ESSC07</t>
  </si>
  <si>
    <t>264EPS010</t>
  </si>
  <si>
    <t>264EPS037</t>
  </si>
  <si>
    <t>264EPS002</t>
  </si>
  <si>
    <t>264EPS005</t>
  </si>
  <si>
    <t>264EPS040</t>
  </si>
  <si>
    <t>264ESSC24</t>
  </si>
  <si>
    <t>264EAS016</t>
  </si>
  <si>
    <t>264EPS042</t>
  </si>
  <si>
    <t>264EAS027</t>
  </si>
  <si>
    <t>264EPS008</t>
  </si>
  <si>
    <t>264EPSIC3</t>
  </si>
  <si>
    <t>264EPS018</t>
  </si>
  <si>
    <t>264EPS017</t>
  </si>
  <si>
    <t>264EPS041</t>
  </si>
  <si>
    <t>264EPS048</t>
  </si>
  <si>
    <t>264CCFC55</t>
  </si>
  <si>
    <t>264EPSIC5</t>
  </si>
  <si>
    <t>264EPS001</t>
  </si>
  <si>
    <t>237CCFc33</t>
  </si>
  <si>
    <t>237EPSC34</t>
  </si>
  <si>
    <t>237ESSC07</t>
  </si>
  <si>
    <t>310EPS010</t>
  </si>
  <si>
    <t>310EPS037</t>
  </si>
  <si>
    <t>310EPS002</t>
  </si>
  <si>
    <t>310EPS005</t>
  </si>
  <si>
    <t>310EPS040</t>
  </si>
  <si>
    <t>310ESSC24</t>
  </si>
  <si>
    <t>310EAS016</t>
  </si>
  <si>
    <t>310EPS042</t>
  </si>
  <si>
    <t>310EAS027</t>
  </si>
  <si>
    <t>310EPS008</t>
  </si>
  <si>
    <t>310EPSIC3</t>
  </si>
  <si>
    <t>310EPS018</t>
  </si>
  <si>
    <t>310EPS017</t>
  </si>
  <si>
    <t>310EPS041</t>
  </si>
  <si>
    <t>310EPS048</t>
  </si>
  <si>
    <t>310CCFC55</t>
  </si>
  <si>
    <t>310EPSIC5</t>
  </si>
  <si>
    <t>310EPS001</t>
  </si>
  <si>
    <t>264CCFc33</t>
  </si>
  <si>
    <t>264EPSC34</t>
  </si>
  <si>
    <t>264ESSC07</t>
  </si>
  <si>
    <t>315EPS010</t>
  </si>
  <si>
    <t>315EPS037</t>
  </si>
  <si>
    <t>315EPS002</t>
  </si>
  <si>
    <t>315EPS005</t>
  </si>
  <si>
    <t>315EPS040</t>
  </si>
  <si>
    <t>315ESSC24</t>
  </si>
  <si>
    <t>315EAS016</t>
  </si>
  <si>
    <t>315EPS042</t>
  </si>
  <si>
    <t>315EAS027</t>
  </si>
  <si>
    <t>315EPS008</t>
  </si>
  <si>
    <t>315EPSIC3</t>
  </si>
  <si>
    <t>315EPS018</t>
  </si>
  <si>
    <t>315EPS017</t>
  </si>
  <si>
    <t>315EPS041</t>
  </si>
  <si>
    <t>315EPS048</t>
  </si>
  <si>
    <t>315CCFC55</t>
  </si>
  <si>
    <t>315EPSIC5</t>
  </si>
  <si>
    <t>315EPS001</t>
  </si>
  <si>
    <t>310CCFc33</t>
  </si>
  <si>
    <t>310EPSC34</t>
  </si>
  <si>
    <t>310ESSC07</t>
  </si>
  <si>
    <t>361EPS010</t>
  </si>
  <si>
    <t>361EPS037</t>
  </si>
  <si>
    <t>361EPS002</t>
  </si>
  <si>
    <t>361EPS005</t>
  </si>
  <si>
    <t>361EPS040</t>
  </si>
  <si>
    <t>361ESSC24</t>
  </si>
  <si>
    <t>361EAS016</t>
  </si>
  <si>
    <t>361EPS042</t>
  </si>
  <si>
    <t>361EAS027</t>
  </si>
  <si>
    <t>361EPS008</t>
  </si>
  <si>
    <t>361EPSIC3</t>
  </si>
  <si>
    <t>361EPS018</t>
  </si>
  <si>
    <t>361EPS017</t>
  </si>
  <si>
    <t>361EPS041</t>
  </si>
  <si>
    <t>361EPS048</t>
  </si>
  <si>
    <t>361CCFC55</t>
  </si>
  <si>
    <t>361EPSIC5</t>
  </si>
  <si>
    <t>361EPS001</t>
  </si>
  <si>
    <t>315CCFc33</t>
  </si>
  <si>
    <t>315EPSC34</t>
  </si>
  <si>
    <t>315ESSC07</t>
  </si>
  <si>
    <t>647EPS010</t>
  </si>
  <si>
    <t>647EPS037</t>
  </si>
  <si>
    <t>647EPS002</t>
  </si>
  <si>
    <t>647EPS005</t>
  </si>
  <si>
    <t>647EPS040</t>
  </si>
  <si>
    <t>647ESSC24</t>
  </si>
  <si>
    <t>647EAS016</t>
  </si>
  <si>
    <t>647EPS042</t>
  </si>
  <si>
    <t>647EAS027</t>
  </si>
  <si>
    <t>647EPS008</t>
  </si>
  <si>
    <t>647EPSIC3</t>
  </si>
  <si>
    <t>647EPS018</t>
  </si>
  <si>
    <t>647EPS017</t>
  </si>
  <si>
    <t>647EPS041</t>
  </si>
  <si>
    <t>647EPS048</t>
  </si>
  <si>
    <t>647CCFC55</t>
  </si>
  <si>
    <t>647EPSIC5</t>
  </si>
  <si>
    <t>647EPS001</t>
  </si>
  <si>
    <t>361CCFc33</t>
  </si>
  <si>
    <t>361EPSC34</t>
  </si>
  <si>
    <t>361ESSC07</t>
  </si>
  <si>
    <t>658EPS010</t>
  </si>
  <si>
    <t>658EPS037</t>
  </si>
  <si>
    <t>658EPS002</t>
  </si>
  <si>
    <t>658EPS005</t>
  </si>
  <si>
    <t>658EPS040</t>
  </si>
  <si>
    <t>658ESSC24</t>
  </si>
  <si>
    <t>658EAS016</t>
  </si>
  <si>
    <t>658EPS042</t>
  </si>
  <si>
    <t>658EAS027</t>
  </si>
  <si>
    <t>658EPS008</t>
  </si>
  <si>
    <t>658EPSIC3</t>
  </si>
  <si>
    <t>658EPS018</t>
  </si>
  <si>
    <t>658EPS017</t>
  </si>
  <si>
    <t>658EPS041</t>
  </si>
  <si>
    <t>658EPS048</t>
  </si>
  <si>
    <t>658CCFC55</t>
  </si>
  <si>
    <t>658EPSIC5</t>
  </si>
  <si>
    <t>658EPS001</t>
  </si>
  <si>
    <t>647CCFc33</t>
  </si>
  <si>
    <t>647EPSC34</t>
  </si>
  <si>
    <t>647ESSC07</t>
  </si>
  <si>
    <t>664EPS010</t>
  </si>
  <si>
    <t>664EPS037</t>
  </si>
  <si>
    <t>664EPS002</t>
  </si>
  <si>
    <t>664EPS005</t>
  </si>
  <si>
    <t>664EPS040</t>
  </si>
  <si>
    <t>664ESSC24</t>
  </si>
  <si>
    <t>664EAS016</t>
  </si>
  <si>
    <t>664EPS042</t>
  </si>
  <si>
    <t>664EAS027</t>
  </si>
  <si>
    <t>664EPS008</t>
  </si>
  <si>
    <t>664EPSIC3</t>
  </si>
  <si>
    <t>664EPS018</t>
  </si>
  <si>
    <t>664EPS017</t>
  </si>
  <si>
    <t>664EPS041</t>
  </si>
  <si>
    <t>664EPS048</t>
  </si>
  <si>
    <t>664CCFC55</t>
  </si>
  <si>
    <t>664EPSIC5</t>
  </si>
  <si>
    <t>664EPS001</t>
  </si>
  <si>
    <t>658CCFc33</t>
  </si>
  <si>
    <t>658EPSC34</t>
  </si>
  <si>
    <t>658ESSC07</t>
  </si>
  <si>
    <t>686EPS010</t>
  </si>
  <si>
    <t>686EPS037</t>
  </si>
  <si>
    <t>686EPS002</t>
  </si>
  <si>
    <t>686EPS005</t>
  </si>
  <si>
    <t>686EPS040</t>
  </si>
  <si>
    <t>686ESSC24</t>
  </si>
  <si>
    <t>686EAS016</t>
  </si>
  <si>
    <t>686EPS042</t>
  </si>
  <si>
    <t>686EAS027</t>
  </si>
  <si>
    <t>686EPS008</t>
  </si>
  <si>
    <t>686EPSIC3</t>
  </si>
  <si>
    <t>686EPS018</t>
  </si>
  <si>
    <t>686EPS017</t>
  </si>
  <si>
    <t>686EPS041</t>
  </si>
  <si>
    <t>686EPS048</t>
  </si>
  <si>
    <t>686CCFC55</t>
  </si>
  <si>
    <t>686EPSIC5</t>
  </si>
  <si>
    <t>686EPS001</t>
  </si>
  <si>
    <t>664CCFc33</t>
  </si>
  <si>
    <t>664EPSC34</t>
  </si>
  <si>
    <t>664ESSC07</t>
  </si>
  <si>
    <t>819EPS010</t>
  </si>
  <si>
    <t>819EPS037</t>
  </si>
  <si>
    <t>819EPS002</t>
  </si>
  <si>
    <t>819EPS005</t>
  </si>
  <si>
    <t>819EPS040</t>
  </si>
  <si>
    <t>819ESSC24</t>
  </si>
  <si>
    <t>819EAS016</t>
  </si>
  <si>
    <t>819EPS042</t>
  </si>
  <si>
    <t>819EAS027</t>
  </si>
  <si>
    <t>819EPS008</t>
  </si>
  <si>
    <t>819EPSIC3</t>
  </si>
  <si>
    <t>819EPS018</t>
  </si>
  <si>
    <t>819EPS017</t>
  </si>
  <si>
    <t>819EPS041</t>
  </si>
  <si>
    <t>819EPS048</t>
  </si>
  <si>
    <t>819CCFC55</t>
  </si>
  <si>
    <t>819EPSIC5</t>
  </si>
  <si>
    <t>819EPS001</t>
  </si>
  <si>
    <t>686CCFc33</t>
  </si>
  <si>
    <t>686EPSC34</t>
  </si>
  <si>
    <t>686ESSC07</t>
  </si>
  <si>
    <t>854EPS010</t>
  </si>
  <si>
    <t>854EPS037</t>
  </si>
  <si>
    <t>854EPS002</t>
  </si>
  <si>
    <t>854EPS005</t>
  </si>
  <si>
    <t>854EPS040</t>
  </si>
  <si>
    <t>854ESSC24</t>
  </si>
  <si>
    <t>854EAS016</t>
  </si>
  <si>
    <t>854EPS042</t>
  </si>
  <si>
    <t>854EAS027</t>
  </si>
  <si>
    <t>854EPS008</t>
  </si>
  <si>
    <t>854EPSIC3</t>
  </si>
  <si>
    <t>854EPS018</t>
  </si>
  <si>
    <t>854EPS017</t>
  </si>
  <si>
    <t>854EPS041</t>
  </si>
  <si>
    <t>854EPS048</t>
  </si>
  <si>
    <t>854CCFC55</t>
  </si>
  <si>
    <t>854EPSIC5</t>
  </si>
  <si>
    <t>854EPS001</t>
  </si>
  <si>
    <t>819CCFc33</t>
  </si>
  <si>
    <t>819EPSC34</t>
  </si>
  <si>
    <t>819ESSC07</t>
  </si>
  <si>
    <t>887EPS010</t>
  </si>
  <si>
    <t>887EPS037</t>
  </si>
  <si>
    <t>887EPS002</t>
  </si>
  <si>
    <t>887EPS005</t>
  </si>
  <si>
    <t>887EPS040</t>
  </si>
  <si>
    <t>887ESSC24</t>
  </si>
  <si>
    <t>887EAS016</t>
  </si>
  <si>
    <t>887EPS042</t>
  </si>
  <si>
    <t>887EAS027</t>
  </si>
  <si>
    <t>887EPS008</t>
  </si>
  <si>
    <t>887EPSIC3</t>
  </si>
  <si>
    <t>887EPS018</t>
  </si>
  <si>
    <t>887EPS017</t>
  </si>
  <si>
    <t>887EPS041</t>
  </si>
  <si>
    <t>887EPS048</t>
  </si>
  <si>
    <t>887CCFC55</t>
  </si>
  <si>
    <t>887EPSIC5</t>
  </si>
  <si>
    <t>887EPS001</t>
  </si>
  <si>
    <t>854CCFc33</t>
  </si>
  <si>
    <t>854EPSC34</t>
  </si>
  <si>
    <t>854ESSC07</t>
  </si>
  <si>
    <t>887CCFc33</t>
  </si>
  <si>
    <t>887EPSC34</t>
  </si>
  <si>
    <t>887ESSC07</t>
  </si>
  <si>
    <t>2EPS010</t>
  </si>
  <si>
    <t>2EPS037</t>
  </si>
  <si>
    <t>2EPS002</t>
  </si>
  <si>
    <t>2EPS005</t>
  </si>
  <si>
    <t>2EPS040</t>
  </si>
  <si>
    <t>2ESSC24</t>
  </si>
  <si>
    <t>2EAS016</t>
  </si>
  <si>
    <t>2EPS042</t>
  </si>
  <si>
    <t>2EAS027</t>
  </si>
  <si>
    <t>2EPS008</t>
  </si>
  <si>
    <t>2EPSIC3</t>
  </si>
  <si>
    <t>2EPS018</t>
  </si>
  <si>
    <t>2EPS017</t>
  </si>
  <si>
    <t>2EPS041</t>
  </si>
  <si>
    <t>2EPS048</t>
  </si>
  <si>
    <t>2CCFC55</t>
  </si>
  <si>
    <t>2EPSIC5</t>
  </si>
  <si>
    <t>2EPS001</t>
  </si>
  <si>
    <t>21EPS010</t>
  </si>
  <si>
    <t>21EPS037</t>
  </si>
  <si>
    <t>21EPS002</t>
  </si>
  <si>
    <t>21EPS005</t>
  </si>
  <si>
    <t>21EPS040</t>
  </si>
  <si>
    <t>21ESSC24</t>
  </si>
  <si>
    <t>21EAS016</t>
  </si>
  <si>
    <t>21EPS042</t>
  </si>
  <si>
    <t>21EAS027</t>
  </si>
  <si>
    <t>21EPS008</t>
  </si>
  <si>
    <t>21EPSIC3</t>
  </si>
  <si>
    <t>21EPS018</t>
  </si>
  <si>
    <t>21EPS017</t>
  </si>
  <si>
    <t>21EPS041</t>
  </si>
  <si>
    <t>21EPS048</t>
  </si>
  <si>
    <t>21CCFC55</t>
  </si>
  <si>
    <t>21EPSIC5</t>
  </si>
  <si>
    <t>21EPS001</t>
  </si>
  <si>
    <t>2CCFc33</t>
  </si>
  <si>
    <t>2EPSC34</t>
  </si>
  <si>
    <t>2ESSC07</t>
  </si>
  <si>
    <t>55EPS010</t>
  </si>
  <si>
    <t>55EPS037</t>
  </si>
  <si>
    <t>55EPS002</t>
  </si>
  <si>
    <t>55EPS005</t>
  </si>
  <si>
    <t>55EPS040</t>
  </si>
  <si>
    <t>55ESSC24</t>
  </si>
  <si>
    <t>55EAS016</t>
  </si>
  <si>
    <t>55EPS042</t>
  </si>
  <si>
    <t>55EAS027</t>
  </si>
  <si>
    <t>55EPS008</t>
  </si>
  <si>
    <t>55EPSIC3</t>
  </si>
  <si>
    <t>55EPS018</t>
  </si>
  <si>
    <t>55EPS017</t>
  </si>
  <si>
    <t>55EPS041</t>
  </si>
  <si>
    <t>55EPS048</t>
  </si>
  <si>
    <t>55CCFC55</t>
  </si>
  <si>
    <t>55EPSIC5</t>
  </si>
  <si>
    <t>55EPS001</t>
  </si>
  <si>
    <t>21CCFc33</t>
  </si>
  <si>
    <t>21EPSC34</t>
  </si>
  <si>
    <t>21ESSC07</t>
  </si>
  <si>
    <t>148EPS010</t>
  </si>
  <si>
    <t>148EPS037</t>
  </si>
  <si>
    <t>148EPS002</t>
  </si>
  <si>
    <t>148EPS005</t>
  </si>
  <si>
    <t>148EPS040</t>
  </si>
  <si>
    <t>148ESSC24</t>
  </si>
  <si>
    <t>148EAS016</t>
  </si>
  <si>
    <t>148EPS042</t>
  </si>
  <si>
    <t>148EAS027</t>
  </si>
  <si>
    <t>148EPS008</t>
  </si>
  <si>
    <t>148EPSIC3</t>
  </si>
  <si>
    <t>148EPS018</t>
  </si>
  <si>
    <t>148EPS017</t>
  </si>
  <si>
    <t>148EPS041</t>
  </si>
  <si>
    <t>148EPS048</t>
  </si>
  <si>
    <t>148CCFC55</t>
  </si>
  <si>
    <t>148EPSIC5</t>
  </si>
  <si>
    <t>148EPS001</t>
  </si>
  <si>
    <t>55CCFc33</t>
  </si>
  <si>
    <t>55EPSC34</t>
  </si>
  <si>
    <t>55ESSC07</t>
  </si>
  <si>
    <t>197EPS010</t>
  </si>
  <si>
    <t>197EPS037</t>
  </si>
  <si>
    <t>197EPS002</t>
  </si>
  <si>
    <t>197EPS005</t>
  </si>
  <si>
    <t>197EPS040</t>
  </si>
  <si>
    <t>197ESSC24</t>
  </si>
  <si>
    <t>197EAS016</t>
  </si>
  <si>
    <t>197EPS042</t>
  </si>
  <si>
    <t>197EAS027</t>
  </si>
  <si>
    <t>197EPS008</t>
  </si>
  <si>
    <t>197EPSIC3</t>
  </si>
  <si>
    <t>197EPS018</t>
  </si>
  <si>
    <t>197EPS017</t>
  </si>
  <si>
    <t>197EPS041</t>
  </si>
  <si>
    <t>197EPS048</t>
  </si>
  <si>
    <t>197CCFC55</t>
  </si>
  <si>
    <t>197EPSIC5</t>
  </si>
  <si>
    <t>197EPS001</t>
  </si>
  <si>
    <t>148CCFc33</t>
  </si>
  <si>
    <t>148EPSC34</t>
  </si>
  <si>
    <t>148ESSC07</t>
  </si>
  <si>
    <t>206EPS010</t>
  </si>
  <si>
    <t>206EPS037</t>
  </si>
  <si>
    <t>206EPS002</t>
  </si>
  <si>
    <t>206EPS005</t>
  </si>
  <si>
    <t>206EPS040</t>
  </si>
  <si>
    <t>206ESSC24</t>
  </si>
  <si>
    <t>206EAS016</t>
  </si>
  <si>
    <t>206EPS042</t>
  </si>
  <si>
    <t>206EAS027</t>
  </si>
  <si>
    <t>206EPS008</t>
  </si>
  <si>
    <t>206EPSIC3</t>
  </si>
  <si>
    <t>206EPS018</t>
  </si>
  <si>
    <t>206EPS017</t>
  </si>
  <si>
    <t>206EPS041</t>
  </si>
  <si>
    <t>206EPS048</t>
  </si>
  <si>
    <t>206CCFC55</t>
  </si>
  <si>
    <t>206EPSIC5</t>
  </si>
  <si>
    <t>206EPS001</t>
  </si>
  <si>
    <t>197CCFc33</t>
  </si>
  <si>
    <t>197EPSC34</t>
  </si>
  <si>
    <t>197ESSC07</t>
  </si>
  <si>
    <t>313EPS010</t>
  </si>
  <si>
    <t>313EPS037</t>
  </si>
  <si>
    <t>313EPS002</t>
  </si>
  <si>
    <t>313EPS005</t>
  </si>
  <si>
    <t>313EPS040</t>
  </si>
  <si>
    <t>313ESSC24</t>
  </si>
  <si>
    <t>313EAS016</t>
  </si>
  <si>
    <t>313EPS042</t>
  </si>
  <si>
    <t>313EAS027</t>
  </si>
  <si>
    <t>313EPS008</t>
  </si>
  <si>
    <t>313EPSIC3</t>
  </si>
  <si>
    <t>313EPS018</t>
  </si>
  <si>
    <t>313EPS017</t>
  </si>
  <si>
    <t>313EPS041</t>
  </si>
  <si>
    <t>313EPS048</t>
  </si>
  <si>
    <t>313CCFC55</t>
  </si>
  <si>
    <t>313EPSIC5</t>
  </si>
  <si>
    <t>313EPS001</t>
  </si>
  <si>
    <t>206CCFc33</t>
  </si>
  <si>
    <t>206EPSC34</t>
  </si>
  <si>
    <t>206ESSC07</t>
  </si>
  <si>
    <t>318EPS010</t>
  </si>
  <si>
    <t>318EPS037</t>
  </si>
  <si>
    <t>318EPS002</t>
  </si>
  <si>
    <t>318EPS005</t>
  </si>
  <si>
    <t>318EPS040</t>
  </si>
  <si>
    <t>318ESSC24</t>
  </si>
  <si>
    <t>318EAS016</t>
  </si>
  <si>
    <t>318EPS042</t>
  </si>
  <si>
    <t>318EAS027</t>
  </si>
  <si>
    <t>318EPS008</t>
  </si>
  <si>
    <t>318EPSIC3</t>
  </si>
  <si>
    <t>318EPS018</t>
  </si>
  <si>
    <t>318EPS017</t>
  </si>
  <si>
    <t>318EPS041</t>
  </si>
  <si>
    <t>318EPS048</t>
  </si>
  <si>
    <t>318CCFC55</t>
  </si>
  <si>
    <t>318EPSIC5</t>
  </si>
  <si>
    <t>318EPS001</t>
  </si>
  <si>
    <t>313CCFc33</t>
  </si>
  <si>
    <t>313EPSC34</t>
  </si>
  <si>
    <t>313ESSC07</t>
  </si>
  <si>
    <t>321EPS010</t>
  </si>
  <si>
    <t>321EPS037</t>
  </si>
  <si>
    <t>321EPS002</t>
  </si>
  <si>
    <t>321EPS005</t>
  </si>
  <si>
    <t>321EPS040</t>
  </si>
  <si>
    <t>321ESSC24</t>
  </si>
  <si>
    <t>321EAS016</t>
  </si>
  <si>
    <t>321EPS042</t>
  </si>
  <si>
    <t>321EAS027</t>
  </si>
  <si>
    <t>321EPS008</t>
  </si>
  <si>
    <t>321EPSIC3</t>
  </si>
  <si>
    <t>321EPS018</t>
  </si>
  <si>
    <t>321EPS017</t>
  </si>
  <si>
    <t>321EPS041</t>
  </si>
  <si>
    <t>321EPS048</t>
  </si>
  <si>
    <t>321CCFC55</t>
  </si>
  <si>
    <t>321EPSIC5</t>
  </si>
  <si>
    <t>321EPS001</t>
  </si>
  <si>
    <t>318CCFc33</t>
  </si>
  <si>
    <t>318EPSC34</t>
  </si>
  <si>
    <t>318ESSC07</t>
  </si>
  <si>
    <t>376EPS010</t>
  </si>
  <si>
    <t>376EPS037</t>
  </si>
  <si>
    <t>376EPS002</t>
  </si>
  <si>
    <t>376EPS005</t>
  </si>
  <si>
    <t>376EPS040</t>
  </si>
  <si>
    <t>376ESSC24</t>
  </si>
  <si>
    <t>376EAS016</t>
  </si>
  <si>
    <t>376EPS042</t>
  </si>
  <si>
    <t>376EAS027</t>
  </si>
  <si>
    <t>376EPS008</t>
  </si>
  <si>
    <t>376EPSIC3</t>
  </si>
  <si>
    <t>376EPS018</t>
  </si>
  <si>
    <t>376EPS017</t>
  </si>
  <si>
    <t>376EPS041</t>
  </si>
  <si>
    <t>376EPS048</t>
  </si>
  <si>
    <t>376CCFC55</t>
  </si>
  <si>
    <t>376EPSIC5</t>
  </si>
  <si>
    <t>376EPS001</t>
  </si>
  <si>
    <t>321CCFc33</t>
  </si>
  <si>
    <t>321EPSC34</t>
  </si>
  <si>
    <t>321ESSC07</t>
  </si>
  <si>
    <t>400EPS010</t>
  </si>
  <si>
    <t>400EPS037</t>
  </si>
  <si>
    <t>400EPS002</t>
  </si>
  <si>
    <t>400EPS005</t>
  </si>
  <si>
    <t>400EPS040</t>
  </si>
  <si>
    <t>400ESSC24</t>
  </si>
  <si>
    <t>400EAS016</t>
  </si>
  <si>
    <t>400EPS042</t>
  </si>
  <si>
    <t>400EAS027</t>
  </si>
  <si>
    <t>400EPS008</t>
  </si>
  <si>
    <t>400EPSIC3</t>
  </si>
  <si>
    <t>400EPS018</t>
  </si>
  <si>
    <t>400EPS017</t>
  </si>
  <si>
    <t>400EPS041</t>
  </si>
  <si>
    <t>400EPS048</t>
  </si>
  <si>
    <t>400CCFC55</t>
  </si>
  <si>
    <t>400EPSIC5</t>
  </si>
  <si>
    <t>400EPS001</t>
  </si>
  <si>
    <t>376CCFc33</t>
  </si>
  <si>
    <t>376EPSC34</t>
  </si>
  <si>
    <t>376ESSC07</t>
  </si>
  <si>
    <t>440EPS010</t>
  </si>
  <si>
    <t>440EPS037</t>
  </si>
  <si>
    <t>440EPS002</t>
  </si>
  <si>
    <t>440EPS005</t>
  </si>
  <si>
    <t>440EPS040</t>
  </si>
  <si>
    <t>440ESSC24</t>
  </si>
  <si>
    <t>440EAS016</t>
  </si>
  <si>
    <t>440EPS042</t>
  </si>
  <si>
    <t>440EAS027</t>
  </si>
  <si>
    <t>440EPS008</t>
  </si>
  <si>
    <t>440EPSIC3</t>
  </si>
  <si>
    <t>440EPS018</t>
  </si>
  <si>
    <t>440EPS017</t>
  </si>
  <si>
    <t>440EPS041</t>
  </si>
  <si>
    <t>440EPS048</t>
  </si>
  <si>
    <t>440CCFC55</t>
  </si>
  <si>
    <t>440EPSIC5</t>
  </si>
  <si>
    <t>440EPS001</t>
  </si>
  <si>
    <t>400CCFc33</t>
  </si>
  <si>
    <t>400EPSC34</t>
  </si>
  <si>
    <t>400ESSC07</t>
  </si>
  <si>
    <t>483EPS010</t>
  </si>
  <si>
    <t>483EPS037</t>
  </si>
  <si>
    <t>483EPS002</t>
  </si>
  <si>
    <t>483EPS005</t>
  </si>
  <si>
    <t>483EPS040</t>
  </si>
  <si>
    <t>483ESSC24</t>
  </si>
  <si>
    <t>483EAS016</t>
  </si>
  <si>
    <t>483EPS042</t>
  </si>
  <si>
    <t>483EAS027</t>
  </si>
  <si>
    <t>483EPS008</t>
  </si>
  <si>
    <t>483EPSIC3</t>
  </si>
  <si>
    <t>483EPS018</t>
  </si>
  <si>
    <t>483EPS017</t>
  </si>
  <si>
    <t>483EPS041</t>
  </si>
  <si>
    <t>483EPS048</t>
  </si>
  <si>
    <t>483CCFC55</t>
  </si>
  <si>
    <t>483EPSIC5</t>
  </si>
  <si>
    <t>483EPS001</t>
  </si>
  <si>
    <t>440CCFc33</t>
  </si>
  <si>
    <t>440EPSC34</t>
  </si>
  <si>
    <t>440ESSC07</t>
  </si>
  <si>
    <t>541EPS010</t>
  </si>
  <si>
    <t>541EPS037</t>
  </si>
  <si>
    <t>541EPS002</t>
  </si>
  <si>
    <t>541EPS005</t>
  </si>
  <si>
    <t>541EPS040</t>
  </si>
  <si>
    <t>541ESSC24</t>
  </si>
  <si>
    <t>541EAS016</t>
  </si>
  <si>
    <t>541EPS042</t>
  </si>
  <si>
    <t>541EAS027</t>
  </si>
  <si>
    <t>541EPS008</t>
  </si>
  <si>
    <t>541EPSIC3</t>
  </si>
  <si>
    <t>541EPS018</t>
  </si>
  <si>
    <t>541EPS017</t>
  </si>
  <si>
    <t>541EPS041</t>
  </si>
  <si>
    <t>541EPS048</t>
  </si>
  <si>
    <t>541CCFC55</t>
  </si>
  <si>
    <t>541EPSIC5</t>
  </si>
  <si>
    <t>541EPS001</t>
  </si>
  <si>
    <t>483CCFc33</t>
  </si>
  <si>
    <t>483EPSC34</t>
  </si>
  <si>
    <t>483ESSC07</t>
  </si>
  <si>
    <t>607EPS010</t>
  </si>
  <si>
    <t>607EPS037</t>
  </si>
  <si>
    <t>607EPS002</t>
  </si>
  <si>
    <t>607EPS005</t>
  </si>
  <si>
    <t>607EPS040</t>
  </si>
  <si>
    <t>607ESSC24</t>
  </si>
  <si>
    <t>607EAS016</t>
  </si>
  <si>
    <t>607EPS042</t>
  </si>
  <si>
    <t>607EAS027</t>
  </si>
  <si>
    <t>607EPS008</t>
  </si>
  <si>
    <t>607EPSIC3</t>
  </si>
  <si>
    <t>607EPS018</t>
  </si>
  <si>
    <t>607EPS017</t>
  </si>
  <si>
    <t>607EPS041</t>
  </si>
  <si>
    <t>607EPS048</t>
  </si>
  <si>
    <t>607CCFC55</t>
  </si>
  <si>
    <t>607EPSIC5</t>
  </si>
  <si>
    <t>607EPS001</t>
  </si>
  <si>
    <t>541CCFc33</t>
  </si>
  <si>
    <t>541EPSC34</t>
  </si>
  <si>
    <t>541ESSC07</t>
  </si>
  <si>
    <t>615EPS010</t>
  </si>
  <si>
    <t>615EPS037</t>
  </si>
  <si>
    <t>615EPS002</t>
  </si>
  <si>
    <t>615EPS005</t>
  </si>
  <si>
    <t>615EPS040</t>
  </si>
  <si>
    <t>615ESSC24</t>
  </si>
  <si>
    <t>615EAS016</t>
  </si>
  <si>
    <t>615EPS042</t>
  </si>
  <si>
    <t>615EAS027</t>
  </si>
  <si>
    <t>615EPS008</t>
  </si>
  <si>
    <t>615EPSIC3</t>
  </si>
  <si>
    <t>615EPS018</t>
  </si>
  <si>
    <t>615EPS017</t>
  </si>
  <si>
    <t>615EPS041</t>
  </si>
  <si>
    <t>615EPS048</t>
  </si>
  <si>
    <t>615CCFC55</t>
  </si>
  <si>
    <t>615EPSIC5</t>
  </si>
  <si>
    <t>615EPS001</t>
  </si>
  <si>
    <t>607CCFc33</t>
  </si>
  <si>
    <t>607EPSC34</t>
  </si>
  <si>
    <t>607ESSC07</t>
  </si>
  <si>
    <t>649EPS010</t>
  </si>
  <si>
    <t>649EPS037</t>
  </si>
  <si>
    <t>649EPS002</t>
  </si>
  <si>
    <t>649EPS005</t>
  </si>
  <si>
    <t>649EPS040</t>
  </si>
  <si>
    <t>649ESSC24</t>
  </si>
  <si>
    <t>649EAS016</t>
  </si>
  <si>
    <t>649EPS042</t>
  </si>
  <si>
    <t>649EAS027</t>
  </si>
  <si>
    <t>649EPS008</t>
  </si>
  <si>
    <t>649EPSIC3</t>
  </si>
  <si>
    <t>649EPS018</t>
  </si>
  <si>
    <t>649EPS017</t>
  </si>
  <si>
    <t>649EPS041</t>
  </si>
  <si>
    <t>649EPS048</t>
  </si>
  <si>
    <t>649CCFC55</t>
  </si>
  <si>
    <t>649EPSIC5</t>
  </si>
  <si>
    <t>649EPS001</t>
  </si>
  <si>
    <t>615CCFc33</t>
  </si>
  <si>
    <t>615EPSC34</t>
  </si>
  <si>
    <t>615ESSC07</t>
  </si>
  <si>
    <t>652EPS010</t>
  </si>
  <si>
    <t>652EPS037</t>
  </si>
  <si>
    <t>652EPS002</t>
  </si>
  <si>
    <t>652EPS005</t>
  </si>
  <si>
    <t>652EPS040</t>
  </si>
  <si>
    <t>652ESSC24</t>
  </si>
  <si>
    <t>652EAS016</t>
  </si>
  <si>
    <t>652EPS042</t>
  </si>
  <si>
    <t>652EAS027</t>
  </si>
  <si>
    <t>652EPS008</t>
  </si>
  <si>
    <t>652EPSIC3</t>
  </si>
  <si>
    <t>652EPS018</t>
  </si>
  <si>
    <t>652EPS017</t>
  </si>
  <si>
    <t>652EPS041</t>
  </si>
  <si>
    <t>652EPS048</t>
  </si>
  <si>
    <t>652CCFC55</t>
  </si>
  <si>
    <t>652EPSIC5</t>
  </si>
  <si>
    <t>652EPS001</t>
  </si>
  <si>
    <t>649CCFc33</t>
  </si>
  <si>
    <t>649EPSC34</t>
  </si>
  <si>
    <t>649ESSC07</t>
  </si>
  <si>
    <t>660EPS010</t>
  </si>
  <si>
    <t>660EPS037</t>
  </si>
  <si>
    <t>660EPS002</t>
  </si>
  <si>
    <t>660EPS005</t>
  </si>
  <si>
    <t>660EPS040</t>
  </si>
  <si>
    <t>660ESSC24</t>
  </si>
  <si>
    <t>660EAS016</t>
  </si>
  <si>
    <t>660EPS042</t>
  </si>
  <si>
    <t>660EAS027</t>
  </si>
  <si>
    <t>660EPS008</t>
  </si>
  <si>
    <t>660EPSIC3</t>
  </si>
  <si>
    <t>660EPS018</t>
  </si>
  <si>
    <t>660EPS017</t>
  </si>
  <si>
    <t>660EPS041</t>
  </si>
  <si>
    <t>660EPS048</t>
  </si>
  <si>
    <t>660CCFC55</t>
  </si>
  <si>
    <t>660EPSIC5</t>
  </si>
  <si>
    <t>660EPS001</t>
  </si>
  <si>
    <t>652CCFc33</t>
  </si>
  <si>
    <t>652EPSC34</t>
  </si>
  <si>
    <t>652ESSC07</t>
  </si>
  <si>
    <t>667EPS010</t>
  </si>
  <si>
    <t>667EPS037</t>
  </si>
  <si>
    <t>667EPS002</t>
  </si>
  <si>
    <t>667EPS005</t>
  </si>
  <si>
    <t>667EPS040</t>
  </si>
  <si>
    <t>667ESSC24</t>
  </si>
  <si>
    <t>667EAS016</t>
  </si>
  <si>
    <t>667EPS042</t>
  </si>
  <si>
    <t>667EAS027</t>
  </si>
  <si>
    <t>667EPS008</t>
  </si>
  <si>
    <t>667EPSIC3</t>
  </si>
  <si>
    <t>667EPS018</t>
  </si>
  <si>
    <t>667EPS017</t>
  </si>
  <si>
    <t>667EPS041</t>
  </si>
  <si>
    <t>667EPS048</t>
  </si>
  <si>
    <t>667CCFC55</t>
  </si>
  <si>
    <t>667EPSIC5</t>
  </si>
  <si>
    <t>667EPS001</t>
  </si>
  <si>
    <t>660CCFc33</t>
  </si>
  <si>
    <t>660EPSC34</t>
  </si>
  <si>
    <t>660ESSC07</t>
  </si>
  <si>
    <t>674EPS010</t>
  </si>
  <si>
    <t>674EPS037</t>
  </si>
  <si>
    <t>674EPS002</t>
  </si>
  <si>
    <t>674EPS005</t>
  </si>
  <si>
    <t>674EPS040</t>
  </si>
  <si>
    <t>674ESSC24</t>
  </si>
  <si>
    <t>674EAS016</t>
  </si>
  <si>
    <t>674EPS042</t>
  </si>
  <si>
    <t>674EAS027</t>
  </si>
  <si>
    <t>674EPS008</t>
  </si>
  <si>
    <t>674EPSIC3</t>
  </si>
  <si>
    <t>674EPS018</t>
  </si>
  <si>
    <t>674EPS017</t>
  </si>
  <si>
    <t>674EPS041</t>
  </si>
  <si>
    <t>674EPS048</t>
  </si>
  <si>
    <t>674CCFC55</t>
  </si>
  <si>
    <t>674EPSIC5</t>
  </si>
  <si>
    <t>674EPS001</t>
  </si>
  <si>
    <t>667CCFc33</t>
  </si>
  <si>
    <t>667EPSC34</t>
  </si>
  <si>
    <t>667ESSC07</t>
  </si>
  <si>
    <t>697EPS010</t>
  </si>
  <si>
    <t>697EPS037</t>
  </si>
  <si>
    <t>697EPS002</t>
  </si>
  <si>
    <t>697EPS005</t>
  </si>
  <si>
    <t>697EPS040</t>
  </si>
  <si>
    <t>697ESSC24</t>
  </si>
  <si>
    <t>697EAS016</t>
  </si>
  <si>
    <t>697EPS042</t>
  </si>
  <si>
    <t>697EAS027</t>
  </si>
  <si>
    <t>697EPS008</t>
  </si>
  <si>
    <t>697EPSIC3</t>
  </si>
  <si>
    <t>697EPS018</t>
  </si>
  <si>
    <t>697EPS017</t>
  </si>
  <si>
    <t>697EPS041</t>
  </si>
  <si>
    <t>697EPS048</t>
  </si>
  <si>
    <t>697CCFC55</t>
  </si>
  <si>
    <t>697EPSIC5</t>
  </si>
  <si>
    <t>697EPS001</t>
  </si>
  <si>
    <t>674CCFc33</t>
  </si>
  <si>
    <t>674EPSC34</t>
  </si>
  <si>
    <t>674ESSC07</t>
  </si>
  <si>
    <t>756EPS010</t>
  </si>
  <si>
    <t>756EPS037</t>
  </si>
  <si>
    <t>756EPS002</t>
  </si>
  <si>
    <t>756EPS005</t>
  </si>
  <si>
    <t>756EPS040</t>
  </si>
  <si>
    <t>756ESSC24</t>
  </si>
  <si>
    <t>756EAS016</t>
  </si>
  <si>
    <t>756EPS042</t>
  </si>
  <si>
    <t>756EAS027</t>
  </si>
  <si>
    <t>756EPS008</t>
  </si>
  <si>
    <t>756EPSIC3</t>
  </si>
  <si>
    <t>756EPS018</t>
  </si>
  <si>
    <t>756EPS017</t>
  </si>
  <si>
    <t>756EPS041</t>
  </si>
  <si>
    <t>756EPS048</t>
  </si>
  <si>
    <t>756CCFC55</t>
  </si>
  <si>
    <t>756EPSIC5</t>
  </si>
  <si>
    <t>756EPS001</t>
  </si>
  <si>
    <t>697CCFc33</t>
  </si>
  <si>
    <t>697EPSC34</t>
  </si>
  <si>
    <t>697ESSC07</t>
  </si>
  <si>
    <t>756CCFc33</t>
  </si>
  <si>
    <t>756EPSC34</t>
  </si>
  <si>
    <t>756ESSC07</t>
  </si>
  <si>
    <t>30EPS010</t>
  </si>
  <si>
    <t>30EPS037</t>
  </si>
  <si>
    <t>30EPS002</t>
  </si>
  <si>
    <t>30EPS005</t>
  </si>
  <si>
    <t>30EPS040</t>
  </si>
  <si>
    <t>30ESSC24</t>
  </si>
  <si>
    <t>30EAS016</t>
  </si>
  <si>
    <t>30EPS042</t>
  </si>
  <si>
    <t>30EAS027</t>
  </si>
  <si>
    <t>30EPS008</t>
  </si>
  <si>
    <t>30EPSIC3</t>
  </si>
  <si>
    <t>30EPS018</t>
  </si>
  <si>
    <t>30EPS017</t>
  </si>
  <si>
    <t>30EPS041</t>
  </si>
  <si>
    <t>30EPS048</t>
  </si>
  <si>
    <t>30CCFC55</t>
  </si>
  <si>
    <t>30EPSIC5</t>
  </si>
  <si>
    <t>30EPS001</t>
  </si>
  <si>
    <t>34EPS010</t>
  </si>
  <si>
    <t>34EPS037</t>
  </si>
  <si>
    <t>34EPS002</t>
  </si>
  <si>
    <t>34EPS005</t>
  </si>
  <si>
    <t>34EPS040</t>
  </si>
  <si>
    <t>34ESSC24</t>
  </si>
  <si>
    <t>34EAS016</t>
  </si>
  <si>
    <t>34EPS042</t>
  </si>
  <si>
    <t>34EAS027</t>
  </si>
  <si>
    <t>34EPS008</t>
  </si>
  <si>
    <t>34EPSIC3</t>
  </si>
  <si>
    <t>34EPS018</t>
  </si>
  <si>
    <t>34EPS017</t>
  </si>
  <si>
    <t>34EPS041</t>
  </si>
  <si>
    <t>34EPS048</t>
  </si>
  <si>
    <t>34CCFC55</t>
  </si>
  <si>
    <t>34EPSIC5</t>
  </si>
  <si>
    <t>34EPS001</t>
  </si>
  <si>
    <t>30CCFc33</t>
  </si>
  <si>
    <t>30EPSC34</t>
  </si>
  <si>
    <t>30ESSC07</t>
  </si>
  <si>
    <t>36EPS010</t>
  </si>
  <si>
    <t>36EPS037</t>
  </si>
  <si>
    <t>36EPS002</t>
  </si>
  <si>
    <t>36EPS005</t>
  </si>
  <si>
    <t>36EPS040</t>
  </si>
  <si>
    <t>36ESSC24</t>
  </si>
  <si>
    <t>36EAS016</t>
  </si>
  <si>
    <t>36EPS042</t>
  </si>
  <si>
    <t>36EAS027</t>
  </si>
  <si>
    <t>36EPS008</t>
  </si>
  <si>
    <t>36EPSIC3</t>
  </si>
  <si>
    <t>36EPS018</t>
  </si>
  <si>
    <t>36EPS017</t>
  </si>
  <si>
    <t>36EPS041</t>
  </si>
  <si>
    <t>36EPS048</t>
  </si>
  <si>
    <t>36CCFC55</t>
  </si>
  <si>
    <t>36EPSIC5</t>
  </si>
  <si>
    <t>36EPS001</t>
  </si>
  <si>
    <t>34CCFc33</t>
  </si>
  <si>
    <t>34EPSC34</t>
  </si>
  <si>
    <t>34ESSC07</t>
  </si>
  <si>
    <t>91EPS010</t>
  </si>
  <si>
    <t>91EPS037</t>
  </si>
  <si>
    <t>91EPS002</t>
  </si>
  <si>
    <t>91EPS005</t>
  </si>
  <si>
    <t>91EPS040</t>
  </si>
  <si>
    <t>91ESSC24</t>
  </si>
  <si>
    <t>91EAS016</t>
  </si>
  <si>
    <t>91EPS042</t>
  </si>
  <si>
    <t>91EAS027</t>
  </si>
  <si>
    <t>91EPS008</t>
  </si>
  <si>
    <t>91EPSIC3</t>
  </si>
  <si>
    <t>91EPS018</t>
  </si>
  <si>
    <t>91EPS017</t>
  </si>
  <si>
    <t>91EPS041</t>
  </si>
  <si>
    <t>91EPS048</t>
  </si>
  <si>
    <t>91CCFC55</t>
  </si>
  <si>
    <t>91EPSIC5</t>
  </si>
  <si>
    <t>91EPS001</t>
  </si>
  <si>
    <t>36CCFc33</t>
  </si>
  <si>
    <t>36EPSC34</t>
  </si>
  <si>
    <t>36ESSC07</t>
  </si>
  <si>
    <t>93EPS010</t>
  </si>
  <si>
    <t>93EPS037</t>
  </si>
  <si>
    <t>93EPS002</t>
  </si>
  <si>
    <t>93EPS005</t>
  </si>
  <si>
    <t>93EPS040</t>
  </si>
  <si>
    <t>93ESSC24</t>
  </si>
  <si>
    <t>93EAS016</t>
  </si>
  <si>
    <t>93EPS042</t>
  </si>
  <si>
    <t>93EAS027</t>
  </si>
  <si>
    <t>93EPS008</t>
  </si>
  <si>
    <t>93EPSIC3</t>
  </si>
  <si>
    <t>93EPS018</t>
  </si>
  <si>
    <t>93EPS017</t>
  </si>
  <si>
    <t>93EPS041</t>
  </si>
  <si>
    <t>93EPS048</t>
  </si>
  <si>
    <t>93CCFC55</t>
  </si>
  <si>
    <t>93EPSIC5</t>
  </si>
  <si>
    <t>93EPS001</t>
  </si>
  <si>
    <t>91CCFc33</t>
  </si>
  <si>
    <t>91EPSC34</t>
  </si>
  <si>
    <t>91ESSC07</t>
  </si>
  <si>
    <t>101EPS010</t>
  </si>
  <si>
    <t>101EPS037</t>
  </si>
  <si>
    <t>101EPS002</t>
  </si>
  <si>
    <t>101EPS005</t>
  </si>
  <si>
    <t>101EPS040</t>
  </si>
  <si>
    <t>101ESSC24</t>
  </si>
  <si>
    <t>101EAS016</t>
  </si>
  <si>
    <t>101EPS042</t>
  </si>
  <si>
    <t>101EAS027</t>
  </si>
  <si>
    <t>101EPS008</t>
  </si>
  <si>
    <t>101EPSIC3</t>
  </si>
  <si>
    <t>101EPS018</t>
  </si>
  <si>
    <t>101EPS017</t>
  </si>
  <si>
    <t>101EPS041</t>
  </si>
  <si>
    <t>101EPS048</t>
  </si>
  <si>
    <t>101CCFC55</t>
  </si>
  <si>
    <t>101EPSIC5</t>
  </si>
  <si>
    <t>101EPS001</t>
  </si>
  <si>
    <t>93CCFc33</t>
  </si>
  <si>
    <t>93EPSC34</t>
  </si>
  <si>
    <t>93ESSC07</t>
  </si>
  <si>
    <t>145EPS010</t>
  </si>
  <si>
    <t>145EPS037</t>
  </si>
  <si>
    <t>145EPS002</t>
  </si>
  <si>
    <t>145EPS005</t>
  </si>
  <si>
    <t>145EPS040</t>
  </si>
  <si>
    <t>145ESSC24</t>
  </si>
  <si>
    <t>145EAS016</t>
  </si>
  <si>
    <t>145EPS042</t>
  </si>
  <si>
    <t>145EAS027</t>
  </si>
  <si>
    <t>145EPS008</t>
  </si>
  <si>
    <t>145EPSIC3</t>
  </si>
  <si>
    <t>145EPS018</t>
  </si>
  <si>
    <t>145EPS017</t>
  </si>
  <si>
    <t>145EPS041</t>
  </si>
  <si>
    <t>145EPS048</t>
  </si>
  <si>
    <t>145CCFC55</t>
  </si>
  <si>
    <t>145EPSIC5</t>
  </si>
  <si>
    <t>145EPS001</t>
  </si>
  <si>
    <t>101CCFc33</t>
  </si>
  <si>
    <t>101EPSC34</t>
  </si>
  <si>
    <t>101ESSC07</t>
  </si>
  <si>
    <t>209EPS010</t>
  </si>
  <si>
    <t>209EPS037</t>
  </si>
  <si>
    <t>209EPS002</t>
  </si>
  <si>
    <t>209EPS005</t>
  </si>
  <si>
    <t>209EPS040</t>
  </si>
  <si>
    <t>209ESSC24</t>
  </si>
  <si>
    <t>209EAS016</t>
  </si>
  <si>
    <t>209EPS042</t>
  </si>
  <si>
    <t>209EAS027</t>
  </si>
  <si>
    <t>209EPS008</t>
  </si>
  <si>
    <t>209EPSIC3</t>
  </si>
  <si>
    <t>209EPS018</t>
  </si>
  <si>
    <t>209EPS017</t>
  </si>
  <si>
    <t>209EPS041</t>
  </si>
  <si>
    <t>209EPS048</t>
  </si>
  <si>
    <t>209CCFC55</t>
  </si>
  <si>
    <t>209EPSIC5</t>
  </si>
  <si>
    <t>209EPS001</t>
  </si>
  <si>
    <t>145CCFc33</t>
  </si>
  <si>
    <t>145EPSC34</t>
  </si>
  <si>
    <t>145ESSC07</t>
  </si>
  <si>
    <t>282EPS010</t>
  </si>
  <si>
    <t>282EPS037</t>
  </si>
  <si>
    <t>282EPS002</t>
  </si>
  <si>
    <t>282EPS005</t>
  </si>
  <si>
    <t>282EPS040</t>
  </si>
  <si>
    <t>282ESSC24</t>
  </si>
  <si>
    <t>282EAS016</t>
  </si>
  <si>
    <t>282EPS042</t>
  </si>
  <si>
    <t>282EAS027</t>
  </si>
  <si>
    <t>282EPS008</t>
  </si>
  <si>
    <t>282EPSIC3</t>
  </si>
  <si>
    <t>282EPS018</t>
  </si>
  <si>
    <t>282EPS017</t>
  </si>
  <si>
    <t>282EPS041</t>
  </si>
  <si>
    <t>282EPS048</t>
  </si>
  <si>
    <t>282CCFC55</t>
  </si>
  <si>
    <t>282EPSIC5</t>
  </si>
  <si>
    <t>282EPS001</t>
  </si>
  <si>
    <t>209CCFc33</t>
  </si>
  <si>
    <t>209EPSC34</t>
  </si>
  <si>
    <t>209ESSC07</t>
  </si>
  <si>
    <t>353EPS010</t>
  </si>
  <si>
    <t>353EPS037</t>
  </si>
  <si>
    <t>353EPS002</t>
  </si>
  <si>
    <t>353EPS005</t>
  </si>
  <si>
    <t>353EPS040</t>
  </si>
  <si>
    <t>353ESSC24</t>
  </si>
  <si>
    <t>353EAS016</t>
  </si>
  <si>
    <t>353EPS042</t>
  </si>
  <si>
    <t>353EAS027</t>
  </si>
  <si>
    <t>353EPS008</t>
  </si>
  <si>
    <t>353EPSIC3</t>
  </si>
  <si>
    <t>353EPS018</t>
  </si>
  <si>
    <t>353EPS017</t>
  </si>
  <si>
    <t>353EPS041</t>
  </si>
  <si>
    <t>353EPS048</t>
  </si>
  <si>
    <t>353CCFC55</t>
  </si>
  <si>
    <t>353EPSIC5</t>
  </si>
  <si>
    <t>353EPS001</t>
  </si>
  <si>
    <t>282CCFc33</t>
  </si>
  <si>
    <t>282EPSC34</t>
  </si>
  <si>
    <t>282ESSC07</t>
  </si>
  <si>
    <t>364EPS010</t>
  </si>
  <si>
    <t>364EPS037</t>
  </si>
  <si>
    <t>364EPS002</t>
  </si>
  <si>
    <t>364EPS005</t>
  </si>
  <si>
    <t>364EPS040</t>
  </si>
  <si>
    <t>364ESSC24</t>
  </si>
  <si>
    <t>364EAS016</t>
  </si>
  <si>
    <t>364EPS042</t>
  </si>
  <si>
    <t>364EAS027</t>
  </si>
  <si>
    <t>364EPS008</t>
  </si>
  <si>
    <t>364EPSIC3</t>
  </si>
  <si>
    <t>364EPS018</t>
  </si>
  <si>
    <t>364EPS017</t>
  </si>
  <si>
    <t>364EPS041</t>
  </si>
  <si>
    <t>364EPS048</t>
  </si>
  <si>
    <t>364CCFC55</t>
  </si>
  <si>
    <t>364EPSIC5</t>
  </si>
  <si>
    <t>364EPS001</t>
  </si>
  <si>
    <t>353CCFc33</t>
  </si>
  <si>
    <t>353EPSC34</t>
  </si>
  <si>
    <t>353ESSC07</t>
  </si>
  <si>
    <t>368EPS010</t>
  </si>
  <si>
    <t>368EPS037</t>
  </si>
  <si>
    <t>368EPS002</t>
  </si>
  <si>
    <t>368EPS005</t>
  </si>
  <si>
    <t>368EPS040</t>
  </si>
  <si>
    <t>368ESSC24</t>
  </si>
  <si>
    <t>368EAS016</t>
  </si>
  <si>
    <t>368EPS042</t>
  </si>
  <si>
    <t>368EAS027</t>
  </si>
  <si>
    <t>368EPS008</t>
  </si>
  <si>
    <t>368EPSIC3</t>
  </si>
  <si>
    <t>368EPS018</t>
  </si>
  <si>
    <t>368EPS017</t>
  </si>
  <si>
    <t>368EPS041</t>
  </si>
  <si>
    <t>368EPS048</t>
  </si>
  <si>
    <t>368CCFC55</t>
  </si>
  <si>
    <t>368EPSIC5</t>
  </si>
  <si>
    <t>368EPS001</t>
  </si>
  <si>
    <t>364CCFc33</t>
  </si>
  <si>
    <t>364EPSC34</t>
  </si>
  <si>
    <t>364ESSC07</t>
  </si>
  <si>
    <t>390EPS010</t>
  </si>
  <si>
    <t>390EPS037</t>
  </si>
  <si>
    <t>390EPS002</t>
  </si>
  <si>
    <t>390EPS005</t>
  </si>
  <si>
    <t>390EPS040</t>
  </si>
  <si>
    <t>390ESSC24</t>
  </si>
  <si>
    <t>390EAS016</t>
  </si>
  <si>
    <t>390EPS042</t>
  </si>
  <si>
    <t>390EAS027</t>
  </si>
  <si>
    <t>390EPS008</t>
  </si>
  <si>
    <t>390EPSIC3</t>
  </si>
  <si>
    <t>390EPS018</t>
  </si>
  <si>
    <t>390EPS017</t>
  </si>
  <si>
    <t>390EPS041</t>
  </si>
  <si>
    <t>390EPS048</t>
  </si>
  <si>
    <t>390CCFC55</t>
  </si>
  <si>
    <t>390EPSIC5</t>
  </si>
  <si>
    <t>390EPS001</t>
  </si>
  <si>
    <t>368CCFc33</t>
  </si>
  <si>
    <t>368EPSC34</t>
  </si>
  <si>
    <t>368ESSC07</t>
  </si>
  <si>
    <t>467EPS010</t>
  </si>
  <si>
    <t>467EPS037</t>
  </si>
  <si>
    <t>467EPS002</t>
  </si>
  <si>
    <t>467EPS005</t>
  </si>
  <si>
    <t>467EPS040</t>
  </si>
  <si>
    <t>467ESSC24</t>
  </si>
  <si>
    <t>467EAS016</t>
  </si>
  <si>
    <t>467EPS042</t>
  </si>
  <si>
    <t>467EAS027</t>
  </si>
  <si>
    <t>467EPS008</t>
  </si>
  <si>
    <t>467EPSIC3</t>
  </si>
  <si>
    <t>467EPS018</t>
  </si>
  <si>
    <t>467EPS017</t>
  </si>
  <si>
    <t>467EPS041</t>
  </si>
  <si>
    <t>467EPS048</t>
  </si>
  <si>
    <t>467CCFC55</t>
  </si>
  <si>
    <t>467EPSIC5</t>
  </si>
  <si>
    <t>467EPS001</t>
  </si>
  <si>
    <t>390CCFc33</t>
  </si>
  <si>
    <t>390EPSC34</t>
  </si>
  <si>
    <t>390ESSC07</t>
  </si>
  <si>
    <t>576EPS010</t>
  </si>
  <si>
    <t>576EPS037</t>
  </si>
  <si>
    <t>576EPS002</t>
  </si>
  <si>
    <t>576EPS005</t>
  </si>
  <si>
    <t>576EPS040</t>
  </si>
  <si>
    <t>576ESSC24</t>
  </si>
  <si>
    <t>576EAS016</t>
  </si>
  <si>
    <t>576EPS042</t>
  </si>
  <si>
    <t>576EAS027</t>
  </si>
  <si>
    <t>576EPS008</t>
  </si>
  <si>
    <t>576EPSIC3</t>
  </si>
  <si>
    <t>576EPS018</t>
  </si>
  <si>
    <t>576EPS017</t>
  </si>
  <si>
    <t>576EPS041</t>
  </si>
  <si>
    <t>576EPS048</t>
  </si>
  <si>
    <t>576CCFC55</t>
  </si>
  <si>
    <t>576EPSIC5</t>
  </si>
  <si>
    <t>576EPS001</t>
  </si>
  <si>
    <t>467CCFc33</t>
  </si>
  <si>
    <t>467EPSC34</t>
  </si>
  <si>
    <t>467ESSC07</t>
  </si>
  <si>
    <t>642EPS010</t>
  </si>
  <si>
    <t>642EPS037</t>
  </si>
  <si>
    <t>642EPS002</t>
  </si>
  <si>
    <t>642EPS005</t>
  </si>
  <si>
    <t>642EPS040</t>
  </si>
  <si>
    <t>642ESSC24</t>
  </si>
  <si>
    <t>642EAS016</t>
  </si>
  <si>
    <t>642EPS042</t>
  </si>
  <si>
    <t>642EAS027</t>
  </si>
  <si>
    <t>642EPS008</t>
  </si>
  <si>
    <t>642EPSIC3</t>
  </si>
  <si>
    <t>642EPS018</t>
  </si>
  <si>
    <t>642EPS017</t>
  </si>
  <si>
    <t>642EPS041</t>
  </si>
  <si>
    <t>642EPS048</t>
  </si>
  <si>
    <t>642CCFC55</t>
  </si>
  <si>
    <t>642EPSIC5</t>
  </si>
  <si>
    <t>642EPS001</t>
  </si>
  <si>
    <t>576CCFc33</t>
  </si>
  <si>
    <t>576EPSC34</t>
  </si>
  <si>
    <t>576ESSC07</t>
  </si>
  <si>
    <t>679EPS010</t>
  </si>
  <si>
    <t>679EPS037</t>
  </si>
  <si>
    <t>679EPS002</t>
  </si>
  <si>
    <t>679EPS005</t>
  </si>
  <si>
    <t>679EPS040</t>
  </si>
  <si>
    <t>679ESSC24</t>
  </si>
  <si>
    <t>679EAS016</t>
  </si>
  <si>
    <t>679EPS042</t>
  </si>
  <si>
    <t>679EAS027</t>
  </si>
  <si>
    <t>679EPS008</t>
  </si>
  <si>
    <t>679EPSIC3</t>
  </si>
  <si>
    <t>679EPS018</t>
  </si>
  <si>
    <t>679EPS017</t>
  </si>
  <si>
    <t>679EPS041</t>
  </si>
  <si>
    <t>679EPS048</t>
  </si>
  <si>
    <t>679CCFC55</t>
  </si>
  <si>
    <t>679EPSIC5</t>
  </si>
  <si>
    <t>679EPS001</t>
  </si>
  <si>
    <t>642CCFc33</t>
  </si>
  <si>
    <t>642EPSC34</t>
  </si>
  <si>
    <t>642ESSC07</t>
  </si>
  <si>
    <t>789EPS010</t>
  </si>
  <si>
    <t>789EPS037</t>
  </si>
  <si>
    <t>789EPS002</t>
  </si>
  <si>
    <t>789EPS005</t>
  </si>
  <si>
    <t>789EPS040</t>
  </si>
  <si>
    <t>789ESSC24</t>
  </si>
  <si>
    <t>789EAS016</t>
  </si>
  <si>
    <t>789EPS042</t>
  </si>
  <si>
    <t>789EAS027</t>
  </si>
  <si>
    <t>789EPS008</t>
  </si>
  <si>
    <t>789EPSIC3</t>
  </si>
  <si>
    <t>789EPS018</t>
  </si>
  <si>
    <t>789EPS017</t>
  </si>
  <si>
    <t>789EPS041</t>
  </si>
  <si>
    <t>789EPS048</t>
  </si>
  <si>
    <t>789CCFC55</t>
  </si>
  <si>
    <t>789EPSIC5</t>
  </si>
  <si>
    <t>789EPS001</t>
  </si>
  <si>
    <t>679CCFc33</t>
  </si>
  <si>
    <t>679EPSC34</t>
  </si>
  <si>
    <t>679ESSC07</t>
  </si>
  <si>
    <t>792EPS010</t>
  </si>
  <si>
    <t>792EPS037</t>
  </si>
  <si>
    <t>792EPS002</t>
  </si>
  <si>
    <t>792EPS005</t>
  </si>
  <si>
    <t>792EPS040</t>
  </si>
  <si>
    <t>792ESSC24</t>
  </si>
  <si>
    <t>792EAS016</t>
  </si>
  <si>
    <t>792EPS042</t>
  </si>
  <si>
    <t>792EAS027</t>
  </si>
  <si>
    <t>792EPS008</t>
  </si>
  <si>
    <t>792EPSIC3</t>
  </si>
  <si>
    <t>792EPS018</t>
  </si>
  <si>
    <t>792EPS017</t>
  </si>
  <si>
    <t>792EPS041</t>
  </si>
  <si>
    <t>792EPS048</t>
  </si>
  <si>
    <t>792CCFC55</t>
  </si>
  <si>
    <t>792EPSIC5</t>
  </si>
  <si>
    <t>792EPS001</t>
  </si>
  <si>
    <t>789CCFc33</t>
  </si>
  <si>
    <t>789EPSC34</t>
  </si>
  <si>
    <t>789ESSC07</t>
  </si>
  <si>
    <t>809EPS010</t>
  </si>
  <si>
    <t>809EPS037</t>
  </si>
  <si>
    <t>809EPS002</t>
  </si>
  <si>
    <t>809EPS005</t>
  </si>
  <si>
    <t>809EPS040</t>
  </si>
  <si>
    <t>809ESSC24</t>
  </si>
  <si>
    <t>809EAS016</t>
  </si>
  <si>
    <t>809EPS042</t>
  </si>
  <si>
    <t>809EAS027</t>
  </si>
  <si>
    <t>809EPS008</t>
  </si>
  <si>
    <t>809EPSIC3</t>
  </si>
  <si>
    <t>809EPS018</t>
  </si>
  <si>
    <t>809EPS017</t>
  </si>
  <si>
    <t>809EPS041</t>
  </si>
  <si>
    <t>809EPS048</t>
  </si>
  <si>
    <t>809CCFC55</t>
  </si>
  <si>
    <t>809EPSIC5</t>
  </si>
  <si>
    <t>809EPS001</t>
  </si>
  <si>
    <t>792CCFc33</t>
  </si>
  <si>
    <t>792EPSC34</t>
  </si>
  <si>
    <t>792ESSC07</t>
  </si>
  <si>
    <t>847EPS010</t>
  </si>
  <si>
    <t>847EPS037</t>
  </si>
  <si>
    <t>847EPS002</t>
  </si>
  <si>
    <t>847EPS005</t>
  </si>
  <si>
    <t>847EPS040</t>
  </si>
  <si>
    <t>847ESSC24</t>
  </si>
  <si>
    <t>847EAS016</t>
  </si>
  <si>
    <t>847EPS042</t>
  </si>
  <si>
    <t>847EAS027</t>
  </si>
  <si>
    <t>847EPS008</t>
  </si>
  <si>
    <t>847EPSIC3</t>
  </si>
  <si>
    <t>847EPS018</t>
  </si>
  <si>
    <t>847EPS017</t>
  </si>
  <si>
    <t>847EPS041</t>
  </si>
  <si>
    <t>847EPS048</t>
  </si>
  <si>
    <t>847CCFC55</t>
  </si>
  <si>
    <t>847EPSIC5</t>
  </si>
  <si>
    <t>847EPS001</t>
  </si>
  <si>
    <t>809CCFc33</t>
  </si>
  <si>
    <t>809EPSC34</t>
  </si>
  <si>
    <t>809ESSC07</t>
  </si>
  <si>
    <t>856EPS010</t>
  </si>
  <si>
    <t>856EPS037</t>
  </si>
  <si>
    <t>856EPS002</t>
  </si>
  <si>
    <t>856EPS005</t>
  </si>
  <si>
    <t>856EPS040</t>
  </si>
  <si>
    <t>856ESSC24</t>
  </si>
  <si>
    <t>856EAS016</t>
  </si>
  <si>
    <t>856EPS042</t>
  </si>
  <si>
    <t>856EAS027</t>
  </si>
  <si>
    <t>856EPS008</t>
  </si>
  <si>
    <t>856EPSIC3</t>
  </si>
  <si>
    <t>856EPS018</t>
  </si>
  <si>
    <t>856EPS017</t>
  </si>
  <si>
    <t>856EPS041</t>
  </si>
  <si>
    <t>856EPS048</t>
  </si>
  <si>
    <t>856CCFC55</t>
  </si>
  <si>
    <t>856EPSIC5</t>
  </si>
  <si>
    <t>856EPS001</t>
  </si>
  <si>
    <t>847CCFc33</t>
  </si>
  <si>
    <t>847EPSC34</t>
  </si>
  <si>
    <t>847ESSC07</t>
  </si>
  <si>
    <t>861EPS010</t>
  </si>
  <si>
    <t>861EPS037</t>
  </si>
  <si>
    <t>861EPS002</t>
  </si>
  <si>
    <t>861EPS005</t>
  </si>
  <si>
    <t>861EPS040</t>
  </si>
  <si>
    <t>861ESSC24</t>
  </si>
  <si>
    <t>861EAS016</t>
  </si>
  <si>
    <t>861EPS042</t>
  </si>
  <si>
    <t>861EAS027</t>
  </si>
  <si>
    <t>861EPS008</t>
  </si>
  <si>
    <t>861EPSIC3</t>
  </si>
  <si>
    <t>861EPS018</t>
  </si>
  <si>
    <t>861EPS017</t>
  </si>
  <si>
    <t>861EPS041</t>
  </si>
  <si>
    <t>861EPS048</t>
  </si>
  <si>
    <t>861CCFC55</t>
  </si>
  <si>
    <t>861EPSIC5</t>
  </si>
  <si>
    <t>861EPS001</t>
  </si>
  <si>
    <t>856CCFc33</t>
  </si>
  <si>
    <t>856EPSC34</t>
  </si>
  <si>
    <t>856ESSC07</t>
  </si>
  <si>
    <t>861CCFc33</t>
  </si>
  <si>
    <t>861EPSC34</t>
  </si>
  <si>
    <t>861ESSC07</t>
  </si>
  <si>
    <t>1EPS010</t>
  </si>
  <si>
    <t>1EPS037</t>
  </si>
  <si>
    <t>1EPS002</t>
  </si>
  <si>
    <t>1EPS005</t>
  </si>
  <si>
    <t>1EPS040</t>
  </si>
  <si>
    <t>1ESSC24</t>
  </si>
  <si>
    <t>1EAS016</t>
  </si>
  <si>
    <t>1EPS042</t>
  </si>
  <si>
    <t>1EAS027</t>
  </si>
  <si>
    <t>1EPS008</t>
  </si>
  <si>
    <t>1EPSIC3</t>
  </si>
  <si>
    <t>1EPS018</t>
  </si>
  <si>
    <t>1EPS017</t>
  </si>
  <si>
    <t>1EPS041</t>
  </si>
  <si>
    <t>1EPS048</t>
  </si>
  <si>
    <t>1CCFC55</t>
  </si>
  <si>
    <t>1EPSIC5</t>
  </si>
  <si>
    <t>1EPS001</t>
  </si>
  <si>
    <t>79EPS010</t>
  </si>
  <si>
    <t>79EPS037</t>
  </si>
  <si>
    <t>79EPS002</t>
  </si>
  <si>
    <t>79EPS005</t>
  </si>
  <si>
    <t>79EPS040</t>
  </si>
  <si>
    <t>79ESSC24</t>
  </si>
  <si>
    <t>79EAS016</t>
  </si>
  <si>
    <t>79EPS042</t>
  </si>
  <si>
    <t>79EAS027</t>
  </si>
  <si>
    <t>79EPS008</t>
  </si>
  <si>
    <t>79EPSIC3</t>
  </si>
  <si>
    <t>79EPS018</t>
  </si>
  <si>
    <t>79EPS017</t>
  </si>
  <si>
    <t>79EPS041</t>
  </si>
  <si>
    <t>79EPS048</t>
  </si>
  <si>
    <t>79CCFC55</t>
  </si>
  <si>
    <t>79EPSIC5</t>
  </si>
  <si>
    <t>79EPS001</t>
  </si>
  <si>
    <t>1CCFc33</t>
  </si>
  <si>
    <t>1EPSC34</t>
  </si>
  <si>
    <t>1ESSC07</t>
  </si>
  <si>
    <t>88EPS010</t>
  </si>
  <si>
    <t>88EPS037</t>
  </si>
  <si>
    <t>88EPS002</t>
  </si>
  <si>
    <t>88EPS005</t>
  </si>
  <si>
    <t>88EPS040</t>
  </si>
  <si>
    <t>88ESSC24</t>
  </si>
  <si>
    <t>88EAS016</t>
  </si>
  <si>
    <t>88EPS042</t>
  </si>
  <si>
    <t>88EAS027</t>
  </si>
  <si>
    <t>88EPS008</t>
  </si>
  <si>
    <t>88EPSIC3</t>
  </si>
  <si>
    <t>88EPS018</t>
  </si>
  <si>
    <t>88EPS017</t>
  </si>
  <si>
    <t>88EPS041</t>
  </si>
  <si>
    <t>88EPS048</t>
  </si>
  <si>
    <t>88CCFC55</t>
  </si>
  <si>
    <t>88EPSIC5</t>
  </si>
  <si>
    <t>88EPS001</t>
  </si>
  <si>
    <t>79CCFc33</t>
  </si>
  <si>
    <t>79EPSC34</t>
  </si>
  <si>
    <t>79ESSC07</t>
  </si>
  <si>
    <t>129EPS010</t>
  </si>
  <si>
    <t>129EPS037</t>
  </si>
  <si>
    <t>129EPS002</t>
  </si>
  <si>
    <t>129EPS005</t>
  </si>
  <si>
    <t>129EPS040</t>
  </si>
  <si>
    <t>129ESSC24</t>
  </si>
  <si>
    <t>129EAS016</t>
  </si>
  <si>
    <t>129EPS042</t>
  </si>
  <si>
    <t>129EAS027</t>
  </si>
  <si>
    <t>129EPS008</t>
  </si>
  <si>
    <t>129EPSIC3</t>
  </si>
  <si>
    <t>129EPS018</t>
  </si>
  <si>
    <t>129EPS017</t>
  </si>
  <si>
    <t>129EPS041</t>
  </si>
  <si>
    <t>129EPS048</t>
  </si>
  <si>
    <t>129CCFC55</t>
  </si>
  <si>
    <t>129EPSIC5</t>
  </si>
  <si>
    <t>129EPS001</t>
  </si>
  <si>
    <t>88CCFc33</t>
  </si>
  <si>
    <t>88EPSC34</t>
  </si>
  <si>
    <t>88ESSC07</t>
  </si>
  <si>
    <t>212EPS010</t>
  </si>
  <si>
    <t>212EPS037</t>
  </si>
  <si>
    <t>212EPS002</t>
  </si>
  <si>
    <t>212EPS005</t>
  </si>
  <si>
    <t>212EPS040</t>
  </si>
  <si>
    <t>212ESSC24</t>
  </si>
  <si>
    <t>212EAS016</t>
  </si>
  <si>
    <t>212EPS042</t>
  </si>
  <si>
    <t>212EAS027</t>
  </si>
  <si>
    <t>212EPS008</t>
  </si>
  <si>
    <t>212EPSIC3</t>
  </si>
  <si>
    <t>212EPS018</t>
  </si>
  <si>
    <t>212EPS017</t>
  </si>
  <si>
    <t>212EPS041</t>
  </si>
  <si>
    <t>212EPS048</t>
  </si>
  <si>
    <t>212CCFC55</t>
  </si>
  <si>
    <t>212EPSIC5</t>
  </si>
  <si>
    <t>212EPS001</t>
  </si>
  <si>
    <t>129CCFc33</t>
  </si>
  <si>
    <t>129EPSC34</t>
  </si>
  <si>
    <t>129ESSC07</t>
  </si>
  <si>
    <t>266EPS010</t>
  </si>
  <si>
    <t>266EPS037</t>
  </si>
  <si>
    <t>266EPS002</t>
  </si>
  <si>
    <t>266EPS005</t>
  </si>
  <si>
    <t>266EPS040</t>
  </si>
  <si>
    <t>266ESSC24</t>
  </si>
  <si>
    <t>266EAS016</t>
  </si>
  <si>
    <t>266EPS042</t>
  </si>
  <si>
    <t>266EAS027</t>
  </si>
  <si>
    <t>266EPS008</t>
  </si>
  <si>
    <t>266EPSIC3</t>
  </si>
  <si>
    <t>266EPS018</t>
  </si>
  <si>
    <t>266EPS017</t>
  </si>
  <si>
    <t>266EPS041</t>
  </si>
  <si>
    <t>266EPS048</t>
  </si>
  <si>
    <t>266CCFC55</t>
  </si>
  <si>
    <t>266EPSIC5</t>
  </si>
  <si>
    <t>266EPS001</t>
  </si>
  <si>
    <t>212CCFc33</t>
  </si>
  <si>
    <t>212EPSC34</t>
  </si>
  <si>
    <t>212ESSC07</t>
  </si>
  <si>
    <t>308EPS010</t>
  </si>
  <si>
    <t>308EPS037</t>
  </si>
  <si>
    <t>308EPS002</t>
  </si>
  <si>
    <t>308EPS005</t>
  </si>
  <si>
    <t>308EPS040</t>
  </si>
  <si>
    <t>308ESSC24</t>
  </si>
  <si>
    <t>308EAS016</t>
  </si>
  <si>
    <t>308EPS042</t>
  </si>
  <si>
    <t>308EAS027</t>
  </si>
  <si>
    <t>308EPS008</t>
  </si>
  <si>
    <t>308EPSIC3</t>
  </si>
  <si>
    <t>308EPS018</t>
  </si>
  <si>
    <t>308EPS017</t>
  </si>
  <si>
    <t>308EPS041</t>
  </si>
  <si>
    <t>308EPS048</t>
  </si>
  <si>
    <t>308CCFC55</t>
  </si>
  <si>
    <t>308EPSIC5</t>
  </si>
  <si>
    <t>308EPS001</t>
  </si>
  <si>
    <t>266CCFc33</t>
  </si>
  <si>
    <t>266EPSC34</t>
  </si>
  <si>
    <t>266ESSC07</t>
  </si>
  <si>
    <t>360EPS010</t>
  </si>
  <si>
    <t>360EPS037</t>
  </si>
  <si>
    <t>360EPS002</t>
  </si>
  <si>
    <t>360EPS005</t>
  </si>
  <si>
    <t>360EPS040</t>
  </si>
  <si>
    <t>360ESSC24</t>
  </si>
  <si>
    <t>360EAS016</t>
  </si>
  <si>
    <t>360EPS042</t>
  </si>
  <si>
    <t>360EAS027</t>
  </si>
  <si>
    <t>360EPS008</t>
  </si>
  <si>
    <t>360EPSIC3</t>
  </si>
  <si>
    <t>360EPS018</t>
  </si>
  <si>
    <t>360EPS017</t>
  </si>
  <si>
    <t>360EPS041</t>
  </si>
  <si>
    <t>360EPS048</t>
  </si>
  <si>
    <t>360CCFC55</t>
  </si>
  <si>
    <t>360EPSIC5</t>
  </si>
  <si>
    <t>360EPS001</t>
  </si>
  <si>
    <t>308CCFc33</t>
  </si>
  <si>
    <t>308EPSC34</t>
  </si>
  <si>
    <t>308ESSC07</t>
  </si>
  <si>
    <t>380EPS010</t>
  </si>
  <si>
    <t>380EPS037</t>
  </si>
  <si>
    <t>380EPS002</t>
  </si>
  <si>
    <t>380EPS005</t>
  </si>
  <si>
    <t>380EPS040</t>
  </si>
  <si>
    <t>380ESSC24</t>
  </si>
  <si>
    <t>380EAS016</t>
  </si>
  <si>
    <t>380EPS042</t>
  </si>
  <si>
    <t>380EAS027</t>
  </si>
  <si>
    <t>380EPS008</t>
  </si>
  <si>
    <t>380EPSIC3</t>
  </si>
  <si>
    <t>380EPS018</t>
  </si>
  <si>
    <t>380EPS017</t>
  </si>
  <si>
    <t>380EPS041</t>
  </si>
  <si>
    <t>380EPS048</t>
  </si>
  <si>
    <t>380CCFC55</t>
  </si>
  <si>
    <t>380EPSIC5</t>
  </si>
  <si>
    <t>380EPS001</t>
  </si>
  <si>
    <t>360CCFc33</t>
  </si>
  <si>
    <t>360EPSC34</t>
  </si>
  <si>
    <t>360ESSC07</t>
  </si>
  <si>
    <t>631EPS010</t>
  </si>
  <si>
    <t>631EPS037</t>
  </si>
  <si>
    <t>631EPS002</t>
  </si>
  <si>
    <t>631EPS005</t>
  </si>
  <si>
    <t>631EPS040</t>
  </si>
  <si>
    <t>631ESSC24</t>
  </si>
  <si>
    <t>631EAS016</t>
  </si>
  <si>
    <t>631EPS042</t>
  </si>
  <si>
    <t>631EAS027</t>
  </si>
  <si>
    <t>631EPS008</t>
  </si>
  <si>
    <t>631EPSIC3</t>
  </si>
  <si>
    <t>631EPS018</t>
  </si>
  <si>
    <t>631EPS017</t>
  </si>
  <si>
    <t>631EPS041</t>
  </si>
  <si>
    <t>631EPS048</t>
  </si>
  <si>
    <t>631CCFC55</t>
  </si>
  <si>
    <t>631EPSIC5</t>
  </si>
  <si>
    <t>631EPS001</t>
  </si>
  <si>
    <t>380CCFc33</t>
  </si>
  <si>
    <t>380EPSC34</t>
  </si>
  <si>
    <t>380ESSC07</t>
  </si>
  <si>
    <t>631CCFc33</t>
  </si>
  <si>
    <t>631EPSC34</t>
  </si>
  <si>
    <t>631ESSC07</t>
  </si>
  <si>
    <t>Régimen Contributivo: ADRES</t>
  </si>
  <si>
    <t>Elaboró</t>
  </si>
  <si>
    <t>AFILIADOS AL RÉGIMEN SUBSIDIADO AL DEPARTAMENTO DE ANTIOQUIA BDUA . FECHA DE CORTE: 2010-2023</t>
  </si>
  <si>
    <t>|</t>
  </si>
  <si>
    <t>Mes actual vs Mes anterior</t>
  </si>
  <si>
    <t>2023 vs 2022</t>
  </si>
  <si>
    <t>CONVENCIONES</t>
  </si>
  <si>
    <t>COD_MPIO</t>
  </si>
  <si>
    <t>REGIÓN</t>
  </si>
  <si>
    <t>AFILIADOS AL REGIMEN SUBSIDIADO 2010</t>
  </si>
  <si>
    <t>AFILIADOS AL REGIMEN SUBSIDIADO 2011</t>
  </si>
  <si>
    <t>AFILIADOS AL REGIMEN SUBSIDIADO 2012</t>
  </si>
  <si>
    <t>AFILIADOS AL REGIMEN SUBSIDIADO  2013</t>
  </si>
  <si>
    <t>AFILIADOS AL REGIMEN SUBSIDIADO  2014</t>
  </si>
  <si>
    <t>AFILIADOS AL REGIMEN SUBSIDIADO  2015</t>
  </si>
  <si>
    <t>AFILIADOS AL REGIMEN SUBSIDIADO 2016</t>
  </si>
  <si>
    <t>AFILIADOS AL REGIMEN SUBSIDIADO 2017</t>
  </si>
  <si>
    <t>AFILIADOS AL REGIMEN SUBSIDIADO 2018</t>
  </si>
  <si>
    <t>AFILIADOS 2019</t>
  </si>
  <si>
    <t>AFILIADOS 2020</t>
  </si>
  <si>
    <t>AFILIADOS 2021</t>
  </si>
  <si>
    <t>Diferencia en Valor absoluto
(julio 2023 menos  junio 2023)</t>
  </si>
  <si>
    <t>% Variación</t>
  </si>
  <si>
    <t>Diferencia en valor absoluto
(2023 menos 2022)</t>
  </si>
  <si>
    <t>Disminución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</si>
  <si>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</si>
  <si>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</si>
  <si>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</si>
  <si>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</si>
  <si>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</si>
  <si>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</si>
  <si>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</si>
  <si>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</si>
  <si>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</si>
  <si>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</si>
  <si>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</si>
  <si>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</si>
  <si>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ABRIL</t>
  </si>
  <si>
    <t>abril</t>
  </si>
  <si>
    <t>Igual</t>
  </si>
  <si>
    <t>TOTAL ANTIOQUIA</t>
  </si>
  <si>
    <t>Aumento</t>
  </si>
  <si>
    <t>CONVENCIONES % VARIACIÓN</t>
  </si>
  <si>
    <t>&gt; 0,5%</t>
  </si>
  <si>
    <t>&lt;0,1% y ≥0,01%</t>
  </si>
  <si>
    <t>&lt; 0,01%</t>
  </si>
  <si>
    <t>URABÁ</t>
  </si>
  <si>
    <t>PEÑOL</t>
  </si>
  <si>
    <t>RETIRO</t>
  </si>
  <si>
    <t>VALLE  DE ABURRA</t>
  </si>
  <si>
    <t>VALLE DE ABURRÁ</t>
  </si>
  <si>
    <t>SISPRO-BODEGA DE DATOS NOVIEMBRE 2022</t>
  </si>
  <si>
    <t>Régimen Subsidiado: ADRES ,</t>
  </si>
  <si>
    <t>PROYECCIÓN DANE 2022</t>
  </si>
  <si>
    <t>AFILIADOS A RÉGIMEN SUBSIDIADO AL DEPARTAMENTO DE ANTIOQUIA SEGÚN BASE DE DATOS UNICA DE AFILIADOS DEL FOSYGA - BDUA . FECHA DE CORTE: 2013-2019</t>
  </si>
  <si>
    <t>AFILIADOS AL RÉGIMEN CONTRIBUTIVO AL DEPARTAMENTO DE ANTIOQUIA BDUA . FECHA DE CORTE: 2013-2022</t>
  </si>
  <si>
    <t>2022 vs 2021</t>
  </si>
  <si>
    <t>AFILIADOS AL REGIMEN CONTRIBUTIVO 2013</t>
  </si>
  <si>
    <t>AFILIADOS AL REGIMEN CONTRIBUTIVO 2014</t>
  </si>
  <si>
    <t>AFILIADOS AL REGIMEN CONTRIBUTIVO 2015</t>
  </si>
  <si>
    <t>AFILIADOS AL REGIMEN CONTRIBUTIVO 2016</t>
  </si>
  <si>
    <t>AFILIADOS AL REGIMEN CONTRIBUTIVO 2017</t>
  </si>
  <si>
    <t>AFILIADOS AL REGIMEN CONTRIBUTIVO 2018</t>
  </si>
  <si>
    <t>AFILIADOS 2022</t>
  </si>
  <si>
    <t>Diferencia en Valor absoluto
(Julio 2023 menos Junio 2023)</t>
  </si>
  <si>
    <t>junio</t>
  </si>
  <si>
    <t>julio</t>
  </si>
  <si>
    <t>agosto</t>
  </si>
  <si>
    <t>septiembre</t>
  </si>
  <si>
    <t>octubre</t>
  </si>
  <si>
    <t>noviembre</t>
  </si>
  <si>
    <t>diciembre</t>
  </si>
  <si>
    <t>JULIO 23</t>
  </si>
  <si>
    <t>AFILIADOS A RÉGIMEN SUBSIDIADO AL DEPARTAMENTO DE ANTIOQUIA SEGÚN BASE DE DATOS UNICA DE AFILIADOS DEL FOSYGA - BDUA . FECHA DE CORTE: 2015-2023</t>
  </si>
  <si>
    <t>AFILIADOS AL RÉGIMEN EXCEPCIÓN AL DEPARTAMENTO DE ANTIOQUIA BDUA . FECHA DE CORTE: 2015-2022</t>
  </si>
  <si>
    <t xml:space="preserve">
</t>
  </si>
  <si>
    <t>AFILIADOS AL REGIMEN EXCEPCIÓN 2015</t>
  </si>
  <si>
    <t>AFILIADOS AL REGIMEN EXCEPCIÓN  2016</t>
  </si>
  <si>
    <t>AFILIADOS AL REGIMEN  EXCEPCIÓN 2017</t>
  </si>
  <si>
    <t>AFILIADOS AL REGIMEN EXCEPCIÓN  2018</t>
  </si>
  <si>
    <t>Diferencia en Valor absoluto
(Junio menos Mayo 2022)</t>
  </si>
  <si>
    <t>enero</t>
  </si>
  <si>
    <t>febrero</t>
  </si>
  <si>
    <t>marzo</t>
  </si>
  <si>
    <t>&lt;0,1% y &gt;0,5%</t>
  </si>
  <si>
    <t>&lt; 0,1%</t>
  </si>
  <si>
    <t>REGIMEN EXCEPCIÓN(Magisterio, Ecopetrol, Universidades) : CUBO SISPRO mayo2023</t>
  </si>
  <si>
    <t>Fuente: Base  de Datos de Regimen Subsidiado y Contributivo 2006-2019, Poblacion Proyectada DANE 2006 -2020.</t>
  </si>
  <si>
    <t>% PNA el SGSSS</t>
  </si>
  <si>
    <t>Nº PNA al SGSSS</t>
  </si>
  <si>
    <t>% Cobertura en el SGSSS</t>
  </si>
  <si>
    <t xml:space="preserve">  POBLACIÓN AFILIADA AL SGSSS * DE SALUD, POR NIVEL, GENERO, ZONA Y TIPO DE AFILIADO</t>
  </si>
  <si>
    <t>EN LOS MUNICIPIOS DE ANTIOQUIA</t>
  </si>
  <si>
    <t>COD MPIO</t>
  </si>
  <si>
    <t>SUBREGIONES Y MUNICIPIOS</t>
  </si>
  <si>
    <t>POBLACIÓN SEGÚN NIVEL SISBEN EN R. SUBSIDIADO</t>
  </si>
  <si>
    <t>GENERO  EN R. SUBSIDIADO</t>
  </si>
  <si>
    <t>GENERO EN R. CONTRIBUTIVO</t>
  </si>
  <si>
    <t>ZONA EN R.SUBSIDIADO</t>
  </si>
  <si>
    <t>ZONA EN R.CONTRIBUTIVO</t>
  </si>
  <si>
    <t>TIPO  DE AFILIACIÓN EN R. CONTRIBUTIVO</t>
  </si>
  <si>
    <t>TOTAL PERSONAS AFILIADAS 
R. SUBSIDIADOS</t>
  </si>
  <si>
    <t>TOTAL PERSONAS AFILIADAS 
R. CONTRIBUTIVO</t>
  </si>
  <si>
    <t>Sin Nivel SISBEN</t>
  </si>
  <si>
    <t>Contribución solidaria</t>
  </si>
  <si>
    <t>Masculino</t>
  </si>
  <si>
    <t>Femenino</t>
  </si>
  <si>
    <t>Urbana</t>
  </si>
  <si>
    <t>Rural</t>
  </si>
  <si>
    <t>Cotizante Masculino</t>
  </si>
  <si>
    <t>Cotizante Femenino</t>
  </si>
  <si>
    <t>Beneficiario Masculino</t>
  </si>
  <si>
    <t>Beneficiario Femenino</t>
  </si>
  <si>
    <t>Adicional Masculino</t>
  </si>
  <si>
    <t>Adicional Femenino</t>
  </si>
  <si>
    <t>TOTAL DEPTO.</t>
  </si>
  <si>
    <t>Vigia del Fuerte</t>
  </si>
  <si>
    <t>Santa Fe de Antioquia</t>
  </si>
  <si>
    <t xml:space="preserve">Briceño </t>
  </si>
  <si>
    <t>Carolina del Príncipe</t>
  </si>
  <si>
    <t>San Andrés de C.</t>
  </si>
  <si>
    <t>San José de la M.</t>
  </si>
  <si>
    <t>San Pedro de los M.</t>
  </si>
  <si>
    <t xml:space="preserve">Argelia </t>
  </si>
  <si>
    <t xml:space="preserve">Granada </t>
  </si>
  <si>
    <t>La Ceja del Tambo</t>
  </si>
  <si>
    <t xml:space="preserve">La Unión </t>
  </si>
  <si>
    <t>El Peñol</t>
  </si>
  <si>
    <t>El Retiro</t>
  </si>
  <si>
    <t xml:space="preserve">Rionegro </t>
  </si>
  <si>
    <t xml:space="preserve">San Carlos </t>
  </si>
  <si>
    <t xml:space="preserve">San Luis </t>
  </si>
  <si>
    <t>Ciudad Bolivar</t>
  </si>
  <si>
    <t xml:space="preserve">Santa Bárbara </t>
  </si>
  <si>
    <t xml:space="preserve">Caldas </t>
  </si>
  <si>
    <t>Itaguí</t>
  </si>
  <si>
    <t>Régimen Subsidiado y Contributivo: ADRES</t>
  </si>
  <si>
    <t>POBLACIÓN AFILIADA AL RÉGIMEN SUBSIDIADO POR GRUPOS DE EDAD Y MUNICIPIOS.
ANTIOQUIA 
Población Afiliada al Régimen Subsidiado según BDUA</t>
  </si>
  <si>
    <t>GRUPOS DE EDAD (EN AÑOS)</t>
  </si>
  <si>
    <t>TOTAL PERSONAS AFILIADAS</t>
  </si>
  <si>
    <t>&lt; de 1</t>
  </si>
  <si>
    <t xml:space="preserve"> 1 - 4</t>
  </si>
  <si>
    <t xml:space="preserve"> 5 - 14</t>
  </si>
  <si>
    <t>15 - 44</t>
  </si>
  <si>
    <t>45 - 59</t>
  </si>
  <si>
    <t>60 - 79</t>
  </si>
  <si>
    <t>80 y más</t>
  </si>
  <si>
    <t>Elaborado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</si>
  <si>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Subsidiado según BDUA</t>
    </r>
  </si>
  <si>
    <t>Primera Infancia</t>
  </si>
  <si>
    <t>Infancia</t>
  </si>
  <si>
    <t>Adolescente</t>
  </si>
  <si>
    <t>Juventud</t>
  </si>
  <si>
    <t>Adulto</t>
  </si>
  <si>
    <t>Vejez</t>
  </si>
  <si>
    <t>POBLACIÓN AFILIADA AL RÉGIMEN CONTRIBUTIVO* POR GRUPOS DE EDAD Y MUNICIPIOS.
ANTIOQUIA 
Población Afiliada al Régimen Contributivo BDUA</t>
  </si>
  <si>
    <t xml:space="preserve">Régimen Subsidiado y Contributivo: ADRES </t>
  </si>
  <si>
    <r>
      <t xml:space="preserve">POBLACIÓN AFILIADA AL RÉGIMEN  CONTRIBUTIVO* POR CURSO DE VIDA Y MUNICIPIOS.
ANTIOQUIA 
</t>
    </r>
    <r>
      <rPr>
        <b/>
        <sz val="9"/>
        <rFont val="Arial Narrow"/>
        <family val="2"/>
      </rPr>
      <t>* Población Afiliada al Régimen Contributivo según BDUA</t>
    </r>
  </si>
  <si>
    <t>Elaborado  por:</t>
  </si>
  <si>
    <r>
      <t xml:space="preserve">POBLACIÓN AFILIADA AL RÉGIMEN EXCEPCION* POR CURSO DE VIDA Y MUNICIPIOS.
ANTIOQUIA 
</t>
    </r>
    <r>
      <rPr>
        <b/>
        <sz val="9"/>
        <rFont val="Arial Narrow"/>
        <family val="2"/>
      </rPr>
      <t>* Población Afiliada al Régimen Excepción según BDEX (Sin Fuerza Pública).</t>
    </r>
  </si>
  <si>
    <t>JUNIO 2023</t>
  </si>
  <si>
    <t>TOTAL PERSONAS AFILIADAS R,EXCEPCION</t>
  </si>
  <si>
    <t xml:space="preserve">SISPRO-BODEGA DE DATOS </t>
  </si>
  <si>
    <t>Diana  Milena López</t>
  </si>
  <si>
    <t>Suma de CuentaDeCampo6</t>
  </si>
  <si>
    <t>Etiquetas de columna</t>
  </si>
  <si>
    <t>Etiquetas de fila</t>
  </si>
  <si>
    <t>F</t>
  </si>
  <si>
    <t>M</t>
  </si>
  <si>
    <t>(en blanco)</t>
  </si>
  <si>
    <t>Total general</t>
  </si>
  <si>
    <t>R</t>
  </si>
  <si>
    <t>U</t>
  </si>
  <si>
    <t>Campo13</t>
  </si>
  <si>
    <t>A</t>
  </si>
  <si>
    <t>N+C POBLACIÓN ESPECIAL</t>
  </si>
  <si>
    <t>1+A</t>
  </si>
  <si>
    <t>2+B</t>
  </si>
  <si>
    <t>O+""</t>
  </si>
  <si>
    <t>001</t>
  </si>
  <si>
    <t>Suma de CuentaDeCampo2</t>
  </si>
  <si>
    <t>0</t>
  </si>
  <si>
    <t>B</t>
  </si>
  <si>
    <t>C</t>
  </si>
  <si>
    <t>N</t>
  </si>
  <si>
    <t>O</t>
  </si>
  <si>
    <t>Sin SISBEN</t>
  </si>
  <si>
    <t>contribucion solidaria</t>
  </si>
  <si>
    <t>002</t>
  </si>
  <si>
    <t>3-4</t>
  </si>
  <si>
    <t>5-6-7</t>
  </si>
  <si>
    <t>8-9-10-11</t>
  </si>
  <si>
    <t>12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</si>
  <si>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</si>
  <si>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</si>
  <si>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</si>
  <si>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</si>
  <si>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</si>
  <si>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</si>
  <si>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</si>
  <si>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</si>
  <si>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</si>
  <si>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</si>
  <si>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</si>
  <si>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</si>
  <si>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</si>
  <si>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</si>
  <si>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</si>
  <si>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</si>
  <si>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</si>
  <si>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</si>
  <si>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</si>
  <si>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</si>
  <si>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</si>
  <si>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50</t>
  </si>
  <si>
    <t>51</t>
  </si>
  <si>
    <t>52</t>
  </si>
  <si>
    <t>53</t>
  </si>
  <si>
    <t>54</t>
  </si>
  <si>
    <t>004</t>
  </si>
  <si>
    <t>021</t>
  </si>
  <si>
    <t>030</t>
  </si>
  <si>
    <t>031</t>
  </si>
  <si>
    <t>034</t>
  </si>
  <si>
    <t>036</t>
  </si>
  <si>
    <t>038</t>
  </si>
  <si>
    <t>042</t>
  </si>
  <si>
    <t>040</t>
  </si>
  <si>
    <t>044</t>
  </si>
  <si>
    <t>045</t>
  </si>
  <si>
    <t>051</t>
  </si>
  <si>
    <t>059</t>
  </si>
  <si>
    <t>079</t>
  </si>
  <si>
    <t>055</t>
  </si>
  <si>
    <t>086</t>
  </si>
  <si>
    <t>088</t>
  </si>
  <si>
    <t>091</t>
  </si>
  <si>
    <t>093</t>
  </si>
  <si>
    <t>101</t>
  </si>
  <si>
    <t>125</t>
  </si>
  <si>
    <t>129</t>
  </si>
  <si>
    <t>134</t>
  </si>
  <si>
    <t>107</t>
  </si>
  <si>
    <t>145</t>
  </si>
  <si>
    <t>113</t>
  </si>
  <si>
    <t>147</t>
  </si>
  <si>
    <t>120</t>
  </si>
  <si>
    <t>148</t>
  </si>
  <si>
    <t>150</t>
  </si>
  <si>
    <t>154</t>
  </si>
  <si>
    <t>172</t>
  </si>
  <si>
    <t>138</t>
  </si>
  <si>
    <t>190</t>
  </si>
  <si>
    <t>142</t>
  </si>
  <si>
    <t>197</t>
  </si>
  <si>
    <t>209</t>
  </si>
  <si>
    <t>212</t>
  </si>
  <si>
    <t>237</t>
  </si>
  <si>
    <t>240</t>
  </si>
  <si>
    <t>250</t>
  </si>
  <si>
    <t>264</t>
  </si>
  <si>
    <t>266</t>
  </si>
  <si>
    <t>282</t>
  </si>
  <si>
    <t>206</t>
  </si>
  <si>
    <t>308</t>
  </si>
  <si>
    <t>310</t>
  </si>
  <si>
    <t>313</t>
  </si>
  <si>
    <t>234</t>
  </si>
  <si>
    <t>315</t>
  </si>
  <si>
    <t>318</t>
  </si>
  <si>
    <t>321</t>
  </si>
  <si>
    <t>347</t>
  </si>
  <si>
    <t>360</t>
  </si>
  <si>
    <t>364</t>
  </si>
  <si>
    <t>368</t>
  </si>
  <si>
    <t>284</t>
  </si>
  <si>
    <t>376</t>
  </si>
  <si>
    <t>306</t>
  </si>
  <si>
    <t>380</t>
  </si>
  <si>
    <t>390</t>
  </si>
  <si>
    <t>400</t>
  </si>
  <si>
    <t>425</t>
  </si>
  <si>
    <t>440</t>
  </si>
  <si>
    <t>467</t>
  </si>
  <si>
    <t>480</t>
  </si>
  <si>
    <t>490</t>
  </si>
  <si>
    <t>353</t>
  </si>
  <si>
    <t>541</t>
  </si>
  <si>
    <t>579</t>
  </si>
  <si>
    <t>361</t>
  </si>
  <si>
    <t>591</t>
  </si>
  <si>
    <t>607</t>
  </si>
  <si>
    <t>615</t>
  </si>
  <si>
    <t>631</t>
  </si>
  <si>
    <t>642</t>
  </si>
  <si>
    <t>656</t>
  </si>
  <si>
    <t>659</t>
  </si>
  <si>
    <t>411</t>
  </si>
  <si>
    <t>660</t>
  </si>
  <si>
    <t>664</t>
  </si>
  <si>
    <t>665</t>
  </si>
  <si>
    <t>667</t>
  </si>
  <si>
    <t>475</t>
  </si>
  <si>
    <t>670</t>
  </si>
  <si>
    <t>679</t>
  </si>
  <si>
    <t>483</t>
  </si>
  <si>
    <t>686</t>
  </si>
  <si>
    <t>697</t>
  </si>
  <si>
    <t>495</t>
  </si>
  <si>
    <t>736</t>
  </si>
  <si>
    <t>501</t>
  </si>
  <si>
    <t>756</t>
  </si>
  <si>
    <t>761</t>
  </si>
  <si>
    <t>543</t>
  </si>
  <si>
    <t>789</t>
  </si>
  <si>
    <t>576</t>
  </si>
  <si>
    <t>792</t>
  </si>
  <si>
    <t>809</t>
  </si>
  <si>
    <t>585</t>
  </si>
  <si>
    <t>837</t>
  </si>
  <si>
    <t>847</t>
  </si>
  <si>
    <t>604</t>
  </si>
  <si>
    <t>856</t>
  </si>
  <si>
    <t>858</t>
  </si>
  <si>
    <t>861</t>
  </si>
  <si>
    <t>628</t>
  </si>
  <si>
    <t>885</t>
  </si>
  <si>
    <t>887</t>
  </si>
  <si>
    <t>890</t>
  </si>
  <si>
    <t>647</t>
  </si>
  <si>
    <t>895</t>
  </si>
  <si>
    <t>649</t>
  </si>
  <si>
    <t>652</t>
  </si>
  <si>
    <t>658</t>
  </si>
  <si>
    <t>674</t>
  </si>
  <si>
    <t>690</t>
  </si>
  <si>
    <t>790</t>
  </si>
  <si>
    <t>819</t>
  </si>
  <si>
    <t>842</t>
  </si>
  <si>
    <t>854</t>
  </si>
  <si>
    <t>873</t>
  </si>
  <si>
    <t>893</t>
  </si>
  <si>
    <t xml:space="preserve">POBLACIÓN AFILIADA AL RÉGIMEN SUBSIDIADO* POR  TIPO DE POBLACIÓN  RESOLUVCIÓN 1838 DEL 2019 Y MUNICIPIOS.
ANTIOQUIA </t>
  </si>
  <si>
    <t>Los  resaltados con verde  corresponden a la Poblacion Especial  Según Resolución 1838 del 2019</t>
  </si>
  <si>
    <t>vacios</t>
  </si>
  <si>
    <t>total población especial</t>
  </si>
  <si>
    <t>Población Habitante de la calle</t>
  </si>
  <si>
    <t>Población infantil abandonada a cargo del Instituto Colombiano de Bienestar Familiar</t>
  </si>
  <si>
    <t>no es población especial - antes Madres Comunitarias</t>
  </si>
  <si>
    <t>no es población especial - antes-Creador o gestor Cultural</t>
  </si>
  <si>
    <t>Población Sisbenizada</t>
  </si>
  <si>
    <t>Menores desvinculados del conflicto armado bajo la protección del ICBF</t>
  </si>
  <si>
    <t>no es población especial - antes-Población discapacitada</t>
  </si>
  <si>
    <t>Población desmovilizada y su grupo familiar</t>
  </si>
  <si>
    <t>Víctimas del conflicto armado en los términos de la Ley 1448/2011 que se encuentren en el Registro Único de Victimas</t>
  </si>
  <si>
    <t>Población infantil vulnerable bajo protección de instituciones diferentes al ICBF</t>
  </si>
  <si>
    <t>Personas incluidas en el programa en protección a testigos</t>
  </si>
  <si>
    <t>no es población especial - antes-Población en centros Psiquiatricos</t>
  </si>
  <si>
    <t>no es población especial - antes-Población rural migratoria</t>
  </si>
  <si>
    <t>Población privada de la libertad a cargo de las entidades territoriales del orden departamental, distrital o municipal e inimputables por trastorno mental en cumplimiento de medida de seguridad</t>
  </si>
  <si>
    <t>no es población especial - antes-Población rural no  migratoria</t>
  </si>
  <si>
    <t>Adulto mayor en centros de protección de escasos recursos y en condición de abandono</t>
  </si>
  <si>
    <t>Comunidades indígenas incluida la población recluida en centros de armonización</t>
  </si>
  <si>
    <t>Población Rrom (Gitano)</t>
  </si>
  <si>
    <t>no es población especial - antes-Afrocolombianos</t>
  </si>
  <si>
    <t>Personas en prisión domiciliaria a cargo del NPEC que no pertenecen al Régimen Contributivo o a un Régimen Especial o de Excepción</t>
  </si>
  <si>
    <t>Personas que dejen de ser madres comunitarias</t>
  </si>
  <si>
    <t>Migrantes colombianos repatriados, que han retornado voluntariamente al país o han sido deportados o expulsados de la República de Venezuela y su núcleo familiar</t>
  </si>
  <si>
    <t>Adolescentes y jóvenes a cargo del ICBF en el sistema  de  responsabilidad  penal  para adolescentes.</t>
  </si>
  <si>
    <t>Recién nacidos y menores de edad de padres no afiliados</t>
  </si>
  <si>
    <t>Los voluntarios acreditados y activos de la Defensa Civil, Cruz Roja y Cuerpos de Bomberos y su núcleo familiar</t>
  </si>
  <si>
    <t>Personas con discapacidad de escasos recursos y en condición de abandono en centros de protección</t>
  </si>
  <si>
    <t>no es población especial - antes-Venezolanos con PEP</t>
  </si>
  <si>
    <t>Afilado de oficio sin encuesta SISBEN</t>
  </si>
  <si>
    <t>no es población especial - Personas detenidas sin condena o medida de aseguramiento en centros de detención transitoria</t>
  </si>
  <si>
    <t>Veteranos de la fuerza pública Decreto 1346 de 2020</t>
  </si>
  <si>
    <t>contribución solidaria</t>
  </si>
  <si>
    <t>sin caracterización</t>
  </si>
  <si>
    <t>Alto Costo</t>
  </si>
  <si>
    <t>Enfermedades huérfanas</t>
  </si>
  <si>
    <t>Madres gestantes</t>
  </si>
  <si>
    <t>Menores de edad</t>
  </si>
  <si>
    <t>Tratamientos en curso</t>
  </si>
  <si>
    <t>Total  Afiliados</t>
  </si>
  <si>
    <t>Régimen Subsidiado y Contributivo</t>
  </si>
  <si>
    <t>COBERTURA AFILIACIÓN AL SGSSS A NIVEL NACIONAL, POR DEPARTAMENTOS SEGÚN RÉGIMEN DE SALUD,
ACTIVOS, PROTECCIÓN LABORAL, NO INCLUYE FUERZA PÚBLICA.</t>
  </si>
  <si>
    <t>Régimen</t>
  </si>
  <si>
    <t>NRO</t>
  </si>
  <si>
    <t>CONTRIBUTIVO</t>
  </si>
  <si>
    <t>EXCEPCION</t>
  </si>
  <si>
    <t>SUBSIDIADO</t>
  </si>
  <si>
    <t>Sin Afiliar o pertenecen al R/espacial</t>
  </si>
  <si>
    <t>COD DANE</t>
  </si>
  <si>
    <t>DEPARTAMENTO</t>
  </si>
  <si>
    <t>INPEC INTRAMURAL</t>
  </si>
  <si>
    <t>Sin afiliar o pertenecen al regimen especal</t>
  </si>
  <si>
    <t>COLOMBIA</t>
  </si>
  <si>
    <t>91</t>
  </si>
  <si>
    <t>AMAZONAS</t>
  </si>
  <si>
    <t>05</t>
  </si>
  <si>
    <t>ANTIOQUIA</t>
  </si>
  <si>
    <t>cobertura del 100 o mas</t>
  </si>
  <si>
    <t>81</t>
  </si>
  <si>
    <t>ARAUCA</t>
  </si>
  <si>
    <t>08</t>
  </si>
  <si>
    <t>ATLANTICO</t>
  </si>
  <si>
    <t>BOGOTA D.C.</t>
  </si>
  <si>
    <t>BOLIVAR</t>
  </si>
  <si>
    <t>BOYACA</t>
  </si>
  <si>
    <t>CAQUETA</t>
  </si>
  <si>
    <t>85</t>
  </si>
  <si>
    <t>CASANARE</t>
  </si>
  <si>
    <t>CAUCA</t>
  </si>
  <si>
    <t>20</t>
  </si>
  <si>
    <t>CESAR</t>
  </si>
  <si>
    <t>CHOCO</t>
  </si>
  <si>
    <t>CORDOBA</t>
  </si>
  <si>
    <t>CUNDINAMARCA</t>
  </si>
  <si>
    <t>94</t>
  </si>
  <si>
    <t>GUAINIA</t>
  </si>
  <si>
    <t>95</t>
  </si>
  <si>
    <t>GUAVIARE</t>
  </si>
  <si>
    <t>41</t>
  </si>
  <si>
    <t>HUILA</t>
  </si>
  <si>
    <t>44</t>
  </si>
  <si>
    <t>LA GUAJIRA</t>
  </si>
  <si>
    <t>47</t>
  </si>
  <si>
    <t>MAGDALENA</t>
  </si>
  <si>
    <t>META</t>
  </si>
  <si>
    <t>NARINO</t>
  </si>
  <si>
    <t>NO APLICA</t>
  </si>
  <si>
    <t>NORTE DE SANTANDER</t>
  </si>
  <si>
    <t>86</t>
  </si>
  <si>
    <t>PUTUMAYO</t>
  </si>
  <si>
    <t>63</t>
  </si>
  <si>
    <t>QUINDIO</t>
  </si>
  <si>
    <t>66</t>
  </si>
  <si>
    <t>RISARALDA</t>
  </si>
  <si>
    <t>88</t>
  </si>
  <si>
    <t>SAN ANDRES</t>
  </si>
  <si>
    <t>68</t>
  </si>
  <si>
    <t>SANTANDER</t>
  </si>
  <si>
    <t>70</t>
  </si>
  <si>
    <t>SUCRE</t>
  </si>
  <si>
    <t>73</t>
  </si>
  <si>
    <t>TOLIMA</t>
  </si>
  <si>
    <t>76</t>
  </si>
  <si>
    <t>VALLE</t>
  </si>
  <si>
    <t>97</t>
  </si>
  <si>
    <t>VAUPES</t>
  </si>
  <si>
    <t>99</t>
  </si>
  <si>
    <t>VICHADA</t>
  </si>
  <si>
    <t>SISPRO-BODEGA DE DATOS JUNIO 2023</t>
  </si>
  <si>
    <t>Diana Milena Lopez Valencia</t>
  </si>
  <si>
    <t>cod mpio</t>
  </si>
  <si>
    <t>cod depto</t>
  </si>
  <si>
    <t>nom depto</t>
  </si>
  <si>
    <t>region</t>
  </si>
  <si>
    <t>municipio con tilde</t>
  </si>
  <si>
    <t>mpio sin tilde</t>
  </si>
  <si>
    <t>Antioquia</t>
  </si>
  <si>
    <t>Abriaqui</t>
  </si>
  <si>
    <t>Alejandria</t>
  </si>
  <si>
    <t>Amaga</t>
  </si>
  <si>
    <t>Angelopolis</t>
  </si>
  <si>
    <t>Anori</t>
  </si>
  <si>
    <t>Apartado</t>
  </si>
  <si>
    <t>Buritica</t>
  </si>
  <si>
    <t>Caceres</t>
  </si>
  <si>
    <t>Caracoli</t>
  </si>
  <si>
    <t>Chigorodo</t>
  </si>
  <si>
    <t>Cocorna</t>
  </si>
  <si>
    <t>Concepcion</t>
  </si>
  <si>
    <t>norte</t>
  </si>
  <si>
    <t>Donmatias</t>
  </si>
  <si>
    <t>Ebejico</t>
  </si>
  <si>
    <t>Gomez Plata</t>
  </si>
  <si>
    <t>Guatape</t>
  </si>
  <si>
    <t>Jardin</t>
  </si>
  <si>
    <t>Jerico</t>
  </si>
  <si>
    <t>La Union</t>
  </si>
  <si>
    <t>Medellin</t>
  </si>
  <si>
    <t>Murindo</t>
  </si>
  <si>
    <t>Mutata</t>
  </si>
  <si>
    <t>Nechi</t>
  </si>
  <si>
    <t>Necocli</t>
  </si>
  <si>
    <t>Puerto Berrio</t>
  </si>
  <si>
    <t>San Andrés de Cuerquia</t>
  </si>
  <si>
    <t>San Andres de Cuerquia</t>
  </si>
  <si>
    <t>San Jeronimo</t>
  </si>
  <si>
    <t>San Jose de La Montaña</t>
  </si>
  <si>
    <t>San Juan de Uraba</t>
  </si>
  <si>
    <t>San Pedro de los Milagros</t>
  </si>
  <si>
    <t>Santa Barbara</t>
  </si>
  <si>
    <t>Santafe de Antioquia</t>
  </si>
  <si>
    <t>Sopetran</t>
  </si>
  <si>
    <t>Tamesis</t>
  </si>
  <si>
    <t>Taraza</t>
  </si>
  <si>
    <t>Titiribi</t>
  </si>
  <si>
    <t>Valparaiso</t>
  </si>
  <si>
    <t>Vegachi</t>
  </si>
  <si>
    <t>Yali</t>
  </si>
  <si>
    <t>Yolombo</t>
  </si>
  <si>
    <t>Yondo</t>
  </si>
  <si>
    <t>EPS CONTRIBUTIVAS HABILITADAS PARA OPERAR EN SUBSIDIADAS</t>
  </si>
  <si>
    <t>EPS SUBSIDIADAS INICIALES</t>
  </si>
  <si>
    <t>COD</t>
  </si>
  <si>
    <t>ENTIDAD</t>
  </si>
  <si>
    <t>CODIGO EPS-S</t>
  </si>
  <si>
    <t>EPSS01</t>
  </si>
  <si>
    <t>CCF002</t>
  </si>
  <si>
    <t xml:space="preserve">SALUD TOTAL S.A. </t>
  </si>
  <si>
    <t>EPSM03</t>
  </si>
  <si>
    <t>CAFESALUD EPS S.A.</t>
  </si>
  <si>
    <t>EPS020</t>
  </si>
  <si>
    <t>Caprecom</t>
  </si>
  <si>
    <t>EPS SANITAS</t>
  </si>
  <si>
    <t>ESS002</t>
  </si>
  <si>
    <t>Emdisalud</t>
  </si>
  <si>
    <t>COMPENSAR EPS</t>
  </si>
  <si>
    <t>EPS Y MEDICINA PREPAGADA SURAMERICANA S.A</t>
  </si>
  <si>
    <t>EPSS12</t>
  </si>
  <si>
    <t xml:space="preserve">COMFENALCO VALLE </t>
  </si>
  <si>
    <t>COOMEVA EPS S.A.</t>
  </si>
  <si>
    <t>FAMISANAR E.P.S. LTDA - CAFAM COLSUBSIDIO</t>
  </si>
  <si>
    <t>SERVICIO OCCIDENTAL DE SALUD</t>
  </si>
  <si>
    <t>EPSS23</t>
  </si>
  <si>
    <t>CRUZ BLANCA EPS</t>
  </si>
  <si>
    <t>EPSM33</t>
  </si>
  <si>
    <t>SALUDVIDA S.A. EPS</t>
  </si>
  <si>
    <t>NUEVA EPS S.A.</t>
  </si>
  <si>
    <t>EPSS39</t>
  </si>
  <si>
    <t>GOLDEN GROUP S.A. EPS</t>
  </si>
  <si>
    <t>EPS SUBSIDIADAS HABILITADAS PARA OPERAR COMO CONTRIBUTIVAS</t>
  </si>
  <si>
    <t>EPS CONTRIBUTIVAS INICIALES</t>
  </si>
  <si>
    <t>CODIGO SNS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</si>
  <si>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</si>
  <si>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</si>
  <si>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</si>
  <si>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</si>
  <si>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</si>
  <si>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</si>
  <si>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EPS013</t>
  </si>
  <si>
    <t>EPS Saludcoop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</si>
  <si>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</si>
  <si>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</si>
  <si>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</si>
  <si>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</si>
  <si>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</si>
  <si>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</si>
  <si>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 xml:space="preserve">Cafesalud </t>
  </si>
  <si>
    <t>CCFC24</t>
  </si>
  <si>
    <t>CAJA DE COMPENSACIÓN FAMILIAR DEL HUILA "COMFAMILIAR"</t>
  </si>
  <si>
    <t>CCFC27</t>
  </si>
  <si>
    <t>CAJA DE COMPENSACIÓN FAMILIAR DE NARIÑO "COMFAMILIAR NARIÑO"</t>
  </si>
  <si>
    <t>F. Médico Preventiva</t>
  </si>
  <si>
    <t>CAJA DE COMPENSACIÓN FAMILIAR DE SUCRE</t>
  </si>
  <si>
    <t>CCFC53</t>
  </si>
  <si>
    <t>CAJA DE COMPENSACIÓN FAMILIAR DE CUNDINAMARCA COMFACUNDI</t>
  </si>
  <si>
    <t>Aliansalud S.A.</t>
  </si>
  <si>
    <t>CAJA DE COMPENSACION FAMILIAR  CAJACOPI ATLANTICO</t>
  </si>
  <si>
    <t>CCFC10</t>
  </si>
  <si>
    <t>COLSUBSIDIO</t>
  </si>
  <si>
    <t>CCFC20</t>
  </si>
  <si>
    <t>CAJA DE COMPENSACIÓN FAMILIAR DEL CHOCÓ COMFACHOCO</t>
  </si>
  <si>
    <t>EPSC22</t>
  </si>
  <si>
    <t>A.R.S. CONVIDA</t>
  </si>
  <si>
    <t>CAJA DE PREVISION SOCIAL Y SEGURIDAD DEL CASANARE - CAPRESOCA - E.P.S.</t>
  </si>
  <si>
    <t>EPSIC1</t>
  </si>
  <si>
    <t>ASOCIACIÓN INDÍGENA DEL CESAR Y LA GUAJIRA DUSAKAWI</t>
  </si>
  <si>
    <t>EPSIC2</t>
  </si>
  <si>
    <t>MANEXKA EPSI</t>
  </si>
  <si>
    <t>ASOCIACIÓN INDÍGENA DEL CAUCA</t>
  </si>
  <si>
    <t>SaludVida S.A.</t>
  </si>
  <si>
    <t>EPSIC4</t>
  </si>
  <si>
    <t>ANASWAYUU</t>
  </si>
  <si>
    <t>COMPENSAR</t>
  </si>
  <si>
    <t>MALLAMAS</t>
  </si>
  <si>
    <t>EPSIC6</t>
  </si>
  <si>
    <t>PIJAOS SALUD EPSI</t>
  </si>
  <si>
    <t>EPSC03</t>
  </si>
  <si>
    <t>CAFESALUD  E.P.S.  S.A.</t>
  </si>
  <si>
    <t>EPSC33</t>
  </si>
  <si>
    <t>SALUDVIDA S.A .E.P.S</t>
  </si>
  <si>
    <t>CAPITAL SALUD EPS</t>
  </si>
  <si>
    <t>EMDISALUD E.S.S.</t>
  </si>
  <si>
    <t>COOPERATIVA DE SALUD Y DESARROLLO INTEGRAL ZONA SUR ORIENTAL DE CARTAGENA LTDA. COOSALUD E.S.S.</t>
  </si>
  <si>
    <t>ASOCIACIÓN MUTUAL LA ESPERANZA ASMET  SALUD</t>
  </si>
  <si>
    <t>ASOCIACIÓN MUTUAL BARRIOS UNIDOS DE QUIBDÓ E.S.S.</t>
  </si>
  <si>
    <t>ECOOPSOS EMPRES SOLIDARIA DE SALUD</t>
  </si>
  <si>
    <t>ESSC18</t>
  </si>
  <si>
    <t>ASOCIACIÓN MUTUAL EMPRESA SOLIDARIA DE SALUD DE NARIÑO E.S.S. EMSSANAR E.S.S.</t>
  </si>
  <si>
    <t>COOPERATIVA DE SALUD COMUNITARIA-COMPARTA</t>
  </si>
  <si>
    <t>ASOCIACIÓN MUTUAL SER EMPRESA SOLIDARIA DE SALUD 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</si>
</sst>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\ * #,##0.00_);_(&quot;$&quot;\ * \(#,##0.00\);_(&quot;$&quot;\ * &quot;-&quot;??_);_(@_)"/>
    <numFmt numFmtId="167" formatCode="_-&quot;$&quot;* #,##0.00_-;\-&quot;$&quot;* #,##0.00_-;_-&quot;$&quot;* &quot;-&quot;??_-;_-@_-"/>
    <numFmt numFmtId="168" formatCode="_ * #,##0.00_ ;_ * \-#,##0.00_ ;_ * &quot;-&quot;??_ ;_ @_ "/>
    <numFmt numFmtId="169" formatCode="_ [$€-2]\ * #,##0.00_ ;_ [$€-2]\ * \-#,##0.00_ ;_ [$€-2]\ * &quot;-&quot;??_ "/>
    <numFmt numFmtId="170" formatCode="_-* #,##0_-;\-* #,##0_-;_-* &quot;-&quot;??_-;_-@_-"/>
    <numFmt numFmtId="171" formatCode="0.0"/>
    <numFmt numFmtId="172" formatCode="_-* #.##0.00_-;\-* #.##0.00_-;_-* &quot;-&quot;??_-;_-@_-"/>
    <numFmt numFmtId="173" formatCode="_-* #,##0.00\ &quot;€&quot;_-;\-* #,##0.00\ &quot;€&quot;_-;_-* &quot;-&quot;??\ &quot;€&quot;_-;_-@_-"/>
    <numFmt numFmtId="174" formatCode="#.##"/>
    <numFmt numFmtId="175" formatCode="#.#"/>
    <numFmt numFmtId="176" formatCode="_-* #,##0.00\ _€_-;\-* #,##0.00\ _€_-;_-* &quot;-&quot;??\ _€_-;_-@_-"/>
    <numFmt numFmtId="177" formatCode="#."/>
    <numFmt numFmtId="178" formatCode="_-[$€-2]* #,##0.00_-;\-[$€-2]* #,##0.00_-;_-[$€-2]* &quot;-&quot;??_-"/>
    <numFmt numFmtId="179" formatCode="#,##0.0"/>
    <numFmt numFmtId="180" formatCode="0.0%"/>
    <numFmt numFmtId="181" formatCode="_(* #,##0_);_(* \(#,##0\);_(* &quot;-&quot;??_);_(@_)"/>
  </numFmts>
  <fonts count="16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Segoe UI"/>
      <family val="2"/>
      <charset val="204"/>
    </font>
    <font>
      <sz val="9"/>
      <name val="Segoe UI"/>
      <family val="2"/>
      <charset val="204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0"/>
      <name val="Arial"/>
      <family val="2"/>
    </font>
    <font>
      <b/>
      <sz val="11"/>
      <color rgb="FF006100"/>
      <name val="Calibri"/>
      <family val="2"/>
      <scheme val="minor"/>
    </font>
    <font>
      <b/>
      <sz val="16"/>
      <color indexed="56"/>
      <name val="Cambria"/>
      <family val="2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11"/>
      <color rgb="FF9C6500"/>
      <name val="Calibri"/>
      <family val="2"/>
      <scheme val="minor"/>
    </font>
    <font>
      <b/>
      <sz val="16"/>
      <color indexed="62"/>
      <name val="Cambria"/>
      <family val="2"/>
    </font>
    <font>
      <b/>
      <sz val="14"/>
      <color indexed="62"/>
      <name val="Cambria"/>
      <family val="2"/>
    </font>
    <font>
      <b/>
      <sz val="10"/>
      <color indexed="56"/>
      <name val="Cambria"/>
      <family val="2"/>
    </font>
    <font>
      <b/>
      <sz val="9"/>
      <color indexed="56"/>
      <name val="Cambria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Cambria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9"/>
      <name val="Arial Narrow"/>
      <family val="2"/>
    </font>
    <font>
      <sz val="11"/>
      <color theme="0"/>
      <name val="Arial"/>
      <family val="2"/>
    </font>
    <font>
      <b/>
      <sz val="24"/>
      <color indexed="62"/>
      <name val="Cambria"/>
      <family val="2"/>
    </font>
    <font>
      <sz val="20"/>
      <name val="Arial"/>
      <family val="2"/>
    </font>
    <font>
      <b/>
      <sz val="10"/>
      <color rgb="FFFF0000"/>
      <name val="Arial"/>
      <family val="2"/>
    </font>
    <font>
      <b/>
      <sz val="9"/>
      <color rgb="FFFA7D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Cambria"/>
      <family val="2"/>
    </font>
    <font>
      <sz val="8"/>
      <name val="Segoe UI"/>
      <family val="2"/>
    </font>
    <font>
      <b/>
      <sz val="8"/>
      <name val="Segoe U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5"/>
      <color theme="0"/>
      <name val="Calibri"/>
      <family val="2"/>
    </font>
  </fonts>
  <fills count="9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90">
        <stop position="0">
          <color rgb="FF00CCFF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CC00"/>
        </stop>
      </gradientFill>
    </fill>
    <fill>
      <gradientFill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rgb="FF009900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rgb="FFFFFF00"/>
      </patternFill>
    </fill>
    <fill>
      <patternFill patternType="solid">
        <fgColor rgb="FF006600"/>
        <bgColor auto="1"/>
      </patternFill>
    </fill>
    <fill>
      <patternFill patternType="solid">
        <fgColor rgb="FF006600"/>
        <bgColor indexed="64"/>
      </patternFill>
    </fill>
    <fill>
      <patternFill patternType="solid">
        <fgColor rgb="FF006600"/>
        <bgColor theme="4" tint="0.79998168889431442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</borders>
  <cellStyleXfs count="1163">
    <xf numFmtId="0" fontId="0" fillId="0" borderId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0" fontId="30" fillId="0" borderId="0"/>
    <xf numFmtId="0" fontId="29" fillId="0" borderId="0"/>
    <xf numFmtId="0" fontId="29" fillId="0" borderId="0"/>
    <xf numFmtId="165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8" fontId="36" fillId="0" borderId="0" applyFont="0" applyFill="0" applyBorder="0" applyAlignment="0" applyProtection="0"/>
    <xf numFmtId="0" fontId="28" fillId="0" borderId="0"/>
    <xf numFmtId="0" fontId="37" fillId="0" borderId="0"/>
    <xf numFmtId="0" fontId="29" fillId="0" borderId="0"/>
    <xf numFmtId="0" fontId="31" fillId="0" borderId="0"/>
    <xf numFmtId="0" fontId="27" fillId="0" borderId="0"/>
    <xf numFmtId="0" fontId="31" fillId="0" borderId="0"/>
    <xf numFmtId="0" fontId="26" fillId="0" borderId="0"/>
    <xf numFmtId="0" fontId="25" fillId="0" borderId="0"/>
    <xf numFmtId="0" fontId="24" fillId="0" borderId="0"/>
    <xf numFmtId="0" fontId="53" fillId="0" borderId="0"/>
    <xf numFmtId="0" fontId="23" fillId="0" borderId="0"/>
    <xf numFmtId="172" fontId="29" fillId="0" borderId="0" applyFont="0" applyFill="0" applyBorder="0" applyAlignment="0" applyProtection="0"/>
    <xf numFmtId="0" fontId="30" fillId="0" borderId="0"/>
    <xf numFmtId="0" fontId="23" fillId="0" borderId="0"/>
    <xf numFmtId="0" fontId="22" fillId="0" borderId="0"/>
    <xf numFmtId="0" fontId="21" fillId="0" borderId="0"/>
    <xf numFmtId="0" fontId="56" fillId="0" borderId="0"/>
    <xf numFmtId="168" fontId="2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0" fillId="0" borderId="0"/>
    <xf numFmtId="0" fontId="19" fillId="0" borderId="0"/>
    <xf numFmtId="0" fontId="18" fillId="0" borderId="0"/>
    <xf numFmtId="0" fontId="63" fillId="0" borderId="0"/>
    <xf numFmtId="3" fontId="68" fillId="0" borderId="13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2" borderId="0" applyNumberFormat="0" applyBorder="0" applyAlignment="0" applyProtection="0"/>
    <xf numFmtId="0" fontId="3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8" borderId="0" applyNumberFormat="0" applyBorder="0" applyAlignment="0" applyProtection="0"/>
    <xf numFmtId="0" fontId="3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20" borderId="0" applyNumberFormat="0" applyBorder="0" applyAlignment="0" applyProtection="0"/>
    <xf numFmtId="0" fontId="3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22" borderId="0" applyNumberFormat="0" applyBorder="0" applyAlignment="0" applyProtection="0"/>
    <xf numFmtId="0" fontId="3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4" borderId="0" applyNumberFormat="0" applyBorder="0" applyAlignment="0" applyProtection="0"/>
    <xf numFmtId="0" fontId="38" fillId="34" borderId="0" applyNumberFormat="0" applyBorder="0" applyAlignment="0" applyProtection="0"/>
    <xf numFmtId="0" fontId="18" fillId="26" borderId="0" applyNumberFormat="0" applyBorder="0" applyAlignment="0" applyProtection="0"/>
    <xf numFmtId="0" fontId="38" fillId="33" borderId="0" applyNumberFormat="0" applyBorder="0" applyAlignment="0" applyProtection="0"/>
    <xf numFmtId="0" fontId="18" fillId="39" borderId="0" applyNumberFormat="0" applyBorder="0" applyAlignment="0" applyProtection="0"/>
    <xf numFmtId="0" fontId="18" fillId="28" borderId="0" applyNumberFormat="0" applyBorder="0" applyAlignment="0" applyProtection="0"/>
    <xf numFmtId="0" fontId="38" fillId="34" borderId="0" applyNumberFormat="0" applyBorder="0" applyAlignment="0" applyProtection="0"/>
    <xf numFmtId="0" fontId="38" fillId="31" borderId="0" applyNumberFormat="0" applyBorder="0" applyAlignment="0" applyProtection="0"/>
    <xf numFmtId="0" fontId="38" fillId="40" borderId="0" applyNumberFormat="0" applyBorder="0" applyAlignment="0" applyProtection="0"/>
    <xf numFmtId="0" fontId="38" fillId="36" borderId="0" applyNumberFormat="0" applyBorder="0" applyAlignment="0" applyProtection="0"/>
    <xf numFmtId="0" fontId="38" fillId="34" borderId="0" applyNumberFormat="0" applyBorder="0" applyAlignment="0" applyProtection="0"/>
    <xf numFmtId="0" fontId="38" fillId="32" borderId="0" applyNumberFormat="0" applyBorder="0" applyAlignment="0" applyProtection="0"/>
    <xf numFmtId="0" fontId="3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21" borderId="0" applyNumberFormat="0" applyBorder="0" applyAlignment="0" applyProtection="0"/>
    <xf numFmtId="0" fontId="3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23" borderId="0" applyNumberFormat="0" applyBorder="0" applyAlignment="0" applyProtection="0"/>
    <xf numFmtId="0" fontId="3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5" borderId="0" applyNumberFormat="0" applyBorder="0" applyAlignment="0" applyProtection="0"/>
    <xf numFmtId="0" fontId="3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7" borderId="0" applyNumberFormat="0" applyBorder="0" applyAlignment="0" applyProtection="0"/>
    <xf numFmtId="0" fontId="3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29" borderId="0" applyNumberFormat="0" applyBorder="0" applyAlignment="0" applyProtection="0"/>
    <xf numFmtId="0" fontId="69" fillId="34" borderId="0" applyNumberFormat="0" applyBorder="0" applyAlignment="0" applyProtection="0"/>
    <xf numFmtId="0" fontId="69" fillId="43" borderId="0" applyNumberFormat="0" applyBorder="0" applyAlignment="0" applyProtection="0"/>
    <xf numFmtId="0" fontId="69" fillId="42" borderId="0" applyNumberFormat="0" applyBorder="0" applyAlignment="0" applyProtection="0"/>
    <xf numFmtId="0" fontId="69" fillId="36" borderId="0" applyNumberFormat="0" applyBorder="0" applyAlignment="0" applyProtection="0"/>
    <xf numFmtId="0" fontId="69" fillId="34" borderId="0" applyNumberFormat="0" applyBorder="0" applyAlignment="0" applyProtection="0"/>
    <xf numFmtId="0" fontId="69" fillId="31" borderId="0" applyNumberFormat="0" applyBorder="0" applyAlignment="0" applyProtection="0"/>
    <xf numFmtId="0" fontId="69" fillId="44" borderId="0" applyNumberFormat="0" applyBorder="0" applyAlignment="0" applyProtection="0"/>
    <xf numFmtId="0" fontId="69" fillId="31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69" fillId="43" borderId="0" applyNumberFormat="0" applyBorder="0" applyAlignment="0" applyProtection="0"/>
    <xf numFmtId="0" fontId="69" fillId="42" borderId="0" applyNumberFormat="0" applyBorder="0" applyAlignment="0" applyProtection="0"/>
    <xf numFmtId="0" fontId="69" fillId="49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70" fillId="38" borderId="0" applyNumberFormat="0" applyBorder="0" applyAlignment="0" applyProtection="0"/>
    <xf numFmtId="0" fontId="71" fillId="37" borderId="0" applyNumberFormat="0" applyBorder="0" applyAlignment="0" applyProtection="0"/>
    <xf numFmtId="0" fontId="72" fillId="51" borderId="51" applyNumberFormat="0" applyAlignment="0" applyProtection="0"/>
    <xf numFmtId="0" fontId="73" fillId="39" borderId="51" applyNumberFormat="0" applyAlignment="0" applyProtection="0"/>
    <xf numFmtId="0" fontId="74" fillId="52" borderId="52" applyNumberFormat="0" applyAlignment="0" applyProtection="0"/>
    <xf numFmtId="0" fontId="75" fillId="0" borderId="53" applyNumberFormat="0" applyFill="0" applyAlignment="0" applyProtection="0"/>
    <xf numFmtId="0" fontId="74" fillId="52" borderId="52" applyNumberFormat="0" applyAlignment="0" applyProtection="0"/>
    <xf numFmtId="0" fontId="76" fillId="0" borderId="0" applyNumberFormat="0" applyFill="0" applyBorder="0" applyAlignment="0" applyProtection="0"/>
    <xf numFmtId="0" fontId="69" fillId="53" borderId="0" applyNumberFormat="0" applyBorder="0" applyAlignment="0" applyProtection="0"/>
    <xf numFmtId="0" fontId="69" fillId="50" borderId="0" applyNumberFormat="0" applyBorder="0" applyAlignment="0" applyProtection="0"/>
    <xf numFmtId="0" fontId="69" fillId="54" borderId="0" applyNumberFormat="0" applyBorder="0" applyAlignment="0" applyProtection="0"/>
    <xf numFmtId="0" fontId="69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43" borderId="0" applyNumberFormat="0" applyBorder="0" applyAlignment="0" applyProtection="0"/>
    <xf numFmtId="0" fontId="77" fillId="33" borderId="51" applyNumberFormat="0" applyAlignment="0" applyProtection="0"/>
    <xf numFmtId="169" fontId="29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71" fillId="34" borderId="0" applyNumberFormat="0" applyBorder="0" applyAlignment="0" applyProtection="0"/>
    <xf numFmtId="0" fontId="79" fillId="0" borderId="54" applyNumberFormat="0" applyFill="0" applyAlignment="0" applyProtection="0"/>
    <xf numFmtId="0" fontId="80" fillId="0" borderId="55" applyNumberFormat="0" applyFill="0" applyAlignment="0" applyProtection="0"/>
    <xf numFmtId="0" fontId="81" fillId="0" borderId="56" applyNumberFormat="0" applyFill="0" applyAlignment="0" applyProtection="0"/>
    <xf numFmtId="0" fontId="81" fillId="0" borderId="0" applyNumberFormat="0" applyFill="0" applyBorder="0" applyAlignment="0" applyProtection="0"/>
    <xf numFmtId="0" fontId="70" fillId="36" borderId="0" applyNumberFormat="0" applyBorder="0" applyAlignment="0" applyProtection="0"/>
    <xf numFmtId="0" fontId="77" fillId="40" borderId="51" applyNumberFormat="0" applyAlignment="0" applyProtection="0"/>
    <xf numFmtId="0" fontId="82" fillId="0" borderId="57" applyNumberFormat="0" applyFill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0" fontId="83" fillId="40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8" fillId="0" borderId="0"/>
    <xf numFmtId="0" fontId="29" fillId="0" borderId="0"/>
    <xf numFmtId="0" fontId="29" fillId="0" borderId="0"/>
    <xf numFmtId="0" fontId="3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29" fillId="0" borderId="0"/>
    <xf numFmtId="0" fontId="18" fillId="0" borderId="0"/>
    <xf numFmtId="0" fontId="38" fillId="0" borderId="0"/>
    <xf numFmtId="0" fontId="18" fillId="0" borderId="0"/>
    <xf numFmtId="0" fontId="29" fillId="0" borderId="0"/>
    <xf numFmtId="0" fontId="29" fillId="0" borderId="0"/>
    <xf numFmtId="0" fontId="38" fillId="0" borderId="0"/>
    <xf numFmtId="0" fontId="18" fillId="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18" fillId="0" borderId="0"/>
    <xf numFmtId="0" fontId="84" fillId="0" borderId="0"/>
    <xf numFmtId="0" fontId="29" fillId="0" borderId="0"/>
    <xf numFmtId="0" fontId="18" fillId="0" borderId="0"/>
    <xf numFmtId="0" fontId="8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7" fillId="0" borderId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29" fillId="32" borderId="11" applyNumberFormat="0" applyFont="0" applyAlignment="0" applyProtection="0"/>
    <xf numFmtId="0" fontId="18" fillId="17" borderId="48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18" fillId="17" borderId="48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17" borderId="48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18" fillId="17" borderId="48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38" fillId="32" borderId="11" applyNumberFormat="0" applyFont="0" applyAlignment="0" applyProtection="0"/>
    <xf numFmtId="0" fontId="29" fillId="32" borderId="11" applyNumberFormat="0" applyFont="0" applyAlignment="0" applyProtection="0"/>
    <xf numFmtId="0" fontId="85" fillId="51" borderId="58" applyNumberFormat="0" applyAlignment="0" applyProtection="0"/>
    <xf numFmtId="9" fontId="29" fillId="0" borderId="0" applyFont="0" applyFill="0" applyBorder="0" applyAlignment="0" applyProtection="0"/>
    <xf numFmtId="0" fontId="85" fillId="39" borderId="58" applyNumberFormat="0" applyAlignment="0" applyProtection="0"/>
    <xf numFmtId="0" fontId="8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59" applyNumberFormat="0" applyFill="0" applyAlignment="0" applyProtection="0"/>
    <xf numFmtId="0" fontId="88" fillId="0" borderId="60" applyNumberFormat="0" applyFill="0" applyAlignment="0" applyProtection="0"/>
    <xf numFmtId="0" fontId="76" fillId="0" borderId="61" applyNumberFormat="0" applyFill="0" applyAlignment="0" applyProtection="0"/>
    <xf numFmtId="0" fontId="89" fillId="0" borderId="0" applyNumberFormat="0" applyFill="0" applyBorder="0" applyAlignment="0" applyProtection="0"/>
    <xf numFmtId="0" fontId="90" fillId="0" borderId="62" applyNumberFormat="0" applyFill="0" applyAlignment="0" applyProtection="0"/>
    <xf numFmtId="0" fontId="82" fillId="0" borderId="0" applyNumberFormat="0" applyFill="0" applyBorder="0" applyAlignment="0" applyProtection="0"/>
    <xf numFmtId="0" fontId="29" fillId="0" borderId="0"/>
    <xf numFmtId="0" fontId="18" fillId="0" borderId="0"/>
    <xf numFmtId="0" fontId="17" fillId="0" borderId="0"/>
    <xf numFmtId="0" fontId="30" fillId="0" borderId="0" applyFill="0" applyBorder="0" applyAlignment="0" applyProtection="0"/>
    <xf numFmtId="0" fontId="16" fillId="0" borderId="0"/>
    <xf numFmtId="0" fontId="98" fillId="0" borderId="0"/>
    <xf numFmtId="0" fontId="15" fillId="0" borderId="0"/>
    <xf numFmtId="0" fontId="14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7" fontId="99" fillId="0" borderId="0" applyFont="0" applyFill="0" applyBorder="0" applyAlignment="0" applyProtection="0"/>
    <xf numFmtId="177" fontId="100" fillId="0" borderId="0">
      <protection locked="0"/>
    </xf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4" borderId="0" applyNumberFormat="0" applyBorder="0" applyAlignment="0" applyProtection="0"/>
    <xf numFmtId="0" fontId="38" fillId="33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41" borderId="0" applyNumberFormat="0" applyBorder="0" applyAlignment="0" applyProtection="0"/>
    <xf numFmtId="0" fontId="38" fillId="38" borderId="0" applyNumberFormat="0" applyBorder="0" applyAlignment="0" applyProtection="0"/>
    <xf numFmtId="0" fontId="38" fillId="30" borderId="0" applyNumberFormat="0" applyBorder="0" applyAlignment="0" applyProtection="0"/>
    <xf numFmtId="0" fontId="38" fillId="42" borderId="0" applyNumberFormat="0" applyBorder="0" applyAlignment="0" applyProtection="0"/>
    <xf numFmtId="169" fontId="101" fillId="0" borderId="0" applyFont="0" applyFill="0" applyBorder="0" applyAlignment="0" applyProtection="0"/>
    <xf numFmtId="178" fontId="29" fillId="0" borderId="0" applyFont="0" applyFill="0" applyBorder="0" applyAlignment="0" applyProtection="0"/>
    <xf numFmtId="169" fontId="101" fillId="0" borderId="0" applyFont="0" applyFill="0" applyBorder="0" applyAlignment="0" applyProtection="0"/>
    <xf numFmtId="176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0" borderId="0"/>
    <xf numFmtId="9" fontId="3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2" fillId="0" borderId="0"/>
    <xf numFmtId="0" fontId="31" fillId="0" borderId="0"/>
    <xf numFmtId="0" fontId="11" fillId="0" borderId="0"/>
    <xf numFmtId="0" fontId="10" fillId="0" borderId="0"/>
    <xf numFmtId="0" fontId="31" fillId="0" borderId="0"/>
    <xf numFmtId="0" fontId="106" fillId="0" borderId="0"/>
    <xf numFmtId="0" fontId="9" fillId="0" borderId="0"/>
    <xf numFmtId="0" fontId="8" fillId="0" borderId="0"/>
    <xf numFmtId="0" fontId="29" fillId="0" borderId="0"/>
    <xf numFmtId="0" fontId="108" fillId="0" borderId="0"/>
    <xf numFmtId="0" fontId="7" fillId="0" borderId="0"/>
    <xf numFmtId="0" fontId="7" fillId="0" borderId="0"/>
    <xf numFmtId="0" fontId="110" fillId="0" borderId="0"/>
    <xf numFmtId="9" fontId="11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14" fillId="0" borderId="0"/>
    <xf numFmtId="43" fontId="115" fillId="0" borderId="0" applyFont="0" applyFill="0" applyBorder="0" applyAlignment="0" applyProtection="0"/>
    <xf numFmtId="0" fontId="116" fillId="0" borderId="0"/>
    <xf numFmtId="0" fontId="117" fillId="0" borderId="0"/>
    <xf numFmtId="0" fontId="118" fillId="0" borderId="0"/>
    <xf numFmtId="164" fontId="119" fillId="0" borderId="0" applyFont="0" applyFill="0" applyBorder="0" applyAlignment="0" applyProtection="0"/>
    <xf numFmtId="0" fontId="120" fillId="0" borderId="0"/>
    <xf numFmtId="0" fontId="121" fillId="0" borderId="0"/>
    <xf numFmtId="43" fontId="5" fillId="0" borderId="0" applyFont="0" applyFill="0" applyBorder="0" applyAlignment="0" applyProtection="0"/>
    <xf numFmtId="0" fontId="5" fillId="0" borderId="0"/>
    <xf numFmtId="0" fontId="126" fillId="65" borderId="0" applyNumberFormat="0" applyBorder="0" applyAlignment="0" applyProtection="0"/>
    <xf numFmtId="0" fontId="127" fillId="66" borderId="0" applyNumberFormat="0" applyBorder="0" applyAlignment="0" applyProtection="0"/>
    <xf numFmtId="0" fontId="128" fillId="67" borderId="84" applyNumberFormat="0" applyAlignment="0" applyProtection="0"/>
    <xf numFmtId="0" fontId="129" fillId="67" borderId="83" applyNumberFormat="0" applyAlignment="0" applyProtection="0"/>
    <xf numFmtId="0" fontId="4" fillId="0" borderId="0"/>
    <xf numFmtId="0" fontId="4" fillId="0" borderId="0"/>
    <xf numFmtId="0" fontId="31" fillId="0" borderId="0"/>
    <xf numFmtId="0" fontId="3" fillId="0" borderId="0"/>
    <xf numFmtId="43" fontId="29" fillId="0" borderId="0" applyFont="0" applyFill="0" applyBorder="0" applyAlignment="0" applyProtection="0"/>
    <xf numFmtId="0" fontId="2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42" borderId="0" applyNumberFormat="0" applyBorder="0" applyAlignment="0" applyProtection="0"/>
    <xf numFmtId="0" fontId="1" fillId="29" borderId="0" applyNumberFormat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48" applyNumberFormat="0" applyFont="0" applyAlignment="0" applyProtection="0"/>
    <xf numFmtId="0" fontId="1" fillId="17" borderId="48" applyNumberFormat="0" applyFont="0" applyAlignment="0" applyProtection="0"/>
    <xf numFmtId="0" fontId="1" fillId="1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29" fillId="0" borderId="0" applyFont="0" applyFill="0" applyBorder="0" applyAlignment="0" applyProtection="0"/>
    <xf numFmtId="0" fontId="1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36" borderId="0" applyNumberFormat="0" applyBorder="0" applyAlignment="0" applyProtection="0"/>
    <xf numFmtId="0" fontId="1" fillId="20" borderId="0" applyNumberFormat="0" applyBorder="0" applyAlignment="0" applyProtection="0"/>
    <xf numFmtId="0" fontId="1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42" borderId="0" applyNumberFormat="0" applyBorder="0" applyAlignment="0" applyProtection="0"/>
    <xf numFmtId="0" fontId="1" fillId="29" borderId="0" applyNumberFormat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48" applyNumberFormat="0" applyFont="0" applyAlignment="0" applyProtection="0"/>
    <xf numFmtId="0" fontId="1" fillId="17" borderId="48" applyNumberFormat="0" applyFont="0" applyAlignment="0" applyProtection="0"/>
    <xf numFmtId="0" fontId="1" fillId="1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29" fillId="0" borderId="0" applyFont="0" applyFill="0" applyBorder="0" applyAlignment="0" applyProtection="0"/>
    <xf numFmtId="0" fontId="1" fillId="0" borderId="0"/>
    <xf numFmtId="165" fontId="29" fillId="0" borderId="0" applyFont="0" applyFill="0" applyBorder="0" applyAlignment="0" applyProtection="0"/>
  </cellStyleXfs>
  <cellXfs count="1024">
    <xf numFmtId="0" fontId="0" fillId="0" borderId="0" xfId="0"/>
    <xf numFmtId="0" fontId="0" fillId="0" borderId="1" xfId="0" applyBorder="1"/>
    <xf numFmtId="0" fontId="32" fillId="0" borderId="0" xfId="0" applyFont="1"/>
    <xf numFmtId="3" fontId="0" fillId="0" borderId="1" xfId="0" applyNumberFormat="1" applyBorder="1"/>
    <xf numFmtId="0" fontId="32" fillId="0" borderId="0" xfId="0" applyFont="1" applyAlignment="1">
      <alignment horizontal="centerContinuous" wrapText="1"/>
    </xf>
    <xf numFmtId="3" fontId="0" fillId="0" borderId="0" xfId="0" applyNumberFormat="1"/>
    <xf numFmtId="0" fontId="29" fillId="0" borderId="0" xfId="0" applyFont="1"/>
    <xf numFmtId="0" fontId="0" fillId="0" borderId="0" xfId="0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left"/>
    </xf>
    <xf numFmtId="0" fontId="29" fillId="0" borderId="0" xfId="0" applyFont="1" applyAlignment="1">
      <alignment horizontal="centerContinuous" wrapText="1"/>
    </xf>
    <xf numFmtId="170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38" fillId="0" borderId="0" xfId="17" applyFont="1" applyAlignment="1">
      <alignment wrapText="1"/>
    </xf>
    <xf numFmtId="0" fontId="38" fillId="0" borderId="0" xfId="17" applyFont="1" applyAlignment="1">
      <alignment horizontal="right" wrapText="1"/>
    </xf>
    <xf numFmtId="0" fontId="38" fillId="0" borderId="1" xfId="15" applyFont="1" applyBorder="1" applyAlignment="1">
      <alignment wrapText="1"/>
    </xf>
    <xf numFmtId="3" fontId="42" fillId="0" borderId="0" xfId="0" applyNumberFormat="1" applyFont="1"/>
    <xf numFmtId="0" fontId="41" fillId="8" borderId="1" xfId="0" applyFont="1" applyFill="1" applyBorder="1" applyAlignment="1">
      <alignment horizontal="center" vertical="center"/>
    </xf>
    <xf numFmtId="1" fontId="41" fillId="8" borderId="1" xfId="0" applyNumberFormat="1" applyFont="1" applyFill="1" applyBorder="1" applyAlignment="1">
      <alignment vertical="center" wrapText="1" shrinkToFit="1"/>
    </xf>
    <xf numFmtId="0" fontId="47" fillId="0" borderId="1" xfId="0" applyFont="1" applyBorder="1" applyAlignment="1">
      <alignment vertical="center" wrapText="1"/>
    </xf>
    <xf numFmtId="1" fontId="42" fillId="0" borderId="0" xfId="0" applyNumberFormat="1" applyFont="1"/>
    <xf numFmtId="0" fontId="43" fillId="0" borderId="0" xfId="0" applyFont="1"/>
    <xf numFmtId="0" fontId="0" fillId="0" borderId="0" xfId="0" applyAlignment="1">
      <alignment vertical="center"/>
    </xf>
    <xf numFmtId="0" fontId="0" fillId="0" borderId="0" xfId="0" pivotButton="1"/>
    <xf numFmtId="3" fontId="33" fillId="0" borderId="1" xfId="0" applyNumberFormat="1" applyFont="1" applyBorder="1"/>
    <xf numFmtId="2" fontId="47" fillId="0" borderId="1" xfId="0" applyNumberFormat="1" applyFont="1" applyBorder="1" applyAlignment="1">
      <alignment horizontal="center" vertical="center" wrapText="1"/>
    </xf>
    <xf numFmtId="0" fontId="43" fillId="4" borderId="1" xfId="15" applyFont="1" applyFill="1" applyBorder="1" applyAlignment="1">
      <alignment wrapText="1"/>
    </xf>
    <xf numFmtId="0" fontId="42" fillId="4" borderId="5" xfId="0" applyFont="1" applyFill="1" applyBorder="1"/>
    <xf numFmtId="0" fontId="0" fillId="0" borderId="15" xfId="0" applyBorder="1"/>
    <xf numFmtId="0" fontId="19" fillId="0" borderId="0" xfId="40"/>
    <xf numFmtId="0" fontId="19" fillId="0" borderId="1" xfId="40" applyBorder="1"/>
    <xf numFmtId="0" fontId="48" fillId="8" borderId="1" xfId="0" applyFont="1" applyFill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3" fontId="60" fillId="10" borderId="1" xfId="40" applyNumberFormat="1" applyFont="1" applyFill="1" applyBorder="1" applyAlignment="1">
      <alignment horizontal="center"/>
    </xf>
    <xf numFmtId="3" fontId="19" fillId="0" borderId="1" xfId="40" applyNumberFormat="1" applyBorder="1" applyAlignment="1">
      <alignment horizontal="center"/>
    </xf>
    <xf numFmtId="3" fontId="59" fillId="10" borderId="1" xfId="40" applyNumberFormat="1" applyFont="1" applyFill="1" applyBorder="1" applyAlignment="1">
      <alignment horizontal="center"/>
    </xf>
    <xf numFmtId="0" fontId="19" fillId="0" borderId="5" xfId="40" applyBorder="1" applyAlignment="1">
      <alignment horizontal="left"/>
    </xf>
    <xf numFmtId="2" fontId="44" fillId="8" borderId="5" xfId="40" applyNumberFormat="1" applyFont="1" applyFill="1" applyBorder="1" applyAlignment="1">
      <alignment horizontal="center" vertical="center" wrapText="1"/>
    </xf>
    <xf numFmtId="3" fontId="59" fillId="10" borderId="15" xfId="40" applyNumberFormat="1" applyFont="1" applyFill="1" applyBorder="1" applyAlignment="1">
      <alignment horizontal="center"/>
    </xf>
    <xf numFmtId="3" fontId="60" fillId="10" borderId="15" xfId="40" applyNumberFormat="1" applyFont="1" applyFill="1" applyBorder="1" applyAlignment="1">
      <alignment horizontal="center"/>
    </xf>
    <xf numFmtId="3" fontId="19" fillId="0" borderId="15" xfId="40" applyNumberFormat="1" applyBorder="1" applyAlignment="1">
      <alignment horizontal="center"/>
    </xf>
    <xf numFmtId="3" fontId="19" fillId="0" borderId="27" xfId="40" applyNumberFormat="1" applyBorder="1" applyAlignment="1">
      <alignment horizontal="center"/>
    </xf>
    <xf numFmtId="3" fontId="19" fillId="0" borderId="22" xfId="40" applyNumberFormat="1" applyBorder="1" applyAlignment="1">
      <alignment horizontal="center"/>
    </xf>
    <xf numFmtId="0" fontId="43" fillId="4" borderId="1" xfId="15" applyFont="1" applyFill="1" applyBorder="1" applyAlignment="1">
      <alignment vertical="center" wrapText="1"/>
    </xf>
    <xf numFmtId="3" fontId="42" fillId="4" borderId="15" xfId="0" applyNumberFormat="1" applyFont="1" applyFill="1" applyBorder="1" applyAlignment="1">
      <alignment horizontal="center" vertical="center"/>
    </xf>
    <xf numFmtId="3" fontId="42" fillId="4" borderId="1" xfId="0" applyNumberFormat="1" applyFont="1" applyFill="1" applyBorder="1" applyAlignment="1">
      <alignment horizontal="center" vertical="center"/>
    </xf>
    <xf numFmtId="0" fontId="46" fillId="4" borderId="1" xfId="15" applyFont="1" applyFill="1" applyBorder="1" applyAlignment="1">
      <alignment vertical="center" wrapText="1"/>
    </xf>
    <xf numFmtId="0" fontId="42" fillId="4" borderId="5" xfId="0" applyFont="1" applyFill="1" applyBorder="1" applyAlignment="1">
      <alignment vertical="center"/>
    </xf>
    <xf numFmtId="3" fontId="42" fillId="4" borderId="15" xfId="0" applyNumberFormat="1" applyFont="1" applyFill="1" applyBorder="1" applyAlignment="1">
      <alignment vertical="center"/>
    </xf>
    <xf numFmtId="3" fontId="42" fillId="4" borderId="1" xfId="0" applyNumberFormat="1" applyFont="1" applyFill="1" applyBorder="1" applyAlignment="1">
      <alignment vertical="center"/>
    </xf>
    <xf numFmtId="3" fontId="42" fillId="4" borderId="26" xfId="0" applyNumberFormat="1" applyFont="1" applyFill="1" applyBorder="1" applyAlignment="1">
      <alignment vertical="center"/>
    </xf>
    <xf numFmtId="3" fontId="42" fillId="4" borderId="1" xfId="13" applyNumberFormat="1" applyFont="1" applyFill="1" applyBorder="1" applyAlignment="1">
      <alignment horizontal="right" vertical="center" wrapText="1"/>
    </xf>
    <xf numFmtId="3" fontId="42" fillId="4" borderId="5" xfId="0" applyNumberFormat="1" applyFont="1" applyFill="1" applyBorder="1" applyAlignment="1">
      <alignment vertical="center"/>
    </xf>
    <xf numFmtId="0" fontId="38" fillId="0" borderId="1" xfId="15" applyFont="1" applyBorder="1" applyAlignment="1">
      <alignment vertical="center" wrapText="1"/>
    </xf>
    <xf numFmtId="3" fontId="46" fillId="4" borderId="1" xfId="15" applyNumberFormat="1" applyFont="1" applyFill="1" applyBorder="1" applyAlignment="1">
      <alignment vertical="center" wrapText="1"/>
    </xf>
    <xf numFmtId="0" fontId="52" fillId="9" borderId="9" xfId="0" applyFont="1" applyFill="1" applyBorder="1" applyAlignment="1">
      <alignment horizontal="center" vertical="center"/>
    </xf>
    <xf numFmtId="49" fontId="30" fillId="0" borderId="0" xfId="0" applyNumberFormat="1" applyFont="1" applyAlignment="1">
      <alignment vertical="center" wrapText="1"/>
    </xf>
    <xf numFmtId="3" fontId="42" fillId="4" borderId="5" xfId="0" applyNumberFormat="1" applyFont="1" applyFill="1" applyBorder="1" applyAlignment="1">
      <alignment horizontal="center" vertical="center"/>
    </xf>
    <xf numFmtId="17" fontId="30" fillId="0" borderId="0" xfId="0" applyNumberFormat="1" applyFont="1" applyAlignment="1">
      <alignment vertical="center" wrapText="1"/>
    </xf>
    <xf numFmtId="0" fontId="61" fillId="0" borderId="0" xfId="14" applyFont="1"/>
    <xf numFmtId="0" fontId="62" fillId="0" borderId="0" xfId="41" applyFont="1" applyAlignment="1">
      <alignment vertical="center"/>
    </xf>
    <xf numFmtId="0" fontId="64" fillId="0" borderId="0" xfId="42" applyFont="1"/>
    <xf numFmtId="0" fontId="65" fillId="0" borderId="0" xfId="42" applyFont="1"/>
    <xf numFmtId="0" fontId="29" fillId="0" borderId="0" xfId="14"/>
    <xf numFmtId="0" fontId="29" fillId="0" borderId="0" xfId="316"/>
    <xf numFmtId="0" fontId="66" fillId="8" borderId="1" xfId="14" applyFont="1" applyFill="1" applyBorder="1" applyAlignment="1">
      <alignment vertical="center"/>
    </xf>
    <xf numFmtId="3" fontId="91" fillId="55" borderId="1" xfId="568" applyNumberFormat="1" applyFont="1" applyFill="1" applyBorder="1" applyAlignment="1">
      <alignment horizontal="center" vertical="center"/>
    </xf>
    <xf numFmtId="3" fontId="41" fillId="8" borderId="1" xfId="316" applyNumberFormat="1" applyFont="1" applyFill="1" applyBorder="1"/>
    <xf numFmtId="0" fontId="95" fillId="0" borderId="0" xfId="40" applyFont="1"/>
    <xf numFmtId="171" fontId="91" fillId="55" borderId="1" xfId="568" applyNumberFormat="1" applyFont="1" applyFill="1" applyBorder="1" applyAlignment="1">
      <alignment horizontal="center" vertical="center"/>
    </xf>
    <xf numFmtId="171" fontId="41" fillId="8" borderId="1" xfId="316" applyNumberFormat="1" applyFont="1" applyFill="1" applyBorder="1" applyAlignment="1">
      <alignment horizontal="center"/>
    </xf>
    <xf numFmtId="171" fontId="41" fillId="8" borderId="4" xfId="316" applyNumberFormat="1" applyFont="1" applyFill="1" applyBorder="1" applyAlignment="1">
      <alignment horizontal="center"/>
    </xf>
    <xf numFmtId="0" fontId="17" fillId="0" borderId="0" xfId="570"/>
    <xf numFmtId="49" fontId="17" fillId="0" borderId="0" xfId="570" applyNumberFormat="1"/>
    <xf numFmtId="0" fontId="17" fillId="3" borderId="1" xfId="570" applyFill="1" applyBorder="1"/>
    <xf numFmtId="0" fontId="68" fillId="3" borderId="1" xfId="571" quotePrefix="1" applyFont="1" applyFill="1" applyBorder="1"/>
    <xf numFmtId="49" fontId="68" fillId="3" borderId="1" xfId="571" quotePrefix="1" applyNumberFormat="1" applyFont="1" applyFill="1" applyBorder="1"/>
    <xf numFmtId="3" fontId="68" fillId="3" borderId="1" xfId="571" quotePrefix="1" applyNumberFormat="1" applyFont="1" applyFill="1" applyBorder="1"/>
    <xf numFmtId="1" fontId="29" fillId="3" borderId="1" xfId="570" applyNumberFormat="1" applyFont="1" applyFill="1" applyBorder="1" applyAlignment="1" applyProtection="1">
      <alignment vertical="center"/>
      <protection locked="0"/>
    </xf>
    <xf numFmtId="0" fontId="17" fillId="0" borderId="1" xfId="570" applyBorder="1"/>
    <xf numFmtId="49" fontId="17" fillId="0" borderId="1" xfId="570" applyNumberFormat="1" applyBorder="1"/>
    <xf numFmtId="0" fontId="19" fillId="57" borderId="0" xfId="40" applyFill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2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center" wrapText="1"/>
    </xf>
    <xf numFmtId="0" fontId="102" fillId="0" borderId="66" xfId="0" applyFont="1" applyBorder="1" applyAlignment="1">
      <alignment vertical="center"/>
    </xf>
    <xf numFmtId="0" fontId="102" fillId="0" borderId="64" xfId="0" applyFont="1" applyBorder="1" applyAlignment="1">
      <alignment vertical="center" wrapText="1"/>
    </xf>
    <xf numFmtId="0" fontId="103" fillId="0" borderId="42" xfId="0" applyFont="1" applyBorder="1" applyAlignment="1">
      <alignment vertical="center"/>
    </xf>
    <xf numFmtId="0" fontId="103" fillId="0" borderId="67" xfId="0" applyFont="1" applyBorder="1" applyAlignment="1">
      <alignment vertical="center" wrapText="1"/>
    </xf>
    <xf numFmtId="0" fontId="104" fillId="0" borderId="0" xfId="0" applyFont="1" applyAlignment="1">
      <alignment vertical="center"/>
    </xf>
    <xf numFmtId="0" fontId="102" fillId="0" borderId="42" xfId="0" applyFont="1" applyBorder="1" applyAlignment="1">
      <alignment vertical="center"/>
    </xf>
    <xf numFmtId="0" fontId="102" fillId="0" borderId="67" xfId="0" applyFont="1" applyBorder="1" applyAlignment="1">
      <alignment vertical="center" wrapText="1"/>
    </xf>
    <xf numFmtId="3" fontId="34" fillId="0" borderId="32" xfId="14" applyNumberFormat="1" applyFont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8" fillId="0" borderId="1" xfId="625" applyFont="1" applyBorder="1" applyAlignment="1">
      <alignment wrapText="1"/>
    </xf>
    <xf numFmtId="0" fontId="38" fillId="0" borderId="1" xfId="573" applyFont="1" applyBorder="1" applyAlignment="1">
      <alignment wrapText="1"/>
    </xf>
    <xf numFmtId="3" fontId="32" fillId="0" borderId="1" xfId="0" applyNumberFormat="1" applyFont="1" applyBorder="1" applyAlignment="1">
      <alignment horizontal="center" vertical="center"/>
    </xf>
    <xf numFmtId="3" fontId="32" fillId="0" borderId="12" xfId="0" applyNumberFormat="1" applyFont="1" applyBorder="1" applyAlignment="1">
      <alignment horizontal="center" vertical="center"/>
    </xf>
    <xf numFmtId="0" fontId="41" fillId="8" borderId="5" xfId="0" applyFont="1" applyFill="1" applyBorder="1" applyAlignment="1">
      <alignment horizontal="center" vertical="center"/>
    </xf>
    <xf numFmtId="3" fontId="32" fillId="0" borderId="1" xfId="0" applyNumberFormat="1" applyFont="1" applyBorder="1" applyAlignment="1">
      <alignment vertical="center"/>
    </xf>
    <xf numFmtId="3" fontId="32" fillId="0" borderId="15" xfId="0" applyNumberFormat="1" applyFont="1" applyBorder="1" applyAlignment="1">
      <alignment horizontal="center" vertical="center"/>
    </xf>
    <xf numFmtId="0" fontId="41" fillId="8" borderId="5" xfId="0" applyFont="1" applyFill="1" applyBorder="1" applyAlignment="1">
      <alignment horizontal="center" vertical="center" wrapText="1"/>
    </xf>
    <xf numFmtId="0" fontId="90" fillId="62" borderId="1" xfId="628" applyFont="1" applyFill="1" applyBorder="1" applyAlignment="1">
      <alignment horizontal="center" vertical="center"/>
    </xf>
    <xf numFmtId="0" fontId="55" fillId="59" borderId="1" xfId="0" applyFont="1" applyFill="1" applyBorder="1" applyAlignment="1">
      <alignment horizontal="center" vertical="center"/>
    </xf>
    <xf numFmtId="0" fontId="38" fillId="0" borderId="69" xfId="628" applyFont="1" applyBorder="1" applyAlignment="1">
      <alignment wrapText="1"/>
    </xf>
    <xf numFmtId="0" fontId="38" fillId="0" borderId="11" xfId="628" applyFont="1" applyBorder="1" applyAlignment="1">
      <alignment wrapText="1"/>
    </xf>
    <xf numFmtId="0" fontId="42" fillId="0" borderId="0" xfId="0" applyFont="1"/>
    <xf numFmtId="2" fontId="48" fillId="60" borderId="1" xfId="0" applyNumberFormat="1" applyFont="1" applyFill="1" applyBorder="1" applyAlignment="1">
      <alignment horizontal="center" vertical="center" wrapText="1"/>
    </xf>
    <xf numFmtId="3" fontId="52" fillId="60" borderId="1" xfId="0" applyNumberFormat="1" applyFont="1" applyFill="1" applyBorder="1" applyAlignment="1">
      <alignment vertical="center"/>
    </xf>
    <xf numFmtId="0" fontId="41" fillId="60" borderId="17" xfId="0" applyFont="1" applyFill="1" applyBorder="1" applyAlignment="1">
      <alignment horizontal="centerContinuous" vertical="center" wrapText="1"/>
    </xf>
    <xf numFmtId="0" fontId="41" fillId="60" borderId="12" xfId="0" applyFont="1" applyFill="1" applyBorder="1" applyAlignment="1">
      <alignment horizontal="centerContinuous" vertical="center" wrapText="1"/>
    </xf>
    <xf numFmtId="3" fontId="42" fillId="4" borderId="12" xfId="0" applyNumberFormat="1" applyFont="1" applyFill="1" applyBorder="1" applyAlignment="1">
      <alignment vertical="center"/>
    </xf>
    <xf numFmtId="0" fontId="106" fillId="0" borderId="0" xfId="629"/>
    <xf numFmtId="0" fontId="29" fillId="3" borderId="0" xfId="629" applyFont="1" applyFill="1"/>
    <xf numFmtId="171" fontId="42" fillId="0" borderId="0" xfId="0" applyNumberFormat="1" applyFont="1"/>
    <xf numFmtId="10" fontId="42" fillId="0" borderId="0" xfId="0" applyNumberFormat="1" applyFont="1"/>
    <xf numFmtId="2" fontId="44" fillId="8" borderId="17" xfId="40" applyNumberFormat="1" applyFont="1" applyFill="1" applyBorder="1" applyAlignment="1">
      <alignment vertical="top"/>
    </xf>
    <xf numFmtId="2" fontId="44" fillId="8" borderId="12" xfId="40" applyNumberFormat="1" applyFont="1" applyFill="1" applyBorder="1" applyAlignment="1">
      <alignment vertical="center"/>
    </xf>
    <xf numFmtId="0" fontId="46" fillId="4" borderId="1" xfId="15" applyFont="1" applyFill="1" applyBorder="1" applyAlignment="1">
      <alignment horizontal="left" vertical="center" wrapText="1"/>
    </xf>
    <xf numFmtId="0" fontId="32" fillId="0" borderId="0" xfId="0" applyFont="1" applyAlignment="1">
      <alignment wrapText="1"/>
    </xf>
    <xf numFmtId="0" fontId="29" fillId="3" borderId="0" xfId="629" applyFont="1" applyFill="1" applyAlignment="1">
      <alignment horizontal="centerContinuous" vertical="center" wrapText="1"/>
    </xf>
    <xf numFmtId="4" fontId="29" fillId="3" borderId="0" xfId="629" applyNumberFormat="1" applyFont="1" applyFill="1"/>
    <xf numFmtId="0" fontId="41" fillId="3" borderId="0" xfId="0" applyFont="1" applyFill="1" applyAlignment="1">
      <alignment horizontal="center" vertical="center"/>
    </xf>
    <xf numFmtId="3" fontId="60" fillId="10" borderId="26" xfId="40" applyNumberFormat="1" applyFont="1" applyFill="1" applyBorder="1" applyAlignment="1">
      <alignment horizontal="center"/>
    </xf>
    <xf numFmtId="3" fontId="19" fillId="0" borderId="26" xfId="40" applyNumberFormat="1" applyBorder="1" applyAlignment="1">
      <alignment horizontal="center"/>
    </xf>
    <xf numFmtId="3" fontId="59" fillId="10" borderId="26" xfId="40" applyNumberFormat="1" applyFont="1" applyFill="1" applyBorder="1" applyAlignment="1">
      <alignment horizontal="center"/>
    </xf>
    <xf numFmtId="3" fontId="19" fillId="0" borderId="28" xfId="40" applyNumberFormat="1" applyBorder="1" applyAlignment="1">
      <alignment horizontal="center"/>
    </xf>
    <xf numFmtId="0" fontId="62" fillId="13" borderId="15" xfId="40" applyFont="1" applyFill="1" applyBorder="1" applyAlignment="1">
      <alignment horizontal="center" vertical="center" wrapText="1"/>
    </xf>
    <xf numFmtId="0" fontId="62" fillId="13" borderId="1" xfId="40" applyFont="1" applyFill="1" applyBorder="1" applyAlignment="1">
      <alignment horizontal="center" vertical="center" wrapText="1"/>
    </xf>
    <xf numFmtId="0" fontId="62" fillId="13" borderId="26" xfId="40" applyFont="1" applyFill="1" applyBorder="1" applyAlignment="1">
      <alignment horizontal="center" vertical="center" wrapText="1"/>
    </xf>
    <xf numFmtId="0" fontId="57" fillId="3" borderId="0" xfId="629" applyFont="1" applyFill="1" applyAlignment="1">
      <alignment vertical="center"/>
    </xf>
    <xf numFmtId="3" fontId="29" fillId="3" borderId="0" xfId="629" applyNumberFormat="1" applyFont="1" applyFill="1" applyAlignment="1">
      <alignment horizontal="center" vertical="center"/>
    </xf>
    <xf numFmtId="0" fontId="62" fillId="13" borderId="5" xfId="40" applyFont="1" applyFill="1" applyBorder="1" applyAlignment="1">
      <alignment horizontal="center" vertical="center" wrapText="1"/>
    </xf>
    <xf numFmtId="0" fontId="0" fillId="6" borderId="0" xfId="0" applyFill="1"/>
    <xf numFmtId="0" fontId="50" fillId="0" borderId="0" xfId="0" applyFont="1" applyAlignment="1">
      <alignment wrapText="1"/>
    </xf>
    <xf numFmtId="2" fontId="44" fillId="60" borderId="13" xfId="40" applyNumberFormat="1" applyFont="1" applyFill="1" applyBorder="1" applyAlignment="1">
      <alignment vertical="top"/>
    </xf>
    <xf numFmtId="0" fontId="29" fillId="0" borderId="2" xfId="40" applyFont="1" applyBorder="1" applyAlignment="1">
      <alignment horizontal="center" vertical="center" wrapText="1"/>
    </xf>
    <xf numFmtId="0" fontId="29" fillId="0" borderId="8" xfId="40" applyFont="1" applyBorder="1" applyAlignment="1">
      <alignment horizontal="center" vertical="center" wrapText="1"/>
    </xf>
    <xf numFmtId="0" fontId="29" fillId="0" borderId="9" xfId="40" applyFont="1" applyBorder="1" applyAlignment="1">
      <alignment horizontal="center" vertical="center" wrapText="1"/>
    </xf>
    <xf numFmtId="3" fontId="59" fillId="61" borderId="40" xfId="40" applyNumberFormat="1" applyFont="1" applyFill="1" applyBorder="1" applyAlignment="1">
      <alignment horizontal="center"/>
    </xf>
    <xf numFmtId="3" fontId="59" fillId="61" borderId="3" xfId="40" applyNumberFormat="1" applyFont="1" applyFill="1" applyBorder="1" applyAlignment="1">
      <alignment horizontal="center"/>
    </xf>
    <xf numFmtId="3" fontId="59" fillId="61" borderId="47" xfId="40" applyNumberFormat="1" applyFont="1" applyFill="1" applyBorder="1" applyAlignment="1">
      <alignment horizontal="center"/>
    </xf>
    <xf numFmtId="17" fontId="32" fillId="0" borderId="6" xfId="0" applyNumberFormat="1" applyFont="1" applyBorder="1" applyAlignment="1">
      <alignment horizontal="center" wrapText="1"/>
    </xf>
    <xf numFmtId="3" fontId="60" fillId="10" borderId="75" xfId="40" applyNumberFormat="1" applyFont="1" applyFill="1" applyBorder="1" applyAlignment="1">
      <alignment horizontal="right"/>
    </xf>
    <xf numFmtId="3" fontId="19" fillId="0" borderId="75" xfId="40" applyNumberFormat="1" applyBorder="1" applyAlignment="1">
      <alignment horizontal="right"/>
    </xf>
    <xf numFmtId="3" fontId="19" fillId="0" borderId="37" xfId="40" applyNumberFormat="1" applyBorder="1" applyAlignment="1">
      <alignment horizontal="right"/>
    </xf>
    <xf numFmtId="49" fontId="41" fillId="0" borderId="0" xfId="0" applyNumberFormat="1" applyFont="1"/>
    <xf numFmtId="0" fontId="41" fillId="0" borderId="0" xfId="0" applyFont="1"/>
    <xf numFmtId="2" fontId="44" fillId="60" borderId="77" xfId="40" applyNumberFormat="1" applyFont="1" applyFill="1" applyBorder="1" applyAlignment="1">
      <alignment vertical="top"/>
    </xf>
    <xf numFmtId="2" fontId="44" fillId="60" borderId="74" xfId="40" applyNumberFormat="1" applyFont="1" applyFill="1" applyBorder="1" applyAlignment="1">
      <alignment vertical="top"/>
    </xf>
    <xf numFmtId="2" fontId="44" fillId="8" borderId="68" xfId="40" applyNumberFormat="1" applyFont="1" applyFill="1" applyBorder="1" applyAlignment="1">
      <alignment vertical="top"/>
    </xf>
    <xf numFmtId="2" fontId="44" fillId="8" borderId="21" xfId="40" applyNumberFormat="1" applyFont="1" applyFill="1" applyBorder="1" applyAlignment="1">
      <alignment vertical="top"/>
    </xf>
    <xf numFmtId="0" fontId="19" fillId="0" borderId="26" xfId="40" applyBorder="1" applyAlignment="1">
      <alignment horizontal="left"/>
    </xf>
    <xf numFmtId="2" fontId="44" fillId="8" borderId="68" xfId="40" applyNumberFormat="1" applyFont="1" applyFill="1" applyBorder="1" applyAlignment="1">
      <alignment vertical="center"/>
    </xf>
    <xf numFmtId="2" fontId="44" fillId="8" borderId="26" xfId="40" applyNumberFormat="1" applyFont="1" applyFill="1" applyBorder="1" applyAlignment="1">
      <alignment horizontal="center" vertical="center" wrapText="1"/>
    </xf>
    <xf numFmtId="1" fontId="29" fillId="0" borderId="15" xfId="0" applyNumberFormat="1" applyFont="1" applyBorder="1" applyAlignment="1">
      <alignment wrapText="1" shrinkToFit="1"/>
    </xf>
    <xf numFmtId="0" fontId="40" fillId="0" borderId="15" xfId="14" applyFont="1" applyBorder="1"/>
    <xf numFmtId="0" fontId="29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29" fillId="2" borderId="15" xfId="6" applyNumberFormat="1" applyFont="1" applyFill="1" applyBorder="1" applyAlignment="1">
      <alignment horizontal="left" wrapText="1" shrinkToFit="1"/>
    </xf>
    <xf numFmtId="0" fontId="29" fillId="0" borderId="15" xfId="0" applyFont="1" applyBorder="1"/>
    <xf numFmtId="1" fontId="29" fillId="0" borderId="15" xfId="8" applyNumberFormat="1" applyBorder="1"/>
    <xf numFmtId="0" fontId="19" fillId="0" borderId="22" xfId="40" applyBorder="1"/>
    <xf numFmtId="0" fontId="19" fillId="0" borderId="28" xfId="40" applyBorder="1" applyAlignment="1">
      <alignment horizontal="left"/>
    </xf>
    <xf numFmtId="3" fontId="41" fillId="8" borderId="42" xfId="14" applyNumberFormat="1" applyFont="1" applyFill="1" applyBorder="1" applyAlignment="1">
      <alignment horizontal="center" vertical="center"/>
    </xf>
    <xf numFmtId="1" fontId="41" fillId="8" borderId="68" xfId="0" applyNumberFormat="1" applyFont="1" applyFill="1" applyBorder="1" applyAlignment="1">
      <alignment vertical="center" wrapText="1" shrinkToFit="1"/>
    </xf>
    <xf numFmtId="3" fontId="41" fillId="8" borderId="1" xfId="14" applyNumberFormat="1" applyFont="1" applyFill="1" applyBorder="1" applyAlignment="1">
      <alignment vertical="center"/>
    </xf>
    <xf numFmtId="171" fontId="41" fillId="8" borderId="1" xfId="14" applyNumberFormat="1" applyFont="1" applyFill="1" applyBorder="1" applyAlignment="1">
      <alignment horizontal="center" vertical="center"/>
    </xf>
    <xf numFmtId="175" fontId="41" fillId="8" borderId="1" xfId="14" applyNumberFormat="1" applyFont="1" applyFill="1" applyBorder="1" applyAlignment="1">
      <alignment horizontal="center" vertical="center"/>
    </xf>
    <xf numFmtId="3" fontId="41" fillId="8" borderId="1" xfId="14" applyNumberFormat="1" applyFont="1" applyFill="1" applyBorder="1" applyAlignment="1">
      <alignment horizontal="center" vertical="center"/>
    </xf>
    <xf numFmtId="3" fontId="41" fillId="8" borderId="1" xfId="14" applyNumberFormat="1" applyFont="1" applyFill="1" applyBorder="1" applyAlignment="1">
      <alignment horizontal="right" vertical="center"/>
    </xf>
    <xf numFmtId="171" fontId="41" fillId="8" borderId="1" xfId="14" applyNumberFormat="1" applyFont="1" applyFill="1" applyBorder="1" applyAlignment="1">
      <alignment horizontal="right" vertical="center"/>
    </xf>
    <xf numFmtId="175" fontId="41" fillId="8" borderId="1" xfId="14" applyNumberFormat="1" applyFont="1" applyFill="1" applyBorder="1" applyAlignment="1">
      <alignment horizontal="right" vertical="center"/>
    </xf>
    <xf numFmtId="174" fontId="41" fillId="8" borderId="1" xfId="14" applyNumberFormat="1" applyFont="1" applyFill="1" applyBorder="1" applyAlignment="1">
      <alignment horizontal="center" vertical="center"/>
    </xf>
    <xf numFmtId="3" fontId="41" fillId="8" borderId="78" xfId="14" applyNumberFormat="1" applyFont="1" applyFill="1" applyBorder="1" applyAlignment="1">
      <alignment vertical="center"/>
    </xf>
    <xf numFmtId="171" fontId="41" fillId="8" borderId="50" xfId="14" applyNumberFormat="1" applyFont="1" applyFill="1" applyBorder="1" applyAlignment="1">
      <alignment horizontal="center" vertical="center"/>
    </xf>
    <xf numFmtId="3" fontId="41" fillId="8" borderId="50" xfId="14" applyNumberFormat="1" applyFont="1" applyFill="1" applyBorder="1" applyAlignment="1">
      <alignment vertical="center"/>
    </xf>
    <xf numFmtId="175" fontId="41" fillId="8" borderId="50" xfId="14" applyNumberFormat="1" applyFont="1" applyFill="1" applyBorder="1" applyAlignment="1">
      <alignment horizontal="center" vertical="center"/>
    </xf>
    <xf numFmtId="175" fontId="41" fillId="8" borderId="79" xfId="14" applyNumberFormat="1" applyFont="1" applyFill="1" applyBorder="1" applyAlignment="1">
      <alignment horizontal="center" vertical="center"/>
    </xf>
    <xf numFmtId="171" fontId="41" fillId="8" borderId="79" xfId="14" applyNumberFormat="1" applyFont="1" applyFill="1" applyBorder="1" applyAlignment="1">
      <alignment horizontal="center" vertical="center"/>
    </xf>
    <xf numFmtId="0" fontId="66" fillId="8" borderId="5" xfId="14" applyFont="1" applyFill="1" applyBorder="1" applyAlignment="1">
      <alignment vertical="center"/>
    </xf>
    <xf numFmtId="0" fontId="66" fillId="8" borderId="5" xfId="14" applyFont="1" applyFill="1" applyBorder="1" applyAlignment="1">
      <alignment horizontal="left" vertical="center"/>
    </xf>
    <xf numFmtId="3" fontId="41" fillId="8" borderId="15" xfId="14" applyNumberFormat="1" applyFont="1" applyFill="1" applyBorder="1" applyAlignment="1">
      <alignment vertical="center"/>
    </xf>
    <xf numFmtId="179" fontId="41" fillId="8" borderId="26" xfId="14" applyNumberFormat="1" applyFont="1" applyFill="1" applyBorder="1" applyAlignment="1">
      <alignment horizontal="center" vertical="center"/>
    </xf>
    <xf numFmtId="3" fontId="41" fillId="8" borderId="15" xfId="14" applyNumberFormat="1" applyFont="1" applyFill="1" applyBorder="1" applyAlignment="1">
      <alignment horizontal="right" vertical="center"/>
    </xf>
    <xf numFmtId="179" fontId="41" fillId="8" borderId="26" xfId="14" applyNumberFormat="1" applyFont="1" applyFill="1" applyBorder="1" applyAlignment="1">
      <alignment horizontal="right" vertical="center"/>
    </xf>
    <xf numFmtId="175" fontId="41" fillId="8" borderId="26" xfId="14" applyNumberFormat="1" applyFont="1" applyFill="1" applyBorder="1" applyAlignment="1">
      <alignment horizontal="center" vertical="center"/>
    </xf>
    <xf numFmtId="175" fontId="41" fillId="8" borderId="26" xfId="14" applyNumberFormat="1" applyFont="1" applyFill="1" applyBorder="1" applyAlignment="1">
      <alignment horizontal="right" vertical="center"/>
    </xf>
    <xf numFmtId="171" fontId="41" fillId="8" borderId="26" xfId="14" applyNumberFormat="1" applyFont="1" applyFill="1" applyBorder="1" applyAlignment="1">
      <alignment horizontal="center" vertical="center"/>
    </xf>
    <xf numFmtId="171" fontId="41" fillId="8" borderId="26" xfId="14" applyNumberFormat="1" applyFont="1" applyFill="1" applyBorder="1" applyAlignment="1">
      <alignment horizontal="right" vertical="center"/>
    </xf>
    <xf numFmtId="3" fontId="41" fillId="8" borderId="75" xfId="14" applyNumberFormat="1" applyFont="1" applyFill="1" applyBorder="1" applyAlignment="1">
      <alignment horizontal="center" vertical="center"/>
    </xf>
    <xf numFmtId="3" fontId="41" fillId="8" borderId="75" xfId="14" applyNumberFormat="1" applyFont="1" applyFill="1" applyBorder="1" applyAlignment="1">
      <alignment horizontal="right" vertical="center"/>
    </xf>
    <xf numFmtId="3" fontId="59" fillId="61" borderId="76" xfId="40" applyNumberFormat="1" applyFont="1" applyFill="1" applyBorder="1" applyAlignment="1">
      <alignment horizontal="center"/>
    </xf>
    <xf numFmtId="0" fontId="29" fillId="0" borderId="27" xfId="40" applyFont="1" applyBorder="1" applyAlignment="1">
      <alignment horizontal="center" vertical="center" wrapText="1"/>
    </xf>
    <xf numFmtId="0" fontId="29" fillId="0" borderId="22" xfId="40" applyFont="1" applyBorder="1" applyAlignment="1">
      <alignment horizontal="center" vertical="center" wrapText="1"/>
    </xf>
    <xf numFmtId="0" fontId="29" fillId="0" borderId="28" xfId="40" applyFont="1" applyBorder="1" applyAlignment="1">
      <alignment horizontal="center" vertical="center" wrapText="1"/>
    </xf>
    <xf numFmtId="0" fontId="29" fillId="0" borderId="41" xfId="4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3" fillId="0" borderId="13" xfId="14" applyFont="1" applyBorder="1" applyAlignment="1">
      <alignment vertical="center" wrapText="1"/>
    </xf>
    <xf numFmtId="0" fontId="93" fillId="0" borderId="13" xfId="14" applyFont="1" applyBorder="1" applyAlignment="1">
      <alignment vertical="center"/>
    </xf>
    <xf numFmtId="0" fontId="61" fillId="3" borderId="0" xfId="14" applyFont="1" applyFill="1"/>
    <xf numFmtId="0" fontId="61" fillId="3" borderId="0" xfId="14" applyFont="1" applyFill="1" applyAlignment="1">
      <alignment horizontal="center" vertical="center" wrapText="1"/>
    </xf>
    <xf numFmtId="0" fontId="111" fillId="0" borderId="0" xfId="0" applyFont="1"/>
    <xf numFmtId="0" fontId="94" fillId="0" borderId="1" xfId="625" applyFont="1" applyBorder="1" applyAlignment="1">
      <alignment wrapText="1"/>
    </xf>
    <xf numFmtId="3" fontId="32" fillId="0" borderId="0" xfId="0" applyNumberFormat="1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6" fillId="60" borderId="17" xfId="0" applyFont="1" applyFill="1" applyBorder="1" applyAlignment="1">
      <alignment horizontal="centerContinuous" vertical="center" wrapText="1"/>
    </xf>
    <xf numFmtId="1" fontId="111" fillId="0" borderId="0" xfId="0" applyNumberFormat="1" applyFont="1"/>
    <xf numFmtId="0" fontId="29" fillId="15" borderId="1" xfId="0" applyFont="1" applyFill="1" applyBorder="1"/>
    <xf numFmtId="1" fontId="29" fillId="15" borderId="1" xfId="0" applyNumberFormat="1" applyFont="1" applyFill="1" applyBorder="1" applyAlignment="1">
      <alignment vertical="center" shrinkToFit="1"/>
    </xf>
    <xf numFmtId="0" fontId="0" fillId="15" borderId="1" xfId="0" applyFill="1" applyBorder="1"/>
    <xf numFmtId="0" fontId="30" fillId="15" borderId="1" xfId="0" applyFont="1" applyFill="1" applyBorder="1" applyAlignment="1">
      <alignment vertical="center"/>
    </xf>
    <xf numFmtId="0" fontId="35" fillId="15" borderId="1" xfId="0" applyFont="1" applyFill="1" applyBorder="1" applyAlignment="1">
      <alignment vertical="center"/>
    </xf>
    <xf numFmtId="1" fontId="68" fillId="15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1" fillId="4" borderId="12" xfId="0" applyFont="1" applyFill="1" applyBorder="1" applyAlignment="1">
      <alignment horizontal="centerContinuous" vertical="center" wrapText="1"/>
    </xf>
    <xf numFmtId="2" fontId="48" fillId="4" borderId="1" xfId="0" applyNumberFormat="1" applyFont="1" applyFill="1" applyBorder="1" applyAlignment="1">
      <alignment horizontal="center" vertical="center" wrapText="1"/>
    </xf>
    <xf numFmtId="0" fontId="41" fillId="4" borderId="5" xfId="0" applyFont="1" applyFill="1" applyBorder="1" applyAlignment="1">
      <alignment horizontal="centerContinuous" vertical="center" wrapText="1"/>
    </xf>
    <xf numFmtId="3" fontId="52" fillId="4" borderId="1" xfId="0" applyNumberFormat="1" applyFont="1" applyFill="1" applyBorder="1" applyAlignment="1">
      <alignment vertical="center"/>
    </xf>
    <xf numFmtId="0" fontId="41" fillId="8" borderId="5" xfId="0" applyFont="1" applyFill="1" applyBorder="1" applyAlignment="1">
      <alignment vertical="center" wrapText="1"/>
    </xf>
    <xf numFmtId="0" fontId="0" fillId="0" borderId="1" xfId="0" pivotButton="1" applyBorder="1"/>
    <xf numFmtId="0" fontId="29" fillId="0" borderId="1" xfId="0" applyFont="1" applyBorder="1" applyAlignment="1">
      <alignment horizontal="center" vertical="center"/>
    </xf>
    <xf numFmtId="0" fontId="41" fillId="8" borderId="68" xfId="0" applyFont="1" applyFill="1" applyBorder="1" applyAlignment="1">
      <alignment horizontal="center" vertical="center"/>
    </xf>
    <xf numFmtId="0" fontId="49" fillId="3" borderId="0" xfId="0" applyFont="1" applyFill="1" applyAlignment="1">
      <alignment vertical="center"/>
    </xf>
    <xf numFmtId="3" fontId="32" fillId="0" borderId="26" xfId="0" applyNumberFormat="1" applyFont="1" applyBorder="1" applyAlignment="1">
      <alignment horizontal="center" vertical="center"/>
    </xf>
    <xf numFmtId="3" fontId="42" fillId="4" borderId="26" xfId="0" applyNumberFormat="1" applyFont="1" applyFill="1" applyBorder="1" applyAlignment="1">
      <alignment horizontal="center" vertical="center"/>
    </xf>
    <xf numFmtId="0" fontId="41" fillId="4" borderId="17" xfId="0" applyFont="1" applyFill="1" applyBorder="1" applyAlignment="1">
      <alignment horizontal="center" vertical="center" wrapText="1"/>
    </xf>
    <xf numFmtId="0" fontId="41" fillId="4" borderId="12" xfId="0" applyFont="1" applyFill="1" applyBorder="1" applyAlignment="1">
      <alignment horizontal="center" vertical="center" wrapText="1"/>
    </xf>
    <xf numFmtId="3" fontId="52" fillId="4" borderId="1" xfId="0" applyNumberFormat="1" applyFont="1" applyFill="1" applyBorder="1" applyAlignment="1">
      <alignment horizontal="center" vertical="center"/>
    </xf>
    <xf numFmtId="179" fontId="41" fillId="8" borderId="1" xfId="14" applyNumberFormat="1" applyFont="1" applyFill="1" applyBorder="1" applyAlignment="1">
      <alignment horizontal="center" vertical="center"/>
    </xf>
    <xf numFmtId="0" fontId="29" fillId="15" borderId="1" xfId="0" applyFont="1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10" fontId="29" fillId="0" borderId="1" xfId="637" applyNumberFormat="1" applyFont="1" applyFill="1" applyBorder="1" applyAlignment="1">
      <alignment horizontal="center" vertical="center"/>
    </xf>
    <xf numFmtId="0" fontId="38" fillId="0" borderId="0" xfId="625" applyFont="1" applyAlignment="1">
      <alignment wrapText="1"/>
    </xf>
    <xf numFmtId="0" fontId="38" fillId="5" borderId="80" xfId="625" applyFont="1" applyFill="1" applyBorder="1" applyAlignment="1">
      <alignment horizontal="center"/>
    </xf>
    <xf numFmtId="3" fontId="0" fillId="13" borderId="1" xfId="0" applyNumberFormat="1" applyFill="1" applyBorder="1"/>
    <xf numFmtId="3" fontId="52" fillId="6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80" fontId="41" fillId="60" borderId="1" xfId="637" applyNumberFormat="1" applyFont="1" applyFill="1" applyBorder="1" applyAlignment="1">
      <alignment horizontal="center" vertical="center"/>
    </xf>
    <xf numFmtId="180" fontId="41" fillId="60" borderId="18" xfId="637" applyNumberFormat="1" applyFont="1" applyFill="1" applyBorder="1" applyAlignment="1">
      <alignment horizontal="center" vertical="center"/>
    </xf>
    <xf numFmtId="0" fontId="90" fillId="0" borderId="1" xfId="573" applyFont="1" applyBorder="1" applyAlignment="1">
      <alignment wrapText="1"/>
    </xf>
    <xf numFmtId="0" fontId="41" fillId="8" borderId="1" xfId="0" applyFont="1" applyFill="1" applyBorder="1" applyAlignment="1">
      <alignment horizontal="center" vertical="center" wrapText="1"/>
    </xf>
    <xf numFmtId="3" fontId="41" fillId="8" borderId="1" xfId="14" applyNumberFormat="1" applyFont="1" applyFill="1" applyBorder="1" applyAlignment="1">
      <alignment horizontal="center"/>
    </xf>
    <xf numFmtId="0" fontId="122" fillId="0" borderId="17" xfId="0" applyFont="1" applyBorder="1" applyAlignment="1">
      <alignment horizontal="center" vertical="center"/>
    </xf>
    <xf numFmtId="0" fontId="122" fillId="0" borderId="12" xfId="0" applyFont="1" applyBorder="1" applyAlignment="1">
      <alignment horizontal="center" vertical="center"/>
    </xf>
    <xf numFmtId="171" fontId="123" fillId="0" borderId="63" xfId="576" applyNumberFormat="1" applyFont="1" applyFill="1" applyBorder="1" applyAlignment="1"/>
    <xf numFmtId="3" fontId="123" fillId="0" borderId="14" xfId="576" applyNumberFormat="1" applyFont="1" applyFill="1" applyBorder="1" applyAlignment="1">
      <alignment horizontal="center" vertical="center"/>
    </xf>
    <xf numFmtId="3" fontId="123" fillId="0" borderId="63" xfId="576" applyNumberFormat="1" applyFont="1" applyFill="1" applyBorder="1" applyAlignment="1">
      <alignment horizontal="center" vertical="center"/>
    </xf>
    <xf numFmtId="171" fontId="123" fillId="58" borderId="81" xfId="576" applyNumberFormat="1" applyFont="1" applyFill="1" applyBorder="1" applyAlignment="1"/>
    <xf numFmtId="3" fontId="123" fillId="58" borderId="0" xfId="576" applyNumberFormat="1" applyFont="1" applyFill="1" applyBorder="1" applyAlignment="1">
      <alignment horizontal="center" vertical="center"/>
    </xf>
    <xf numFmtId="3" fontId="123" fillId="58" borderId="81" xfId="576" applyNumberFormat="1" applyFont="1" applyFill="1" applyBorder="1" applyAlignment="1">
      <alignment horizontal="center" vertical="center"/>
    </xf>
    <xf numFmtId="171" fontId="123" fillId="0" borderId="81" xfId="576" applyNumberFormat="1" applyFont="1" applyFill="1" applyBorder="1" applyAlignment="1"/>
    <xf numFmtId="3" fontId="123" fillId="0" borderId="0" xfId="576" applyNumberFormat="1" applyFont="1" applyFill="1" applyBorder="1" applyAlignment="1">
      <alignment horizontal="center" vertical="center"/>
    </xf>
    <xf numFmtId="3" fontId="123" fillId="0" borderId="81" xfId="576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41" fillId="3" borderId="33" xfId="0" applyFont="1" applyFill="1" applyBorder="1" applyAlignment="1">
      <alignment horizontal="left" vertical="center" wrapText="1" shrinkToFit="1"/>
    </xf>
    <xf numFmtId="3" fontId="41" fillId="3" borderId="33" xfId="0" applyNumberFormat="1" applyFont="1" applyFill="1" applyBorder="1" applyAlignment="1">
      <alignment horizontal="left" vertical="center" wrapText="1" shrinkToFit="1"/>
    </xf>
    <xf numFmtId="0" fontId="41" fillId="3" borderId="33" xfId="0" applyFont="1" applyFill="1" applyBorder="1" applyAlignment="1">
      <alignment horizontal="left" vertical="center"/>
    </xf>
    <xf numFmtId="3" fontId="41" fillId="3" borderId="33" xfId="0" applyNumberFormat="1" applyFont="1" applyFill="1" applyBorder="1" applyAlignment="1">
      <alignment horizontal="left" vertical="center"/>
    </xf>
    <xf numFmtId="0" fontId="41" fillId="3" borderId="39" xfId="0" applyFont="1" applyFill="1" applyBorder="1" applyAlignment="1">
      <alignment horizontal="center" vertical="center"/>
    </xf>
    <xf numFmtId="0" fontId="0" fillId="3" borderId="0" xfId="0" applyFill="1" applyAlignment="1">
      <alignment horizontal="centerContinuous" readingOrder="1"/>
    </xf>
    <xf numFmtId="0" fontId="30" fillId="0" borderId="0" xfId="0" applyFont="1"/>
    <xf numFmtId="0" fontId="125" fillId="0" borderId="1" xfId="0" applyFont="1" applyBorder="1" applyAlignment="1">
      <alignment vertical="center" wrapText="1"/>
    </xf>
    <xf numFmtId="3" fontId="68" fillId="0" borderId="1" xfId="0" applyNumberFormat="1" applyFont="1" applyBorder="1"/>
    <xf numFmtId="10" fontId="68" fillId="0" borderId="1" xfId="637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35" fillId="13" borderId="24" xfId="0" applyFont="1" applyFill="1" applyBorder="1" applyAlignment="1">
      <alignment horizontal="left" vertical="center" wrapText="1" shrinkToFit="1"/>
    </xf>
    <xf numFmtId="10" fontId="35" fillId="13" borderId="36" xfId="10" applyNumberFormat="1" applyFont="1" applyFill="1" applyBorder="1" applyAlignment="1">
      <alignment horizontal="center" vertical="center"/>
    </xf>
    <xf numFmtId="3" fontId="35" fillId="13" borderId="43" xfId="0" applyNumberFormat="1" applyFont="1" applyFill="1" applyBorder="1" applyAlignment="1">
      <alignment horizontal="left" vertical="center" wrapText="1" shrinkToFit="1"/>
    </xf>
    <xf numFmtId="3" fontId="30" fillId="13" borderId="37" xfId="0" applyNumberFormat="1" applyFont="1" applyFill="1" applyBorder="1" applyAlignment="1">
      <alignment horizontal="center" vertical="center" wrapText="1" shrinkToFit="1"/>
    </xf>
    <xf numFmtId="3" fontId="30" fillId="13" borderId="37" xfId="10" applyNumberFormat="1" applyFont="1" applyFill="1" applyBorder="1" applyAlignment="1">
      <alignment horizontal="center" vertical="center"/>
    </xf>
    <xf numFmtId="0" fontId="35" fillId="14" borderId="24" xfId="0" applyFont="1" applyFill="1" applyBorder="1" applyAlignment="1">
      <alignment horizontal="left" vertical="center" wrapText="1" shrinkToFit="1"/>
    </xf>
    <xf numFmtId="10" fontId="35" fillId="14" borderId="36" xfId="10" applyNumberFormat="1" applyFont="1" applyFill="1" applyBorder="1" applyAlignment="1">
      <alignment horizontal="center" vertical="center"/>
    </xf>
    <xf numFmtId="0" fontId="35" fillId="14" borderId="46" xfId="0" applyFont="1" applyFill="1" applyBorder="1" applyAlignment="1">
      <alignment horizontal="left" vertical="center" wrapText="1" shrinkToFit="1"/>
    </xf>
    <xf numFmtId="3" fontId="30" fillId="14" borderId="45" xfId="8" applyNumberFormat="1" applyFont="1" applyFill="1" applyBorder="1" applyAlignment="1">
      <alignment horizontal="center" vertical="center"/>
    </xf>
    <xf numFmtId="0" fontId="30" fillId="14" borderId="45" xfId="0" applyFont="1" applyFill="1" applyBorder="1" applyAlignment="1">
      <alignment horizontal="center" vertical="center" wrapText="1" shrinkToFit="1"/>
    </xf>
    <xf numFmtId="3" fontId="30" fillId="14" borderId="45" xfId="7" applyNumberFormat="1" applyFont="1" applyFill="1" applyBorder="1" applyAlignment="1">
      <alignment horizontal="center" vertical="center"/>
    </xf>
    <xf numFmtId="3" fontId="30" fillId="14" borderId="45" xfId="10" applyNumberFormat="1" applyFont="1" applyFill="1" applyBorder="1" applyAlignment="1">
      <alignment horizontal="center" vertical="center"/>
    </xf>
    <xf numFmtId="3" fontId="127" fillId="66" borderId="15" xfId="653" applyNumberFormat="1" applyBorder="1"/>
    <xf numFmtId="171" fontId="127" fillId="66" borderId="1" xfId="653" applyNumberFormat="1" applyBorder="1" applyAlignment="1">
      <alignment horizontal="center"/>
    </xf>
    <xf numFmtId="3" fontId="127" fillId="66" borderId="1" xfId="653" applyNumberFormat="1" applyBorder="1"/>
    <xf numFmtId="179" fontId="127" fillId="66" borderId="1" xfId="653" applyNumberFormat="1" applyBorder="1" applyAlignment="1">
      <alignment horizontal="center"/>
    </xf>
    <xf numFmtId="179" fontId="127" fillId="66" borderId="26" xfId="653" applyNumberFormat="1" applyBorder="1" applyAlignment="1">
      <alignment horizontal="center"/>
    </xf>
    <xf numFmtId="175" fontId="127" fillId="66" borderId="1" xfId="653" applyNumberFormat="1" applyBorder="1" applyAlignment="1">
      <alignment horizontal="center"/>
    </xf>
    <xf numFmtId="3" fontId="127" fillId="66" borderId="1" xfId="653" applyNumberFormat="1" applyBorder="1" applyAlignment="1">
      <alignment horizontal="right"/>
    </xf>
    <xf numFmtId="175" fontId="127" fillId="66" borderId="26" xfId="653" applyNumberFormat="1" applyBorder="1" applyAlignment="1">
      <alignment horizontal="center"/>
    </xf>
    <xf numFmtId="3" fontId="127" fillId="66" borderId="15" xfId="653" applyNumberFormat="1" applyBorder="1" applyAlignment="1">
      <alignment horizontal="right"/>
    </xf>
    <xf numFmtId="171" fontId="127" fillId="66" borderId="26" xfId="653" applyNumberFormat="1" applyBorder="1" applyAlignment="1">
      <alignment horizontal="center"/>
    </xf>
    <xf numFmtId="3" fontId="127" fillId="66" borderId="75" xfId="653" applyNumberFormat="1" applyBorder="1" applyAlignment="1">
      <alignment horizontal="center"/>
    </xf>
    <xf numFmtId="175" fontId="127" fillId="66" borderId="2" xfId="653" applyNumberFormat="1" applyBorder="1" applyAlignment="1">
      <alignment horizontal="center"/>
    </xf>
    <xf numFmtId="3" fontId="127" fillId="66" borderId="2" xfId="653" applyNumberFormat="1" applyBorder="1" applyAlignment="1">
      <alignment horizontal="right"/>
    </xf>
    <xf numFmtId="175" fontId="127" fillId="66" borderId="10" xfId="653" applyNumberFormat="1" applyBorder="1" applyAlignment="1">
      <alignment horizontal="center"/>
    </xf>
    <xf numFmtId="3" fontId="127" fillId="66" borderId="9" xfId="653" applyNumberFormat="1" applyBorder="1" applyAlignment="1">
      <alignment horizontal="right"/>
    </xf>
    <xf numFmtId="171" fontId="127" fillId="66" borderId="10" xfId="653" applyNumberFormat="1" applyBorder="1" applyAlignment="1">
      <alignment horizontal="center"/>
    </xf>
    <xf numFmtId="171" fontId="127" fillId="66" borderId="2" xfId="653" applyNumberFormat="1" applyBorder="1" applyAlignment="1">
      <alignment horizontal="center"/>
    </xf>
    <xf numFmtId="3" fontId="127" fillId="66" borderId="45" xfId="653" applyNumberFormat="1" applyBorder="1" applyAlignment="1">
      <alignment horizontal="center"/>
    </xf>
    <xf numFmtId="175" fontId="127" fillId="66" borderId="3" xfId="653" applyNumberFormat="1" applyBorder="1" applyAlignment="1">
      <alignment horizontal="center"/>
    </xf>
    <xf numFmtId="3" fontId="127" fillId="66" borderId="3" xfId="653" applyNumberFormat="1" applyBorder="1" applyAlignment="1">
      <alignment horizontal="right"/>
    </xf>
    <xf numFmtId="175" fontId="127" fillId="66" borderId="47" xfId="653" applyNumberFormat="1" applyBorder="1" applyAlignment="1">
      <alignment horizontal="center"/>
    </xf>
    <xf numFmtId="3" fontId="127" fillId="66" borderId="40" xfId="653" applyNumberFormat="1" applyBorder="1" applyAlignment="1">
      <alignment horizontal="right"/>
    </xf>
    <xf numFmtId="171" fontId="127" fillId="66" borderId="47" xfId="653" applyNumberFormat="1" applyBorder="1" applyAlignment="1">
      <alignment horizontal="center"/>
    </xf>
    <xf numFmtId="171" fontId="127" fillId="66" borderId="3" xfId="653" applyNumberFormat="1" applyBorder="1" applyAlignment="1">
      <alignment horizontal="center"/>
    </xf>
    <xf numFmtId="3" fontId="127" fillId="66" borderId="76" xfId="653" applyNumberFormat="1" applyBorder="1" applyAlignment="1">
      <alignment horizontal="center"/>
    </xf>
    <xf numFmtId="3" fontId="127" fillId="66" borderId="27" xfId="653" applyNumberFormat="1" applyBorder="1"/>
    <xf numFmtId="171" fontId="127" fillId="66" borderId="22" xfId="653" applyNumberFormat="1" applyBorder="1" applyAlignment="1">
      <alignment horizontal="center"/>
    </xf>
    <xf numFmtId="3" fontId="127" fillId="66" borderId="22" xfId="653" applyNumberFormat="1" applyBorder="1"/>
    <xf numFmtId="179" fontId="127" fillId="66" borderId="22" xfId="653" applyNumberFormat="1" applyBorder="1" applyAlignment="1">
      <alignment horizontal="center"/>
    </xf>
    <xf numFmtId="179" fontId="127" fillId="66" borderId="28" xfId="653" applyNumberFormat="1" applyBorder="1" applyAlignment="1">
      <alignment horizontal="center"/>
    </xf>
    <xf numFmtId="175" fontId="127" fillId="66" borderId="22" xfId="653" applyNumberFormat="1" applyBorder="1" applyAlignment="1">
      <alignment horizontal="center"/>
    </xf>
    <xf numFmtId="3" fontId="127" fillId="66" borderId="22" xfId="653" applyNumberFormat="1" applyBorder="1" applyAlignment="1">
      <alignment horizontal="right"/>
    </xf>
    <xf numFmtId="175" fontId="127" fillId="66" borderId="28" xfId="653" applyNumberFormat="1" applyBorder="1" applyAlignment="1">
      <alignment horizontal="center"/>
    </xf>
    <xf numFmtId="3" fontId="127" fillId="66" borderId="27" xfId="653" applyNumberFormat="1" applyBorder="1" applyAlignment="1">
      <alignment horizontal="right"/>
    </xf>
    <xf numFmtId="171" fontId="127" fillId="66" borderId="28" xfId="653" applyNumberFormat="1" applyBorder="1" applyAlignment="1">
      <alignment horizontal="center"/>
    </xf>
    <xf numFmtId="3" fontId="127" fillId="66" borderId="37" xfId="653" applyNumberFormat="1" applyBorder="1" applyAlignment="1">
      <alignment horizontal="center"/>
    </xf>
    <xf numFmtId="0" fontId="126" fillId="65" borderId="15" xfId="652" applyBorder="1"/>
    <xf numFmtId="0" fontId="126" fillId="65" borderId="5" xfId="652" applyBorder="1"/>
    <xf numFmtId="0" fontId="126" fillId="65" borderId="8" xfId="652" applyBorder="1"/>
    <xf numFmtId="0" fontId="126" fillId="65" borderId="19" xfId="652" applyBorder="1"/>
    <xf numFmtId="0" fontId="126" fillId="65" borderId="5" xfId="652" applyBorder="1" applyAlignment="1">
      <alignment vertical="center"/>
    </xf>
    <xf numFmtId="0" fontId="126" fillId="65" borderId="40" xfId="652" applyBorder="1"/>
    <xf numFmtId="3" fontId="127" fillId="66" borderId="5" xfId="653" applyNumberFormat="1" applyBorder="1" applyAlignment="1">
      <alignment horizontal="center" vertical="center"/>
    </xf>
    <xf numFmtId="3" fontId="127" fillId="66" borderId="15" xfId="653" applyNumberFormat="1" applyBorder="1" applyAlignment="1">
      <alignment horizontal="center" vertical="center"/>
    </xf>
    <xf numFmtId="3" fontId="127" fillId="66" borderId="27" xfId="653" applyNumberFormat="1" applyBorder="1" applyAlignment="1">
      <alignment horizontal="center" vertical="center"/>
    </xf>
    <xf numFmtId="0" fontId="126" fillId="65" borderId="1" xfId="652" applyBorder="1"/>
    <xf numFmtId="3" fontId="127" fillId="66" borderId="26" xfId="653" applyNumberFormat="1" applyBorder="1" applyAlignment="1">
      <alignment horizontal="center" vertical="center"/>
    </xf>
    <xf numFmtId="3" fontId="127" fillId="66" borderId="28" xfId="653" applyNumberFormat="1" applyBorder="1" applyAlignment="1">
      <alignment horizontal="center" vertical="center"/>
    </xf>
    <xf numFmtId="2" fontId="127" fillId="66" borderId="1" xfId="653" applyNumberFormat="1" applyBorder="1" applyAlignment="1">
      <alignment horizontal="center"/>
    </xf>
    <xf numFmtId="0" fontId="131" fillId="65" borderId="1" xfId="652" applyFont="1" applyBorder="1" applyAlignment="1">
      <alignment vertical="center" wrapText="1"/>
    </xf>
    <xf numFmtId="0" fontId="131" fillId="65" borderId="1" xfId="652" applyFont="1" applyBorder="1" applyAlignment="1">
      <alignment horizontal="center" vertical="center" wrapText="1"/>
    </xf>
    <xf numFmtId="3" fontId="127" fillId="66" borderId="1" xfId="653" applyNumberFormat="1" applyBorder="1" applyAlignment="1">
      <alignment horizontal="center"/>
    </xf>
    <xf numFmtId="17" fontId="126" fillId="65" borderId="1" xfId="652" applyNumberFormat="1" applyBorder="1"/>
    <xf numFmtId="3" fontId="127" fillId="66" borderId="1" xfId="653" applyNumberFormat="1" applyBorder="1" applyAlignment="1">
      <alignment horizontal="center" vertical="center"/>
    </xf>
    <xf numFmtId="3" fontId="127" fillId="66" borderId="22" xfId="653" applyNumberFormat="1" applyBorder="1" applyAlignment="1">
      <alignment horizontal="center" vertical="center"/>
    </xf>
    <xf numFmtId="3" fontId="127" fillId="66" borderId="41" xfId="653" applyNumberFormat="1" applyBorder="1" applyAlignment="1">
      <alignment horizontal="center" vertical="center"/>
    </xf>
    <xf numFmtId="0" fontId="126" fillId="65" borderId="5" xfId="652" applyBorder="1" applyAlignment="1">
      <alignment horizontal="center" vertical="center"/>
    </xf>
    <xf numFmtId="0" fontId="131" fillId="65" borderId="1" xfId="652" applyFont="1" applyBorder="1" applyAlignment="1">
      <alignment horizontal="centerContinuous" vertical="center"/>
    </xf>
    <xf numFmtId="0" fontId="131" fillId="65" borderId="1" xfId="652" applyFont="1" applyBorder="1" applyAlignment="1">
      <alignment horizontal="centerContinuous" vertical="center" wrapText="1"/>
    </xf>
    <xf numFmtId="0" fontId="126" fillId="65" borderId="1" xfId="652" applyBorder="1" applyAlignment="1">
      <alignment vertical="center" wrapText="1"/>
    </xf>
    <xf numFmtId="0" fontId="126" fillId="65" borderId="1" xfId="652" applyBorder="1" applyAlignment="1">
      <alignment horizontal="centerContinuous" vertical="center"/>
    </xf>
    <xf numFmtId="0" fontId="126" fillId="65" borderId="1" xfId="652" applyBorder="1" applyAlignment="1">
      <alignment horizontal="centerContinuous" vertical="center" wrapText="1"/>
    </xf>
    <xf numFmtId="0" fontId="131" fillId="65" borderId="1" xfId="652" applyFont="1" applyBorder="1" applyAlignment="1">
      <alignment horizontal="center" vertical="center"/>
    </xf>
    <xf numFmtId="4" fontId="127" fillId="66" borderId="1" xfId="653" applyNumberFormat="1" applyBorder="1"/>
    <xf numFmtId="2" fontId="127" fillId="66" borderId="1" xfId="653" applyNumberFormat="1" applyBorder="1"/>
    <xf numFmtId="0" fontId="126" fillId="65" borderId="5" xfId="652" applyBorder="1" applyAlignment="1">
      <alignment horizontal="center"/>
    </xf>
    <xf numFmtId="3" fontId="127" fillId="66" borderId="15" xfId="653" applyNumberFormat="1" applyBorder="1" applyAlignment="1">
      <alignment vertical="center"/>
    </xf>
    <xf numFmtId="3" fontId="127" fillId="66" borderId="1" xfId="653" applyNumberFormat="1" applyBorder="1" applyAlignment="1">
      <alignment vertical="center"/>
    </xf>
    <xf numFmtId="3" fontId="127" fillId="66" borderId="26" xfId="653" applyNumberFormat="1" applyBorder="1" applyAlignment="1">
      <alignment vertical="center"/>
    </xf>
    <xf numFmtId="3" fontId="127" fillId="66" borderId="1" xfId="653" applyNumberFormat="1" applyBorder="1" applyAlignment="1">
      <alignment horizontal="right" vertical="center" wrapText="1"/>
    </xf>
    <xf numFmtId="3" fontId="127" fillId="66" borderId="5" xfId="653" applyNumberFormat="1" applyBorder="1" applyAlignment="1">
      <alignment vertical="center"/>
    </xf>
    <xf numFmtId="3" fontId="127" fillId="66" borderId="12" xfId="653" applyNumberFormat="1" applyBorder="1" applyAlignment="1">
      <alignment vertical="center"/>
    </xf>
    <xf numFmtId="3" fontId="127" fillId="66" borderId="27" xfId="653" applyNumberFormat="1" applyBorder="1" applyAlignment="1">
      <alignment vertical="center"/>
    </xf>
    <xf numFmtId="3" fontId="127" fillId="66" borderId="22" xfId="653" applyNumberFormat="1" applyBorder="1" applyAlignment="1">
      <alignment vertical="center"/>
    </xf>
    <xf numFmtId="3" fontId="127" fillId="66" borderId="28" xfId="653" applyNumberFormat="1" applyBorder="1" applyAlignment="1">
      <alignment vertical="center"/>
    </xf>
    <xf numFmtId="3" fontId="127" fillId="66" borderId="22" xfId="653" applyNumberFormat="1" applyBorder="1" applyAlignment="1">
      <alignment horizontal="right" vertical="center" wrapText="1"/>
    </xf>
    <xf numFmtId="3" fontId="127" fillId="66" borderId="41" xfId="653" applyNumberFormat="1" applyBorder="1" applyAlignment="1">
      <alignment vertical="center"/>
    </xf>
    <xf numFmtId="3" fontId="127" fillId="66" borderId="23" xfId="653" applyNumberFormat="1" applyBorder="1" applyAlignment="1">
      <alignment vertical="center"/>
    </xf>
    <xf numFmtId="3" fontId="127" fillId="66" borderId="22" xfId="653" applyNumberFormat="1" applyBorder="1" applyAlignment="1">
      <alignment horizontal="center"/>
    </xf>
    <xf numFmtId="0" fontId="126" fillId="65" borderId="15" xfId="652" applyBorder="1" applyAlignment="1">
      <alignment horizontal="center" vertical="center" wrapText="1"/>
    </xf>
    <xf numFmtId="0" fontId="128" fillId="67" borderId="1" xfId="654" applyBorder="1"/>
    <xf numFmtId="0" fontId="128" fillId="67" borderId="15" xfId="654" applyBorder="1"/>
    <xf numFmtId="0" fontId="128" fillId="67" borderId="27" xfId="654" applyBorder="1"/>
    <xf numFmtId="0" fontId="128" fillId="67" borderId="22" xfId="654" applyBorder="1"/>
    <xf numFmtId="0" fontId="138" fillId="0" borderId="0" xfId="561" applyFont="1" applyAlignment="1">
      <alignment vertical="center"/>
    </xf>
    <xf numFmtId="0" fontId="51" fillId="3" borderId="30" xfId="0" applyFont="1" applyFill="1" applyBorder="1" applyAlignment="1">
      <alignment horizontal="center" vertical="center"/>
    </xf>
    <xf numFmtId="0" fontId="51" fillId="3" borderId="31" xfId="0" applyFont="1" applyFill="1" applyBorder="1" applyAlignment="1">
      <alignment horizontal="center" vertical="center"/>
    </xf>
    <xf numFmtId="10" fontId="51" fillId="3" borderId="0" xfId="10" applyNumberFormat="1" applyFont="1" applyFill="1" applyBorder="1" applyAlignment="1">
      <alignment horizontal="center" vertical="center"/>
    </xf>
    <xf numFmtId="10" fontId="51" fillId="3" borderId="38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 wrapText="1" shrinkToFit="1"/>
    </xf>
    <xf numFmtId="3" fontId="107" fillId="3" borderId="0" xfId="10" applyNumberFormat="1" applyFont="1" applyFill="1" applyBorder="1" applyAlignment="1">
      <alignment horizontal="center" vertical="center"/>
    </xf>
    <xf numFmtId="3" fontId="107" fillId="3" borderId="0" xfId="0" applyNumberFormat="1" applyFont="1" applyFill="1" applyAlignment="1">
      <alignment horizontal="center" vertical="center"/>
    </xf>
    <xf numFmtId="3" fontId="107" fillId="3" borderId="38" xfId="0" applyNumberFormat="1" applyFont="1" applyFill="1" applyBorder="1" applyAlignment="1">
      <alignment horizontal="center" vertical="center"/>
    </xf>
    <xf numFmtId="3" fontId="107" fillId="3" borderId="0" xfId="8" applyNumberFormat="1" applyFont="1" applyFill="1" applyAlignment="1">
      <alignment horizontal="center" vertical="center"/>
    </xf>
    <xf numFmtId="0" fontId="107" fillId="3" borderId="0" xfId="0" applyFont="1" applyFill="1" applyAlignment="1">
      <alignment horizontal="center" vertical="center" wrapText="1" shrinkToFit="1"/>
    </xf>
    <xf numFmtId="3" fontId="107" fillId="3" borderId="0" xfId="7" applyNumberFormat="1" applyFont="1" applyFill="1" applyAlignment="1">
      <alignment horizontal="center" vertical="center"/>
    </xf>
    <xf numFmtId="10" fontId="107" fillId="3" borderId="0" xfId="0" applyNumberFormat="1" applyFont="1" applyFill="1" applyAlignment="1">
      <alignment horizontal="center" vertical="center"/>
    </xf>
    <xf numFmtId="10" fontId="107" fillId="3" borderId="38" xfId="0" applyNumberFormat="1" applyFont="1" applyFill="1" applyBorder="1" applyAlignment="1">
      <alignment horizontal="center" vertical="center"/>
    </xf>
    <xf numFmtId="10" fontId="107" fillId="3" borderId="0" xfId="10" applyNumberFormat="1" applyFont="1" applyFill="1" applyBorder="1" applyAlignment="1">
      <alignment horizontal="center" vertical="center"/>
    </xf>
    <xf numFmtId="10" fontId="107" fillId="3" borderId="38" xfId="10" applyNumberFormat="1" applyFont="1" applyFill="1" applyBorder="1" applyAlignment="1">
      <alignment horizontal="center" vertical="center"/>
    </xf>
    <xf numFmtId="3" fontId="107" fillId="3" borderId="38" xfId="10" applyNumberFormat="1" applyFont="1" applyFill="1" applyBorder="1" applyAlignment="1">
      <alignment horizontal="center" vertical="center"/>
    </xf>
    <xf numFmtId="3" fontId="51" fillId="3" borderId="82" xfId="0" applyNumberFormat="1" applyFont="1" applyFill="1" applyBorder="1" applyAlignment="1">
      <alignment horizontal="center" vertical="center"/>
    </xf>
    <xf numFmtId="3" fontId="51" fillId="3" borderId="82" xfId="7" applyNumberFormat="1" applyFont="1" applyFill="1" applyBorder="1" applyAlignment="1">
      <alignment horizontal="center" vertical="center"/>
    </xf>
    <xf numFmtId="3" fontId="51" fillId="3" borderId="82" xfId="10" applyNumberFormat="1" applyFont="1" applyFill="1" applyBorder="1" applyAlignment="1">
      <alignment horizontal="center" vertical="center"/>
    </xf>
    <xf numFmtId="3" fontId="51" fillId="3" borderId="67" xfId="0" applyNumberFormat="1" applyFont="1" applyFill="1" applyBorder="1" applyAlignment="1">
      <alignment horizontal="center" vertical="center"/>
    </xf>
    <xf numFmtId="17" fontId="126" fillId="65" borderId="0" xfId="652" applyNumberFormat="1" applyBorder="1"/>
    <xf numFmtId="0" fontId="41" fillId="3" borderId="33" xfId="0" applyFont="1" applyFill="1" applyBorder="1"/>
    <xf numFmtId="0" fontId="51" fillId="3" borderId="0" xfId="0" applyFont="1" applyFill="1" applyAlignment="1">
      <alignment horizontal="center" vertical="center"/>
    </xf>
    <xf numFmtId="49" fontId="51" fillId="3" borderId="0" xfId="0" applyNumberFormat="1" applyFont="1" applyFill="1" applyAlignment="1">
      <alignment horizontal="center" vertical="center"/>
    </xf>
    <xf numFmtId="1" fontId="51" fillId="3" borderId="0" xfId="0" applyNumberFormat="1" applyFont="1" applyFill="1" applyAlignment="1">
      <alignment horizontal="center" vertical="center"/>
    </xf>
    <xf numFmtId="0" fontId="76" fillId="0" borderId="0" xfId="564" applyBorder="1" applyAlignment="1">
      <alignment vertical="center"/>
    </xf>
    <xf numFmtId="17" fontId="41" fillId="0" borderId="0" xfId="0" applyNumberFormat="1" applyFont="1" applyAlignment="1">
      <alignment horizontal="center" vertical="center"/>
    </xf>
    <xf numFmtId="1" fontId="41" fillId="0" borderId="0" xfId="0" applyNumberFormat="1" applyFont="1" applyAlignment="1">
      <alignment horizontal="center" vertical="center"/>
    </xf>
    <xf numFmtId="49" fontId="41" fillId="0" borderId="0" xfId="0" applyNumberFormat="1" applyFont="1" applyAlignment="1">
      <alignment horizontal="center" vertical="center"/>
    </xf>
    <xf numFmtId="0" fontId="35" fillId="0" borderId="33" xfId="0" applyFont="1" applyBorder="1"/>
    <xf numFmtId="0" fontId="35" fillId="0" borderId="73" xfId="0" applyFont="1" applyBorder="1" applyAlignment="1">
      <alignment horizontal="center" vertical="center"/>
    </xf>
    <xf numFmtId="49" fontId="35" fillId="0" borderId="73" xfId="0" applyNumberFormat="1" applyFont="1" applyBorder="1" applyAlignment="1">
      <alignment horizontal="center" vertical="center"/>
    </xf>
    <xf numFmtId="1" fontId="35" fillId="0" borderId="73" xfId="0" applyNumberFormat="1" applyFont="1" applyBorder="1" applyAlignment="1">
      <alignment horizontal="center" vertical="center"/>
    </xf>
    <xf numFmtId="0" fontId="137" fillId="0" borderId="0" xfId="561" applyFont="1" applyBorder="1" applyAlignment="1">
      <alignment horizontal="centerContinuous" vertical="center" wrapText="1"/>
    </xf>
    <xf numFmtId="0" fontId="32" fillId="0" borderId="0" xfId="0" applyFont="1" applyAlignment="1">
      <alignment vertical="center"/>
    </xf>
    <xf numFmtId="17" fontId="86" fillId="0" borderId="0" xfId="561" applyNumberFormat="1" applyBorder="1" applyAlignment="1">
      <alignment vertical="center"/>
    </xf>
    <xf numFmtId="0" fontId="128" fillId="67" borderId="5" xfId="654" applyBorder="1" applyAlignment="1">
      <alignment horizontal="center"/>
    </xf>
    <xf numFmtId="0" fontId="128" fillId="67" borderId="41" xfId="654" applyBorder="1" applyAlignment="1">
      <alignment horizontal="center"/>
    </xf>
    <xf numFmtId="164" fontId="0" fillId="0" borderId="0" xfId="647" applyFont="1"/>
    <xf numFmtId="3" fontId="41" fillId="71" borderId="15" xfId="0" applyNumberFormat="1" applyFont="1" applyFill="1" applyBorder="1" applyAlignment="1">
      <alignment horizontal="center" vertical="center"/>
    </xf>
    <xf numFmtId="181" fontId="41" fillId="71" borderId="75" xfId="643" applyNumberFormat="1" applyFont="1" applyFill="1" applyBorder="1" applyAlignment="1">
      <alignment horizontal="center" vertical="center" wrapText="1" shrinkToFit="1"/>
    </xf>
    <xf numFmtId="0" fontId="131" fillId="69" borderId="1" xfId="652" applyFont="1" applyFill="1" applyBorder="1"/>
    <xf numFmtId="0" fontId="48" fillId="69" borderId="1" xfId="0" applyFont="1" applyFill="1" applyBorder="1" applyAlignment="1">
      <alignment horizontal="center" vertical="center" wrapText="1"/>
    </xf>
    <xf numFmtId="0" fontId="41" fillId="69" borderId="1" xfId="0" applyFont="1" applyFill="1" applyBorder="1" applyAlignment="1">
      <alignment horizontal="center" vertical="center"/>
    </xf>
    <xf numFmtId="0" fontId="41" fillId="69" borderId="1" xfId="0" applyFont="1" applyFill="1" applyBorder="1" applyAlignment="1">
      <alignment horizontal="center" vertical="center" wrapText="1"/>
    </xf>
    <xf numFmtId="0" fontId="141" fillId="70" borderId="36" xfId="652" applyFont="1" applyFill="1" applyBorder="1" applyAlignment="1">
      <alignment horizontal="center" vertical="center" wrapText="1"/>
    </xf>
    <xf numFmtId="1" fontId="128" fillId="67" borderId="90" xfId="654" applyNumberFormat="1" applyBorder="1" applyAlignment="1">
      <alignment wrapText="1" shrinkToFit="1"/>
    </xf>
    <xf numFmtId="0" fontId="128" fillId="67" borderId="90" xfId="654" applyBorder="1"/>
    <xf numFmtId="1" fontId="41" fillId="71" borderId="75" xfId="0" applyNumberFormat="1" applyFont="1" applyFill="1" applyBorder="1" applyAlignment="1">
      <alignment vertical="center" wrapText="1" shrinkToFit="1"/>
    </xf>
    <xf numFmtId="0" fontId="128" fillId="67" borderId="90" xfId="654" applyBorder="1" applyAlignment="1">
      <alignment vertical="center"/>
    </xf>
    <xf numFmtId="0" fontId="128" fillId="67" borderId="90" xfId="654" applyBorder="1" applyAlignment="1">
      <alignment horizontal="left"/>
    </xf>
    <xf numFmtId="1" fontId="128" fillId="67" borderId="90" xfId="654" applyNumberFormat="1" applyBorder="1" applyAlignment="1">
      <alignment horizontal="left" wrapText="1" shrinkToFit="1"/>
    </xf>
    <xf numFmtId="1" fontId="128" fillId="67" borderId="90" xfId="654" applyNumberFormat="1" applyBorder="1"/>
    <xf numFmtId="1" fontId="128" fillId="67" borderId="91" xfId="654" applyNumberFormat="1" applyBorder="1" applyAlignment="1">
      <alignment wrapText="1" shrinkToFit="1"/>
    </xf>
    <xf numFmtId="0" fontId="128" fillId="67" borderId="91" xfId="654" applyBorder="1"/>
    <xf numFmtId="1" fontId="41" fillId="71" borderId="76" xfId="0" applyNumberFormat="1" applyFont="1" applyFill="1" applyBorder="1" applyAlignment="1">
      <alignment vertical="center" wrapText="1" shrinkToFit="1"/>
    </xf>
    <xf numFmtId="1" fontId="41" fillId="71" borderId="76" xfId="0" applyNumberFormat="1" applyFont="1" applyFill="1" applyBorder="1" applyAlignment="1">
      <alignment horizontal="left" vertical="center" wrapText="1" shrinkToFit="1"/>
    </xf>
    <xf numFmtId="3" fontId="41" fillId="71" borderId="40" xfId="0" applyNumberFormat="1" applyFont="1" applyFill="1" applyBorder="1" applyAlignment="1">
      <alignment horizontal="center" vertical="center"/>
    </xf>
    <xf numFmtId="2" fontId="41" fillId="71" borderId="47" xfId="0" applyNumberFormat="1" applyFont="1" applyFill="1" applyBorder="1" applyAlignment="1">
      <alignment horizontal="center" vertical="center" wrapText="1" shrinkToFit="1"/>
    </xf>
    <xf numFmtId="181" fontId="41" fillId="71" borderId="76" xfId="643" applyNumberFormat="1" applyFont="1" applyFill="1" applyBorder="1" applyAlignment="1">
      <alignment horizontal="center" vertical="center" wrapText="1" shrinkToFit="1"/>
    </xf>
    <xf numFmtId="1" fontId="41" fillId="68" borderId="66" xfId="0" applyNumberFormat="1" applyFont="1" applyFill="1" applyBorder="1" applyAlignment="1">
      <alignment vertical="center" wrapText="1" shrinkToFit="1"/>
    </xf>
    <xf numFmtId="1" fontId="51" fillId="68" borderId="66" xfId="0" applyNumberFormat="1" applyFont="1" applyFill="1" applyBorder="1" applyAlignment="1">
      <alignment horizontal="center" vertical="center" wrapText="1" shrinkToFit="1"/>
    </xf>
    <xf numFmtId="3" fontId="51" fillId="68" borderId="66" xfId="0" applyNumberFormat="1" applyFont="1" applyFill="1" applyBorder="1" applyAlignment="1">
      <alignment horizontal="center" vertical="center"/>
    </xf>
    <xf numFmtId="3" fontId="51" fillId="68" borderId="85" xfId="0" applyNumberFormat="1" applyFont="1" applyFill="1" applyBorder="1" applyAlignment="1">
      <alignment horizontal="center" vertical="center"/>
    </xf>
    <xf numFmtId="10" fontId="51" fillId="68" borderId="86" xfId="9" applyNumberFormat="1" applyFont="1" applyFill="1" applyBorder="1" applyAlignment="1">
      <alignment horizontal="center" vertical="center"/>
    </xf>
    <xf numFmtId="10" fontId="51" fillId="68" borderId="86" xfId="0" applyNumberFormat="1" applyFont="1" applyFill="1" applyBorder="1" applyAlignment="1">
      <alignment horizontal="center" vertical="center" wrapText="1" shrinkToFit="1"/>
    </xf>
    <xf numFmtId="0" fontId="19" fillId="0" borderId="12" xfId="40" applyBorder="1"/>
    <xf numFmtId="0" fontId="143" fillId="69" borderId="87" xfId="652" applyFont="1" applyFill="1" applyBorder="1" applyAlignment="1">
      <alignment horizontal="center" vertical="center" wrapText="1"/>
    </xf>
    <xf numFmtId="0" fontId="62" fillId="69" borderId="89" xfId="652" applyFont="1" applyFill="1" applyBorder="1" applyAlignment="1">
      <alignment horizontal="center" vertical="center" wrapText="1"/>
    </xf>
    <xf numFmtId="0" fontId="60" fillId="70" borderId="85" xfId="652" applyFont="1" applyFill="1" applyBorder="1" applyAlignment="1">
      <alignment horizontal="center" vertical="center" wrapText="1"/>
    </xf>
    <xf numFmtId="0" fontId="60" fillId="70" borderId="49" xfId="652" applyFont="1" applyFill="1" applyBorder="1" applyAlignment="1">
      <alignment horizontal="center" vertical="center" wrapText="1"/>
    </xf>
    <xf numFmtId="0" fontId="60" fillId="70" borderId="49" xfId="652" applyFont="1" applyFill="1" applyBorder="1" applyAlignment="1">
      <alignment horizontal="center" wrapText="1"/>
    </xf>
    <xf numFmtId="0" fontId="143" fillId="69" borderId="86" xfId="652" applyFont="1" applyFill="1" applyBorder="1" applyAlignment="1">
      <alignment horizontal="center" vertical="center" wrapText="1"/>
    </xf>
    <xf numFmtId="3" fontId="55" fillId="68" borderId="85" xfId="40" applyNumberFormat="1" applyFont="1" applyFill="1" applyBorder="1" applyAlignment="1">
      <alignment horizontal="center" vertical="center"/>
    </xf>
    <xf numFmtId="3" fontId="55" fillId="68" borderId="49" xfId="40" applyNumberFormat="1" applyFont="1" applyFill="1" applyBorder="1" applyAlignment="1">
      <alignment horizontal="center" vertical="center"/>
    </xf>
    <xf numFmtId="3" fontId="55" fillId="68" borderId="64" xfId="40" applyNumberFormat="1" applyFont="1" applyFill="1" applyBorder="1" applyAlignment="1">
      <alignment horizontal="center" vertical="center"/>
    </xf>
    <xf numFmtId="2" fontId="44" fillId="8" borderId="13" xfId="40" applyNumberFormat="1" applyFont="1" applyFill="1" applyBorder="1" applyAlignment="1">
      <alignment vertical="top"/>
    </xf>
    <xf numFmtId="2" fontId="58" fillId="68" borderId="66" xfId="40" applyNumberFormat="1" applyFont="1" applyFill="1" applyBorder="1" applyAlignment="1">
      <alignment horizontal="center" vertical="center"/>
    </xf>
    <xf numFmtId="2" fontId="58" fillId="68" borderId="71" xfId="40" applyNumberFormat="1" applyFont="1" applyFill="1" applyBorder="1" applyAlignment="1">
      <alignment horizontal="center" vertical="center"/>
    </xf>
    <xf numFmtId="0" fontId="143" fillId="69" borderId="85" xfId="652" applyFont="1" applyFill="1" applyBorder="1" applyAlignment="1">
      <alignment horizontal="center" vertical="center" wrapText="1"/>
    </xf>
    <xf numFmtId="0" fontId="143" fillId="69" borderId="49" xfId="652" applyFont="1" applyFill="1" applyBorder="1" applyAlignment="1">
      <alignment horizontal="center" vertical="center" wrapText="1"/>
    </xf>
    <xf numFmtId="0" fontId="62" fillId="69" borderId="86" xfId="652" applyFont="1" applyFill="1" applyBorder="1" applyAlignment="1">
      <alignment horizontal="center" vertical="center" wrapText="1"/>
    </xf>
    <xf numFmtId="2" fontId="58" fillId="12" borderId="82" xfId="40" applyNumberFormat="1" applyFont="1" applyFill="1" applyBorder="1" applyAlignment="1">
      <alignment horizontal="centerContinuous" vertical="top"/>
    </xf>
    <xf numFmtId="0" fontId="144" fillId="68" borderId="1" xfId="15" applyFont="1" applyFill="1" applyBorder="1" applyAlignment="1">
      <alignment vertical="center" wrapText="1"/>
    </xf>
    <xf numFmtId="0" fontId="107" fillId="68" borderId="1" xfId="0" applyFont="1" applyFill="1" applyBorder="1" applyAlignment="1">
      <alignment vertical="center"/>
    </xf>
    <xf numFmtId="164" fontId="145" fillId="68" borderId="1" xfId="647" applyFont="1" applyFill="1" applyBorder="1" applyAlignment="1">
      <alignment horizontal="center" vertical="center"/>
    </xf>
    <xf numFmtId="0" fontId="131" fillId="72" borderId="15" xfId="652" applyFont="1" applyFill="1" applyBorder="1" applyAlignment="1">
      <alignment horizontal="center" vertical="center"/>
    </xf>
    <xf numFmtId="0" fontId="131" fillId="72" borderId="1" xfId="652" applyFont="1" applyFill="1" applyBorder="1" applyAlignment="1">
      <alignment horizontal="center" vertical="center"/>
    </xf>
    <xf numFmtId="17" fontId="131" fillId="72" borderId="1" xfId="652" applyNumberFormat="1" applyFont="1" applyFill="1" applyBorder="1" applyAlignment="1">
      <alignment horizontal="center" vertical="center" wrapText="1" shrinkToFit="1"/>
    </xf>
    <xf numFmtId="17" fontId="131" fillId="72" borderId="26" xfId="652" applyNumberFormat="1" applyFont="1" applyFill="1" applyBorder="1" applyAlignment="1">
      <alignment horizontal="center" vertical="center" wrapText="1" shrinkToFit="1"/>
    </xf>
    <xf numFmtId="0" fontId="131" fillId="72" borderId="26" xfId="652" applyFont="1" applyFill="1" applyBorder="1" applyAlignment="1">
      <alignment horizontal="center" vertical="center"/>
    </xf>
    <xf numFmtId="0" fontId="131" fillId="72" borderId="5" xfId="652" applyFont="1" applyFill="1" applyBorder="1" applyAlignment="1">
      <alignment horizontal="center" vertical="center"/>
    </xf>
    <xf numFmtId="0" fontId="134" fillId="72" borderId="92" xfId="565" applyFont="1" applyFill="1" applyBorder="1" applyAlignment="1">
      <alignment horizontal="center" vertical="center"/>
    </xf>
    <xf numFmtId="0" fontId="134" fillId="72" borderId="4" xfId="565" applyFont="1" applyFill="1" applyBorder="1" applyAlignment="1">
      <alignment horizontal="center" vertical="center"/>
    </xf>
    <xf numFmtId="0" fontId="146" fillId="73" borderId="42" xfId="652" applyFont="1" applyFill="1" applyBorder="1" applyAlignment="1">
      <alignment horizontal="center" vertical="center" wrapText="1"/>
    </xf>
    <xf numFmtId="0" fontId="146" fillId="73" borderId="78" xfId="652" applyFont="1" applyFill="1" applyBorder="1" applyAlignment="1">
      <alignment horizontal="center" vertical="center" wrapText="1"/>
    </xf>
    <xf numFmtId="0" fontId="146" fillId="73" borderId="79" xfId="652" applyFont="1" applyFill="1" applyBorder="1" applyAlignment="1">
      <alignment horizontal="center" vertical="center" wrapText="1"/>
    </xf>
    <xf numFmtId="181" fontId="55" fillId="74" borderId="75" xfId="653" applyNumberFormat="1" applyFont="1" applyFill="1" applyBorder="1" applyAlignment="1">
      <alignment horizontal="center" vertical="center"/>
    </xf>
    <xf numFmtId="3" fontId="55" fillId="72" borderId="15" xfId="653" applyNumberFormat="1" applyFont="1" applyFill="1" applyBorder="1" applyAlignment="1">
      <alignment horizontal="center" vertical="center"/>
    </xf>
    <xf numFmtId="181" fontId="55" fillId="74" borderId="37" xfId="653" applyNumberFormat="1" applyFont="1" applyFill="1" applyBorder="1" applyAlignment="1">
      <alignment horizontal="center" vertical="center"/>
    </xf>
    <xf numFmtId="3" fontId="147" fillId="13" borderId="75" xfId="653" applyNumberFormat="1" applyFont="1" applyFill="1" applyBorder="1" applyAlignment="1">
      <alignment horizontal="center" vertical="center"/>
    </xf>
    <xf numFmtId="3" fontId="147" fillId="13" borderId="15" xfId="653" applyNumberFormat="1" applyFont="1" applyFill="1" applyBorder="1" applyAlignment="1">
      <alignment horizontal="center" vertical="center"/>
    </xf>
    <xf numFmtId="170" fontId="147" fillId="13" borderId="15" xfId="653" applyNumberFormat="1" applyFont="1" applyFill="1" applyBorder="1" applyAlignment="1">
      <alignment horizontal="center" vertical="center"/>
    </xf>
    <xf numFmtId="10" fontId="147" fillId="13" borderId="26" xfId="653" applyNumberFormat="1" applyFont="1" applyFill="1" applyBorder="1" applyAlignment="1">
      <alignment horizontal="center" vertical="center" wrapText="1" shrinkToFit="1"/>
    </xf>
    <xf numFmtId="3" fontId="147" fillId="13" borderId="27" xfId="653" applyNumberFormat="1" applyFont="1" applyFill="1" applyBorder="1" applyAlignment="1">
      <alignment horizontal="center" vertical="center"/>
    </xf>
    <xf numFmtId="170" fontId="147" fillId="13" borderId="27" xfId="653" applyNumberFormat="1" applyFont="1" applyFill="1" applyBorder="1" applyAlignment="1">
      <alignment horizontal="center" vertical="center"/>
    </xf>
    <xf numFmtId="10" fontId="147" fillId="13" borderId="28" xfId="653" applyNumberFormat="1" applyFont="1" applyFill="1" applyBorder="1" applyAlignment="1">
      <alignment horizontal="center" vertical="center" wrapText="1" shrinkToFit="1"/>
    </xf>
    <xf numFmtId="3" fontId="55" fillId="13" borderId="15" xfId="653" applyNumberFormat="1" applyFont="1" applyFill="1" applyBorder="1" applyAlignment="1">
      <alignment horizontal="center"/>
    </xf>
    <xf numFmtId="3" fontId="55" fillId="13" borderId="1" xfId="653" applyNumberFormat="1" applyFont="1" applyFill="1" applyBorder="1" applyAlignment="1">
      <alignment horizontal="center"/>
    </xf>
    <xf numFmtId="3" fontId="55" fillId="13" borderId="27" xfId="653" applyNumberFormat="1" applyFont="1" applyFill="1" applyBorder="1" applyAlignment="1">
      <alignment horizontal="center"/>
    </xf>
    <xf numFmtId="3" fontId="55" fillId="13" borderId="22" xfId="653" applyNumberFormat="1" applyFont="1" applyFill="1" applyBorder="1" applyAlignment="1">
      <alignment horizontal="center"/>
    </xf>
    <xf numFmtId="0" fontId="140" fillId="72" borderId="92" xfId="565" applyFont="1" applyFill="1" applyBorder="1" applyAlignment="1">
      <alignment horizontal="center" vertical="center" wrapText="1"/>
    </xf>
    <xf numFmtId="2" fontId="148" fillId="70" borderId="76" xfId="40" applyNumberFormat="1" applyFont="1" applyFill="1" applyBorder="1" applyAlignment="1">
      <alignment vertical="top"/>
    </xf>
    <xf numFmtId="3" fontId="55" fillId="70" borderId="40" xfId="40" applyNumberFormat="1" applyFont="1" applyFill="1" applyBorder="1" applyAlignment="1">
      <alignment horizontal="center"/>
    </xf>
    <xf numFmtId="3" fontId="55" fillId="70" borderId="3" xfId="40" applyNumberFormat="1" applyFont="1" applyFill="1" applyBorder="1" applyAlignment="1">
      <alignment horizontal="center"/>
    </xf>
    <xf numFmtId="2" fontId="148" fillId="70" borderId="75" xfId="40" applyNumberFormat="1" applyFont="1" applyFill="1" applyBorder="1" applyAlignment="1">
      <alignment vertical="center"/>
    </xf>
    <xf numFmtId="3" fontId="55" fillId="70" borderId="15" xfId="40" applyNumberFormat="1" applyFont="1" applyFill="1" applyBorder="1" applyAlignment="1">
      <alignment horizontal="center"/>
    </xf>
    <xf numFmtId="3" fontId="55" fillId="70" borderId="1" xfId="40" applyNumberFormat="1" applyFont="1" applyFill="1" applyBorder="1" applyAlignment="1">
      <alignment horizontal="center"/>
    </xf>
    <xf numFmtId="3" fontId="55" fillId="72" borderId="21" xfId="653" applyNumberFormat="1" applyFont="1" applyFill="1" applyBorder="1" applyAlignment="1">
      <alignment horizontal="right"/>
    </xf>
    <xf numFmtId="0" fontId="131" fillId="72" borderId="26" xfId="652" applyFont="1" applyFill="1" applyBorder="1" applyAlignment="1">
      <alignment horizontal="center" vertical="center" wrapText="1"/>
    </xf>
    <xf numFmtId="0" fontId="131" fillId="72" borderId="15" xfId="652" applyFont="1" applyFill="1" applyBorder="1" applyAlignment="1">
      <alignment horizontal="center" vertical="center" wrapText="1"/>
    </xf>
    <xf numFmtId="0" fontId="105" fillId="69" borderId="1" xfId="15" applyFont="1" applyFill="1" applyBorder="1" applyAlignment="1">
      <alignment horizontal="center" vertical="center" wrapText="1"/>
    </xf>
    <xf numFmtId="0" fontId="32" fillId="69" borderId="1" xfId="0" applyFont="1" applyFill="1" applyBorder="1"/>
    <xf numFmtId="0" fontId="32" fillId="69" borderId="5" xfId="0" applyFont="1" applyFill="1" applyBorder="1"/>
    <xf numFmtId="164" fontId="135" fillId="69" borderId="1" xfId="647" applyFont="1" applyFill="1" applyBorder="1" applyAlignment="1">
      <alignment horizontal="center" vertical="center"/>
    </xf>
    <xf numFmtId="164" fontId="135" fillId="69" borderId="5" xfId="647" applyFont="1" applyFill="1" applyBorder="1" applyAlignment="1">
      <alignment horizontal="center" vertical="center"/>
    </xf>
    <xf numFmtId="164" fontId="135" fillId="69" borderId="15" xfId="647" applyFont="1" applyFill="1" applyBorder="1" applyAlignment="1">
      <alignment horizontal="center" vertical="center"/>
    </xf>
    <xf numFmtId="164" fontId="135" fillId="69" borderId="26" xfId="647" applyFont="1" applyFill="1" applyBorder="1" applyAlignment="1">
      <alignment horizontal="center" vertical="center"/>
    </xf>
    <xf numFmtId="3" fontId="32" fillId="69" borderId="15" xfId="0" applyNumberFormat="1" applyFont="1" applyFill="1" applyBorder="1" applyAlignment="1">
      <alignment horizontal="center" vertical="center"/>
    </xf>
    <xf numFmtId="3" fontId="32" fillId="69" borderId="1" xfId="0" applyNumberFormat="1" applyFont="1" applyFill="1" applyBorder="1" applyAlignment="1">
      <alignment horizontal="center" vertical="center"/>
    </xf>
    <xf numFmtId="3" fontId="32" fillId="69" borderId="26" xfId="0" applyNumberFormat="1" applyFont="1" applyFill="1" applyBorder="1" applyAlignment="1">
      <alignment horizontal="center" vertical="center"/>
    </xf>
    <xf numFmtId="3" fontId="32" fillId="69" borderId="5" xfId="0" applyNumberFormat="1" applyFont="1" applyFill="1" applyBorder="1" applyAlignment="1">
      <alignment horizontal="center" vertical="center"/>
    </xf>
    <xf numFmtId="0" fontId="67" fillId="76" borderId="32" xfId="14" applyFont="1" applyFill="1" applyBorder="1"/>
    <xf numFmtId="17" fontId="67" fillId="76" borderId="19" xfId="14" applyNumberFormat="1" applyFont="1" applyFill="1" applyBorder="1" applyAlignment="1">
      <alignment vertical="center"/>
    </xf>
    <xf numFmtId="0" fontId="66" fillId="69" borderId="1" xfId="14" applyFont="1" applyFill="1" applyBorder="1" applyAlignment="1">
      <alignment vertical="center"/>
    </xf>
    <xf numFmtId="0" fontId="66" fillId="69" borderId="5" xfId="14" applyFont="1" applyFill="1" applyBorder="1" applyAlignment="1">
      <alignment vertical="center"/>
    </xf>
    <xf numFmtId="3" fontId="41" fillId="69" borderId="15" xfId="14" applyNumberFormat="1" applyFont="1" applyFill="1" applyBorder="1" applyAlignment="1">
      <alignment vertical="center"/>
    </xf>
    <xf numFmtId="171" fontId="41" fillId="69" borderId="1" xfId="14" applyNumberFormat="1" applyFont="1" applyFill="1" applyBorder="1" applyAlignment="1">
      <alignment horizontal="center" vertical="center"/>
    </xf>
    <xf numFmtId="3" fontId="41" fillId="69" borderId="1" xfId="14" applyNumberFormat="1" applyFont="1" applyFill="1" applyBorder="1" applyAlignment="1">
      <alignment vertical="center"/>
    </xf>
    <xf numFmtId="3" fontId="41" fillId="69" borderId="1" xfId="14" applyNumberFormat="1" applyFont="1" applyFill="1" applyBorder="1" applyAlignment="1">
      <alignment horizontal="center" vertical="center"/>
    </xf>
    <xf numFmtId="179" fontId="41" fillId="69" borderId="26" xfId="14" applyNumberFormat="1" applyFont="1" applyFill="1" applyBorder="1" applyAlignment="1">
      <alignment horizontal="center" vertical="center"/>
    </xf>
    <xf numFmtId="175" fontId="41" fillId="69" borderId="1" xfId="14" applyNumberFormat="1" applyFont="1" applyFill="1" applyBorder="1" applyAlignment="1">
      <alignment horizontal="center" vertical="center"/>
    </xf>
    <xf numFmtId="175" fontId="41" fillId="69" borderId="26" xfId="14" applyNumberFormat="1" applyFont="1" applyFill="1" applyBorder="1" applyAlignment="1">
      <alignment horizontal="center" vertical="center"/>
    </xf>
    <xf numFmtId="171" fontId="41" fillId="69" borderId="26" xfId="14" applyNumberFormat="1" applyFont="1" applyFill="1" applyBorder="1" applyAlignment="1">
      <alignment horizontal="center" vertical="center"/>
    </xf>
    <xf numFmtId="3" fontId="59" fillId="69" borderId="75" xfId="40" applyNumberFormat="1" applyFont="1" applyFill="1" applyBorder="1" applyAlignment="1">
      <alignment horizontal="center" vertical="center"/>
    </xf>
    <xf numFmtId="0" fontId="126" fillId="72" borderId="15" xfId="652" applyFill="1" applyBorder="1" applyAlignment="1">
      <alignment horizontal="center" vertical="center"/>
    </xf>
    <xf numFmtId="0" fontId="126" fillId="72" borderId="1" xfId="652" applyFill="1" applyBorder="1" applyAlignment="1">
      <alignment horizontal="center" vertical="center"/>
    </xf>
    <xf numFmtId="0" fontId="126" fillId="72" borderId="1" xfId="652" applyFill="1" applyBorder="1" applyAlignment="1">
      <alignment horizontal="center" vertical="center" wrapText="1"/>
    </xf>
    <xf numFmtId="0" fontId="126" fillId="72" borderId="26" xfId="652" applyFill="1" applyBorder="1" applyAlignment="1">
      <alignment horizontal="center" vertical="center"/>
    </xf>
    <xf numFmtId="0" fontId="126" fillId="72" borderId="2" xfId="652" applyFill="1" applyBorder="1" applyAlignment="1">
      <alignment horizontal="center" vertical="center"/>
    </xf>
    <xf numFmtId="0" fontId="126" fillId="72" borderId="10" xfId="652" applyFill="1" applyBorder="1" applyAlignment="1">
      <alignment horizontal="center" vertical="center"/>
    </xf>
    <xf numFmtId="0" fontId="126" fillId="72" borderId="9" xfId="652" applyFill="1" applyBorder="1" applyAlignment="1">
      <alignment horizontal="center" vertical="center"/>
    </xf>
    <xf numFmtId="3" fontId="131" fillId="72" borderId="2" xfId="652" applyNumberFormat="1" applyFont="1" applyFill="1" applyBorder="1" applyAlignment="1">
      <alignment horizontal="center" vertical="center" wrapText="1"/>
    </xf>
    <xf numFmtId="0" fontId="109" fillId="69" borderId="1" xfId="14" applyFont="1" applyFill="1" applyBorder="1" applyAlignment="1">
      <alignment horizontal="center" vertical="center"/>
    </xf>
    <xf numFmtId="3" fontId="109" fillId="69" borderId="1" xfId="568" applyNumberFormat="1" applyFont="1" applyFill="1" applyBorder="1" applyAlignment="1">
      <alignment horizontal="center" vertical="center"/>
    </xf>
    <xf numFmtId="171" fontId="109" fillId="69" borderId="1" xfId="568" applyNumberFormat="1" applyFont="1" applyFill="1" applyBorder="1" applyAlignment="1">
      <alignment horizontal="center" vertical="center"/>
    </xf>
    <xf numFmtId="174" fontId="109" fillId="69" borderId="1" xfId="568" applyNumberFormat="1" applyFont="1" applyFill="1" applyBorder="1" applyAlignment="1">
      <alignment horizontal="center" vertical="center"/>
    </xf>
    <xf numFmtId="175" fontId="109" fillId="69" borderId="1" xfId="568" applyNumberFormat="1" applyFont="1" applyFill="1" applyBorder="1" applyAlignment="1">
      <alignment horizontal="center" vertical="center"/>
    </xf>
    <xf numFmtId="175" fontId="109" fillId="69" borderId="5" xfId="568" applyNumberFormat="1" applyFont="1" applyFill="1" applyBorder="1" applyAlignment="1">
      <alignment horizontal="center" vertical="center"/>
    </xf>
    <xf numFmtId="0" fontId="132" fillId="68" borderId="2" xfId="565" applyFont="1" applyFill="1" applyBorder="1" applyAlignment="1">
      <alignment horizontal="center" vertical="center" wrapText="1"/>
    </xf>
    <xf numFmtId="49" fontId="133" fillId="68" borderId="2" xfId="565" applyNumberFormat="1" applyFont="1" applyFill="1" applyBorder="1" applyAlignment="1">
      <alignment horizontal="center" vertical="center" wrapText="1"/>
    </xf>
    <xf numFmtId="0" fontId="93" fillId="69" borderId="13" xfId="14" applyFont="1" applyFill="1" applyBorder="1" applyAlignment="1">
      <alignment vertical="center"/>
    </xf>
    <xf numFmtId="14" fontId="149" fillId="69" borderId="1" xfId="565" applyNumberFormat="1" applyFont="1" applyFill="1" applyBorder="1" applyAlignment="1">
      <alignment horizontal="center" vertical="center" wrapText="1"/>
    </xf>
    <xf numFmtId="0" fontId="76" fillId="0" borderId="1" xfId="564" applyFill="1" applyBorder="1" applyAlignment="1">
      <alignment horizontal="center" vertical="center"/>
    </xf>
    <xf numFmtId="0" fontId="29" fillId="0" borderId="40" xfId="0" applyFont="1" applyBorder="1"/>
    <xf numFmtId="0" fontId="29" fillId="0" borderId="3" xfId="0" applyFont="1" applyBorder="1"/>
    <xf numFmtId="164" fontId="29" fillId="0" borderId="3" xfId="647" applyFont="1" applyFill="1" applyBorder="1"/>
    <xf numFmtId="164" fontId="29" fillId="0" borderId="19" xfId="647" applyFont="1" applyFill="1" applyBorder="1"/>
    <xf numFmtId="164" fontId="29" fillId="0" borderId="47" xfId="647" applyFont="1" applyFill="1" applyBorder="1"/>
    <xf numFmtId="0" fontId="29" fillId="0" borderId="1" xfId="0" applyFont="1" applyBorder="1"/>
    <xf numFmtId="164" fontId="29" fillId="0" borderId="1" xfId="647" applyFont="1" applyFill="1" applyBorder="1"/>
    <xf numFmtId="164" fontId="29" fillId="0" borderId="5" xfId="647" applyFont="1" applyFill="1" applyBorder="1"/>
    <xf numFmtId="0" fontId="0" fillId="0" borderId="6" xfId="0" applyBorder="1"/>
    <xf numFmtId="0" fontId="0" fillId="0" borderId="34" xfId="0" applyBorder="1"/>
    <xf numFmtId="164" fontId="29" fillId="0" borderId="34" xfId="647" applyFont="1" applyFill="1" applyBorder="1"/>
    <xf numFmtId="164" fontId="29" fillId="0" borderId="7" xfId="647" applyFont="1" applyFill="1" applyBorder="1"/>
    <xf numFmtId="164" fontId="29" fillId="0" borderId="35" xfId="647" applyFont="1" applyFill="1" applyBorder="1"/>
    <xf numFmtId="164" fontId="29" fillId="0" borderId="26" xfId="647" applyFont="1" applyFill="1" applyBorder="1"/>
    <xf numFmtId="0" fontId="0" fillId="0" borderId="27" xfId="0" applyBorder="1"/>
    <xf numFmtId="164" fontId="29" fillId="0" borderId="22" xfId="647" applyFont="1" applyFill="1" applyBorder="1"/>
    <xf numFmtId="164" fontId="29" fillId="0" borderId="41" xfId="647" applyFont="1" applyFill="1" applyBorder="1"/>
    <xf numFmtId="0" fontId="0" fillId="0" borderId="40" xfId="0" applyBorder="1"/>
    <xf numFmtId="0" fontId="0" fillId="0" borderId="3" xfId="0" applyBorder="1"/>
    <xf numFmtId="0" fontId="0" fillId="0" borderId="22" xfId="0" applyBorder="1"/>
    <xf numFmtId="3" fontId="54" fillId="69" borderId="1" xfId="0" applyNumberFormat="1" applyFont="1" applyFill="1" applyBorder="1" applyAlignment="1">
      <alignment vertical="center"/>
    </xf>
    <xf numFmtId="3" fontId="54" fillId="69" borderId="1" xfId="0" applyNumberFormat="1" applyFont="1" applyFill="1" applyBorder="1" applyAlignment="1">
      <alignment horizontal="center" vertical="center"/>
    </xf>
    <xf numFmtId="0" fontId="151" fillId="69" borderId="1" xfId="652" applyFont="1" applyFill="1" applyBorder="1" applyAlignment="1">
      <alignment vertical="center"/>
    </xf>
    <xf numFmtId="0" fontId="151" fillId="69" borderId="1" xfId="652" applyFont="1" applyFill="1" applyBorder="1" applyAlignment="1">
      <alignment wrapText="1"/>
    </xf>
    <xf numFmtId="0" fontId="151" fillId="67" borderId="90" xfId="654" applyFont="1" applyBorder="1"/>
    <xf numFmtId="0" fontId="29" fillId="0" borderId="0" xfId="0" applyFont="1" applyAlignment="1">
      <alignment horizontal="left" vertical="center" wrapText="1"/>
    </xf>
    <xf numFmtId="3" fontId="41" fillId="8" borderId="67" xfId="14" applyNumberFormat="1" applyFont="1" applyFill="1" applyBorder="1" applyAlignment="1">
      <alignment horizontal="center" vertical="center"/>
    </xf>
    <xf numFmtId="3" fontId="127" fillId="66" borderId="21" xfId="653" applyNumberFormat="1" applyBorder="1" applyAlignment="1">
      <alignment horizontal="center"/>
    </xf>
    <xf numFmtId="3" fontId="127" fillId="66" borderId="93" xfId="653" applyNumberFormat="1" applyBorder="1" applyAlignment="1">
      <alignment horizontal="center"/>
    </xf>
    <xf numFmtId="3" fontId="41" fillId="8" borderId="21" xfId="14" applyNumberFormat="1" applyFont="1" applyFill="1" applyBorder="1" applyAlignment="1">
      <alignment horizontal="center" vertical="center"/>
    </xf>
    <xf numFmtId="3" fontId="127" fillId="66" borderId="74" xfId="653" applyNumberFormat="1" applyBorder="1" applyAlignment="1">
      <alignment horizontal="center"/>
    </xf>
    <xf numFmtId="3" fontId="41" fillId="8" borderId="21" xfId="14" applyNumberFormat="1" applyFont="1" applyFill="1" applyBorder="1" applyAlignment="1">
      <alignment horizontal="right" vertical="center"/>
    </xf>
    <xf numFmtId="3" fontId="127" fillId="66" borderId="72" xfId="653" applyNumberFormat="1" applyBorder="1" applyAlignment="1">
      <alignment horizontal="center"/>
    </xf>
    <xf numFmtId="0" fontId="152" fillId="72" borderId="1" xfId="652" applyFont="1" applyFill="1" applyBorder="1" applyAlignment="1">
      <alignment horizontal="center" vertical="center" wrapText="1"/>
    </xf>
    <xf numFmtId="0" fontId="152" fillId="72" borderId="15" xfId="652" applyFont="1" applyFill="1" applyBorder="1" applyAlignment="1">
      <alignment horizontal="center" vertical="center" wrapText="1"/>
    </xf>
    <xf numFmtId="3" fontId="62" fillId="69" borderId="1" xfId="40" applyNumberFormat="1" applyFont="1" applyFill="1" applyBorder="1" applyAlignment="1">
      <alignment horizontal="center" vertical="center"/>
    </xf>
    <xf numFmtId="0" fontId="139" fillId="0" borderId="1" xfId="565" applyFont="1" applyBorder="1" applyAlignment="1">
      <alignment horizontal="center" vertical="center" wrapText="1"/>
    </xf>
    <xf numFmtId="17" fontId="0" fillId="0" borderId="0" xfId="0" applyNumberFormat="1" applyAlignment="1">
      <alignment horizontal="center" vertical="center"/>
    </xf>
    <xf numFmtId="0" fontId="130" fillId="9" borderId="10" xfId="0" applyFont="1" applyFill="1" applyBorder="1" applyAlignment="1">
      <alignment horizontal="center" vertical="center"/>
    </xf>
    <xf numFmtId="164" fontId="145" fillId="68" borderId="5" xfId="647" applyFont="1" applyFill="1" applyBorder="1" applyAlignment="1">
      <alignment horizontal="center" vertical="center"/>
    </xf>
    <xf numFmtId="164" fontId="145" fillId="68" borderId="15" xfId="647" applyFont="1" applyFill="1" applyBorder="1" applyAlignment="1">
      <alignment horizontal="center" vertical="center"/>
    </xf>
    <xf numFmtId="164" fontId="127" fillId="66" borderId="1" xfId="647" applyFont="1" applyFill="1" applyBorder="1"/>
    <xf numFmtId="164" fontId="153" fillId="60" borderId="1" xfId="647" applyFont="1" applyFill="1" applyBorder="1"/>
    <xf numFmtId="10" fontId="127" fillId="66" borderId="1" xfId="653" applyNumberFormat="1" applyBorder="1" applyAlignment="1">
      <alignment horizontal="center"/>
    </xf>
    <xf numFmtId="180" fontId="55" fillId="72" borderId="26" xfId="637" applyNumberFormat="1" applyFont="1" applyFill="1" applyBorder="1" applyAlignment="1">
      <alignment horizontal="center" vertical="center"/>
    </xf>
    <xf numFmtId="180" fontId="55" fillId="72" borderId="28" xfId="637" applyNumberFormat="1" applyFont="1" applyFill="1" applyBorder="1" applyAlignment="1">
      <alignment horizontal="center" vertical="center"/>
    </xf>
    <xf numFmtId="0" fontId="135" fillId="72" borderId="87" xfId="565" applyFont="1" applyFill="1" applyBorder="1" applyAlignment="1">
      <alignment horizontal="center" vertical="center"/>
    </xf>
    <xf numFmtId="0" fontId="135" fillId="72" borderId="88" xfId="565" applyFont="1" applyFill="1" applyBorder="1" applyAlignment="1">
      <alignment horizontal="center" vertical="center"/>
    </xf>
    <xf numFmtId="1" fontId="86" fillId="15" borderId="1" xfId="561" applyNumberFormat="1" applyFill="1" applyBorder="1" applyAlignment="1">
      <alignment horizontal="center" vertical="center" shrinkToFit="1"/>
    </xf>
    <xf numFmtId="0" fontId="87" fillId="15" borderId="1" xfId="562" applyFill="1" applyBorder="1" applyAlignment="1">
      <alignment horizontal="center" vertical="center"/>
    </xf>
    <xf numFmtId="0" fontId="93" fillId="0" borderId="29" xfId="14" applyFont="1" applyBorder="1" applyAlignment="1">
      <alignment vertical="center"/>
    </xf>
    <xf numFmtId="0" fontId="93" fillId="0" borderId="30" xfId="14" applyFont="1" applyBorder="1" applyAlignment="1">
      <alignment vertical="center"/>
    </xf>
    <xf numFmtId="0" fontId="93" fillId="69" borderId="30" xfId="14" applyFont="1" applyFill="1" applyBorder="1" applyAlignment="1">
      <alignment vertical="center"/>
    </xf>
    <xf numFmtId="3" fontId="131" fillId="72" borderId="23" xfId="652" applyNumberFormat="1" applyFont="1" applyFill="1" applyBorder="1" applyAlignment="1">
      <alignment horizontal="center" vertical="center" wrapText="1"/>
    </xf>
    <xf numFmtId="3" fontId="131" fillId="72" borderId="22" xfId="652" applyNumberFormat="1" applyFont="1" applyFill="1" applyBorder="1" applyAlignment="1">
      <alignment horizontal="center" vertical="center" wrapText="1"/>
    </xf>
    <xf numFmtId="3" fontId="131" fillId="72" borderId="28" xfId="652" applyNumberFormat="1" applyFont="1" applyFill="1" applyBorder="1" applyAlignment="1">
      <alignment horizontal="center" vertical="center" wrapText="1"/>
    </xf>
    <xf numFmtId="0" fontId="109" fillId="69" borderId="5" xfId="14" applyFont="1" applyFill="1" applyBorder="1" applyAlignment="1">
      <alignment horizontal="center" vertical="center"/>
    </xf>
    <xf numFmtId="3" fontId="109" fillId="69" borderId="65" xfId="568" applyNumberFormat="1" applyFont="1" applyFill="1" applyBorder="1" applyAlignment="1">
      <alignment horizontal="center" vertical="center"/>
    </xf>
    <xf numFmtId="171" fontId="109" fillId="69" borderId="34" xfId="568" applyNumberFormat="1" applyFont="1" applyFill="1" applyBorder="1" applyAlignment="1">
      <alignment horizontal="center" vertical="center"/>
    </xf>
    <xf numFmtId="3" fontId="109" fillId="69" borderId="34" xfId="568" applyNumberFormat="1" applyFont="1" applyFill="1" applyBorder="1" applyAlignment="1">
      <alignment horizontal="center" vertical="center"/>
    </xf>
    <xf numFmtId="174" fontId="109" fillId="69" borderId="34" xfId="568" applyNumberFormat="1" applyFont="1" applyFill="1" applyBorder="1" applyAlignment="1">
      <alignment horizontal="center" vertical="center"/>
    </xf>
    <xf numFmtId="175" fontId="109" fillId="69" borderId="34" xfId="568" applyNumberFormat="1" applyFont="1" applyFill="1" applyBorder="1" applyAlignment="1">
      <alignment horizontal="center" vertical="center"/>
    </xf>
    <xf numFmtId="175" fontId="109" fillId="69" borderId="7" xfId="568" applyNumberFormat="1" applyFont="1" applyFill="1" applyBorder="1" applyAlignment="1">
      <alignment horizontal="center" vertical="center"/>
    </xf>
    <xf numFmtId="3" fontId="62" fillId="69" borderId="35" xfId="656" applyNumberFormat="1" applyFont="1" applyFill="1" applyBorder="1" applyAlignment="1">
      <alignment horizontal="center" vertical="center"/>
    </xf>
    <xf numFmtId="1" fontId="41" fillId="8" borderId="15" xfId="316" applyNumberFormat="1" applyFont="1" applyFill="1" applyBorder="1" applyAlignment="1">
      <alignment vertical="center" wrapText="1" shrinkToFit="1"/>
    </xf>
    <xf numFmtId="3" fontId="91" fillId="55" borderId="12" xfId="568" applyNumberFormat="1" applyFont="1" applyFill="1" applyBorder="1" applyAlignment="1">
      <alignment horizontal="center" vertical="center"/>
    </xf>
    <xf numFmtId="3" fontId="41" fillId="8" borderId="26" xfId="14" applyNumberFormat="1" applyFont="1" applyFill="1" applyBorder="1" applyAlignment="1">
      <alignment horizontal="center" vertical="center"/>
    </xf>
    <xf numFmtId="0" fontId="29" fillId="0" borderId="15" xfId="316" applyBorder="1"/>
    <xf numFmtId="3" fontId="127" fillId="66" borderId="12" xfId="653" applyNumberFormat="1" applyBorder="1"/>
    <xf numFmtId="3" fontId="127" fillId="66" borderId="26" xfId="653" applyNumberFormat="1" applyBorder="1" applyAlignment="1">
      <alignment horizontal="center"/>
    </xf>
    <xf numFmtId="0" fontId="29" fillId="0" borderId="27" xfId="316" applyBorder="1"/>
    <xf numFmtId="0" fontId="126" fillId="65" borderId="41" xfId="652" applyBorder="1"/>
    <xf numFmtId="3" fontId="127" fillId="66" borderId="23" xfId="653" applyNumberFormat="1" applyBorder="1"/>
    <xf numFmtId="3" fontId="127" fillId="66" borderId="28" xfId="653" applyNumberFormat="1" applyBorder="1" applyAlignment="1">
      <alignment horizontal="center"/>
    </xf>
    <xf numFmtId="0" fontId="29" fillId="15" borderId="1" xfId="316" applyFill="1" applyBorder="1"/>
    <xf numFmtId="0" fontId="30" fillId="15" borderId="1" xfId="316" applyFont="1" applyFill="1" applyBorder="1" applyAlignment="1">
      <alignment vertical="center"/>
    </xf>
    <xf numFmtId="0" fontId="62" fillId="0" borderId="0" xfId="657" applyFont="1" applyAlignment="1">
      <alignment vertical="center"/>
    </xf>
    <xf numFmtId="49" fontId="149" fillId="69" borderId="35" xfId="565" applyNumberFormat="1" applyFont="1" applyFill="1" applyBorder="1" applyAlignment="1">
      <alignment horizontal="center" vertical="center" wrapText="1"/>
    </xf>
    <xf numFmtId="10" fontId="147" fillId="13" borderId="26" xfId="637" applyNumberFormat="1" applyFont="1" applyFill="1" applyBorder="1" applyAlignment="1">
      <alignment horizontal="center" vertical="center"/>
    </xf>
    <xf numFmtId="10" fontId="147" fillId="13" borderId="28" xfId="637" applyNumberFormat="1" applyFont="1" applyFill="1" applyBorder="1" applyAlignment="1">
      <alignment horizontal="center" vertical="center"/>
    </xf>
    <xf numFmtId="180" fontId="127" fillId="66" borderId="1" xfId="637" applyNumberFormat="1" applyFont="1" applyFill="1" applyBorder="1" applyAlignment="1">
      <alignment horizontal="center"/>
    </xf>
    <xf numFmtId="180" fontId="91" fillId="55" borderId="1" xfId="637" applyNumberFormat="1" applyFont="1" applyFill="1" applyBorder="1" applyAlignment="1">
      <alignment horizontal="center" vertical="center"/>
    </xf>
    <xf numFmtId="180" fontId="127" fillId="66" borderId="22" xfId="637" applyNumberFormat="1" applyFont="1" applyFill="1" applyBorder="1" applyAlignment="1">
      <alignment horizontal="center"/>
    </xf>
    <xf numFmtId="180" fontId="109" fillId="69" borderId="34" xfId="637" applyNumberFormat="1" applyFont="1" applyFill="1" applyBorder="1" applyAlignment="1">
      <alignment horizontal="center" vertical="center"/>
    </xf>
    <xf numFmtId="180" fontId="109" fillId="69" borderId="7" xfId="637" applyNumberFormat="1" applyFont="1" applyFill="1" applyBorder="1" applyAlignment="1">
      <alignment horizontal="center" vertical="center"/>
    </xf>
    <xf numFmtId="49" fontId="149" fillId="69" borderId="89" xfId="565" applyNumberFormat="1" applyFont="1" applyFill="1" applyBorder="1" applyAlignment="1">
      <alignment horizontal="center" vertical="center" wrapText="1"/>
    </xf>
    <xf numFmtId="164" fontId="145" fillId="68" borderId="26" xfId="647" applyFont="1" applyFill="1" applyBorder="1" applyAlignment="1">
      <alignment horizontal="center" vertical="center"/>
    </xf>
    <xf numFmtId="0" fontId="155" fillId="79" borderId="1" xfId="652" applyFont="1" applyFill="1" applyBorder="1" applyAlignment="1">
      <alignment vertical="center" wrapText="1"/>
    </xf>
    <xf numFmtId="3" fontId="136" fillId="78" borderId="1" xfId="653" applyNumberFormat="1" applyFont="1" applyFill="1" applyBorder="1"/>
    <xf numFmtId="2" fontId="136" fillId="78" borderId="1" xfId="653" applyNumberFormat="1" applyFont="1" applyFill="1" applyBorder="1" applyAlignment="1">
      <alignment horizontal="center" vertical="center" wrapText="1"/>
    </xf>
    <xf numFmtId="164" fontId="0" fillId="0" borderId="1" xfId="647" applyFont="1" applyBorder="1"/>
    <xf numFmtId="0" fontId="141" fillId="77" borderId="3" xfId="652" applyFont="1" applyFill="1" applyBorder="1" applyAlignment="1">
      <alignment horizontal="center" vertical="center" wrapText="1"/>
    </xf>
    <xf numFmtId="0" fontId="51" fillId="69" borderId="1" xfId="0" applyFont="1" applyFill="1" applyBorder="1" applyAlignment="1">
      <alignment horizontal="center" vertical="center"/>
    </xf>
    <xf numFmtId="0" fontId="132" fillId="68" borderId="1" xfId="565" applyFont="1" applyFill="1" applyBorder="1" applyAlignment="1">
      <alignment horizontal="centerContinuous" vertical="center"/>
    </xf>
    <xf numFmtId="0" fontId="0" fillId="3" borderId="0" xfId="0" applyFill="1" applyAlignment="1">
      <alignment horizontal="center" readingOrder="1"/>
    </xf>
    <xf numFmtId="0" fontId="138" fillId="0" borderId="13" xfId="561" applyFont="1" applyBorder="1" applyAlignment="1">
      <alignment vertical="center" readingOrder="1"/>
    </xf>
    <xf numFmtId="0" fontId="138" fillId="0" borderId="0" xfId="561" applyFont="1" applyBorder="1" applyAlignment="1">
      <alignment vertical="center" readingOrder="1"/>
    </xf>
    <xf numFmtId="0" fontId="111" fillId="0" borderId="29" xfId="0" applyFont="1" applyBorder="1"/>
    <xf numFmtId="10" fontId="111" fillId="0" borderId="31" xfId="0" applyNumberFormat="1" applyFont="1" applyBorder="1"/>
    <xf numFmtId="0" fontId="111" fillId="0" borderId="33" xfId="0" applyFont="1" applyBorder="1"/>
    <xf numFmtId="10" fontId="111" fillId="0" borderId="38" xfId="0" applyNumberFormat="1" applyFont="1" applyBorder="1"/>
    <xf numFmtId="10" fontId="111" fillId="0" borderId="67" xfId="0" applyNumberFormat="1" applyFont="1" applyBorder="1"/>
    <xf numFmtId="0" fontId="111" fillId="0" borderId="39" xfId="0" applyFont="1" applyBorder="1"/>
    <xf numFmtId="180" fontId="41" fillId="71" borderId="47" xfId="637" applyNumberFormat="1" applyFont="1" applyFill="1" applyBorder="1" applyAlignment="1">
      <alignment horizontal="center" vertical="center" wrapText="1" shrinkToFit="1"/>
    </xf>
    <xf numFmtId="180" fontId="41" fillId="71" borderId="26" xfId="637" applyNumberFormat="1" applyFont="1" applyFill="1" applyBorder="1" applyAlignment="1">
      <alignment horizontal="center" vertical="center"/>
    </xf>
    <xf numFmtId="180" fontId="41" fillId="71" borderId="26" xfId="637" applyNumberFormat="1" applyFont="1" applyFill="1" applyBorder="1" applyAlignment="1">
      <alignment horizontal="center" vertical="center" wrapText="1" shrinkToFit="1"/>
    </xf>
    <xf numFmtId="170" fontId="111" fillId="0" borderId="38" xfId="0" applyNumberFormat="1" applyFont="1" applyBorder="1"/>
    <xf numFmtId="10" fontId="111" fillId="0" borderId="38" xfId="637" applyNumberFormat="1" applyFont="1" applyBorder="1"/>
    <xf numFmtId="0" fontId="141" fillId="77" borderId="78" xfId="652" applyFont="1" applyFill="1" applyBorder="1" applyAlignment="1">
      <alignment horizontal="center" vertical="center" wrapText="1"/>
    </xf>
    <xf numFmtId="0" fontId="142" fillId="77" borderId="50" xfId="652" applyFont="1" applyFill="1" applyBorder="1" applyAlignment="1">
      <alignment horizontal="center" vertical="center" wrapText="1"/>
    </xf>
    <xf numFmtId="0" fontId="141" fillId="77" borderId="50" xfId="652" applyFont="1" applyFill="1" applyBorder="1" applyAlignment="1">
      <alignment horizontal="center" vertical="center" wrapText="1"/>
    </xf>
    <xf numFmtId="0" fontId="141" fillId="77" borderId="79" xfId="652" applyFont="1" applyFill="1" applyBorder="1" applyAlignment="1">
      <alignment horizontal="center" vertical="center" wrapText="1"/>
    </xf>
    <xf numFmtId="0" fontId="141" fillId="77" borderId="1" xfId="652" applyFont="1" applyFill="1" applyBorder="1" applyAlignment="1">
      <alignment horizontal="center" vertical="center" wrapText="1"/>
    </xf>
    <xf numFmtId="0" fontId="142" fillId="77" borderId="1" xfId="652" applyFont="1" applyFill="1" applyBorder="1" applyAlignment="1">
      <alignment horizontal="center" vertical="center" wrapText="1"/>
    </xf>
    <xf numFmtId="0" fontId="141" fillId="77" borderId="5" xfId="652" applyFont="1" applyFill="1" applyBorder="1" applyAlignment="1">
      <alignment horizontal="center" vertical="center" wrapText="1"/>
    </xf>
    <xf numFmtId="0" fontId="146" fillId="73" borderId="73" xfId="652" applyFont="1" applyFill="1" applyBorder="1" applyAlignment="1">
      <alignment horizontal="center" vertical="center" wrapText="1"/>
    </xf>
    <xf numFmtId="0" fontId="146" fillId="73" borderId="92" xfId="652" applyFont="1" applyFill="1" applyBorder="1" applyAlignment="1">
      <alignment horizontal="center" vertical="center" wrapText="1"/>
    </xf>
    <xf numFmtId="0" fontId="146" fillId="73" borderId="94" xfId="652" applyFont="1" applyFill="1" applyBorder="1" applyAlignment="1">
      <alignment horizontal="center" vertical="center" wrapText="1"/>
    </xf>
    <xf numFmtId="1" fontId="41" fillId="71" borderId="1" xfId="0" applyNumberFormat="1" applyFont="1" applyFill="1" applyBorder="1" applyAlignment="1">
      <alignment vertical="center" wrapText="1" shrinkToFit="1"/>
    </xf>
    <xf numFmtId="1" fontId="52" fillId="71" borderId="1" xfId="0" applyNumberFormat="1" applyFont="1" applyFill="1" applyBorder="1" applyAlignment="1">
      <alignment horizontal="center" vertical="center" wrapText="1" shrinkToFit="1"/>
    </xf>
    <xf numFmtId="3" fontId="41" fillId="71" borderId="1" xfId="0" applyNumberFormat="1" applyFont="1" applyFill="1" applyBorder="1" applyAlignment="1">
      <alignment horizontal="center" vertical="center"/>
    </xf>
    <xf numFmtId="180" fontId="41" fillId="71" borderId="1" xfId="637" applyNumberFormat="1" applyFont="1" applyFill="1" applyBorder="1" applyAlignment="1">
      <alignment horizontal="center" vertical="center" wrapText="1" shrinkToFit="1"/>
    </xf>
    <xf numFmtId="2" fontId="41" fillId="71" borderId="1" xfId="0" applyNumberFormat="1" applyFont="1" applyFill="1" applyBorder="1" applyAlignment="1">
      <alignment horizontal="center" vertical="center" wrapText="1" shrinkToFit="1"/>
    </xf>
    <xf numFmtId="1" fontId="128" fillId="67" borderId="1" xfId="654" applyNumberFormat="1" applyBorder="1" applyAlignment="1">
      <alignment wrapText="1" shrinkToFit="1"/>
    </xf>
    <xf numFmtId="0" fontId="128" fillId="67" borderId="1" xfId="654" applyBorder="1" applyAlignment="1">
      <alignment horizontal="left"/>
    </xf>
    <xf numFmtId="180" fontId="41" fillId="71" borderId="1" xfId="637" applyNumberFormat="1" applyFont="1" applyFill="1" applyBorder="1" applyAlignment="1">
      <alignment horizontal="center" vertical="center"/>
    </xf>
    <xf numFmtId="3" fontId="147" fillId="13" borderId="1" xfId="653" applyNumberFormat="1" applyFont="1" applyFill="1" applyBorder="1" applyAlignment="1">
      <alignment horizontal="center" vertical="center"/>
    </xf>
    <xf numFmtId="10" fontId="147" fillId="13" borderId="1" xfId="637" applyNumberFormat="1" applyFont="1" applyFill="1" applyBorder="1" applyAlignment="1">
      <alignment horizontal="center" vertical="center"/>
    </xf>
    <xf numFmtId="170" fontId="147" fillId="13" borderId="1" xfId="653" applyNumberFormat="1" applyFont="1" applyFill="1" applyBorder="1" applyAlignment="1">
      <alignment horizontal="center" vertical="center"/>
    </xf>
    <xf numFmtId="10" fontId="147" fillId="13" borderId="1" xfId="653" applyNumberFormat="1" applyFont="1" applyFill="1" applyBorder="1" applyAlignment="1">
      <alignment horizontal="center" vertical="center" wrapText="1" shrinkToFit="1"/>
    </xf>
    <xf numFmtId="3" fontId="55" fillId="72" borderId="1" xfId="653" applyNumberFormat="1" applyFont="1" applyFill="1" applyBorder="1" applyAlignment="1">
      <alignment horizontal="center" vertical="center"/>
    </xf>
    <xf numFmtId="180" fontId="55" fillId="72" borderId="1" xfId="637" applyNumberFormat="1" applyFont="1" applyFill="1" applyBorder="1" applyAlignment="1">
      <alignment horizontal="center" vertical="center"/>
    </xf>
    <xf numFmtId="1" fontId="41" fillId="71" borderId="3" xfId="0" applyNumberFormat="1" applyFont="1" applyFill="1" applyBorder="1" applyAlignment="1">
      <alignment vertical="center" wrapText="1" shrinkToFit="1"/>
    </xf>
    <xf numFmtId="1" fontId="52" fillId="71" borderId="3" xfId="0" applyNumberFormat="1" applyFont="1" applyFill="1" applyBorder="1" applyAlignment="1">
      <alignment horizontal="center" vertical="center" wrapText="1" shrinkToFit="1"/>
    </xf>
    <xf numFmtId="3" fontId="41" fillId="71" borderId="3" xfId="0" applyNumberFormat="1" applyFont="1" applyFill="1" applyBorder="1" applyAlignment="1">
      <alignment horizontal="center" vertical="center"/>
    </xf>
    <xf numFmtId="180" fontId="41" fillId="71" borderId="3" xfId="637" applyNumberFormat="1" applyFont="1" applyFill="1" applyBorder="1" applyAlignment="1">
      <alignment horizontal="center" vertical="center"/>
    </xf>
    <xf numFmtId="180" fontId="41" fillId="71" borderId="3" xfId="637" applyNumberFormat="1" applyFont="1" applyFill="1" applyBorder="1" applyAlignment="1">
      <alignment horizontal="center" vertical="center" wrapText="1" shrinkToFit="1"/>
    </xf>
    <xf numFmtId="2" fontId="41" fillId="71" borderId="3" xfId="0" applyNumberFormat="1" applyFont="1" applyFill="1" applyBorder="1" applyAlignment="1">
      <alignment horizontal="center" vertical="center" wrapText="1" shrinkToFit="1"/>
    </xf>
    <xf numFmtId="49" fontId="134" fillId="68" borderId="8" xfId="565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left" vertical="center"/>
    </xf>
    <xf numFmtId="0" fontId="157" fillId="6" borderId="0" xfId="0" applyFont="1" applyFill="1"/>
    <xf numFmtId="0" fontId="0" fillId="80" borderId="0" xfId="0" applyFill="1"/>
    <xf numFmtId="3" fontId="32" fillId="0" borderId="12" xfId="0" applyNumberFormat="1" applyFont="1" applyBorder="1" applyAlignment="1">
      <alignment horizontal="center"/>
    </xf>
    <xf numFmtId="0" fontId="130" fillId="9" borderId="8" xfId="0" applyFont="1" applyFill="1" applyBorder="1" applyAlignment="1">
      <alignment horizontal="center" vertical="center"/>
    </xf>
    <xf numFmtId="10" fontId="127" fillId="66" borderId="5" xfId="653" applyNumberFormat="1" applyBorder="1" applyAlignment="1">
      <alignment horizontal="center"/>
    </xf>
    <xf numFmtId="0" fontId="130" fillId="9" borderId="1" xfId="0" applyFont="1" applyFill="1" applyBorder="1" applyAlignment="1">
      <alignment horizontal="center" vertical="center"/>
    </xf>
    <xf numFmtId="3" fontId="127" fillId="66" borderId="0" xfId="653" applyNumberFormat="1" applyBorder="1" applyAlignment="1">
      <alignment horizontal="center" vertical="center"/>
    </xf>
    <xf numFmtId="164" fontId="29" fillId="0" borderId="0" xfId="647" applyFont="1" applyFill="1" applyBorder="1"/>
    <xf numFmtId="181" fontId="38" fillId="13" borderId="1" xfId="643" applyNumberFormat="1" applyFont="1" applyFill="1" applyBorder="1" applyAlignment="1">
      <alignment wrapText="1"/>
    </xf>
    <xf numFmtId="0" fontId="38" fillId="0" borderId="11" xfId="649" applyFont="1" applyBorder="1" applyAlignment="1">
      <alignment wrapText="1"/>
    </xf>
    <xf numFmtId="0" fontId="38" fillId="0" borderId="0" xfId="646" applyFont="1" applyAlignment="1">
      <alignment wrapText="1"/>
    </xf>
    <xf numFmtId="0" fontId="38" fillId="0" borderId="11" xfId="648" applyFont="1" applyBorder="1" applyAlignment="1">
      <alignment wrapText="1"/>
    </xf>
    <xf numFmtId="0" fontId="38" fillId="0" borderId="11" xfId="648" applyFont="1" applyBorder="1" applyAlignment="1">
      <alignment horizontal="right" wrapText="1"/>
    </xf>
    <xf numFmtId="0" fontId="38" fillId="5" borderId="16" xfId="645" applyFont="1" applyFill="1" applyBorder="1" applyAlignment="1">
      <alignment horizontal="center"/>
    </xf>
    <xf numFmtId="0" fontId="38" fillId="0" borderId="11" xfId="645" applyFont="1" applyBorder="1" applyAlignment="1">
      <alignment wrapText="1"/>
    </xf>
    <xf numFmtId="0" fontId="38" fillId="0" borderId="11" xfId="645" applyFont="1" applyBorder="1" applyAlignment="1">
      <alignment horizontal="right" wrapText="1"/>
    </xf>
    <xf numFmtId="1" fontId="29" fillId="0" borderId="27" xfId="0" applyNumberFormat="1" applyFont="1" applyBorder="1" applyAlignment="1">
      <alignment wrapText="1" shrinkToFit="1"/>
    </xf>
    <xf numFmtId="0" fontId="38" fillId="0" borderId="11" xfId="644" applyFont="1" applyBorder="1" applyAlignment="1">
      <alignment wrapText="1"/>
    </xf>
    <xf numFmtId="0" fontId="38" fillId="0" borderId="11" xfId="644" applyFont="1" applyBorder="1" applyAlignment="1">
      <alignment horizontal="right" wrapText="1"/>
    </xf>
    <xf numFmtId="0" fontId="38" fillId="0" borderId="11" xfId="642" applyFont="1" applyBorder="1" applyAlignment="1">
      <alignment wrapText="1"/>
    </xf>
    <xf numFmtId="0" fontId="38" fillId="0" borderId="11" xfId="642" applyFont="1" applyBorder="1" applyAlignment="1">
      <alignment horizontal="right" wrapText="1"/>
    </xf>
    <xf numFmtId="0" fontId="38" fillId="0" borderId="11" xfId="636" applyFont="1" applyBorder="1" applyAlignment="1">
      <alignment wrapText="1"/>
    </xf>
    <xf numFmtId="0" fontId="38" fillId="0" borderId="11" xfId="636" applyFont="1" applyBorder="1" applyAlignment="1">
      <alignment horizontal="right" wrapText="1"/>
    </xf>
    <xf numFmtId="0" fontId="38" fillId="0" borderId="11" xfId="633" applyFont="1" applyBorder="1" applyAlignment="1">
      <alignment wrapText="1"/>
    </xf>
    <xf numFmtId="0" fontId="38" fillId="0" borderId="11" xfId="633" applyFont="1" applyBorder="1" applyAlignment="1">
      <alignment horizontal="right" wrapText="1"/>
    </xf>
    <xf numFmtId="0" fontId="29" fillId="3" borderId="0" xfId="0" applyFont="1" applyFill="1" applyAlignment="1">
      <alignment horizontal="center" readingOrder="1"/>
    </xf>
    <xf numFmtId="0" fontId="55" fillId="70" borderId="7" xfId="652" applyFont="1" applyFill="1" applyBorder="1" applyAlignment="1">
      <alignment vertical="center" wrapText="1" shrinkToFit="1"/>
    </xf>
    <xf numFmtId="0" fontId="55" fillId="70" borderId="1" xfId="652" applyFont="1" applyFill="1" applyBorder="1" applyAlignment="1">
      <alignment vertical="center" wrapText="1" shrinkToFit="1"/>
    </xf>
    <xf numFmtId="164" fontId="0" fillId="0" borderId="0" xfId="0" applyNumberFormat="1"/>
    <xf numFmtId="49" fontId="19" fillId="0" borderId="0" xfId="40" applyNumberFormat="1"/>
    <xf numFmtId="0" fontId="51" fillId="11" borderId="1" xfId="0" applyFont="1" applyFill="1" applyBorder="1" applyAlignment="1">
      <alignment horizontal="center"/>
    </xf>
    <xf numFmtId="0" fontId="29" fillId="0" borderId="0" xfId="0" applyFont="1" applyAlignment="1">
      <alignment horizontal="center" vertical="center"/>
    </xf>
    <xf numFmtId="0" fontId="0" fillId="56" borderId="0" xfId="0" applyFill="1"/>
    <xf numFmtId="0" fontId="0" fillId="81" borderId="0" xfId="0" applyFill="1"/>
    <xf numFmtId="0" fontId="0" fillId="81" borderId="0" xfId="0" applyFill="1" applyAlignment="1">
      <alignment horizontal="center" vertical="center"/>
    </xf>
    <xf numFmtId="0" fontId="29" fillId="82" borderId="0" xfId="0" applyFont="1" applyFill="1" applyAlignment="1">
      <alignment horizontal="center" vertical="center"/>
    </xf>
    <xf numFmtId="0" fontId="0" fillId="82" borderId="0" xfId="0" applyFill="1"/>
    <xf numFmtId="0" fontId="0" fillId="80" borderId="0" xfId="0" applyFill="1" applyAlignment="1">
      <alignment horizontal="center" vertical="center"/>
    </xf>
    <xf numFmtId="0" fontId="29" fillId="56" borderId="0" xfId="0" applyFont="1" applyFill="1" applyAlignment="1">
      <alignment horizontal="center" vertical="center"/>
    </xf>
    <xf numFmtId="17" fontId="61" fillId="0" borderId="0" xfId="14" applyNumberFormat="1" applyFont="1"/>
    <xf numFmtId="0" fontId="0" fillId="3" borderId="0" xfId="0" applyFill="1"/>
    <xf numFmtId="49" fontId="29" fillId="0" borderId="0" xfId="316" applyNumberFormat="1"/>
    <xf numFmtId="3" fontId="32" fillId="83" borderId="1" xfId="0" applyNumberFormat="1" applyFont="1" applyFill="1" applyBorder="1" applyAlignment="1">
      <alignment vertical="center"/>
    </xf>
    <xf numFmtId="0" fontId="55" fillId="70" borderId="25" xfId="652" applyFont="1" applyFill="1" applyBorder="1" applyAlignment="1">
      <alignment horizontal="center" vertical="center" wrapText="1" shrinkToFit="1"/>
    </xf>
    <xf numFmtId="0" fontId="151" fillId="85" borderId="1" xfId="652" applyFont="1" applyFill="1" applyBorder="1" applyAlignment="1">
      <alignment wrapText="1"/>
    </xf>
    <xf numFmtId="0" fontId="155" fillId="85" borderId="1" xfId="652" applyFont="1" applyFill="1" applyBorder="1" applyAlignment="1">
      <alignment vertical="center" wrapText="1"/>
    </xf>
    <xf numFmtId="3" fontId="136" fillId="85" borderId="1" xfId="653" applyNumberFormat="1" applyFont="1" applyFill="1" applyBorder="1"/>
    <xf numFmtId="2" fontId="136" fillId="85" borderId="1" xfId="653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64" fontId="145" fillId="68" borderId="47" xfId="647" applyFont="1" applyFill="1" applyBorder="1" applyAlignment="1">
      <alignment horizontal="center" vertical="center"/>
    </xf>
    <xf numFmtId="0" fontId="131" fillId="72" borderId="37" xfId="652" applyFont="1" applyFill="1" applyBorder="1" applyAlignment="1">
      <alignment horizontal="center" vertical="center"/>
    </xf>
    <xf numFmtId="0" fontId="131" fillId="72" borderId="28" xfId="652" applyFont="1" applyFill="1" applyBorder="1" applyAlignment="1">
      <alignment horizontal="center" vertical="center"/>
    </xf>
    <xf numFmtId="49" fontId="0" fillId="0" borderId="0" xfId="0" applyNumberFormat="1"/>
    <xf numFmtId="0" fontId="55" fillId="70" borderId="13" xfId="652" applyFont="1" applyFill="1" applyBorder="1" applyAlignment="1">
      <alignment horizontal="center" vertical="center" wrapText="1" shrinkToFit="1"/>
    </xf>
    <xf numFmtId="0" fontId="38" fillId="0" borderId="11" xfId="658" applyFont="1" applyBorder="1" applyAlignment="1">
      <alignment wrapText="1"/>
    </xf>
    <xf numFmtId="0" fontId="0" fillId="3" borderId="0" xfId="0" pivotButton="1" applyFill="1"/>
    <xf numFmtId="1" fontId="29" fillId="15" borderId="32" xfId="0" applyNumberFormat="1" applyFont="1" applyFill="1" applyBorder="1" applyAlignment="1">
      <alignment horizontal="center" vertical="center" shrinkToFit="1"/>
    </xf>
    <xf numFmtId="1" fontId="29" fillId="15" borderId="0" xfId="0" applyNumberFormat="1" applyFont="1" applyFill="1" applyAlignment="1">
      <alignment horizontal="center" vertical="center" shrinkToFit="1"/>
    </xf>
    <xf numFmtId="0" fontId="35" fillId="15" borderId="32" xfId="0" applyFont="1" applyFill="1" applyBorder="1" applyAlignment="1">
      <alignment horizontal="center" vertical="center"/>
    </xf>
    <xf numFmtId="0" fontId="35" fillId="15" borderId="0" xfId="0" applyFont="1" applyFill="1" applyAlignment="1">
      <alignment horizontal="center" vertical="center"/>
    </xf>
    <xf numFmtId="10" fontId="127" fillId="66" borderId="81" xfId="653" applyNumberFormat="1" applyBorder="1" applyAlignment="1">
      <alignment horizontal="center"/>
    </xf>
    <xf numFmtId="0" fontId="143" fillId="69" borderId="96" xfId="652" applyFont="1" applyFill="1" applyBorder="1" applyAlignment="1">
      <alignment horizontal="center" vertical="center" wrapText="1"/>
    </xf>
    <xf numFmtId="0" fontId="60" fillId="70" borderId="97" xfId="652" applyFont="1" applyFill="1" applyBorder="1" applyAlignment="1">
      <alignment horizontal="center" vertical="center" wrapText="1"/>
    </xf>
    <xf numFmtId="3" fontId="55" fillId="68" borderId="71" xfId="40" applyNumberFormat="1" applyFont="1" applyFill="1" applyBorder="1" applyAlignment="1">
      <alignment horizontal="center" vertical="center"/>
    </xf>
    <xf numFmtId="3" fontId="55" fillId="70" borderId="0" xfId="40" applyNumberFormat="1" applyFont="1" applyFill="1" applyAlignment="1">
      <alignment horizontal="center"/>
    </xf>
    <xf numFmtId="3" fontId="55" fillId="13" borderId="0" xfId="653" applyNumberFormat="1" applyFont="1" applyFill="1" applyBorder="1" applyAlignment="1">
      <alignment horizontal="center"/>
    </xf>
    <xf numFmtId="0" fontId="49" fillId="56" borderId="0" xfId="0" applyFont="1" applyFill="1" applyAlignment="1">
      <alignment vertical="center"/>
    </xf>
    <xf numFmtId="3" fontId="32" fillId="86" borderId="1" xfId="0" applyNumberFormat="1" applyFont="1" applyFill="1" applyBorder="1" applyAlignment="1">
      <alignment horizontal="center" vertical="center"/>
    </xf>
    <xf numFmtId="3" fontId="42" fillId="56" borderId="1" xfId="0" applyNumberFormat="1" applyFont="1" applyFill="1" applyBorder="1" applyAlignment="1">
      <alignment horizontal="center" vertical="center"/>
    </xf>
    <xf numFmtId="3" fontId="127" fillId="87" borderId="1" xfId="653" applyNumberFormat="1" applyFill="1" applyBorder="1" applyAlignment="1">
      <alignment horizontal="center" vertical="center"/>
    </xf>
    <xf numFmtId="3" fontId="0" fillId="56" borderId="0" xfId="0" applyNumberFormat="1" applyFill="1"/>
    <xf numFmtId="49" fontId="162" fillId="86" borderId="35" xfId="565" applyNumberFormat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 vertical="center"/>
    </xf>
    <xf numFmtId="1" fontId="29" fillId="3" borderId="5" xfId="0" applyNumberFormat="1" applyFont="1" applyFill="1" applyBorder="1" applyAlignment="1">
      <alignment horizontal="center" vertical="center" shrinkToFit="1"/>
    </xf>
    <xf numFmtId="1" fontId="29" fillId="3" borderId="17" xfId="0" applyNumberFormat="1" applyFont="1" applyFill="1" applyBorder="1" applyAlignment="1">
      <alignment horizontal="center" vertical="center" shrinkToFit="1"/>
    </xf>
    <xf numFmtId="1" fontId="29" fillId="3" borderId="12" xfId="0" applyNumberFormat="1" applyFont="1" applyFill="1" applyBorder="1" applyAlignment="1">
      <alignment horizontal="center" vertical="center" shrinkToFit="1"/>
    </xf>
    <xf numFmtId="1" fontId="29" fillId="3" borderId="1" xfId="0" applyNumberFormat="1" applyFont="1" applyFill="1" applyBorder="1" applyAlignment="1">
      <alignment vertical="center" shrinkToFit="1"/>
    </xf>
    <xf numFmtId="0" fontId="35" fillId="15" borderId="0" xfId="0" applyFont="1" applyFill="1" applyAlignment="1">
      <alignment vertical="center"/>
    </xf>
    <xf numFmtId="0" fontId="163" fillId="3" borderId="1" xfId="0" applyFont="1" applyFill="1" applyBorder="1" applyAlignment="1">
      <alignment vertical="center" wrapText="1"/>
    </xf>
    <xf numFmtId="49" fontId="163" fillId="3" borderId="1" xfId="0" applyNumberFormat="1" applyFont="1" applyFill="1" applyBorder="1" applyAlignment="1">
      <alignment vertical="center" wrapText="1"/>
    </xf>
    <xf numFmtId="0" fontId="132" fillId="68" borderId="0" xfId="565" applyFont="1" applyFill="1" applyBorder="1" applyAlignment="1">
      <alignment horizontal="center" vertical="center"/>
    </xf>
    <xf numFmtId="0" fontId="41" fillId="69" borderId="0" xfId="0" applyFont="1" applyFill="1" applyAlignment="1">
      <alignment horizontal="center" vertical="center"/>
    </xf>
    <xf numFmtId="2" fontId="136" fillId="78" borderId="0" xfId="653" applyNumberFormat="1" applyFont="1" applyFill="1" applyBorder="1" applyAlignment="1">
      <alignment horizontal="center" vertical="center" wrapText="1"/>
    </xf>
    <xf numFmtId="0" fontId="132" fillId="68" borderId="0" xfId="565" applyFont="1" applyFill="1" applyBorder="1" applyAlignment="1">
      <alignment horizontal="centerContinuous" vertical="center"/>
    </xf>
    <xf numFmtId="0" fontId="155" fillId="79" borderId="0" xfId="652" applyFont="1" applyFill="1" applyBorder="1" applyAlignment="1">
      <alignment vertical="center" wrapText="1"/>
    </xf>
    <xf numFmtId="0" fontId="35" fillId="64" borderId="1" xfId="0" applyFont="1" applyFill="1" applyBorder="1" applyAlignment="1">
      <alignment horizontal="left" vertical="center" wrapText="1" shrinkToFit="1"/>
    </xf>
    <xf numFmtId="10" fontId="35" fillId="64" borderId="1" xfId="10" applyNumberFormat="1" applyFont="1" applyFill="1" applyBorder="1" applyAlignment="1">
      <alignment horizontal="center" vertical="center"/>
    </xf>
    <xf numFmtId="3" fontId="30" fillId="64" borderId="1" xfId="8" applyNumberFormat="1" applyFont="1" applyFill="1" applyBorder="1" applyAlignment="1">
      <alignment horizontal="center" vertical="center"/>
    </xf>
    <xf numFmtId="0" fontId="30" fillId="64" borderId="1" xfId="0" applyFont="1" applyFill="1" applyBorder="1" applyAlignment="1">
      <alignment horizontal="center" vertical="center" wrapText="1" shrinkToFit="1"/>
    </xf>
    <xf numFmtId="3" fontId="30" fillId="64" borderId="1" xfId="7" applyNumberFormat="1" applyFont="1" applyFill="1" applyBorder="1" applyAlignment="1">
      <alignment horizontal="center" vertical="center"/>
    </xf>
    <xf numFmtId="3" fontId="30" fillId="64" borderId="1" xfId="10" applyNumberFormat="1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left" vertical="center"/>
    </xf>
    <xf numFmtId="10" fontId="35" fillId="16" borderId="1" xfId="0" applyNumberFormat="1" applyFont="1" applyFill="1" applyBorder="1" applyAlignment="1">
      <alignment horizontal="center" vertical="center"/>
    </xf>
    <xf numFmtId="3" fontId="35" fillId="16" borderId="1" xfId="0" applyNumberFormat="1" applyFont="1" applyFill="1" applyBorder="1" applyAlignment="1">
      <alignment horizontal="left" vertical="center"/>
    </xf>
    <xf numFmtId="3" fontId="30" fillId="16" borderId="1" xfId="0" applyNumberFormat="1" applyFont="1" applyFill="1" applyBorder="1" applyAlignment="1">
      <alignment horizontal="center" vertical="center"/>
    </xf>
    <xf numFmtId="3" fontId="30" fillId="16" borderId="1" xfId="1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center"/>
    </xf>
    <xf numFmtId="3" fontId="96" fillId="7" borderId="1" xfId="0" applyNumberFormat="1" applyFont="1" applyFill="1" applyBorder="1" applyAlignment="1">
      <alignment horizontal="center" vertical="center"/>
    </xf>
    <xf numFmtId="3" fontId="96" fillId="7" borderId="1" xfId="7" applyNumberFormat="1" applyFont="1" applyFill="1" applyBorder="1" applyAlignment="1">
      <alignment horizontal="center" vertical="center"/>
    </xf>
    <xf numFmtId="3" fontId="96" fillId="7" borderId="1" xfId="10" applyNumberFormat="1" applyFont="1" applyFill="1" applyBorder="1" applyAlignment="1">
      <alignment horizontal="center" vertical="center"/>
    </xf>
    <xf numFmtId="3" fontId="55" fillId="13" borderId="17" xfId="653" applyNumberFormat="1" applyFont="1" applyFill="1" applyBorder="1" applyAlignment="1">
      <alignment horizontal="center"/>
    </xf>
    <xf numFmtId="0" fontId="0" fillId="0" borderId="0" xfId="0" pivotButton="1" applyAlignment="1">
      <alignment horizontal="center"/>
    </xf>
    <xf numFmtId="0" fontId="0" fillId="0" borderId="1" xfId="0" applyBorder="1" applyAlignment="1">
      <alignment horizontal="center"/>
    </xf>
    <xf numFmtId="0" fontId="143" fillId="69" borderId="88" xfId="652" applyFont="1" applyFill="1" applyBorder="1" applyAlignment="1">
      <alignment horizontal="center" vertical="center" wrapText="1"/>
    </xf>
    <xf numFmtId="0" fontId="126" fillId="65" borderId="1" xfId="652" applyBorder="1" applyAlignment="1">
      <alignment horizontal="center" vertical="center" wrapText="1"/>
    </xf>
    <xf numFmtId="0" fontId="134" fillId="68" borderId="31" xfId="565" applyFont="1" applyFill="1" applyBorder="1" applyAlignment="1">
      <alignment horizontal="center" vertical="center" wrapText="1"/>
    </xf>
    <xf numFmtId="17" fontId="137" fillId="69" borderId="30" xfId="561" applyNumberFormat="1" applyFont="1" applyFill="1" applyBorder="1" applyAlignment="1">
      <alignment horizontal="center" vertical="center" wrapText="1"/>
    </xf>
    <xf numFmtId="9" fontId="131" fillId="69" borderId="1" xfId="637" applyFont="1" applyFill="1" applyBorder="1" applyAlignment="1">
      <alignment horizontal="center"/>
    </xf>
    <xf numFmtId="0" fontId="155" fillId="79" borderId="5" xfId="652" applyFont="1" applyFill="1" applyBorder="1" applyAlignment="1">
      <alignment vertical="center" wrapText="1"/>
    </xf>
    <xf numFmtId="9" fontId="0" fillId="0" borderId="1" xfId="637" applyFont="1" applyBorder="1" applyAlignment="1">
      <alignment horizontal="center"/>
    </xf>
    <xf numFmtId="180" fontId="0" fillId="0" borderId="1" xfId="637" applyNumberFormat="1" applyFont="1" applyBorder="1" applyAlignment="1">
      <alignment horizontal="center"/>
    </xf>
    <xf numFmtId="0" fontId="2" fillId="0" borderId="0" xfId="661"/>
    <xf numFmtId="2" fontId="58" fillId="12" borderId="63" xfId="661" applyNumberFormat="1" applyFont="1" applyFill="1" applyBorder="1" applyAlignment="1">
      <alignment horizontal="centerContinuous" vertical="top"/>
    </xf>
    <xf numFmtId="2" fontId="58" fillId="12" borderId="8" xfId="661" applyNumberFormat="1" applyFont="1" applyFill="1" applyBorder="1" applyAlignment="1">
      <alignment horizontal="centerContinuous" vertical="top"/>
    </xf>
    <xf numFmtId="0" fontId="109" fillId="72" borderId="31" xfId="661" applyFont="1" applyFill="1" applyBorder="1" applyAlignment="1">
      <alignment vertical="center"/>
    </xf>
    <xf numFmtId="0" fontId="29" fillId="0" borderId="9" xfId="661" applyFont="1" applyBorder="1" applyAlignment="1">
      <alignment horizontal="center" vertical="center"/>
    </xf>
    <xf numFmtId="0" fontId="29" fillId="0" borderId="2" xfId="661" applyFont="1" applyBorder="1" applyAlignment="1">
      <alignment horizontal="center" vertical="center"/>
    </xf>
    <xf numFmtId="0" fontId="29" fillId="0" borderId="10" xfId="661" applyFont="1" applyBorder="1" applyAlignment="1">
      <alignment horizontal="center" vertical="center"/>
    </xf>
    <xf numFmtId="0" fontId="29" fillId="0" borderId="8" xfId="661" applyFont="1" applyBorder="1" applyAlignment="1">
      <alignment horizontal="center" vertical="center"/>
    </xf>
    <xf numFmtId="0" fontId="29" fillId="0" borderId="0" xfId="661" applyFont="1" applyAlignment="1">
      <alignment horizontal="center" vertical="center"/>
    </xf>
    <xf numFmtId="2" fontId="58" fillId="68" borderId="66" xfId="661" applyNumberFormat="1" applyFont="1" applyFill="1" applyBorder="1" applyAlignment="1">
      <alignment horizontal="left" vertical="center"/>
    </xf>
    <xf numFmtId="2" fontId="44" fillId="60" borderId="49" xfId="661" applyNumberFormat="1" applyFont="1" applyFill="1" applyBorder="1" applyAlignment="1">
      <alignment vertical="top"/>
    </xf>
    <xf numFmtId="3" fontId="55" fillId="68" borderId="49" xfId="661" applyNumberFormat="1" applyFont="1" applyFill="1" applyBorder="1" applyAlignment="1">
      <alignment horizontal="center" vertical="center"/>
    </xf>
    <xf numFmtId="2" fontId="148" fillId="70" borderId="76" xfId="661" applyNumberFormat="1" applyFont="1" applyFill="1" applyBorder="1" applyAlignment="1">
      <alignment vertical="top"/>
    </xf>
    <xf numFmtId="2" fontId="44" fillId="8" borderId="13" xfId="661" applyNumberFormat="1" applyFont="1" applyFill="1" applyBorder="1" applyAlignment="1">
      <alignment vertical="top"/>
    </xf>
    <xf numFmtId="3" fontId="55" fillId="70" borderId="3" xfId="661" applyNumberFormat="1" applyFont="1" applyFill="1" applyBorder="1" applyAlignment="1">
      <alignment horizontal="center"/>
    </xf>
    <xf numFmtId="3" fontId="60" fillId="70" borderId="3" xfId="661" applyNumberFormat="1" applyFont="1" applyFill="1" applyBorder="1" applyAlignment="1">
      <alignment horizontal="center"/>
    </xf>
    <xf numFmtId="2" fontId="44" fillId="8" borderId="12" xfId="661" applyNumberFormat="1" applyFont="1" applyFill="1" applyBorder="1" applyAlignment="1">
      <alignment vertical="center"/>
    </xf>
    <xf numFmtId="2" fontId="44" fillId="8" borderId="5" xfId="661" applyNumberFormat="1" applyFont="1" applyFill="1" applyBorder="1" applyAlignment="1">
      <alignment horizontal="center" vertical="center"/>
    </xf>
    <xf numFmtId="49" fontId="2" fillId="0" borderId="0" xfId="661" applyNumberFormat="1"/>
    <xf numFmtId="1" fontId="29" fillId="15" borderId="1" xfId="316" applyNumberFormat="1" applyFill="1" applyBorder="1" applyAlignment="1">
      <alignment horizontal="center" vertical="center" shrinkToFit="1"/>
    </xf>
    <xf numFmtId="3" fontId="55" fillId="11" borderId="1" xfId="0" applyNumberFormat="1" applyFont="1" applyFill="1" applyBorder="1"/>
    <xf numFmtId="4" fontId="55" fillId="11" borderId="1" xfId="0" applyNumberFormat="1" applyFont="1" applyFill="1" applyBorder="1"/>
    <xf numFmtId="4" fontId="59" fillId="90" borderId="1" xfId="0" applyNumberFormat="1" applyFont="1" applyFill="1" applyBorder="1"/>
    <xf numFmtId="3" fontId="59" fillId="90" borderId="1" xfId="0" applyNumberFormat="1" applyFont="1" applyFill="1" applyBorder="1"/>
    <xf numFmtId="0" fontId="59" fillId="90" borderId="1" xfId="0" applyFont="1" applyFill="1" applyBorder="1"/>
    <xf numFmtId="0" fontId="42" fillId="89" borderId="1" xfId="0" applyFont="1" applyFill="1" applyBorder="1"/>
    <xf numFmtId="0" fontId="55" fillId="11" borderId="0" xfId="0" applyFont="1" applyFill="1" applyAlignment="1">
      <alignment horizontal="left"/>
    </xf>
    <xf numFmtId="3" fontId="29" fillId="0" borderId="1" xfId="0" applyNumberFormat="1" applyFont="1" applyBorder="1" applyAlignment="1">
      <alignment wrapText="1"/>
    </xf>
    <xf numFmtId="3" fontId="55" fillId="11" borderId="0" xfId="0" applyNumberFormat="1" applyFont="1" applyFill="1"/>
    <xf numFmtId="3" fontId="29" fillId="0" borderId="0" xfId="0" applyNumberFormat="1" applyFont="1"/>
    <xf numFmtId="3" fontId="29" fillId="0" borderId="1" xfId="0" applyNumberFormat="1" applyFont="1" applyBorder="1"/>
    <xf numFmtId="38" fontId="42" fillId="89" borderId="1" xfId="0" applyNumberFormat="1" applyFont="1" applyFill="1" applyBorder="1"/>
    <xf numFmtId="2" fontId="42" fillId="89" borderId="1" xfId="0" applyNumberFormat="1" applyFont="1" applyFill="1" applyBorder="1"/>
    <xf numFmtId="0" fontId="167" fillId="88" borderId="1" xfId="562" applyFont="1" applyFill="1" applyBorder="1" applyAlignment="1" applyProtection="1">
      <alignment horizontal="center" vertical="center" wrapText="1" readingOrder="1"/>
      <protection locked="0"/>
    </xf>
    <xf numFmtId="38" fontId="0" fillId="0" borderId="0" xfId="0" applyNumberFormat="1"/>
    <xf numFmtId="4" fontId="0" fillId="0" borderId="0" xfId="0" applyNumberFormat="1"/>
    <xf numFmtId="2" fontId="0" fillId="0" borderId="1" xfId="0" applyNumberFormat="1" applyBorder="1"/>
    <xf numFmtId="0" fontId="122" fillId="0" borderId="14" xfId="0" applyFont="1" applyBorder="1" applyAlignment="1">
      <alignment horizontal="center" vertical="center"/>
    </xf>
    <xf numFmtId="0" fontId="122" fillId="0" borderId="13" xfId="0" applyFont="1" applyBorder="1" applyAlignment="1">
      <alignment horizontal="center" vertical="center"/>
    </xf>
    <xf numFmtId="0" fontId="122" fillId="0" borderId="63" xfId="0" applyFont="1" applyBorder="1" applyAlignment="1">
      <alignment horizontal="center" vertical="center" wrapText="1"/>
    </xf>
    <xf numFmtId="0" fontId="122" fillId="0" borderId="18" xfId="0" applyFont="1" applyBorder="1" applyAlignment="1">
      <alignment horizontal="center" vertical="center" wrapText="1"/>
    </xf>
    <xf numFmtId="0" fontId="122" fillId="0" borderId="17" xfId="0" applyFont="1" applyBorder="1" applyAlignment="1">
      <alignment horizontal="center" vertical="center"/>
    </xf>
    <xf numFmtId="0" fontId="122" fillId="0" borderId="12" xfId="0" applyFont="1" applyBorder="1" applyAlignment="1">
      <alignment horizontal="center" vertical="center"/>
    </xf>
    <xf numFmtId="0" fontId="141" fillId="77" borderId="44" xfId="652" applyFont="1" applyFill="1" applyBorder="1" applyAlignment="1">
      <alignment horizontal="center" vertical="center" wrapText="1"/>
    </xf>
    <xf numFmtId="0" fontId="141" fillId="77" borderId="42" xfId="652" applyFont="1" applyFill="1" applyBorder="1" applyAlignment="1">
      <alignment horizontal="center" vertical="center" wrapText="1"/>
    </xf>
    <xf numFmtId="0" fontId="141" fillId="70" borderId="6" xfId="652" applyFont="1" applyFill="1" applyBorder="1" applyAlignment="1">
      <alignment horizontal="center" vertical="center" wrapText="1"/>
    </xf>
    <xf numFmtId="0" fontId="141" fillId="70" borderId="35" xfId="652" applyFont="1" applyFill="1" applyBorder="1" applyAlignment="1">
      <alignment horizontal="center" vertical="center" wrapText="1"/>
    </xf>
    <xf numFmtId="0" fontId="141" fillId="70" borderId="24" xfId="652" applyFont="1" applyFill="1" applyBorder="1" applyAlignment="1">
      <alignment horizontal="center" vertical="center" wrapText="1"/>
    </xf>
    <xf numFmtId="0" fontId="141" fillId="70" borderId="20" xfId="652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wrapText="1"/>
    </xf>
    <xf numFmtId="0" fontId="29" fillId="3" borderId="17" xfId="0" applyFont="1" applyFill="1" applyBorder="1" applyAlignment="1">
      <alignment horizontal="center" wrapText="1"/>
    </xf>
    <xf numFmtId="0" fontId="29" fillId="3" borderId="12" xfId="0" applyFont="1" applyFill="1" applyBorder="1" applyAlignment="1">
      <alignment horizontal="center" wrapText="1"/>
    </xf>
    <xf numFmtId="0" fontId="35" fillId="15" borderId="32" xfId="0" applyFont="1" applyFill="1" applyBorder="1" applyAlignment="1">
      <alignment horizontal="center" vertical="center"/>
    </xf>
    <xf numFmtId="0" fontId="35" fillId="15" borderId="0" xfId="0" applyFont="1" applyFill="1" applyAlignment="1">
      <alignment horizontal="center" vertical="center"/>
    </xf>
    <xf numFmtId="0" fontId="134" fillId="68" borderId="70" xfId="565" applyFont="1" applyFill="1" applyBorder="1" applyAlignment="1">
      <alignment horizontal="center" vertical="center" wrapText="1"/>
    </xf>
    <xf numFmtId="0" fontId="134" fillId="68" borderId="71" xfId="565" applyFont="1" applyFill="1" applyBorder="1" applyAlignment="1">
      <alignment horizontal="center" vertical="center" wrapText="1"/>
    </xf>
    <xf numFmtId="0" fontId="134" fillId="68" borderId="64" xfId="565" applyFont="1" applyFill="1" applyBorder="1" applyAlignment="1">
      <alignment horizontal="center" vertical="center" wrapText="1"/>
    </xf>
    <xf numFmtId="0" fontId="141" fillId="69" borderId="44" xfId="652" applyFont="1" applyFill="1" applyBorder="1" applyAlignment="1">
      <alignment horizontal="center" vertical="center" wrapText="1"/>
    </xf>
    <xf numFmtId="0" fontId="141" fillId="69" borderId="73" xfId="652" applyFont="1" applyFill="1" applyBorder="1" applyAlignment="1">
      <alignment horizontal="center" vertical="center" wrapText="1"/>
    </xf>
    <xf numFmtId="0" fontId="141" fillId="69" borderId="42" xfId="652" applyFont="1" applyFill="1" applyBorder="1" applyAlignment="1">
      <alignment horizontal="center" vertical="center" wrapText="1"/>
    </xf>
    <xf numFmtId="1" fontId="29" fillId="3" borderId="5" xfId="0" applyNumberFormat="1" applyFont="1" applyFill="1" applyBorder="1" applyAlignment="1">
      <alignment horizontal="center" vertical="center" shrinkToFit="1"/>
    </xf>
    <xf numFmtId="1" fontId="29" fillId="3" borderId="17" xfId="0" applyNumberFormat="1" applyFont="1" applyFill="1" applyBorder="1" applyAlignment="1">
      <alignment horizontal="center" vertical="center" shrinkToFit="1"/>
    </xf>
    <xf numFmtId="1" fontId="29" fillId="3" borderId="12" xfId="0" applyNumberFormat="1" applyFont="1" applyFill="1" applyBorder="1" applyAlignment="1">
      <alignment horizontal="center" vertical="center" shrinkToFit="1"/>
    </xf>
    <xf numFmtId="0" fontId="141" fillId="77" borderId="73" xfId="652" applyFont="1" applyFill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32" fillId="68" borderId="0" xfId="565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66" fillId="9" borderId="33" xfId="0" applyFont="1" applyFill="1" applyBorder="1" applyAlignment="1">
      <alignment horizontal="center" vertical="center" wrapText="1"/>
    </xf>
    <xf numFmtId="0" fontId="66" fillId="9" borderId="0" xfId="0" applyFont="1" applyFill="1" applyAlignment="1">
      <alignment horizontal="center" vertical="center" wrapText="1"/>
    </xf>
    <xf numFmtId="0" fontId="156" fillId="69" borderId="0" xfId="561" applyFont="1" applyFill="1" applyAlignment="1">
      <alignment horizontal="center" vertical="center"/>
    </xf>
    <xf numFmtId="0" fontId="86" fillId="69" borderId="5" xfId="561" applyFill="1" applyBorder="1" applyAlignment="1">
      <alignment horizontal="center" vertical="center"/>
    </xf>
    <xf numFmtId="0" fontId="86" fillId="69" borderId="17" xfId="561" applyFill="1" applyBorder="1" applyAlignment="1">
      <alignment horizontal="center" vertical="center"/>
    </xf>
    <xf numFmtId="0" fontId="86" fillId="69" borderId="12" xfId="561" applyFill="1" applyBorder="1" applyAlignment="1">
      <alignment horizontal="center" vertical="center"/>
    </xf>
    <xf numFmtId="0" fontId="131" fillId="69" borderId="1" xfId="652" applyFont="1" applyFill="1" applyBorder="1" applyAlignment="1">
      <alignment horizontal="center"/>
    </xf>
    <xf numFmtId="49" fontId="30" fillId="0" borderId="0" xfId="0" applyNumberFormat="1" applyFont="1" applyAlignment="1">
      <alignment vertical="center" wrapText="1"/>
    </xf>
    <xf numFmtId="17" fontId="30" fillId="0" borderId="0" xfId="0" applyNumberFormat="1" applyFont="1" applyAlignment="1">
      <alignment vertical="center" wrapText="1"/>
    </xf>
    <xf numFmtId="0" fontId="54" fillId="15" borderId="5" xfId="0" applyFont="1" applyFill="1" applyBorder="1" applyAlignment="1">
      <alignment horizontal="center" vertical="center"/>
    </xf>
    <xf numFmtId="0" fontId="54" fillId="15" borderId="17" xfId="0" applyFont="1" applyFill="1" applyBorder="1" applyAlignment="1">
      <alignment horizontal="center" vertical="center"/>
    </xf>
    <xf numFmtId="0" fontId="54" fillId="15" borderId="12" xfId="0" applyFont="1" applyFill="1" applyBorder="1" applyAlignment="1">
      <alignment horizontal="center" vertical="center"/>
    </xf>
    <xf numFmtId="0" fontId="132" fillId="68" borderId="1" xfId="565" applyFont="1" applyFill="1" applyBorder="1" applyAlignment="1">
      <alignment horizontal="center" vertical="center"/>
    </xf>
    <xf numFmtId="0" fontId="54" fillId="15" borderId="1" xfId="0" applyFont="1" applyFill="1" applyBorder="1" applyAlignment="1">
      <alignment horizontal="center" vertical="center"/>
    </xf>
    <xf numFmtId="0" fontId="41" fillId="8" borderId="8" xfId="0" applyFont="1" applyFill="1" applyBorder="1" applyAlignment="1">
      <alignment horizontal="center" vertical="center"/>
    </xf>
    <xf numFmtId="0" fontId="41" fillId="8" borderId="63" xfId="0" applyFont="1" applyFill="1" applyBorder="1" applyAlignment="1">
      <alignment horizontal="center" vertical="center"/>
    </xf>
    <xf numFmtId="3" fontId="52" fillId="8" borderId="5" xfId="0" applyNumberFormat="1" applyFont="1" applyFill="1" applyBorder="1" applyAlignment="1">
      <alignment horizontal="center" vertical="center"/>
    </xf>
    <xf numFmtId="3" fontId="52" fillId="8" borderId="12" xfId="0" applyNumberFormat="1" applyFont="1" applyFill="1" applyBorder="1" applyAlignment="1">
      <alignment horizontal="center" vertical="center"/>
    </xf>
    <xf numFmtId="0" fontId="41" fillId="8" borderId="1" xfId="0" applyFont="1" applyFill="1" applyBorder="1" applyAlignment="1">
      <alignment horizontal="center" vertical="center" wrapText="1"/>
    </xf>
    <xf numFmtId="0" fontId="66" fillId="63" borderId="44" xfId="40" applyFont="1" applyFill="1" applyBorder="1" applyAlignment="1">
      <alignment horizontal="center" vertical="center" wrapText="1"/>
    </xf>
    <xf numFmtId="0" fontId="66" fillId="63" borderId="73" xfId="40" applyFont="1" applyFill="1" applyBorder="1" applyAlignment="1">
      <alignment horizontal="center" vertical="center" wrapText="1"/>
    </xf>
    <xf numFmtId="0" fontId="66" fillId="63" borderId="42" xfId="40" applyFont="1" applyFill="1" applyBorder="1" applyAlignment="1">
      <alignment horizontal="center" vertical="center" wrapText="1"/>
    </xf>
    <xf numFmtId="2" fontId="58" fillId="0" borderId="15" xfId="40" applyNumberFormat="1" applyFont="1" applyBorder="1" applyAlignment="1">
      <alignment horizontal="center" vertical="center"/>
    </xf>
    <xf numFmtId="2" fontId="58" fillId="0" borderId="27" xfId="40" applyNumberFormat="1" applyFont="1" applyBorder="1" applyAlignment="1">
      <alignment horizontal="center" vertical="center"/>
    </xf>
    <xf numFmtId="2" fontId="58" fillId="0" borderId="1" xfId="40" applyNumberFormat="1" applyFont="1" applyBorder="1" applyAlignment="1">
      <alignment horizontal="center" vertical="center"/>
    </xf>
    <xf numFmtId="2" fontId="58" fillId="0" borderId="22" xfId="40" applyNumberFormat="1" applyFont="1" applyBorder="1" applyAlignment="1">
      <alignment horizontal="center" vertical="center"/>
    </xf>
    <xf numFmtId="2" fontId="58" fillId="0" borderId="26" xfId="40" applyNumberFormat="1" applyFont="1" applyBorder="1" applyAlignment="1">
      <alignment horizontal="center" vertical="center" wrapText="1"/>
    </xf>
    <xf numFmtId="2" fontId="58" fillId="0" borderId="28" xfId="40" applyNumberFormat="1" applyFont="1" applyBorder="1" applyAlignment="1">
      <alignment horizontal="center" vertical="center" wrapText="1"/>
    </xf>
    <xf numFmtId="0" fontId="55" fillId="0" borderId="6" xfId="40" applyFont="1" applyBorder="1" applyAlignment="1">
      <alignment horizontal="center"/>
    </xf>
    <xf numFmtId="0" fontId="55" fillId="0" borderId="34" xfId="40" applyFont="1" applyBorder="1" applyAlignment="1">
      <alignment horizontal="center"/>
    </xf>
    <xf numFmtId="0" fontId="55" fillId="0" borderId="7" xfId="40" applyFont="1" applyBorder="1" applyAlignment="1">
      <alignment horizontal="center"/>
    </xf>
    <xf numFmtId="0" fontId="55" fillId="0" borderId="35" xfId="40" applyFont="1" applyBorder="1" applyAlignment="1">
      <alignment horizontal="center"/>
    </xf>
    <xf numFmtId="1" fontId="29" fillId="15" borderId="5" xfId="0" applyNumberFormat="1" applyFont="1" applyFill="1" applyBorder="1" applyAlignment="1">
      <alignment horizontal="center" vertical="center" shrinkToFit="1"/>
    </xf>
    <xf numFmtId="1" fontId="29" fillId="15" borderId="12" xfId="0" applyNumberFormat="1" applyFont="1" applyFill="1" applyBorder="1" applyAlignment="1">
      <alignment horizontal="center" vertical="center" shrinkToFit="1"/>
    </xf>
    <xf numFmtId="1" fontId="29" fillId="15" borderId="8" xfId="0" applyNumberFormat="1" applyFont="1" applyFill="1" applyBorder="1" applyAlignment="1">
      <alignment horizontal="center" vertical="center" shrinkToFit="1"/>
    </xf>
    <xf numFmtId="1" fontId="29" fillId="15" borderId="14" xfId="0" applyNumberFormat="1" applyFont="1" applyFill="1" applyBorder="1" applyAlignment="1">
      <alignment horizontal="center" vertical="center" shrinkToFit="1"/>
    </xf>
    <xf numFmtId="17" fontId="32" fillId="0" borderId="0" xfId="0" applyNumberFormat="1" applyFont="1" applyAlignment="1">
      <alignment horizontal="center" vertical="center" wrapText="1"/>
    </xf>
    <xf numFmtId="17" fontId="32" fillId="0" borderId="0" xfId="0" applyNumberFormat="1" applyFont="1" applyAlignment="1">
      <alignment horizontal="center" wrapText="1"/>
    </xf>
    <xf numFmtId="17" fontId="34" fillId="3" borderId="5" xfId="0" applyNumberFormat="1" applyFont="1" applyFill="1" applyBorder="1" applyAlignment="1">
      <alignment horizontal="center" vertical="center" wrapText="1"/>
    </xf>
    <xf numFmtId="17" fontId="34" fillId="3" borderId="17" xfId="0" applyNumberFormat="1" applyFont="1" applyFill="1" applyBorder="1" applyAlignment="1">
      <alignment horizontal="center" vertical="center" wrapText="1"/>
    </xf>
    <xf numFmtId="2" fontId="124" fillId="0" borderId="6" xfId="40" applyNumberFormat="1" applyFont="1" applyBorder="1" applyAlignment="1">
      <alignment horizontal="center" vertical="center"/>
    </xf>
    <xf numFmtId="2" fontId="124" fillId="0" borderId="27" xfId="40" applyNumberFormat="1" applyFont="1" applyBorder="1" applyAlignment="1">
      <alignment horizontal="center" vertical="center"/>
    </xf>
    <xf numFmtId="2" fontId="58" fillId="0" borderId="65" xfId="40" applyNumberFormat="1" applyFont="1" applyBorder="1" applyAlignment="1">
      <alignment horizontal="center" vertical="center"/>
    </xf>
    <xf numFmtId="2" fontId="58" fillId="0" borderId="23" xfId="40" applyNumberFormat="1" applyFont="1" applyBorder="1" applyAlignment="1">
      <alignment horizontal="center" vertical="center"/>
    </xf>
    <xf numFmtId="2" fontId="58" fillId="0" borderId="7" xfId="40" applyNumberFormat="1" applyFont="1" applyBorder="1" applyAlignment="1">
      <alignment horizontal="center" vertical="center" wrapText="1"/>
    </xf>
    <xf numFmtId="2" fontId="58" fillId="0" borderId="41" xfId="40" applyNumberFormat="1" applyFont="1" applyBorder="1" applyAlignment="1">
      <alignment horizontal="center" vertical="center" wrapText="1"/>
    </xf>
    <xf numFmtId="17" fontId="137" fillId="69" borderId="29" xfId="561" applyNumberFormat="1" applyFont="1" applyFill="1" applyBorder="1" applyAlignment="1">
      <alignment horizontal="center" vertical="center" wrapText="1"/>
    </xf>
    <xf numFmtId="17" fontId="137" fillId="69" borderId="30" xfId="561" applyNumberFormat="1" applyFont="1" applyFill="1" applyBorder="1" applyAlignment="1">
      <alignment horizontal="center" vertical="center" wrapText="1"/>
    </xf>
    <xf numFmtId="17" fontId="137" fillId="69" borderId="31" xfId="561" applyNumberFormat="1" applyFont="1" applyFill="1" applyBorder="1" applyAlignment="1">
      <alignment horizontal="center" vertical="center" wrapText="1"/>
    </xf>
    <xf numFmtId="1" fontId="29" fillId="15" borderId="32" xfId="0" applyNumberFormat="1" applyFont="1" applyFill="1" applyBorder="1" applyAlignment="1">
      <alignment horizontal="center" vertical="center" shrinkToFit="1"/>
    </xf>
    <xf numFmtId="1" fontId="29" fillId="15" borderId="0" xfId="0" applyNumberFormat="1" applyFont="1" applyFill="1" applyAlignment="1">
      <alignment horizontal="center" vertical="center" shrinkToFit="1"/>
    </xf>
    <xf numFmtId="0" fontId="143" fillId="69" borderId="88" xfId="652" applyFont="1" applyFill="1" applyBorder="1" applyAlignment="1">
      <alignment horizontal="center" vertical="center" wrapText="1"/>
    </xf>
    <xf numFmtId="0" fontId="143" fillId="69" borderId="4" xfId="652" applyFont="1" applyFill="1" applyBorder="1" applyAlignment="1">
      <alignment horizontal="center" vertical="center" wrapText="1"/>
    </xf>
    <xf numFmtId="0" fontId="143" fillId="69" borderId="50" xfId="652" applyFont="1" applyFill="1" applyBorder="1" applyAlignment="1">
      <alignment horizontal="center" vertical="center" wrapText="1"/>
    </xf>
    <xf numFmtId="17" fontId="137" fillId="69" borderId="70" xfId="561" applyNumberFormat="1" applyFont="1" applyFill="1" applyBorder="1" applyAlignment="1">
      <alignment horizontal="center" vertical="center" wrapText="1"/>
    </xf>
    <xf numFmtId="17" fontId="137" fillId="69" borderId="71" xfId="561" applyNumberFormat="1" applyFont="1" applyFill="1" applyBorder="1" applyAlignment="1">
      <alignment horizontal="center" vertical="center" wrapText="1"/>
    </xf>
    <xf numFmtId="2" fontId="58" fillId="0" borderId="15" xfId="661" applyNumberFormat="1" applyFont="1" applyBorder="1" applyAlignment="1">
      <alignment horizontal="right" vertical="center"/>
    </xf>
    <xf numFmtId="2" fontId="58" fillId="0" borderId="9" xfId="661" applyNumberFormat="1" applyFont="1" applyBorder="1" applyAlignment="1">
      <alignment horizontal="right" vertical="center"/>
    </xf>
    <xf numFmtId="2" fontId="58" fillId="0" borderId="1" xfId="661" applyNumberFormat="1" applyFont="1" applyBorder="1" applyAlignment="1">
      <alignment horizontal="center" vertical="center"/>
    </xf>
    <xf numFmtId="2" fontId="76" fillId="0" borderId="5" xfId="564" applyNumberFormat="1" applyFill="1" applyBorder="1" applyAlignment="1">
      <alignment horizontal="center" vertical="center"/>
    </xf>
    <xf numFmtId="0" fontId="52" fillId="3" borderId="1" xfId="0" applyFont="1" applyFill="1" applyBorder="1" applyAlignment="1">
      <alignment horizontal="center" vertical="center"/>
    </xf>
    <xf numFmtId="0" fontId="55" fillId="70" borderId="6" xfId="652" applyFont="1" applyFill="1" applyBorder="1" applyAlignment="1">
      <alignment horizontal="center" vertical="center" wrapText="1" shrinkToFit="1"/>
    </xf>
    <xf numFmtId="0" fontId="55" fillId="70" borderId="34" xfId="652" applyFont="1" applyFill="1" applyBorder="1" applyAlignment="1">
      <alignment horizontal="center" vertical="center" wrapText="1" shrinkToFit="1"/>
    </xf>
    <xf numFmtId="0" fontId="55" fillId="70" borderId="35" xfId="652" applyFont="1" applyFill="1" applyBorder="1" applyAlignment="1">
      <alignment horizontal="center" vertical="center" wrapText="1" shrinkToFit="1"/>
    </xf>
    <xf numFmtId="0" fontId="133" fillId="69" borderId="5" xfId="565" applyFont="1" applyFill="1" applyBorder="1" applyAlignment="1">
      <alignment horizontal="center" vertical="center"/>
    </xf>
    <xf numFmtId="0" fontId="52" fillId="8" borderId="1" xfId="0" applyFont="1" applyFill="1" applyBorder="1" applyAlignment="1">
      <alignment horizontal="center" vertical="center"/>
    </xf>
    <xf numFmtId="1" fontId="89" fillId="15" borderId="1" xfId="565" applyNumberFormat="1" applyFill="1" applyBorder="1" applyAlignment="1">
      <alignment horizontal="center" vertical="center" shrinkToFit="1"/>
    </xf>
    <xf numFmtId="0" fontId="68" fillId="0" borderId="5" xfId="0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0" fontId="55" fillId="70" borderId="7" xfId="652" applyFont="1" applyFill="1" applyBorder="1" applyAlignment="1">
      <alignment horizontal="center" vertical="center" wrapText="1" shrinkToFit="1"/>
    </xf>
    <xf numFmtId="1" fontId="29" fillId="15" borderId="95" xfId="0" applyNumberFormat="1" applyFont="1" applyFill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17" fontId="131" fillId="65" borderId="1" xfId="652" applyNumberFormat="1" applyFont="1" applyBorder="1" applyAlignment="1">
      <alignment horizontal="center" vertical="center" wrapText="1" shrinkToFit="1"/>
    </xf>
    <xf numFmtId="17" fontId="131" fillId="65" borderId="12" xfId="652" applyNumberFormat="1" applyFont="1" applyBorder="1" applyAlignment="1">
      <alignment horizontal="center" vertical="center" wrapText="1" shrinkToFit="1"/>
    </xf>
    <xf numFmtId="0" fontId="158" fillId="0" borderId="5" xfId="0" applyFont="1" applyBorder="1" applyAlignment="1">
      <alignment horizontal="center" vertical="center"/>
    </xf>
    <xf numFmtId="0" fontId="158" fillId="0" borderId="12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55" fillId="70" borderId="24" xfId="652" applyFont="1" applyFill="1" applyBorder="1" applyAlignment="1">
      <alignment horizontal="center" vertical="center" wrapText="1" shrinkToFit="1"/>
    </xf>
    <xf numFmtId="0" fontId="55" fillId="70" borderId="25" xfId="652" applyFont="1" applyFill="1" applyBorder="1" applyAlignment="1">
      <alignment horizontal="center" vertical="center" wrapText="1" shrinkToFit="1"/>
    </xf>
    <xf numFmtId="0" fontId="55" fillId="70" borderId="65" xfId="652" applyFont="1" applyFill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17" fontId="39" fillId="15" borderId="1" xfId="0" applyNumberFormat="1" applyFont="1" applyFill="1" applyBorder="1" applyAlignment="1">
      <alignment horizontal="center" vertical="center" wrapText="1" shrinkToFit="1"/>
    </xf>
    <xf numFmtId="17" fontId="158" fillId="0" borderId="1" xfId="0" applyNumberFormat="1" applyFont="1" applyBorder="1" applyAlignment="1">
      <alignment horizontal="center" vertical="center" wrapText="1" shrinkToFit="1"/>
    </xf>
    <xf numFmtId="0" fontId="32" fillId="0" borderId="1" xfId="0" applyFont="1" applyBorder="1" applyAlignment="1">
      <alignment horizontal="center" vertical="center"/>
    </xf>
    <xf numFmtId="0" fontId="133" fillId="8" borderId="5" xfId="565" applyFont="1" applyFill="1" applyBorder="1" applyAlignment="1">
      <alignment horizontal="center" vertical="center"/>
    </xf>
    <xf numFmtId="17" fontId="113" fillId="15" borderId="12" xfId="0" applyNumberFormat="1" applyFont="1" applyFill="1" applyBorder="1" applyAlignment="1">
      <alignment horizontal="center" vertical="center" wrapText="1" shrinkToFit="1"/>
    </xf>
    <xf numFmtId="17" fontId="39" fillId="15" borderId="12" xfId="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58" fillId="0" borderId="1" xfId="0" applyFont="1" applyBorder="1" applyAlignment="1">
      <alignment horizontal="center" vertical="center"/>
    </xf>
    <xf numFmtId="0" fontId="150" fillId="70" borderId="6" xfId="652" applyFont="1" applyFill="1" applyBorder="1" applyAlignment="1">
      <alignment horizontal="center" vertical="center" wrapText="1" shrinkToFit="1"/>
    </xf>
    <xf numFmtId="0" fontId="150" fillId="70" borderId="34" xfId="652" applyFont="1" applyFill="1" applyBorder="1" applyAlignment="1">
      <alignment horizontal="center" vertical="center" wrapText="1" shrinkToFit="1"/>
    </xf>
    <xf numFmtId="0" fontId="150" fillId="70" borderId="35" xfId="652" applyFont="1" applyFill="1" applyBorder="1" applyAlignment="1">
      <alignment horizontal="center" vertical="center" wrapText="1" shrinkToFit="1"/>
    </xf>
    <xf numFmtId="0" fontId="55" fillId="70" borderId="1" xfId="652" applyFont="1" applyFill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126" fillId="65" borderId="38" xfId="652" applyBorder="1" applyAlignment="1">
      <alignment horizontal="center" vertical="center" wrapText="1"/>
    </xf>
    <xf numFmtId="0" fontId="126" fillId="65" borderId="24" xfId="652" applyBorder="1" applyAlignment="1">
      <alignment horizontal="center" vertical="center" wrapText="1"/>
    </xf>
    <xf numFmtId="0" fontId="126" fillId="65" borderId="25" xfId="652" applyBorder="1" applyAlignment="1">
      <alignment horizontal="center" vertical="center" wrapText="1"/>
    </xf>
    <xf numFmtId="0" fontId="126" fillId="65" borderId="20" xfId="652" applyBorder="1" applyAlignment="1">
      <alignment horizontal="center" vertical="center" wrapText="1"/>
    </xf>
    <xf numFmtId="0" fontId="92" fillId="76" borderId="8" xfId="14" applyFont="1" applyFill="1" applyBorder="1" applyAlignment="1">
      <alignment horizontal="center"/>
    </xf>
    <xf numFmtId="0" fontId="92" fillId="76" borderId="14" xfId="14" applyFont="1" applyFill="1" applyBorder="1" applyAlignment="1">
      <alignment horizontal="center"/>
    </xf>
    <xf numFmtId="0" fontId="92" fillId="76" borderId="63" xfId="14" applyFont="1" applyFill="1" applyBorder="1" applyAlignment="1">
      <alignment horizontal="center"/>
    </xf>
    <xf numFmtId="0" fontId="126" fillId="65" borderId="73" xfId="652" applyBorder="1" applyAlignment="1">
      <alignment horizontal="center" vertical="center" wrapText="1"/>
    </xf>
    <xf numFmtId="0" fontId="126" fillId="65" borderId="19" xfId="652" applyBorder="1" applyAlignment="1">
      <alignment horizontal="center" vertical="center" wrapText="1"/>
    </xf>
    <xf numFmtId="0" fontId="126" fillId="65" borderId="8" xfId="652" applyBorder="1" applyAlignment="1">
      <alignment horizontal="center" vertical="center" wrapText="1"/>
    </xf>
    <xf numFmtId="0" fontId="126" fillId="65" borderId="6" xfId="652" applyBorder="1" applyAlignment="1">
      <alignment horizontal="center" vertical="center" wrapText="1"/>
    </xf>
    <xf numFmtId="0" fontId="126" fillId="65" borderId="34" xfId="652" applyBorder="1" applyAlignment="1">
      <alignment horizontal="center" vertical="center" wrapText="1"/>
    </xf>
    <xf numFmtId="0" fontId="126" fillId="65" borderId="7" xfId="652" applyBorder="1" applyAlignment="1">
      <alignment horizontal="center" vertical="center" wrapText="1"/>
    </xf>
    <xf numFmtId="0" fontId="89" fillId="76" borderId="0" xfId="565" applyFill="1" applyBorder="1" applyAlignment="1">
      <alignment horizontal="center"/>
    </xf>
    <xf numFmtId="0" fontId="89" fillId="76" borderId="81" xfId="565" applyFill="1" applyBorder="1" applyAlignment="1">
      <alignment horizontal="center"/>
    </xf>
    <xf numFmtId="0" fontId="133" fillId="76" borderId="0" xfId="565" applyFont="1" applyFill="1" applyBorder="1" applyAlignment="1">
      <alignment horizontal="center"/>
    </xf>
    <xf numFmtId="0" fontId="133" fillId="76" borderId="81" xfId="565" applyFont="1" applyFill="1" applyBorder="1" applyAlignment="1">
      <alignment horizontal="center"/>
    </xf>
    <xf numFmtId="17" fontId="89" fillId="76" borderId="0" xfId="565" applyNumberFormat="1" applyFill="1" applyBorder="1" applyAlignment="1">
      <alignment horizontal="center" vertical="center"/>
    </xf>
    <xf numFmtId="17" fontId="89" fillId="76" borderId="13" xfId="565" applyNumberFormat="1" applyFill="1" applyBorder="1" applyAlignment="1">
      <alignment horizontal="center" vertical="center"/>
    </xf>
    <xf numFmtId="17" fontId="89" fillId="76" borderId="18" xfId="565" applyNumberFormat="1" applyFill="1" applyBorder="1" applyAlignment="1">
      <alignment horizontal="center" vertical="center"/>
    </xf>
    <xf numFmtId="3" fontId="126" fillId="65" borderId="63" xfId="652" applyNumberFormat="1" applyBorder="1" applyAlignment="1">
      <alignment horizontal="center" vertical="center" wrapText="1"/>
    </xf>
    <xf numFmtId="3" fontId="126" fillId="65" borderId="81" xfId="652" applyNumberFormat="1" applyBorder="1" applyAlignment="1">
      <alignment horizontal="center" vertical="center" wrapText="1"/>
    </xf>
    <xf numFmtId="0" fontId="132" fillId="69" borderId="5" xfId="565" applyFont="1" applyFill="1" applyBorder="1" applyAlignment="1">
      <alignment horizontal="center" vertical="center" wrapText="1"/>
    </xf>
    <xf numFmtId="0" fontId="132" fillId="69" borderId="17" xfId="565" applyFont="1" applyFill="1" applyBorder="1" applyAlignment="1">
      <alignment horizontal="center" vertical="center" wrapText="1"/>
    </xf>
    <xf numFmtId="0" fontId="132" fillId="69" borderId="12" xfId="565" applyFont="1" applyFill="1" applyBorder="1" applyAlignment="1">
      <alignment horizontal="center" vertical="center" wrapText="1"/>
    </xf>
    <xf numFmtId="3" fontId="45" fillId="8" borderId="1" xfId="0" applyNumberFormat="1" applyFont="1" applyFill="1" applyBorder="1" applyAlignment="1">
      <alignment horizontal="center" vertical="center" wrapText="1"/>
    </xf>
    <xf numFmtId="0" fontId="126" fillId="65" borderId="1" xfId="652" applyBorder="1" applyAlignment="1">
      <alignment horizontal="center" vertical="center" wrapText="1"/>
    </xf>
    <xf numFmtId="0" fontId="131" fillId="72" borderId="88" xfId="652" applyFont="1" applyFill="1" applyBorder="1" applyAlignment="1">
      <alignment horizontal="center" vertical="center"/>
    </xf>
    <xf numFmtId="0" fontId="131" fillId="72" borderId="4" xfId="652" applyFont="1" applyFill="1" applyBorder="1" applyAlignment="1">
      <alignment horizontal="center" vertical="center"/>
    </xf>
    <xf numFmtId="0" fontId="131" fillId="72" borderId="1" xfId="652" applyFont="1" applyFill="1" applyBorder="1" applyAlignment="1">
      <alignment horizontal="center" vertical="center" wrapText="1"/>
    </xf>
    <xf numFmtId="3" fontId="131" fillId="72" borderId="8" xfId="652" applyNumberFormat="1" applyFont="1" applyFill="1" applyBorder="1" applyAlignment="1" applyProtection="1">
      <alignment horizontal="center" vertical="center"/>
    </xf>
    <xf numFmtId="3" fontId="131" fillId="72" borderId="14" xfId="652" applyNumberFormat="1" applyFont="1" applyFill="1" applyBorder="1" applyAlignment="1" applyProtection="1">
      <alignment horizontal="center" vertical="center"/>
    </xf>
    <xf numFmtId="3" fontId="131" fillId="72" borderId="63" xfId="652" applyNumberFormat="1" applyFont="1" applyFill="1" applyBorder="1" applyAlignment="1" applyProtection="1">
      <alignment horizontal="center" vertical="center"/>
    </xf>
    <xf numFmtId="3" fontId="131" fillId="72" borderId="19" xfId="652" applyNumberFormat="1" applyFont="1" applyFill="1" applyBorder="1" applyAlignment="1" applyProtection="1">
      <alignment horizontal="center" vertical="center"/>
    </xf>
    <xf numFmtId="3" fontId="131" fillId="72" borderId="13" xfId="652" applyNumberFormat="1" applyFont="1" applyFill="1" applyBorder="1" applyAlignment="1" applyProtection="1">
      <alignment horizontal="center" vertical="center"/>
    </xf>
    <xf numFmtId="3" fontId="131" fillId="72" borderId="18" xfId="652" applyNumberFormat="1" applyFont="1" applyFill="1" applyBorder="1" applyAlignment="1" applyProtection="1">
      <alignment horizontal="center" vertical="center"/>
    </xf>
    <xf numFmtId="0" fontId="152" fillId="65" borderId="20" xfId="652" applyFont="1" applyBorder="1" applyAlignment="1">
      <alignment horizontal="center" vertical="center" wrapText="1"/>
    </xf>
    <xf numFmtId="0" fontId="152" fillId="65" borderId="21" xfId="652" applyFont="1" applyBorder="1" applyAlignment="1">
      <alignment horizontal="center" vertical="center" wrapText="1"/>
    </xf>
    <xf numFmtId="0" fontId="152" fillId="65" borderId="93" xfId="652" applyFont="1" applyBorder="1" applyAlignment="1">
      <alignment horizontal="center" vertical="center" wrapText="1"/>
    </xf>
    <xf numFmtId="0" fontId="132" fillId="69" borderId="88" xfId="565" applyFont="1" applyFill="1" applyBorder="1" applyAlignment="1">
      <alignment horizontal="center" vertical="center" wrapText="1"/>
    </xf>
    <xf numFmtId="3" fontId="45" fillId="8" borderId="6" xfId="316" applyNumberFormat="1" applyFont="1" applyFill="1" applyBorder="1" applyAlignment="1">
      <alignment horizontal="center" vertical="center" wrapText="1"/>
    </xf>
    <xf numFmtId="3" fontId="45" fillId="8" borderId="15" xfId="316" applyNumberFormat="1" applyFont="1" applyFill="1" applyBorder="1" applyAlignment="1">
      <alignment horizontal="center" vertical="center" wrapText="1"/>
    </xf>
    <xf numFmtId="0" fontId="97" fillId="58" borderId="7" xfId="14" applyFont="1" applyFill="1" applyBorder="1" applyAlignment="1">
      <alignment horizontal="center" vertical="center" wrapText="1"/>
    </xf>
    <xf numFmtId="0" fontId="97" fillId="58" borderId="5" xfId="14" applyFont="1" applyFill="1" applyBorder="1" applyAlignment="1">
      <alignment horizontal="center" vertical="center" wrapText="1"/>
    </xf>
    <xf numFmtId="3" fontId="131" fillId="72" borderId="30" xfId="652" applyNumberFormat="1" applyFont="1" applyFill="1" applyBorder="1" applyAlignment="1" applyProtection="1">
      <alignment horizontal="center" vertical="center"/>
    </xf>
    <xf numFmtId="3" fontId="131" fillId="72" borderId="31" xfId="652" applyNumberFormat="1" applyFont="1" applyFill="1" applyBorder="1" applyAlignment="1" applyProtection="1">
      <alignment horizontal="center" vertical="center"/>
    </xf>
    <xf numFmtId="3" fontId="131" fillId="72" borderId="74" xfId="652" applyNumberFormat="1" applyFont="1" applyFill="1" applyBorder="1" applyAlignment="1" applyProtection="1">
      <alignment horizontal="center" vertical="center"/>
    </xf>
    <xf numFmtId="0" fontId="132" fillId="69" borderId="13" xfId="565" applyFont="1" applyFill="1" applyBorder="1" applyAlignment="1">
      <alignment horizontal="center" vertical="center" wrapText="1"/>
    </xf>
    <xf numFmtId="0" fontId="132" fillId="69" borderId="18" xfId="565" applyFont="1" applyFill="1" applyBorder="1" applyAlignment="1">
      <alignment horizontal="center" vertical="center" wrapText="1"/>
    </xf>
    <xf numFmtId="0" fontId="131" fillId="65" borderId="1" xfId="652" applyFont="1" applyBorder="1" applyAlignment="1">
      <alignment horizontal="center" vertical="center" wrapText="1"/>
    </xf>
    <xf numFmtId="0" fontId="35" fillId="15" borderId="1" xfId="316" applyFont="1" applyFill="1" applyBorder="1" applyAlignment="1">
      <alignment horizontal="center" vertical="center"/>
    </xf>
    <xf numFmtId="1" fontId="29" fillId="15" borderId="1" xfId="316" applyNumberFormat="1" applyFill="1" applyBorder="1" applyAlignment="1">
      <alignment horizontal="center" vertical="center" shrinkToFit="1"/>
    </xf>
    <xf numFmtId="1" fontId="29" fillId="15" borderId="98" xfId="0" applyNumberFormat="1" applyFont="1" applyFill="1" applyBorder="1" applyAlignment="1">
      <alignment horizontal="center" vertical="center" shrinkToFit="1"/>
    </xf>
    <xf numFmtId="3" fontId="32" fillId="83" borderId="32" xfId="0" applyNumberFormat="1" applyFont="1" applyFill="1" applyBorder="1" applyAlignment="1">
      <alignment horizontal="center" vertical="center"/>
    </xf>
    <xf numFmtId="3" fontId="32" fillId="83" borderId="18" xfId="0" applyNumberFormat="1" applyFont="1" applyFill="1" applyBorder="1" applyAlignment="1">
      <alignment horizontal="center" vertical="center"/>
    </xf>
    <xf numFmtId="0" fontId="159" fillId="4" borderId="8" xfId="655" applyFont="1" applyFill="1" applyBorder="1" applyAlignment="1">
      <alignment horizontal="center" vertical="center" wrapText="1"/>
    </xf>
    <xf numFmtId="0" fontId="159" fillId="4" borderId="63" xfId="655" applyFont="1" applyFill="1" applyBorder="1" applyAlignment="1">
      <alignment horizontal="center" vertical="center" wrapText="1"/>
    </xf>
    <xf numFmtId="0" fontId="159" fillId="4" borderId="19" xfId="655" applyFont="1" applyFill="1" applyBorder="1" applyAlignment="1">
      <alignment horizontal="center" vertical="center" wrapText="1"/>
    </xf>
    <xf numFmtId="0" fontId="159" fillId="4" borderId="18" xfId="655" applyFont="1" applyFill="1" applyBorder="1" applyAlignment="1">
      <alignment horizontal="center" vertical="center" wrapText="1"/>
    </xf>
    <xf numFmtId="0" fontId="132" fillId="69" borderId="32" xfId="565" applyFont="1" applyFill="1" applyBorder="1" applyAlignment="1">
      <alignment horizontal="center" vertical="center" wrapText="1"/>
    </xf>
    <xf numFmtId="0" fontId="132" fillId="69" borderId="0" xfId="565" applyFont="1" applyFill="1" applyBorder="1" applyAlignment="1">
      <alignment horizontal="center" vertical="center" wrapText="1"/>
    </xf>
    <xf numFmtId="0" fontId="51" fillId="11" borderId="81" xfId="0" applyFont="1" applyFill="1" applyBorder="1" applyAlignment="1">
      <alignment horizontal="center" vertical="center"/>
    </xf>
    <xf numFmtId="0" fontId="51" fillId="11" borderId="18" xfId="0" applyFont="1" applyFill="1" applyBorder="1" applyAlignment="1">
      <alignment horizontal="center" vertical="center"/>
    </xf>
    <xf numFmtId="0" fontId="141" fillId="75" borderId="4" xfId="652" applyFont="1" applyFill="1" applyBorder="1" applyAlignment="1">
      <alignment horizontal="center" vertical="center" wrapText="1"/>
    </xf>
    <xf numFmtId="0" fontId="141" fillId="75" borderId="3" xfId="652" applyFont="1" applyFill="1" applyBorder="1" applyAlignment="1">
      <alignment horizontal="center" vertical="center" wrapText="1"/>
    </xf>
    <xf numFmtId="0" fontId="132" fillId="75" borderId="0" xfId="565" applyFont="1" applyFill="1" applyAlignment="1" applyProtection="1">
      <alignment horizontal="center" vertical="center" wrapText="1" readingOrder="1"/>
      <protection locked="0"/>
    </xf>
    <xf numFmtId="1" fontId="29" fillId="15" borderId="1" xfId="316" quotePrefix="1" applyNumberFormat="1" applyFill="1" applyBorder="1" applyAlignment="1">
      <alignment horizontal="center" vertical="center" shrinkToFit="1"/>
    </xf>
    <xf numFmtId="0" fontId="32" fillId="59" borderId="1" xfId="0" applyFont="1" applyFill="1" applyBorder="1" applyAlignment="1">
      <alignment horizontal="center" vertical="center"/>
    </xf>
    <xf numFmtId="0" fontId="1" fillId="0" borderId="0" xfId="40" applyFont="1"/>
    <xf numFmtId="0" fontId="1" fillId="0" borderId="1" xfId="40" applyFont="1" applyBorder="1"/>
    <xf numFmtId="0" fontId="1" fillId="0" borderId="12" xfId="40" applyFont="1" applyBorder="1"/>
    <xf numFmtId="0" fontId="1" fillId="84" borderId="1" xfId="0" applyFont="1" applyFill="1" applyBorder="1" applyAlignment="1">
      <alignment horizontal="center" wrapText="1"/>
    </xf>
  </cellXfs>
  <cellStyles count="1163">
    <cellStyle name="#.##0,00" xfId="43" xr:uid="{00000000-0005-0000-0000-000000000000}"/>
    <cellStyle name="_CONTRATACION_ANTIOQUIA_14122009" xfId="1" xr:uid="{00000000-0005-0000-0000-000001000000}"/>
    <cellStyle name="_Estadistica_28042010" xfId="2" xr:uid="{00000000-0005-0000-0000-000002000000}"/>
    <cellStyle name="_ESTADISTICAS DE AGOSTO DE 2009" xfId="3" xr:uid="{00000000-0005-0000-0000-000003000000}"/>
    <cellStyle name="_ESTADISTICAS DE AGOSTO DE 2009 2" xfId="912" xr:uid="{00000000-0005-0000-0000-000003000000}"/>
    <cellStyle name="_ESTADISTICAS DE AGOSTO DE 2009 3" xfId="662" xr:uid="{00000000-0005-0000-0000-000003000000}"/>
    <cellStyle name="‡" xfId="579" xr:uid="{00000000-0005-0000-0000-000004000000}"/>
    <cellStyle name="20% - Accent1" xfId="44" xr:uid="{00000000-0005-0000-0000-000005000000}"/>
    <cellStyle name="20% - Accent1 2" xfId="580" xr:uid="{00000000-0005-0000-0000-000006000000}"/>
    <cellStyle name="20% - Accent2" xfId="45" xr:uid="{00000000-0005-0000-0000-000007000000}"/>
    <cellStyle name="20% - Accent2 2" xfId="581" xr:uid="{00000000-0005-0000-0000-000008000000}"/>
    <cellStyle name="20% - Accent3" xfId="46" xr:uid="{00000000-0005-0000-0000-000009000000}"/>
    <cellStyle name="20% - Accent3 2" xfId="582" xr:uid="{00000000-0005-0000-0000-00000A000000}"/>
    <cellStyle name="20% - Accent4" xfId="47" xr:uid="{00000000-0005-0000-0000-00000B000000}"/>
    <cellStyle name="20% - Accent4 2" xfId="583" xr:uid="{00000000-0005-0000-0000-00000C000000}"/>
    <cellStyle name="20% - Accent5" xfId="48" xr:uid="{00000000-0005-0000-0000-00000D000000}"/>
    <cellStyle name="20% - Accent5 2" xfId="584" xr:uid="{00000000-0005-0000-0000-00000E000000}"/>
    <cellStyle name="20% - Accent6" xfId="49" xr:uid="{00000000-0005-0000-0000-00000F000000}"/>
    <cellStyle name="20% - Accent6 2" xfId="585" xr:uid="{00000000-0005-0000-0000-000010000000}"/>
    <cellStyle name="20% - Énfasis1 2" xfId="50" xr:uid="{00000000-0005-0000-0000-000011000000}"/>
    <cellStyle name="20% - Énfasis1 3" xfId="51" xr:uid="{00000000-0005-0000-0000-000012000000}"/>
    <cellStyle name="20% - Énfasis1 3 2" xfId="935" xr:uid="{00000000-0005-0000-0000-000012000000}"/>
    <cellStyle name="20% - Énfasis1 3 3" xfId="685" xr:uid="{00000000-0005-0000-0000-000012000000}"/>
    <cellStyle name="20% - Énfasis1 4" xfId="52" xr:uid="{00000000-0005-0000-0000-000013000000}"/>
    <cellStyle name="20% - Énfasis1 4 2" xfId="936" xr:uid="{00000000-0005-0000-0000-000013000000}"/>
    <cellStyle name="20% - Énfasis1 4 3" xfId="686" xr:uid="{00000000-0005-0000-0000-000013000000}"/>
    <cellStyle name="20% - Énfasis2 2" xfId="53" xr:uid="{00000000-0005-0000-0000-000014000000}"/>
    <cellStyle name="20% - Énfasis2 3" xfId="54" xr:uid="{00000000-0005-0000-0000-000015000000}"/>
    <cellStyle name="20% - Énfasis2 3 2" xfId="937" xr:uid="{00000000-0005-0000-0000-000015000000}"/>
    <cellStyle name="20% - Énfasis2 3 3" xfId="687" xr:uid="{00000000-0005-0000-0000-000015000000}"/>
    <cellStyle name="20% - Énfasis2 4" xfId="55" xr:uid="{00000000-0005-0000-0000-000016000000}"/>
    <cellStyle name="20% - Énfasis2 4 2" xfId="938" xr:uid="{00000000-0005-0000-0000-000016000000}"/>
    <cellStyle name="20% - Énfasis2 4 3" xfId="688" xr:uid="{00000000-0005-0000-0000-000016000000}"/>
    <cellStyle name="20% - Énfasis3 2" xfId="56" xr:uid="{00000000-0005-0000-0000-000017000000}"/>
    <cellStyle name="20% - Énfasis3 3" xfId="57" xr:uid="{00000000-0005-0000-0000-000018000000}"/>
    <cellStyle name="20% - Énfasis3 3 2" xfId="939" xr:uid="{00000000-0005-0000-0000-000018000000}"/>
    <cellStyle name="20% - Énfasis3 3 3" xfId="689" xr:uid="{00000000-0005-0000-0000-000018000000}"/>
    <cellStyle name="20% - Énfasis3 4" xfId="58" xr:uid="{00000000-0005-0000-0000-000019000000}"/>
    <cellStyle name="20% - Énfasis3 4 2" xfId="940" xr:uid="{00000000-0005-0000-0000-000019000000}"/>
    <cellStyle name="20% - Énfasis3 4 3" xfId="690" xr:uid="{00000000-0005-0000-0000-000019000000}"/>
    <cellStyle name="20% - Énfasis4 2" xfId="59" xr:uid="{00000000-0005-0000-0000-00001A000000}"/>
    <cellStyle name="20% - Énfasis4 3" xfId="60" xr:uid="{00000000-0005-0000-0000-00001B000000}"/>
    <cellStyle name="20% - Énfasis4 3 2" xfId="941" xr:uid="{00000000-0005-0000-0000-00001B000000}"/>
    <cellStyle name="20% - Énfasis4 3 3" xfId="691" xr:uid="{00000000-0005-0000-0000-00001B000000}"/>
    <cellStyle name="20% - Énfasis4 4" xfId="61" xr:uid="{00000000-0005-0000-0000-00001C000000}"/>
    <cellStyle name="20% - Énfasis4 4 2" xfId="942" xr:uid="{00000000-0005-0000-0000-00001C000000}"/>
    <cellStyle name="20% - Énfasis4 4 3" xfId="692" xr:uid="{00000000-0005-0000-0000-00001C000000}"/>
    <cellStyle name="20% - Énfasis5 2" xfId="62" xr:uid="{00000000-0005-0000-0000-00001D000000}"/>
    <cellStyle name="20% - Énfasis5 3" xfId="63" xr:uid="{00000000-0005-0000-0000-00001E000000}"/>
    <cellStyle name="20% - Énfasis5 3 2" xfId="943" xr:uid="{00000000-0005-0000-0000-00001E000000}"/>
    <cellStyle name="20% - Énfasis5 3 3" xfId="693" xr:uid="{00000000-0005-0000-0000-00001E000000}"/>
    <cellStyle name="20% - Énfasis6 2" xfId="64" xr:uid="{00000000-0005-0000-0000-00001F000000}"/>
    <cellStyle name="20% - Énfasis6 3" xfId="65" xr:uid="{00000000-0005-0000-0000-000020000000}"/>
    <cellStyle name="20% - Énfasis6 3 2" xfId="944" xr:uid="{00000000-0005-0000-0000-000020000000}"/>
    <cellStyle name="20% - Énfasis6 3 3" xfId="694" xr:uid="{00000000-0005-0000-0000-000020000000}"/>
    <cellStyle name="20% - Énfasis6 4" xfId="66" xr:uid="{00000000-0005-0000-0000-000021000000}"/>
    <cellStyle name="20% - Énfasis6 4 2" xfId="945" xr:uid="{00000000-0005-0000-0000-000021000000}"/>
    <cellStyle name="20% - Énfasis6 4 3" xfId="695" xr:uid="{00000000-0005-0000-0000-000021000000}"/>
    <cellStyle name="40% - Accent1" xfId="67" xr:uid="{00000000-0005-0000-0000-000022000000}"/>
    <cellStyle name="40% - Accent1 2" xfId="586" xr:uid="{00000000-0005-0000-0000-000023000000}"/>
    <cellStyle name="40% - Accent2" xfId="68" xr:uid="{00000000-0005-0000-0000-000024000000}"/>
    <cellStyle name="40% - Accent2 2" xfId="587" xr:uid="{00000000-0005-0000-0000-000025000000}"/>
    <cellStyle name="40% - Accent3" xfId="69" xr:uid="{00000000-0005-0000-0000-000026000000}"/>
    <cellStyle name="40% - Accent3 2" xfId="588" xr:uid="{00000000-0005-0000-0000-000027000000}"/>
    <cellStyle name="40% - Accent4" xfId="70" xr:uid="{00000000-0005-0000-0000-000028000000}"/>
    <cellStyle name="40% - Accent4 2" xfId="589" xr:uid="{00000000-0005-0000-0000-000029000000}"/>
    <cellStyle name="40% - Accent5" xfId="71" xr:uid="{00000000-0005-0000-0000-00002A000000}"/>
    <cellStyle name="40% - Accent5 2" xfId="590" xr:uid="{00000000-0005-0000-0000-00002B000000}"/>
    <cellStyle name="40% - Accent6" xfId="72" xr:uid="{00000000-0005-0000-0000-00002C000000}"/>
    <cellStyle name="40% - Accent6 2" xfId="591" xr:uid="{00000000-0005-0000-0000-00002D000000}"/>
    <cellStyle name="40% - Énfasis1 2" xfId="73" xr:uid="{00000000-0005-0000-0000-00002E000000}"/>
    <cellStyle name="40% - Énfasis1 3" xfId="74" xr:uid="{00000000-0005-0000-0000-00002F000000}"/>
    <cellStyle name="40% - Énfasis1 3 2" xfId="946" xr:uid="{00000000-0005-0000-0000-00002F000000}"/>
    <cellStyle name="40% - Énfasis1 3 3" xfId="696" xr:uid="{00000000-0005-0000-0000-00002F000000}"/>
    <cellStyle name="40% - Énfasis1 4" xfId="75" xr:uid="{00000000-0005-0000-0000-000030000000}"/>
    <cellStyle name="40% - Énfasis1 4 2" xfId="947" xr:uid="{00000000-0005-0000-0000-000030000000}"/>
    <cellStyle name="40% - Énfasis1 4 3" xfId="697" xr:uid="{00000000-0005-0000-0000-000030000000}"/>
    <cellStyle name="40% - Énfasis2 2" xfId="76" xr:uid="{00000000-0005-0000-0000-000031000000}"/>
    <cellStyle name="40% - Énfasis2 3" xfId="77" xr:uid="{00000000-0005-0000-0000-000032000000}"/>
    <cellStyle name="40% - Énfasis2 3 2" xfId="948" xr:uid="{00000000-0005-0000-0000-000032000000}"/>
    <cellStyle name="40% - Énfasis2 3 3" xfId="698" xr:uid="{00000000-0005-0000-0000-000032000000}"/>
    <cellStyle name="40% - Énfasis3 2" xfId="78" xr:uid="{00000000-0005-0000-0000-000033000000}"/>
    <cellStyle name="40% - Énfasis3 3" xfId="79" xr:uid="{00000000-0005-0000-0000-000034000000}"/>
    <cellStyle name="40% - Énfasis3 3 2" xfId="949" xr:uid="{00000000-0005-0000-0000-000034000000}"/>
    <cellStyle name="40% - Énfasis3 3 3" xfId="699" xr:uid="{00000000-0005-0000-0000-000034000000}"/>
    <cellStyle name="40% - Énfasis3 4" xfId="80" xr:uid="{00000000-0005-0000-0000-000035000000}"/>
    <cellStyle name="40% - Énfasis3 4 2" xfId="950" xr:uid="{00000000-0005-0000-0000-000035000000}"/>
    <cellStyle name="40% - Énfasis3 4 3" xfId="700" xr:uid="{00000000-0005-0000-0000-000035000000}"/>
    <cellStyle name="40% - Énfasis4 2" xfId="81" xr:uid="{00000000-0005-0000-0000-000036000000}"/>
    <cellStyle name="40% - Énfasis4 3" xfId="82" xr:uid="{00000000-0005-0000-0000-000037000000}"/>
    <cellStyle name="40% - Énfasis4 3 2" xfId="951" xr:uid="{00000000-0005-0000-0000-000037000000}"/>
    <cellStyle name="40% - Énfasis4 3 3" xfId="701" xr:uid="{00000000-0005-0000-0000-000037000000}"/>
    <cellStyle name="40% - Énfasis4 4" xfId="83" xr:uid="{00000000-0005-0000-0000-000038000000}"/>
    <cellStyle name="40% - Énfasis4 4 2" xfId="952" xr:uid="{00000000-0005-0000-0000-000038000000}"/>
    <cellStyle name="40% - Énfasis4 4 3" xfId="702" xr:uid="{00000000-0005-0000-0000-000038000000}"/>
    <cellStyle name="40% - Énfasis5 2" xfId="84" xr:uid="{00000000-0005-0000-0000-000039000000}"/>
    <cellStyle name="40% - Énfasis5 3" xfId="85" xr:uid="{00000000-0005-0000-0000-00003A000000}"/>
    <cellStyle name="40% - Énfasis5 3 2" xfId="953" xr:uid="{00000000-0005-0000-0000-00003A000000}"/>
    <cellStyle name="40% - Énfasis5 3 3" xfId="703" xr:uid="{00000000-0005-0000-0000-00003A000000}"/>
    <cellStyle name="40% - Énfasis5 4" xfId="86" xr:uid="{00000000-0005-0000-0000-00003B000000}"/>
    <cellStyle name="40% - Énfasis5 4 2" xfId="954" xr:uid="{00000000-0005-0000-0000-00003B000000}"/>
    <cellStyle name="40% - Énfasis5 4 3" xfId="704" xr:uid="{00000000-0005-0000-0000-00003B000000}"/>
    <cellStyle name="40% - Énfasis6 2" xfId="87" xr:uid="{00000000-0005-0000-0000-00003C000000}"/>
    <cellStyle name="40% - Énfasis6 3" xfId="88" xr:uid="{00000000-0005-0000-0000-00003D000000}"/>
    <cellStyle name="40% - Énfasis6 3 2" xfId="955" xr:uid="{00000000-0005-0000-0000-00003D000000}"/>
    <cellStyle name="40% - Énfasis6 3 3" xfId="705" xr:uid="{00000000-0005-0000-0000-00003D000000}"/>
    <cellStyle name="40% - Énfasis6 4" xfId="89" xr:uid="{00000000-0005-0000-0000-00003E000000}"/>
    <cellStyle name="40% - Énfasis6 4 2" xfId="956" xr:uid="{00000000-0005-0000-0000-00003E000000}"/>
    <cellStyle name="40% - Énfasis6 4 3" xfId="706" xr:uid="{00000000-0005-0000-0000-00003E000000}"/>
    <cellStyle name="60% - Accent1" xfId="90" xr:uid="{00000000-0005-0000-0000-00003F000000}"/>
    <cellStyle name="60% - Accent2" xfId="91" xr:uid="{00000000-0005-0000-0000-000040000000}"/>
    <cellStyle name="60% - Accent3" xfId="92" xr:uid="{00000000-0005-0000-0000-000041000000}"/>
    <cellStyle name="60% - Accent4" xfId="93" xr:uid="{00000000-0005-0000-0000-000042000000}"/>
    <cellStyle name="60% - Accent5" xfId="94" xr:uid="{00000000-0005-0000-0000-000043000000}"/>
    <cellStyle name="60% - Accent6" xfId="95" xr:uid="{00000000-0005-0000-0000-000044000000}"/>
    <cellStyle name="60% - Énfasis1 2" xfId="96" xr:uid="{00000000-0005-0000-0000-000045000000}"/>
    <cellStyle name="60% - Énfasis2 2" xfId="97" xr:uid="{00000000-0005-0000-0000-000046000000}"/>
    <cellStyle name="60% - Énfasis3 2" xfId="98" xr:uid="{00000000-0005-0000-0000-000047000000}"/>
    <cellStyle name="60% - Énfasis4 2" xfId="99" xr:uid="{00000000-0005-0000-0000-000048000000}"/>
    <cellStyle name="60% - Énfasis5 2" xfId="100" xr:uid="{00000000-0005-0000-0000-000049000000}"/>
    <cellStyle name="60% - Énfasis6 2" xfId="101" xr:uid="{00000000-0005-0000-0000-00004A000000}"/>
    <cellStyle name="Accent1" xfId="102" xr:uid="{00000000-0005-0000-0000-00004B000000}"/>
    <cellStyle name="Accent2" xfId="103" xr:uid="{00000000-0005-0000-0000-00004C000000}"/>
    <cellStyle name="Accent3" xfId="104" xr:uid="{00000000-0005-0000-0000-00004D000000}"/>
    <cellStyle name="Accent4" xfId="105" xr:uid="{00000000-0005-0000-0000-00004E000000}"/>
    <cellStyle name="Accent5" xfId="106" xr:uid="{00000000-0005-0000-0000-00004F000000}"/>
    <cellStyle name="Accent6" xfId="107" xr:uid="{00000000-0005-0000-0000-000050000000}"/>
    <cellStyle name="Bad" xfId="108" xr:uid="{00000000-0005-0000-0000-000051000000}"/>
    <cellStyle name="Buena 2" xfId="109" xr:uid="{00000000-0005-0000-0000-000052000000}"/>
    <cellStyle name="Bueno" xfId="652" builtinId="26"/>
    <cellStyle name="Calculation" xfId="110" xr:uid="{00000000-0005-0000-0000-000054000000}"/>
    <cellStyle name="Cálculo" xfId="655" builtinId="22"/>
    <cellStyle name="Cálculo 2" xfId="111" xr:uid="{00000000-0005-0000-0000-000056000000}"/>
    <cellStyle name="Celda de comprobación 2" xfId="112" xr:uid="{00000000-0005-0000-0000-000057000000}"/>
    <cellStyle name="Celda vinculada 2" xfId="113" xr:uid="{00000000-0005-0000-0000-000058000000}"/>
    <cellStyle name="Check Cell" xfId="114" xr:uid="{00000000-0005-0000-0000-000059000000}"/>
    <cellStyle name="Encabezado 4 2" xfId="115" xr:uid="{00000000-0005-0000-0000-00005A000000}"/>
    <cellStyle name="Énfasis1 2" xfId="116" xr:uid="{00000000-0005-0000-0000-00005B000000}"/>
    <cellStyle name="Énfasis2 2" xfId="117" xr:uid="{00000000-0005-0000-0000-00005C000000}"/>
    <cellStyle name="Énfasis3 2" xfId="118" xr:uid="{00000000-0005-0000-0000-00005D000000}"/>
    <cellStyle name="Énfasis4 2" xfId="119" xr:uid="{00000000-0005-0000-0000-00005E000000}"/>
    <cellStyle name="Énfasis5 2" xfId="120" xr:uid="{00000000-0005-0000-0000-00005F000000}"/>
    <cellStyle name="Énfasis6 2" xfId="121" xr:uid="{00000000-0005-0000-0000-000060000000}"/>
    <cellStyle name="Entrada 2" xfId="122" xr:uid="{00000000-0005-0000-0000-000061000000}"/>
    <cellStyle name="Estilo 1" xfId="4" xr:uid="{00000000-0005-0000-0000-000062000000}"/>
    <cellStyle name="Estilo 1 2" xfId="23" xr:uid="{00000000-0005-0000-0000-000063000000}"/>
    <cellStyle name="Estilo 1 3" xfId="913" xr:uid="{00000000-0005-0000-0000-000062000000}"/>
    <cellStyle name="Estilo 1 4" xfId="663" xr:uid="{00000000-0005-0000-0000-000062000000}"/>
    <cellStyle name="Euro" xfId="5" xr:uid="{00000000-0005-0000-0000-000064000000}"/>
    <cellStyle name="Euro 2" xfId="123" xr:uid="{00000000-0005-0000-0000-000065000000}"/>
    <cellStyle name="Euro 2 2" xfId="592" xr:uid="{00000000-0005-0000-0000-000066000000}"/>
    <cellStyle name="Euro 2 3" xfId="593" xr:uid="{00000000-0005-0000-0000-000067000000}"/>
    <cellStyle name="Euro 3" xfId="594" xr:uid="{00000000-0005-0000-0000-000068000000}"/>
    <cellStyle name="Explanatory Text" xfId="124" xr:uid="{00000000-0005-0000-0000-000069000000}"/>
    <cellStyle name="Good" xfId="125" xr:uid="{00000000-0005-0000-0000-00006A000000}"/>
    <cellStyle name="Heading 1" xfId="126" xr:uid="{00000000-0005-0000-0000-00006B000000}"/>
    <cellStyle name="Heading 2" xfId="127" xr:uid="{00000000-0005-0000-0000-00006C000000}"/>
    <cellStyle name="Heading 3" xfId="128" xr:uid="{00000000-0005-0000-0000-00006D000000}"/>
    <cellStyle name="Heading 4" xfId="129" xr:uid="{00000000-0005-0000-0000-00006E000000}"/>
    <cellStyle name="Incorrecto 2" xfId="130" xr:uid="{00000000-0005-0000-0000-00006F000000}"/>
    <cellStyle name="Input" xfId="131" xr:uid="{00000000-0005-0000-0000-000070000000}"/>
    <cellStyle name="Linked Cell" xfId="132" xr:uid="{00000000-0005-0000-0000-000071000000}"/>
    <cellStyle name="Millares" xfId="643" builtinId="3"/>
    <cellStyle name="Millares [0]" xfId="647" builtinId="6"/>
    <cellStyle name="Millares [0] 2" xfId="1154" xr:uid="{00000000-0005-0000-0000-0000F9020000}"/>
    <cellStyle name="Millares [0] 3" xfId="904" xr:uid="{00000000-0005-0000-0000-0000EF020000}"/>
    <cellStyle name="Millares 10" xfId="595" xr:uid="{00000000-0005-0000-0000-000074000000}"/>
    <cellStyle name="Millares 11" xfId="596" xr:uid="{00000000-0005-0000-0000-000075000000}"/>
    <cellStyle name="Millares 11 2" xfId="1139" xr:uid="{00000000-0005-0000-0000-000075000000}"/>
    <cellStyle name="Millares 11 3" xfId="889" xr:uid="{00000000-0005-0000-0000-000075000000}"/>
    <cellStyle name="Millares 12" xfId="650" xr:uid="{00000000-0005-0000-0000-000076000000}"/>
    <cellStyle name="Millares 12 2" xfId="1155" xr:uid="{00000000-0005-0000-0000-000076000000}"/>
    <cellStyle name="Millares 12 3" xfId="905" xr:uid="{00000000-0005-0000-0000-000076000000}"/>
    <cellStyle name="Millares 13" xfId="660" xr:uid="{C0DEC30D-27EE-4A4C-9001-CD8CDF9D5448}"/>
    <cellStyle name="Millares 13 2" xfId="1160" xr:uid="{C0DEC30D-27EE-4A4C-9001-CD8CDF9D5448}"/>
    <cellStyle name="Millares 13 3" xfId="910" xr:uid="{C0DEC30D-27EE-4A4C-9001-CD8CDF9D5448}"/>
    <cellStyle name="Millares 14" xfId="1162" xr:uid="{00000000-0005-0000-0000-0000E2040000}"/>
    <cellStyle name="Millares 16" xfId="597" xr:uid="{00000000-0005-0000-0000-000077000000}"/>
    <cellStyle name="Millares 17" xfId="598" xr:uid="{00000000-0005-0000-0000-000078000000}"/>
    <cellStyle name="Millares 18" xfId="599" xr:uid="{00000000-0005-0000-0000-000079000000}"/>
    <cellStyle name="Millares 19" xfId="600" xr:uid="{00000000-0005-0000-0000-00007A000000}"/>
    <cellStyle name="Millares 2" xfId="9" xr:uid="{00000000-0005-0000-0000-00007B000000}"/>
    <cellStyle name="Millares 2 10" xfId="133" xr:uid="{00000000-0005-0000-0000-00007C000000}"/>
    <cellStyle name="Millares 2 10 2" xfId="957" xr:uid="{00000000-0005-0000-0000-00007C000000}"/>
    <cellStyle name="Millares 2 10 3" xfId="707" xr:uid="{00000000-0005-0000-0000-00007C000000}"/>
    <cellStyle name="Millares 2 11" xfId="134" xr:uid="{00000000-0005-0000-0000-00007D000000}"/>
    <cellStyle name="Millares 2 11 2" xfId="958" xr:uid="{00000000-0005-0000-0000-00007D000000}"/>
    <cellStyle name="Millares 2 11 3" xfId="708" xr:uid="{00000000-0005-0000-0000-00007D000000}"/>
    <cellStyle name="Millares 2 12" xfId="135" xr:uid="{00000000-0005-0000-0000-00007E000000}"/>
    <cellStyle name="Millares 2 12 2" xfId="959" xr:uid="{00000000-0005-0000-0000-00007E000000}"/>
    <cellStyle name="Millares 2 12 3" xfId="709" xr:uid="{00000000-0005-0000-0000-00007E000000}"/>
    <cellStyle name="Millares 2 13" xfId="136" xr:uid="{00000000-0005-0000-0000-00007F000000}"/>
    <cellStyle name="Millares 2 13 2" xfId="960" xr:uid="{00000000-0005-0000-0000-00007F000000}"/>
    <cellStyle name="Millares 2 13 3" xfId="710" xr:uid="{00000000-0005-0000-0000-00007F000000}"/>
    <cellStyle name="Millares 2 14" xfId="137" xr:uid="{00000000-0005-0000-0000-000080000000}"/>
    <cellStyle name="Millares 2 14 2" xfId="961" xr:uid="{00000000-0005-0000-0000-000080000000}"/>
    <cellStyle name="Millares 2 14 3" xfId="711" xr:uid="{00000000-0005-0000-0000-000080000000}"/>
    <cellStyle name="Millares 2 15" xfId="138" xr:uid="{00000000-0005-0000-0000-000081000000}"/>
    <cellStyle name="Millares 2 15 2" xfId="962" xr:uid="{00000000-0005-0000-0000-000081000000}"/>
    <cellStyle name="Millares 2 15 3" xfId="712" xr:uid="{00000000-0005-0000-0000-000081000000}"/>
    <cellStyle name="Millares 2 16" xfId="139" xr:uid="{00000000-0005-0000-0000-000082000000}"/>
    <cellStyle name="Millares 2 16 2" xfId="963" xr:uid="{00000000-0005-0000-0000-000082000000}"/>
    <cellStyle name="Millares 2 16 3" xfId="713" xr:uid="{00000000-0005-0000-0000-000082000000}"/>
    <cellStyle name="Millares 2 17" xfId="140" xr:uid="{00000000-0005-0000-0000-000083000000}"/>
    <cellStyle name="Millares 2 17 2" xfId="964" xr:uid="{00000000-0005-0000-0000-000083000000}"/>
    <cellStyle name="Millares 2 17 3" xfId="714" xr:uid="{00000000-0005-0000-0000-000083000000}"/>
    <cellStyle name="Millares 2 18" xfId="141" xr:uid="{00000000-0005-0000-0000-000084000000}"/>
    <cellStyle name="Millares 2 18 2" xfId="965" xr:uid="{00000000-0005-0000-0000-000084000000}"/>
    <cellStyle name="Millares 2 18 3" xfId="715" xr:uid="{00000000-0005-0000-0000-000084000000}"/>
    <cellStyle name="Millares 2 19" xfId="142" xr:uid="{00000000-0005-0000-0000-000085000000}"/>
    <cellStyle name="Millares 2 19 2" xfId="966" xr:uid="{00000000-0005-0000-0000-000085000000}"/>
    <cellStyle name="Millares 2 19 3" xfId="716" xr:uid="{00000000-0005-0000-0000-000085000000}"/>
    <cellStyle name="Millares 2 2" xfId="143" xr:uid="{00000000-0005-0000-0000-000086000000}"/>
    <cellStyle name="Millares 2 2 2" xfId="601" xr:uid="{00000000-0005-0000-0000-000087000000}"/>
    <cellStyle name="Millares 2 2 2 2" xfId="1140" xr:uid="{00000000-0005-0000-0000-000087000000}"/>
    <cellStyle name="Millares 2 2 2 3" xfId="890" xr:uid="{00000000-0005-0000-0000-000087000000}"/>
    <cellStyle name="Millares 2 2 3" xfId="967" xr:uid="{00000000-0005-0000-0000-000086000000}"/>
    <cellStyle name="Millares 2 2 4" xfId="717" xr:uid="{00000000-0005-0000-0000-000086000000}"/>
    <cellStyle name="Millares 2 20" xfId="144" xr:uid="{00000000-0005-0000-0000-000088000000}"/>
    <cellStyle name="Millares 2 20 2" xfId="968" xr:uid="{00000000-0005-0000-0000-000088000000}"/>
    <cellStyle name="Millares 2 20 3" xfId="718" xr:uid="{00000000-0005-0000-0000-000088000000}"/>
    <cellStyle name="Millares 2 21" xfId="145" xr:uid="{00000000-0005-0000-0000-000089000000}"/>
    <cellStyle name="Millares 2 21 2" xfId="969" xr:uid="{00000000-0005-0000-0000-000089000000}"/>
    <cellStyle name="Millares 2 21 3" xfId="719" xr:uid="{00000000-0005-0000-0000-000089000000}"/>
    <cellStyle name="Millares 2 22" xfId="146" xr:uid="{00000000-0005-0000-0000-00008A000000}"/>
    <cellStyle name="Millares 2 22 2" xfId="970" xr:uid="{00000000-0005-0000-0000-00008A000000}"/>
    <cellStyle name="Millares 2 22 3" xfId="720" xr:uid="{00000000-0005-0000-0000-00008A000000}"/>
    <cellStyle name="Millares 2 23" xfId="147" xr:uid="{00000000-0005-0000-0000-00008B000000}"/>
    <cellStyle name="Millares 2 23 2" xfId="971" xr:uid="{00000000-0005-0000-0000-00008B000000}"/>
    <cellStyle name="Millares 2 23 3" xfId="721" xr:uid="{00000000-0005-0000-0000-00008B000000}"/>
    <cellStyle name="Millares 2 24" xfId="148" xr:uid="{00000000-0005-0000-0000-00008C000000}"/>
    <cellStyle name="Millares 2 24 2" xfId="972" xr:uid="{00000000-0005-0000-0000-00008C000000}"/>
    <cellStyle name="Millares 2 24 3" xfId="722" xr:uid="{00000000-0005-0000-0000-00008C000000}"/>
    <cellStyle name="Millares 2 25" xfId="149" xr:uid="{00000000-0005-0000-0000-00008D000000}"/>
    <cellStyle name="Millares 2 25 2" xfId="973" xr:uid="{00000000-0005-0000-0000-00008D000000}"/>
    <cellStyle name="Millares 2 25 3" xfId="723" xr:uid="{00000000-0005-0000-0000-00008D000000}"/>
    <cellStyle name="Millares 2 26" xfId="150" xr:uid="{00000000-0005-0000-0000-00008E000000}"/>
    <cellStyle name="Millares 2 26 2" xfId="974" xr:uid="{00000000-0005-0000-0000-00008E000000}"/>
    <cellStyle name="Millares 2 26 3" xfId="724" xr:uid="{00000000-0005-0000-0000-00008E000000}"/>
    <cellStyle name="Millares 2 27" xfId="914" xr:uid="{00000000-0005-0000-0000-00007B000000}"/>
    <cellStyle name="Millares 2 28" xfId="664" xr:uid="{00000000-0005-0000-0000-00007B000000}"/>
    <cellStyle name="Millares 2 3" xfId="151" xr:uid="{00000000-0005-0000-0000-00008F000000}"/>
    <cellStyle name="Millares 2 3 2" xfId="975" xr:uid="{00000000-0005-0000-0000-00008F000000}"/>
    <cellStyle name="Millares 2 3 3" xfId="725" xr:uid="{00000000-0005-0000-0000-00008F000000}"/>
    <cellStyle name="Millares 2 4" xfId="152" xr:uid="{00000000-0005-0000-0000-000090000000}"/>
    <cellStyle name="Millares 2 4 2" xfId="976" xr:uid="{00000000-0005-0000-0000-000090000000}"/>
    <cellStyle name="Millares 2 4 3" xfId="726" xr:uid="{00000000-0005-0000-0000-000090000000}"/>
    <cellStyle name="Millares 2 5" xfId="153" xr:uid="{00000000-0005-0000-0000-000091000000}"/>
    <cellStyle name="Millares 2 5 2" xfId="977" xr:uid="{00000000-0005-0000-0000-000091000000}"/>
    <cellStyle name="Millares 2 5 3" xfId="727" xr:uid="{00000000-0005-0000-0000-000091000000}"/>
    <cellStyle name="Millares 2 6" xfId="154" xr:uid="{00000000-0005-0000-0000-000092000000}"/>
    <cellStyle name="Millares 2 6 2" xfId="978" xr:uid="{00000000-0005-0000-0000-000092000000}"/>
    <cellStyle name="Millares 2 6 3" xfId="728" xr:uid="{00000000-0005-0000-0000-000092000000}"/>
    <cellStyle name="Millares 2 7" xfId="155" xr:uid="{00000000-0005-0000-0000-000093000000}"/>
    <cellStyle name="Millares 2 7 2" xfId="979" xr:uid="{00000000-0005-0000-0000-000093000000}"/>
    <cellStyle name="Millares 2 7 3" xfId="729" xr:uid="{00000000-0005-0000-0000-000093000000}"/>
    <cellStyle name="Millares 2 8" xfId="156" xr:uid="{00000000-0005-0000-0000-000094000000}"/>
    <cellStyle name="Millares 2 8 2" xfId="980" xr:uid="{00000000-0005-0000-0000-000094000000}"/>
    <cellStyle name="Millares 2 8 3" xfId="730" xr:uid="{00000000-0005-0000-0000-000094000000}"/>
    <cellStyle name="Millares 2 9" xfId="157" xr:uid="{00000000-0005-0000-0000-000095000000}"/>
    <cellStyle name="Millares 2 9 2" xfId="981" xr:uid="{00000000-0005-0000-0000-000095000000}"/>
    <cellStyle name="Millares 2 9 3" xfId="731" xr:uid="{00000000-0005-0000-0000-000095000000}"/>
    <cellStyle name="Millares 2_COMPARATIVO FACTURACION 2011 CORREGIDO" xfId="158" xr:uid="{00000000-0005-0000-0000-000096000000}"/>
    <cellStyle name="Millares 20" xfId="602" xr:uid="{00000000-0005-0000-0000-000097000000}"/>
    <cellStyle name="Millares 21" xfId="603" xr:uid="{00000000-0005-0000-0000-000098000000}"/>
    <cellStyle name="Millares 22" xfId="604" xr:uid="{00000000-0005-0000-0000-000099000000}"/>
    <cellStyle name="Millares 23" xfId="605" xr:uid="{00000000-0005-0000-0000-00009A000000}"/>
    <cellStyle name="Millares 24" xfId="606" xr:uid="{00000000-0005-0000-0000-00009B000000}"/>
    <cellStyle name="Millares 25" xfId="607" xr:uid="{00000000-0005-0000-0000-00009C000000}"/>
    <cellStyle name="Millares 26" xfId="608" xr:uid="{00000000-0005-0000-0000-00009D000000}"/>
    <cellStyle name="Millares 27" xfId="609" xr:uid="{00000000-0005-0000-0000-00009E000000}"/>
    <cellStyle name="Millares 28" xfId="610" xr:uid="{00000000-0005-0000-0000-00009F000000}"/>
    <cellStyle name="Millares 29" xfId="611" xr:uid="{00000000-0005-0000-0000-0000A0000000}"/>
    <cellStyle name="Millares 3" xfId="11" xr:uid="{00000000-0005-0000-0000-0000A1000000}"/>
    <cellStyle name="Millares 3 10" xfId="159" xr:uid="{00000000-0005-0000-0000-0000A2000000}"/>
    <cellStyle name="Millares 3 10 2" xfId="982" xr:uid="{00000000-0005-0000-0000-0000A2000000}"/>
    <cellStyle name="Millares 3 10 3" xfId="732" xr:uid="{00000000-0005-0000-0000-0000A2000000}"/>
    <cellStyle name="Millares 3 11" xfId="160" xr:uid="{00000000-0005-0000-0000-0000A3000000}"/>
    <cellStyle name="Millares 3 11 2" xfId="983" xr:uid="{00000000-0005-0000-0000-0000A3000000}"/>
    <cellStyle name="Millares 3 11 3" xfId="733" xr:uid="{00000000-0005-0000-0000-0000A3000000}"/>
    <cellStyle name="Millares 3 12" xfId="161" xr:uid="{00000000-0005-0000-0000-0000A4000000}"/>
    <cellStyle name="Millares 3 12 2" xfId="984" xr:uid="{00000000-0005-0000-0000-0000A4000000}"/>
    <cellStyle name="Millares 3 12 3" xfId="734" xr:uid="{00000000-0005-0000-0000-0000A4000000}"/>
    <cellStyle name="Millares 3 13" xfId="162" xr:uid="{00000000-0005-0000-0000-0000A5000000}"/>
    <cellStyle name="Millares 3 13 2" xfId="985" xr:uid="{00000000-0005-0000-0000-0000A5000000}"/>
    <cellStyle name="Millares 3 13 3" xfId="735" xr:uid="{00000000-0005-0000-0000-0000A5000000}"/>
    <cellStyle name="Millares 3 14" xfId="163" xr:uid="{00000000-0005-0000-0000-0000A6000000}"/>
    <cellStyle name="Millares 3 14 2" xfId="986" xr:uid="{00000000-0005-0000-0000-0000A6000000}"/>
    <cellStyle name="Millares 3 14 3" xfId="736" xr:uid="{00000000-0005-0000-0000-0000A6000000}"/>
    <cellStyle name="Millares 3 15" xfId="164" xr:uid="{00000000-0005-0000-0000-0000A7000000}"/>
    <cellStyle name="Millares 3 15 2" xfId="987" xr:uid="{00000000-0005-0000-0000-0000A7000000}"/>
    <cellStyle name="Millares 3 15 3" xfId="737" xr:uid="{00000000-0005-0000-0000-0000A7000000}"/>
    <cellStyle name="Millares 3 16" xfId="165" xr:uid="{00000000-0005-0000-0000-0000A8000000}"/>
    <cellStyle name="Millares 3 16 2" xfId="988" xr:uid="{00000000-0005-0000-0000-0000A8000000}"/>
    <cellStyle name="Millares 3 16 3" xfId="738" xr:uid="{00000000-0005-0000-0000-0000A8000000}"/>
    <cellStyle name="Millares 3 17" xfId="166" xr:uid="{00000000-0005-0000-0000-0000A9000000}"/>
    <cellStyle name="Millares 3 17 2" xfId="989" xr:uid="{00000000-0005-0000-0000-0000A9000000}"/>
    <cellStyle name="Millares 3 17 3" xfId="739" xr:uid="{00000000-0005-0000-0000-0000A9000000}"/>
    <cellStyle name="Millares 3 18" xfId="167" xr:uid="{00000000-0005-0000-0000-0000AA000000}"/>
    <cellStyle name="Millares 3 18 2" xfId="990" xr:uid="{00000000-0005-0000-0000-0000AA000000}"/>
    <cellStyle name="Millares 3 18 3" xfId="740" xr:uid="{00000000-0005-0000-0000-0000AA000000}"/>
    <cellStyle name="Millares 3 19" xfId="168" xr:uid="{00000000-0005-0000-0000-0000AB000000}"/>
    <cellStyle name="Millares 3 19 2" xfId="991" xr:uid="{00000000-0005-0000-0000-0000AB000000}"/>
    <cellStyle name="Millares 3 19 3" xfId="741" xr:uid="{00000000-0005-0000-0000-0000AB000000}"/>
    <cellStyle name="Millares 3 2" xfId="29" xr:uid="{00000000-0005-0000-0000-0000AC000000}"/>
    <cellStyle name="Millares 3 20" xfId="169" xr:uid="{00000000-0005-0000-0000-0000AD000000}"/>
    <cellStyle name="Millares 3 20 2" xfId="992" xr:uid="{00000000-0005-0000-0000-0000AD000000}"/>
    <cellStyle name="Millares 3 20 3" xfId="742" xr:uid="{00000000-0005-0000-0000-0000AD000000}"/>
    <cellStyle name="Millares 3 21" xfId="170" xr:uid="{00000000-0005-0000-0000-0000AE000000}"/>
    <cellStyle name="Millares 3 21 2" xfId="993" xr:uid="{00000000-0005-0000-0000-0000AE000000}"/>
    <cellStyle name="Millares 3 21 3" xfId="743" xr:uid="{00000000-0005-0000-0000-0000AE000000}"/>
    <cellStyle name="Millares 3 22" xfId="171" xr:uid="{00000000-0005-0000-0000-0000AF000000}"/>
    <cellStyle name="Millares 3 22 2" xfId="994" xr:uid="{00000000-0005-0000-0000-0000AF000000}"/>
    <cellStyle name="Millares 3 22 3" xfId="744" xr:uid="{00000000-0005-0000-0000-0000AF000000}"/>
    <cellStyle name="Millares 3 23" xfId="172" xr:uid="{00000000-0005-0000-0000-0000B0000000}"/>
    <cellStyle name="Millares 3 23 2" xfId="995" xr:uid="{00000000-0005-0000-0000-0000B0000000}"/>
    <cellStyle name="Millares 3 23 3" xfId="745" xr:uid="{00000000-0005-0000-0000-0000B0000000}"/>
    <cellStyle name="Millares 3 24" xfId="173" xr:uid="{00000000-0005-0000-0000-0000B1000000}"/>
    <cellStyle name="Millares 3 24 2" xfId="996" xr:uid="{00000000-0005-0000-0000-0000B1000000}"/>
    <cellStyle name="Millares 3 24 3" xfId="746" xr:uid="{00000000-0005-0000-0000-0000B1000000}"/>
    <cellStyle name="Millares 3 25" xfId="174" xr:uid="{00000000-0005-0000-0000-0000B2000000}"/>
    <cellStyle name="Millares 3 25 2" xfId="997" xr:uid="{00000000-0005-0000-0000-0000B2000000}"/>
    <cellStyle name="Millares 3 25 3" xfId="747" xr:uid="{00000000-0005-0000-0000-0000B2000000}"/>
    <cellStyle name="Millares 3 26" xfId="175" xr:uid="{00000000-0005-0000-0000-0000B3000000}"/>
    <cellStyle name="Millares 3 26 2" xfId="998" xr:uid="{00000000-0005-0000-0000-0000B3000000}"/>
    <cellStyle name="Millares 3 26 3" xfId="748" xr:uid="{00000000-0005-0000-0000-0000B3000000}"/>
    <cellStyle name="Millares 3 3" xfId="176" xr:uid="{00000000-0005-0000-0000-0000B4000000}"/>
    <cellStyle name="Millares 3 3 2" xfId="999" xr:uid="{00000000-0005-0000-0000-0000B4000000}"/>
    <cellStyle name="Millares 3 3 3" xfId="749" xr:uid="{00000000-0005-0000-0000-0000B4000000}"/>
    <cellStyle name="Millares 3 4" xfId="177" xr:uid="{00000000-0005-0000-0000-0000B5000000}"/>
    <cellStyle name="Millares 3 4 2" xfId="1000" xr:uid="{00000000-0005-0000-0000-0000B5000000}"/>
    <cellStyle name="Millares 3 4 3" xfId="750" xr:uid="{00000000-0005-0000-0000-0000B5000000}"/>
    <cellStyle name="Millares 3 5" xfId="178" xr:uid="{00000000-0005-0000-0000-0000B6000000}"/>
    <cellStyle name="Millares 3 5 2" xfId="1001" xr:uid="{00000000-0005-0000-0000-0000B6000000}"/>
    <cellStyle name="Millares 3 5 3" xfId="751" xr:uid="{00000000-0005-0000-0000-0000B6000000}"/>
    <cellStyle name="Millares 3 6" xfId="179" xr:uid="{00000000-0005-0000-0000-0000B7000000}"/>
    <cellStyle name="Millares 3 6 2" xfId="1002" xr:uid="{00000000-0005-0000-0000-0000B7000000}"/>
    <cellStyle name="Millares 3 6 3" xfId="752" xr:uid="{00000000-0005-0000-0000-0000B7000000}"/>
    <cellStyle name="Millares 3 7" xfId="180" xr:uid="{00000000-0005-0000-0000-0000B8000000}"/>
    <cellStyle name="Millares 3 7 2" xfId="1003" xr:uid="{00000000-0005-0000-0000-0000B8000000}"/>
    <cellStyle name="Millares 3 7 3" xfId="753" xr:uid="{00000000-0005-0000-0000-0000B8000000}"/>
    <cellStyle name="Millares 3 8" xfId="181" xr:uid="{00000000-0005-0000-0000-0000B9000000}"/>
    <cellStyle name="Millares 3 8 2" xfId="1004" xr:uid="{00000000-0005-0000-0000-0000B9000000}"/>
    <cellStyle name="Millares 3 8 3" xfId="754" xr:uid="{00000000-0005-0000-0000-0000B9000000}"/>
    <cellStyle name="Millares 3 9" xfId="182" xr:uid="{00000000-0005-0000-0000-0000BA000000}"/>
    <cellStyle name="Millares 3 9 2" xfId="1005" xr:uid="{00000000-0005-0000-0000-0000BA000000}"/>
    <cellStyle name="Millares 3 9 3" xfId="755" xr:uid="{00000000-0005-0000-0000-0000BA000000}"/>
    <cellStyle name="Millares 30" xfId="612" xr:uid="{00000000-0005-0000-0000-0000BB000000}"/>
    <cellStyle name="Millares 31" xfId="613" xr:uid="{00000000-0005-0000-0000-0000BC000000}"/>
    <cellStyle name="Millares 4" xfId="183" xr:uid="{00000000-0005-0000-0000-0000BD000000}"/>
    <cellStyle name="Millares 4 10" xfId="184" xr:uid="{00000000-0005-0000-0000-0000BE000000}"/>
    <cellStyle name="Millares 4 10 2" xfId="1007" xr:uid="{00000000-0005-0000-0000-0000BE000000}"/>
    <cellStyle name="Millares 4 10 3" xfId="757" xr:uid="{00000000-0005-0000-0000-0000BE000000}"/>
    <cellStyle name="Millares 4 11" xfId="185" xr:uid="{00000000-0005-0000-0000-0000BF000000}"/>
    <cellStyle name="Millares 4 11 2" xfId="1008" xr:uid="{00000000-0005-0000-0000-0000BF000000}"/>
    <cellStyle name="Millares 4 11 3" xfId="758" xr:uid="{00000000-0005-0000-0000-0000BF000000}"/>
    <cellStyle name="Millares 4 12" xfId="186" xr:uid="{00000000-0005-0000-0000-0000C0000000}"/>
    <cellStyle name="Millares 4 12 2" xfId="1009" xr:uid="{00000000-0005-0000-0000-0000C0000000}"/>
    <cellStyle name="Millares 4 12 3" xfId="759" xr:uid="{00000000-0005-0000-0000-0000C0000000}"/>
    <cellStyle name="Millares 4 13" xfId="187" xr:uid="{00000000-0005-0000-0000-0000C1000000}"/>
    <cellStyle name="Millares 4 13 2" xfId="1010" xr:uid="{00000000-0005-0000-0000-0000C1000000}"/>
    <cellStyle name="Millares 4 13 3" xfId="760" xr:uid="{00000000-0005-0000-0000-0000C1000000}"/>
    <cellStyle name="Millares 4 14" xfId="188" xr:uid="{00000000-0005-0000-0000-0000C2000000}"/>
    <cellStyle name="Millares 4 14 2" xfId="1011" xr:uid="{00000000-0005-0000-0000-0000C2000000}"/>
    <cellStyle name="Millares 4 14 3" xfId="761" xr:uid="{00000000-0005-0000-0000-0000C2000000}"/>
    <cellStyle name="Millares 4 15" xfId="189" xr:uid="{00000000-0005-0000-0000-0000C3000000}"/>
    <cellStyle name="Millares 4 15 2" xfId="1012" xr:uid="{00000000-0005-0000-0000-0000C3000000}"/>
    <cellStyle name="Millares 4 15 3" xfId="762" xr:uid="{00000000-0005-0000-0000-0000C3000000}"/>
    <cellStyle name="Millares 4 16" xfId="190" xr:uid="{00000000-0005-0000-0000-0000C4000000}"/>
    <cellStyle name="Millares 4 16 2" xfId="1013" xr:uid="{00000000-0005-0000-0000-0000C4000000}"/>
    <cellStyle name="Millares 4 16 3" xfId="763" xr:uid="{00000000-0005-0000-0000-0000C4000000}"/>
    <cellStyle name="Millares 4 17" xfId="191" xr:uid="{00000000-0005-0000-0000-0000C5000000}"/>
    <cellStyle name="Millares 4 17 2" xfId="1014" xr:uid="{00000000-0005-0000-0000-0000C5000000}"/>
    <cellStyle name="Millares 4 17 3" xfId="764" xr:uid="{00000000-0005-0000-0000-0000C5000000}"/>
    <cellStyle name="Millares 4 18" xfId="192" xr:uid="{00000000-0005-0000-0000-0000C6000000}"/>
    <cellStyle name="Millares 4 18 2" xfId="1015" xr:uid="{00000000-0005-0000-0000-0000C6000000}"/>
    <cellStyle name="Millares 4 18 3" xfId="765" xr:uid="{00000000-0005-0000-0000-0000C6000000}"/>
    <cellStyle name="Millares 4 19" xfId="193" xr:uid="{00000000-0005-0000-0000-0000C7000000}"/>
    <cellStyle name="Millares 4 19 2" xfId="1016" xr:uid="{00000000-0005-0000-0000-0000C7000000}"/>
    <cellStyle name="Millares 4 19 3" xfId="766" xr:uid="{00000000-0005-0000-0000-0000C7000000}"/>
    <cellStyle name="Millares 4 2" xfId="194" xr:uid="{00000000-0005-0000-0000-0000C8000000}"/>
    <cellStyle name="Millares 4 2 2" xfId="1017" xr:uid="{00000000-0005-0000-0000-0000C8000000}"/>
    <cellStyle name="Millares 4 2 3" xfId="767" xr:uid="{00000000-0005-0000-0000-0000C8000000}"/>
    <cellStyle name="Millares 4 20" xfId="195" xr:uid="{00000000-0005-0000-0000-0000C9000000}"/>
    <cellStyle name="Millares 4 20 2" xfId="1018" xr:uid="{00000000-0005-0000-0000-0000C9000000}"/>
    <cellStyle name="Millares 4 20 3" xfId="768" xr:uid="{00000000-0005-0000-0000-0000C9000000}"/>
    <cellStyle name="Millares 4 21" xfId="196" xr:uid="{00000000-0005-0000-0000-0000CA000000}"/>
    <cellStyle name="Millares 4 21 2" xfId="1019" xr:uid="{00000000-0005-0000-0000-0000CA000000}"/>
    <cellStyle name="Millares 4 21 3" xfId="769" xr:uid="{00000000-0005-0000-0000-0000CA000000}"/>
    <cellStyle name="Millares 4 22" xfId="197" xr:uid="{00000000-0005-0000-0000-0000CB000000}"/>
    <cellStyle name="Millares 4 22 2" xfId="1020" xr:uid="{00000000-0005-0000-0000-0000CB000000}"/>
    <cellStyle name="Millares 4 22 3" xfId="770" xr:uid="{00000000-0005-0000-0000-0000CB000000}"/>
    <cellStyle name="Millares 4 23" xfId="198" xr:uid="{00000000-0005-0000-0000-0000CC000000}"/>
    <cellStyle name="Millares 4 23 2" xfId="1021" xr:uid="{00000000-0005-0000-0000-0000CC000000}"/>
    <cellStyle name="Millares 4 23 3" xfId="771" xr:uid="{00000000-0005-0000-0000-0000CC000000}"/>
    <cellStyle name="Millares 4 24" xfId="199" xr:uid="{00000000-0005-0000-0000-0000CD000000}"/>
    <cellStyle name="Millares 4 24 2" xfId="1022" xr:uid="{00000000-0005-0000-0000-0000CD000000}"/>
    <cellStyle name="Millares 4 24 3" xfId="772" xr:uid="{00000000-0005-0000-0000-0000CD000000}"/>
    <cellStyle name="Millares 4 25" xfId="200" xr:uid="{00000000-0005-0000-0000-0000CE000000}"/>
    <cellStyle name="Millares 4 25 2" xfId="1023" xr:uid="{00000000-0005-0000-0000-0000CE000000}"/>
    <cellStyle name="Millares 4 25 3" xfId="773" xr:uid="{00000000-0005-0000-0000-0000CE000000}"/>
    <cellStyle name="Millares 4 26" xfId="201" xr:uid="{00000000-0005-0000-0000-0000CF000000}"/>
    <cellStyle name="Millares 4 26 2" xfId="1024" xr:uid="{00000000-0005-0000-0000-0000CF000000}"/>
    <cellStyle name="Millares 4 26 3" xfId="774" xr:uid="{00000000-0005-0000-0000-0000CF000000}"/>
    <cellStyle name="Millares 4 27" xfId="1006" xr:uid="{00000000-0005-0000-0000-0000BD000000}"/>
    <cellStyle name="Millares 4 28" xfId="756" xr:uid="{00000000-0005-0000-0000-0000BD000000}"/>
    <cellStyle name="Millares 4 3" xfId="202" xr:uid="{00000000-0005-0000-0000-0000D0000000}"/>
    <cellStyle name="Millares 4 3 2" xfId="1025" xr:uid="{00000000-0005-0000-0000-0000D0000000}"/>
    <cellStyle name="Millares 4 3 3" xfId="775" xr:uid="{00000000-0005-0000-0000-0000D0000000}"/>
    <cellStyle name="Millares 4 4" xfId="203" xr:uid="{00000000-0005-0000-0000-0000D1000000}"/>
    <cellStyle name="Millares 4 4 2" xfId="1026" xr:uid="{00000000-0005-0000-0000-0000D1000000}"/>
    <cellStyle name="Millares 4 4 3" xfId="776" xr:uid="{00000000-0005-0000-0000-0000D1000000}"/>
    <cellStyle name="Millares 4 5" xfId="204" xr:uid="{00000000-0005-0000-0000-0000D2000000}"/>
    <cellStyle name="Millares 4 5 2" xfId="1027" xr:uid="{00000000-0005-0000-0000-0000D2000000}"/>
    <cellStyle name="Millares 4 5 3" xfId="777" xr:uid="{00000000-0005-0000-0000-0000D2000000}"/>
    <cellStyle name="Millares 4 6" xfId="205" xr:uid="{00000000-0005-0000-0000-0000D3000000}"/>
    <cellStyle name="Millares 4 6 2" xfId="1028" xr:uid="{00000000-0005-0000-0000-0000D3000000}"/>
    <cellStyle name="Millares 4 6 3" xfId="778" xr:uid="{00000000-0005-0000-0000-0000D3000000}"/>
    <cellStyle name="Millares 4 7" xfId="206" xr:uid="{00000000-0005-0000-0000-0000D4000000}"/>
    <cellStyle name="Millares 4 7 2" xfId="1029" xr:uid="{00000000-0005-0000-0000-0000D4000000}"/>
    <cellStyle name="Millares 4 7 3" xfId="779" xr:uid="{00000000-0005-0000-0000-0000D4000000}"/>
    <cellStyle name="Millares 4 8" xfId="207" xr:uid="{00000000-0005-0000-0000-0000D5000000}"/>
    <cellStyle name="Millares 4 8 2" xfId="1030" xr:uid="{00000000-0005-0000-0000-0000D5000000}"/>
    <cellStyle name="Millares 4 8 3" xfId="780" xr:uid="{00000000-0005-0000-0000-0000D5000000}"/>
    <cellStyle name="Millares 4 9" xfId="208" xr:uid="{00000000-0005-0000-0000-0000D6000000}"/>
    <cellStyle name="Millares 4 9 2" xfId="1031" xr:uid="{00000000-0005-0000-0000-0000D6000000}"/>
    <cellStyle name="Millares 4 9 3" xfId="781" xr:uid="{00000000-0005-0000-0000-0000D6000000}"/>
    <cellStyle name="Millares 5" xfId="209" xr:uid="{00000000-0005-0000-0000-0000D7000000}"/>
    <cellStyle name="Millares 5 10" xfId="210" xr:uid="{00000000-0005-0000-0000-0000D8000000}"/>
    <cellStyle name="Millares 5 10 2" xfId="1033" xr:uid="{00000000-0005-0000-0000-0000D8000000}"/>
    <cellStyle name="Millares 5 10 3" xfId="783" xr:uid="{00000000-0005-0000-0000-0000D8000000}"/>
    <cellStyle name="Millares 5 11" xfId="211" xr:uid="{00000000-0005-0000-0000-0000D9000000}"/>
    <cellStyle name="Millares 5 11 2" xfId="1034" xr:uid="{00000000-0005-0000-0000-0000D9000000}"/>
    <cellStyle name="Millares 5 11 3" xfId="784" xr:uid="{00000000-0005-0000-0000-0000D9000000}"/>
    <cellStyle name="Millares 5 12" xfId="212" xr:uid="{00000000-0005-0000-0000-0000DA000000}"/>
    <cellStyle name="Millares 5 12 2" xfId="1035" xr:uid="{00000000-0005-0000-0000-0000DA000000}"/>
    <cellStyle name="Millares 5 12 3" xfId="785" xr:uid="{00000000-0005-0000-0000-0000DA000000}"/>
    <cellStyle name="Millares 5 13" xfId="213" xr:uid="{00000000-0005-0000-0000-0000DB000000}"/>
    <cellStyle name="Millares 5 13 2" xfId="1036" xr:uid="{00000000-0005-0000-0000-0000DB000000}"/>
    <cellStyle name="Millares 5 13 3" xfId="786" xr:uid="{00000000-0005-0000-0000-0000DB000000}"/>
    <cellStyle name="Millares 5 14" xfId="214" xr:uid="{00000000-0005-0000-0000-0000DC000000}"/>
    <cellStyle name="Millares 5 14 2" xfId="1037" xr:uid="{00000000-0005-0000-0000-0000DC000000}"/>
    <cellStyle name="Millares 5 14 3" xfId="787" xr:uid="{00000000-0005-0000-0000-0000DC000000}"/>
    <cellStyle name="Millares 5 15" xfId="215" xr:uid="{00000000-0005-0000-0000-0000DD000000}"/>
    <cellStyle name="Millares 5 15 2" xfId="1038" xr:uid="{00000000-0005-0000-0000-0000DD000000}"/>
    <cellStyle name="Millares 5 15 3" xfId="788" xr:uid="{00000000-0005-0000-0000-0000DD000000}"/>
    <cellStyle name="Millares 5 16" xfId="216" xr:uid="{00000000-0005-0000-0000-0000DE000000}"/>
    <cellStyle name="Millares 5 16 2" xfId="1039" xr:uid="{00000000-0005-0000-0000-0000DE000000}"/>
    <cellStyle name="Millares 5 16 3" xfId="789" xr:uid="{00000000-0005-0000-0000-0000DE000000}"/>
    <cellStyle name="Millares 5 17" xfId="217" xr:uid="{00000000-0005-0000-0000-0000DF000000}"/>
    <cellStyle name="Millares 5 17 2" xfId="1040" xr:uid="{00000000-0005-0000-0000-0000DF000000}"/>
    <cellStyle name="Millares 5 17 3" xfId="790" xr:uid="{00000000-0005-0000-0000-0000DF000000}"/>
    <cellStyle name="Millares 5 18" xfId="218" xr:uid="{00000000-0005-0000-0000-0000E0000000}"/>
    <cellStyle name="Millares 5 18 2" xfId="1041" xr:uid="{00000000-0005-0000-0000-0000E0000000}"/>
    <cellStyle name="Millares 5 18 3" xfId="791" xr:uid="{00000000-0005-0000-0000-0000E0000000}"/>
    <cellStyle name="Millares 5 19" xfId="219" xr:uid="{00000000-0005-0000-0000-0000E1000000}"/>
    <cellStyle name="Millares 5 19 2" xfId="1042" xr:uid="{00000000-0005-0000-0000-0000E1000000}"/>
    <cellStyle name="Millares 5 19 3" xfId="792" xr:uid="{00000000-0005-0000-0000-0000E1000000}"/>
    <cellStyle name="Millares 5 2" xfId="220" xr:uid="{00000000-0005-0000-0000-0000E2000000}"/>
    <cellStyle name="Millares 5 2 2" xfId="1043" xr:uid="{00000000-0005-0000-0000-0000E2000000}"/>
    <cellStyle name="Millares 5 2 3" xfId="793" xr:uid="{00000000-0005-0000-0000-0000E2000000}"/>
    <cellStyle name="Millares 5 20" xfId="221" xr:uid="{00000000-0005-0000-0000-0000E3000000}"/>
    <cellStyle name="Millares 5 20 2" xfId="1044" xr:uid="{00000000-0005-0000-0000-0000E3000000}"/>
    <cellStyle name="Millares 5 20 3" xfId="794" xr:uid="{00000000-0005-0000-0000-0000E3000000}"/>
    <cellStyle name="Millares 5 21" xfId="222" xr:uid="{00000000-0005-0000-0000-0000E4000000}"/>
    <cellStyle name="Millares 5 21 2" xfId="1045" xr:uid="{00000000-0005-0000-0000-0000E4000000}"/>
    <cellStyle name="Millares 5 21 3" xfId="795" xr:uid="{00000000-0005-0000-0000-0000E4000000}"/>
    <cellStyle name="Millares 5 22" xfId="223" xr:uid="{00000000-0005-0000-0000-0000E5000000}"/>
    <cellStyle name="Millares 5 22 2" xfId="1046" xr:uid="{00000000-0005-0000-0000-0000E5000000}"/>
    <cellStyle name="Millares 5 22 3" xfId="796" xr:uid="{00000000-0005-0000-0000-0000E5000000}"/>
    <cellStyle name="Millares 5 23" xfId="224" xr:uid="{00000000-0005-0000-0000-0000E6000000}"/>
    <cellStyle name="Millares 5 23 2" xfId="1047" xr:uid="{00000000-0005-0000-0000-0000E6000000}"/>
    <cellStyle name="Millares 5 23 3" xfId="797" xr:uid="{00000000-0005-0000-0000-0000E6000000}"/>
    <cellStyle name="Millares 5 24" xfId="225" xr:uid="{00000000-0005-0000-0000-0000E7000000}"/>
    <cellStyle name="Millares 5 24 2" xfId="1048" xr:uid="{00000000-0005-0000-0000-0000E7000000}"/>
    <cellStyle name="Millares 5 24 3" xfId="798" xr:uid="{00000000-0005-0000-0000-0000E7000000}"/>
    <cellStyle name="Millares 5 25" xfId="226" xr:uid="{00000000-0005-0000-0000-0000E8000000}"/>
    <cellStyle name="Millares 5 25 2" xfId="1049" xr:uid="{00000000-0005-0000-0000-0000E8000000}"/>
    <cellStyle name="Millares 5 25 3" xfId="799" xr:uid="{00000000-0005-0000-0000-0000E8000000}"/>
    <cellStyle name="Millares 5 26" xfId="227" xr:uid="{00000000-0005-0000-0000-0000E9000000}"/>
    <cellStyle name="Millares 5 26 2" xfId="1050" xr:uid="{00000000-0005-0000-0000-0000E9000000}"/>
    <cellStyle name="Millares 5 26 3" xfId="800" xr:uid="{00000000-0005-0000-0000-0000E9000000}"/>
    <cellStyle name="Millares 5 27" xfId="1032" xr:uid="{00000000-0005-0000-0000-0000D7000000}"/>
    <cellStyle name="Millares 5 28" xfId="782" xr:uid="{00000000-0005-0000-0000-0000D7000000}"/>
    <cellStyle name="Millares 5 3" xfId="228" xr:uid="{00000000-0005-0000-0000-0000EA000000}"/>
    <cellStyle name="Millares 5 3 2" xfId="1051" xr:uid="{00000000-0005-0000-0000-0000EA000000}"/>
    <cellStyle name="Millares 5 3 3" xfId="801" xr:uid="{00000000-0005-0000-0000-0000EA000000}"/>
    <cellStyle name="Millares 5 4" xfId="229" xr:uid="{00000000-0005-0000-0000-0000EB000000}"/>
    <cellStyle name="Millares 5 4 2" xfId="1052" xr:uid="{00000000-0005-0000-0000-0000EB000000}"/>
    <cellStyle name="Millares 5 4 3" xfId="802" xr:uid="{00000000-0005-0000-0000-0000EB000000}"/>
    <cellStyle name="Millares 5 5" xfId="230" xr:uid="{00000000-0005-0000-0000-0000EC000000}"/>
    <cellStyle name="Millares 5 5 2" xfId="1053" xr:uid="{00000000-0005-0000-0000-0000EC000000}"/>
    <cellStyle name="Millares 5 5 3" xfId="803" xr:uid="{00000000-0005-0000-0000-0000EC000000}"/>
    <cellStyle name="Millares 5 6" xfId="231" xr:uid="{00000000-0005-0000-0000-0000ED000000}"/>
    <cellStyle name="Millares 5 6 2" xfId="1054" xr:uid="{00000000-0005-0000-0000-0000ED000000}"/>
    <cellStyle name="Millares 5 6 3" xfId="804" xr:uid="{00000000-0005-0000-0000-0000ED000000}"/>
    <cellStyle name="Millares 5 7" xfId="232" xr:uid="{00000000-0005-0000-0000-0000EE000000}"/>
    <cellStyle name="Millares 5 7 2" xfId="1055" xr:uid="{00000000-0005-0000-0000-0000EE000000}"/>
    <cellStyle name="Millares 5 7 3" xfId="805" xr:uid="{00000000-0005-0000-0000-0000EE000000}"/>
    <cellStyle name="Millares 5 8" xfId="233" xr:uid="{00000000-0005-0000-0000-0000EF000000}"/>
    <cellStyle name="Millares 5 8 2" xfId="1056" xr:uid="{00000000-0005-0000-0000-0000EF000000}"/>
    <cellStyle name="Millares 5 8 3" xfId="806" xr:uid="{00000000-0005-0000-0000-0000EF000000}"/>
    <cellStyle name="Millares 5 9" xfId="234" xr:uid="{00000000-0005-0000-0000-0000F0000000}"/>
    <cellStyle name="Millares 5 9 2" xfId="1057" xr:uid="{00000000-0005-0000-0000-0000F0000000}"/>
    <cellStyle name="Millares 5 9 3" xfId="807" xr:uid="{00000000-0005-0000-0000-0000F0000000}"/>
    <cellStyle name="Millares 6" xfId="235" xr:uid="{00000000-0005-0000-0000-0000F1000000}"/>
    <cellStyle name="Millares 6 10" xfId="236" xr:uid="{00000000-0005-0000-0000-0000F2000000}"/>
    <cellStyle name="Millares 6 10 2" xfId="1059" xr:uid="{00000000-0005-0000-0000-0000F2000000}"/>
    <cellStyle name="Millares 6 10 3" xfId="809" xr:uid="{00000000-0005-0000-0000-0000F2000000}"/>
    <cellStyle name="Millares 6 11" xfId="237" xr:uid="{00000000-0005-0000-0000-0000F3000000}"/>
    <cellStyle name="Millares 6 11 2" xfId="1060" xr:uid="{00000000-0005-0000-0000-0000F3000000}"/>
    <cellStyle name="Millares 6 11 3" xfId="810" xr:uid="{00000000-0005-0000-0000-0000F3000000}"/>
    <cellStyle name="Millares 6 12" xfId="238" xr:uid="{00000000-0005-0000-0000-0000F4000000}"/>
    <cellStyle name="Millares 6 12 2" xfId="1061" xr:uid="{00000000-0005-0000-0000-0000F4000000}"/>
    <cellStyle name="Millares 6 12 3" xfId="811" xr:uid="{00000000-0005-0000-0000-0000F4000000}"/>
    <cellStyle name="Millares 6 13" xfId="239" xr:uid="{00000000-0005-0000-0000-0000F5000000}"/>
    <cellStyle name="Millares 6 13 2" xfId="1062" xr:uid="{00000000-0005-0000-0000-0000F5000000}"/>
    <cellStyle name="Millares 6 13 3" xfId="812" xr:uid="{00000000-0005-0000-0000-0000F5000000}"/>
    <cellStyle name="Millares 6 14" xfId="240" xr:uid="{00000000-0005-0000-0000-0000F6000000}"/>
    <cellStyle name="Millares 6 14 2" xfId="1063" xr:uid="{00000000-0005-0000-0000-0000F6000000}"/>
    <cellStyle name="Millares 6 14 3" xfId="813" xr:uid="{00000000-0005-0000-0000-0000F6000000}"/>
    <cellStyle name="Millares 6 15" xfId="241" xr:uid="{00000000-0005-0000-0000-0000F7000000}"/>
    <cellStyle name="Millares 6 15 2" xfId="1064" xr:uid="{00000000-0005-0000-0000-0000F7000000}"/>
    <cellStyle name="Millares 6 15 3" xfId="814" xr:uid="{00000000-0005-0000-0000-0000F7000000}"/>
    <cellStyle name="Millares 6 16" xfId="242" xr:uid="{00000000-0005-0000-0000-0000F8000000}"/>
    <cellStyle name="Millares 6 16 2" xfId="1065" xr:uid="{00000000-0005-0000-0000-0000F8000000}"/>
    <cellStyle name="Millares 6 16 3" xfId="815" xr:uid="{00000000-0005-0000-0000-0000F8000000}"/>
    <cellStyle name="Millares 6 17" xfId="243" xr:uid="{00000000-0005-0000-0000-0000F9000000}"/>
    <cellStyle name="Millares 6 17 2" xfId="1066" xr:uid="{00000000-0005-0000-0000-0000F9000000}"/>
    <cellStyle name="Millares 6 17 3" xfId="816" xr:uid="{00000000-0005-0000-0000-0000F9000000}"/>
    <cellStyle name="Millares 6 18" xfId="244" xr:uid="{00000000-0005-0000-0000-0000FA000000}"/>
    <cellStyle name="Millares 6 18 2" xfId="1067" xr:uid="{00000000-0005-0000-0000-0000FA000000}"/>
    <cellStyle name="Millares 6 18 3" xfId="817" xr:uid="{00000000-0005-0000-0000-0000FA000000}"/>
    <cellStyle name="Millares 6 19" xfId="245" xr:uid="{00000000-0005-0000-0000-0000FB000000}"/>
    <cellStyle name="Millares 6 19 2" xfId="1068" xr:uid="{00000000-0005-0000-0000-0000FB000000}"/>
    <cellStyle name="Millares 6 19 3" xfId="818" xr:uid="{00000000-0005-0000-0000-0000FB000000}"/>
    <cellStyle name="Millares 6 2" xfId="246" xr:uid="{00000000-0005-0000-0000-0000FC000000}"/>
    <cellStyle name="Millares 6 2 2" xfId="1069" xr:uid="{00000000-0005-0000-0000-0000FC000000}"/>
    <cellStyle name="Millares 6 2 3" xfId="819" xr:uid="{00000000-0005-0000-0000-0000FC000000}"/>
    <cellStyle name="Millares 6 20" xfId="247" xr:uid="{00000000-0005-0000-0000-0000FD000000}"/>
    <cellStyle name="Millares 6 20 2" xfId="1070" xr:uid="{00000000-0005-0000-0000-0000FD000000}"/>
    <cellStyle name="Millares 6 20 3" xfId="820" xr:uid="{00000000-0005-0000-0000-0000FD000000}"/>
    <cellStyle name="Millares 6 21" xfId="248" xr:uid="{00000000-0005-0000-0000-0000FE000000}"/>
    <cellStyle name="Millares 6 21 2" xfId="1071" xr:uid="{00000000-0005-0000-0000-0000FE000000}"/>
    <cellStyle name="Millares 6 21 3" xfId="821" xr:uid="{00000000-0005-0000-0000-0000FE000000}"/>
    <cellStyle name="Millares 6 22" xfId="249" xr:uid="{00000000-0005-0000-0000-0000FF000000}"/>
    <cellStyle name="Millares 6 22 2" xfId="1072" xr:uid="{00000000-0005-0000-0000-0000FF000000}"/>
    <cellStyle name="Millares 6 22 3" xfId="822" xr:uid="{00000000-0005-0000-0000-0000FF000000}"/>
    <cellStyle name="Millares 6 23" xfId="250" xr:uid="{00000000-0005-0000-0000-000000010000}"/>
    <cellStyle name="Millares 6 23 2" xfId="1073" xr:uid="{00000000-0005-0000-0000-000000010000}"/>
    <cellStyle name="Millares 6 23 3" xfId="823" xr:uid="{00000000-0005-0000-0000-000000010000}"/>
    <cellStyle name="Millares 6 24" xfId="251" xr:uid="{00000000-0005-0000-0000-000001010000}"/>
    <cellStyle name="Millares 6 24 2" xfId="1074" xr:uid="{00000000-0005-0000-0000-000001010000}"/>
    <cellStyle name="Millares 6 24 3" xfId="824" xr:uid="{00000000-0005-0000-0000-000001010000}"/>
    <cellStyle name="Millares 6 25" xfId="252" xr:uid="{00000000-0005-0000-0000-000002010000}"/>
    <cellStyle name="Millares 6 25 2" xfId="1075" xr:uid="{00000000-0005-0000-0000-000002010000}"/>
    <cellStyle name="Millares 6 25 3" xfId="825" xr:uid="{00000000-0005-0000-0000-000002010000}"/>
    <cellStyle name="Millares 6 26" xfId="253" xr:uid="{00000000-0005-0000-0000-000003010000}"/>
    <cellStyle name="Millares 6 26 2" xfId="1076" xr:uid="{00000000-0005-0000-0000-000003010000}"/>
    <cellStyle name="Millares 6 26 3" xfId="826" xr:uid="{00000000-0005-0000-0000-000003010000}"/>
    <cellStyle name="Millares 6 27" xfId="1058" xr:uid="{00000000-0005-0000-0000-0000F1000000}"/>
    <cellStyle name="Millares 6 28" xfId="808" xr:uid="{00000000-0005-0000-0000-0000F1000000}"/>
    <cellStyle name="Millares 6 3" xfId="254" xr:uid="{00000000-0005-0000-0000-000004010000}"/>
    <cellStyle name="Millares 6 3 2" xfId="1077" xr:uid="{00000000-0005-0000-0000-000004010000}"/>
    <cellStyle name="Millares 6 3 3" xfId="827" xr:uid="{00000000-0005-0000-0000-000004010000}"/>
    <cellStyle name="Millares 6 4" xfId="255" xr:uid="{00000000-0005-0000-0000-000005010000}"/>
    <cellStyle name="Millares 6 4 2" xfId="1078" xr:uid="{00000000-0005-0000-0000-000005010000}"/>
    <cellStyle name="Millares 6 4 3" xfId="828" xr:uid="{00000000-0005-0000-0000-000005010000}"/>
    <cellStyle name="Millares 6 5" xfId="256" xr:uid="{00000000-0005-0000-0000-000006010000}"/>
    <cellStyle name="Millares 6 5 2" xfId="1079" xr:uid="{00000000-0005-0000-0000-000006010000}"/>
    <cellStyle name="Millares 6 5 3" xfId="829" xr:uid="{00000000-0005-0000-0000-000006010000}"/>
    <cellStyle name="Millares 6 6" xfId="257" xr:uid="{00000000-0005-0000-0000-000007010000}"/>
    <cellStyle name="Millares 6 6 2" xfId="1080" xr:uid="{00000000-0005-0000-0000-000007010000}"/>
    <cellStyle name="Millares 6 6 3" xfId="830" xr:uid="{00000000-0005-0000-0000-000007010000}"/>
    <cellStyle name="Millares 6 7" xfId="258" xr:uid="{00000000-0005-0000-0000-000008010000}"/>
    <cellStyle name="Millares 6 7 2" xfId="1081" xr:uid="{00000000-0005-0000-0000-000008010000}"/>
    <cellStyle name="Millares 6 7 3" xfId="831" xr:uid="{00000000-0005-0000-0000-000008010000}"/>
    <cellStyle name="Millares 6 8" xfId="259" xr:uid="{00000000-0005-0000-0000-000009010000}"/>
    <cellStyle name="Millares 6 8 2" xfId="1082" xr:uid="{00000000-0005-0000-0000-000009010000}"/>
    <cellStyle name="Millares 6 8 3" xfId="832" xr:uid="{00000000-0005-0000-0000-000009010000}"/>
    <cellStyle name="Millares 6 9" xfId="260" xr:uid="{00000000-0005-0000-0000-00000A010000}"/>
    <cellStyle name="Millares 6 9 2" xfId="1083" xr:uid="{00000000-0005-0000-0000-00000A010000}"/>
    <cellStyle name="Millares 6 9 3" xfId="833" xr:uid="{00000000-0005-0000-0000-00000A010000}"/>
    <cellStyle name="Millares 7" xfId="614" xr:uid="{00000000-0005-0000-0000-00000B010000}"/>
    <cellStyle name="Millares 8" xfId="261" xr:uid="{00000000-0005-0000-0000-00000C010000}"/>
    <cellStyle name="Millares 8 10" xfId="262" xr:uid="{00000000-0005-0000-0000-00000D010000}"/>
    <cellStyle name="Millares 8 10 2" xfId="1085" xr:uid="{00000000-0005-0000-0000-00000D010000}"/>
    <cellStyle name="Millares 8 10 3" xfId="835" xr:uid="{00000000-0005-0000-0000-00000D010000}"/>
    <cellStyle name="Millares 8 11" xfId="263" xr:uid="{00000000-0005-0000-0000-00000E010000}"/>
    <cellStyle name="Millares 8 11 2" xfId="1086" xr:uid="{00000000-0005-0000-0000-00000E010000}"/>
    <cellStyle name="Millares 8 11 3" xfId="836" xr:uid="{00000000-0005-0000-0000-00000E010000}"/>
    <cellStyle name="Millares 8 12" xfId="264" xr:uid="{00000000-0005-0000-0000-00000F010000}"/>
    <cellStyle name="Millares 8 12 2" xfId="1087" xr:uid="{00000000-0005-0000-0000-00000F010000}"/>
    <cellStyle name="Millares 8 12 3" xfId="837" xr:uid="{00000000-0005-0000-0000-00000F010000}"/>
    <cellStyle name="Millares 8 13" xfId="265" xr:uid="{00000000-0005-0000-0000-000010010000}"/>
    <cellStyle name="Millares 8 13 2" xfId="1088" xr:uid="{00000000-0005-0000-0000-000010010000}"/>
    <cellStyle name="Millares 8 13 3" xfId="838" xr:uid="{00000000-0005-0000-0000-000010010000}"/>
    <cellStyle name="Millares 8 14" xfId="266" xr:uid="{00000000-0005-0000-0000-000011010000}"/>
    <cellStyle name="Millares 8 14 2" xfId="1089" xr:uid="{00000000-0005-0000-0000-000011010000}"/>
    <cellStyle name="Millares 8 14 3" xfId="839" xr:uid="{00000000-0005-0000-0000-000011010000}"/>
    <cellStyle name="Millares 8 15" xfId="267" xr:uid="{00000000-0005-0000-0000-000012010000}"/>
    <cellStyle name="Millares 8 15 2" xfId="1090" xr:uid="{00000000-0005-0000-0000-000012010000}"/>
    <cellStyle name="Millares 8 15 3" xfId="840" xr:uid="{00000000-0005-0000-0000-000012010000}"/>
    <cellStyle name="Millares 8 16" xfId="268" xr:uid="{00000000-0005-0000-0000-000013010000}"/>
    <cellStyle name="Millares 8 16 2" xfId="1091" xr:uid="{00000000-0005-0000-0000-000013010000}"/>
    <cellStyle name="Millares 8 16 3" xfId="841" xr:uid="{00000000-0005-0000-0000-000013010000}"/>
    <cellStyle name="Millares 8 17" xfId="269" xr:uid="{00000000-0005-0000-0000-000014010000}"/>
    <cellStyle name="Millares 8 17 2" xfId="1092" xr:uid="{00000000-0005-0000-0000-000014010000}"/>
    <cellStyle name="Millares 8 17 3" xfId="842" xr:uid="{00000000-0005-0000-0000-000014010000}"/>
    <cellStyle name="Millares 8 18" xfId="270" xr:uid="{00000000-0005-0000-0000-000015010000}"/>
    <cellStyle name="Millares 8 18 2" xfId="1093" xr:uid="{00000000-0005-0000-0000-000015010000}"/>
    <cellStyle name="Millares 8 18 3" xfId="843" xr:uid="{00000000-0005-0000-0000-000015010000}"/>
    <cellStyle name="Millares 8 19" xfId="271" xr:uid="{00000000-0005-0000-0000-000016010000}"/>
    <cellStyle name="Millares 8 19 2" xfId="1094" xr:uid="{00000000-0005-0000-0000-000016010000}"/>
    <cellStyle name="Millares 8 19 3" xfId="844" xr:uid="{00000000-0005-0000-0000-000016010000}"/>
    <cellStyle name="Millares 8 2" xfId="272" xr:uid="{00000000-0005-0000-0000-000017010000}"/>
    <cellStyle name="Millares 8 2 2" xfId="1095" xr:uid="{00000000-0005-0000-0000-000017010000}"/>
    <cellStyle name="Millares 8 2 3" xfId="845" xr:uid="{00000000-0005-0000-0000-000017010000}"/>
    <cellStyle name="Millares 8 20" xfId="273" xr:uid="{00000000-0005-0000-0000-000018010000}"/>
    <cellStyle name="Millares 8 20 2" xfId="1096" xr:uid="{00000000-0005-0000-0000-000018010000}"/>
    <cellStyle name="Millares 8 20 3" xfId="846" xr:uid="{00000000-0005-0000-0000-000018010000}"/>
    <cellStyle name="Millares 8 21" xfId="274" xr:uid="{00000000-0005-0000-0000-000019010000}"/>
    <cellStyle name="Millares 8 21 2" xfId="1097" xr:uid="{00000000-0005-0000-0000-000019010000}"/>
    <cellStyle name="Millares 8 21 3" xfId="847" xr:uid="{00000000-0005-0000-0000-000019010000}"/>
    <cellStyle name="Millares 8 22" xfId="275" xr:uid="{00000000-0005-0000-0000-00001A010000}"/>
    <cellStyle name="Millares 8 22 2" xfId="1098" xr:uid="{00000000-0005-0000-0000-00001A010000}"/>
    <cellStyle name="Millares 8 22 3" xfId="848" xr:uid="{00000000-0005-0000-0000-00001A010000}"/>
    <cellStyle name="Millares 8 23" xfId="276" xr:uid="{00000000-0005-0000-0000-00001B010000}"/>
    <cellStyle name="Millares 8 23 2" xfId="1099" xr:uid="{00000000-0005-0000-0000-00001B010000}"/>
    <cellStyle name="Millares 8 23 3" xfId="849" xr:uid="{00000000-0005-0000-0000-00001B010000}"/>
    <cellStyle name="Millares 8 24" xfId="277" xr:uid="{00000000-0005-0000-0000-00001C010000}"/>
    <cellStyle name="Millares 8 24 2" xfId="1100" xr:uid="{00000000-0005-0000-0000-00001C010000}"/>
    <cellStyle name="Millares 8 24 3" xfId="850" xr:uid="{00000000-0005-0000-0000-00001C010000}"/>
    <cellStyle name="Millares 8 25" xfId="278" xr:uid="{00000000-0005-0000-0000-00001D010000}"/>
    <cellStyle name="Millares 8 25 2" xfId="1101" xr:uid="{00000000-0005-0000-0000-00001D010000}"/>
    <cellStyle name="Millares 8 25 3" xfId="851" xr:uid="{00000000-0005-0000-0000-00001D010000}"/>
    <cellStyle name="Millares 8 26" xfId="279" xr:uid="{00000000-0005-0000-0000-00001E010000}"/>
    <cellStyle name="Millares 8 26 2" xfId="1102" xr:uid="{00000000-0005-0000-0000-00001E010000}"/>
    <cellStyle name="Millares 8 26 3" xfId="852" xr:uid="{00000000-0005-0000-0000-00001E010000}"/>
    <cellStyle name="Millares 8 27" xfId="1084" xr:uid="{00000000-0005-0000-0000-00000C010000}"/>
    <cellStyle name="Millares 8 28" xfId="834" xr:uid="{00000000-0005-0000-0000-00000C010000}"/>
    <cellStyle name="Millares 8 3" xfId="280" xr:uid="{00000000-0005-0000-0000-00001F010000}"/>
    <cellStyle name="Millares 8 3 2" xfId="1103" xr:uid="{00000000-0005-0000-0000-00001F010000}"/>
    <cellStyle name="Millares 8 3 3" xfId="853" xr:uid="{00000000-0005-0000-0000-00001F010000}"/>
    <cellStyle name="Millares 8 4" xfId="281" xr:uid="{00000000-0005-0000-0000-000020010000}"/>
    <cellStyle name="Millares 8 4 2" xfId="1104" xr:uid="{00000000-0005-0000-0000-000020010000}"/>
    <cellStyle name="Millares 8 4 3" xfId="854" xr:uid="{00000000-0005-0000-0000-000020010000}"/>
    <cellStyle name="Millares 8 5" xfId="282" xr:uid="{00000000-0005-0000-0000-000021010000}"/>
    <cellStyle name="Millares 8 5 2" xfId="1105" xr:uid="{00000000-0005-0000-0000-000021010000}"/>
    <cellStyle name="Millares 8 5 3" xfId="855" xr:uid="{00000000-0005-0000-0000-000021010000}"/>
    <cellStyle name="Millares 8 6" xfId="283" xr:uid="{00000000-0005-0000-0000-000022010000}"/>
    <cellStyle name="Millares 8 6 2" xfId="1106" xr:uid="{00000000-0005-0000-0000-000022010000}"/>
    <cellStyle name="Millares 8 6 3" xfId="856" xr:uid="{00000000-0005-0000-0000-000022010000}"/>
    <cellStyle name="Millares 8 7" xfId="284" xr:uid="{00000000-0005-0000-0000-000023010000}"/>
    <cellStyle name="Millares 8 7 2" xfId="1107" xr:uid="{00000000-0005-0000-0000-000023010000}"/>
    <cellStyle name="Millares 8 7 3" xfId="857" xr:uid="{00000000-0005-0000-0000-000023010000}"/>
    <cellStyle name="Millares 8 8" xfId="285" xr:uid="{00000000-0005-0000-0000-000024010000}"/>
    <cellStyle name="Millares 8 8 2" xfId="1108" xr:uid="{00000000-0005-0000-0000-000024010000}"/>
    <cellStyle name="Millares 8 8 3" xfId="858" xr:uid="{00000000-0005-0000-0000-000024010000}"/>
    <cellStyle name="Millares 8 9" xfId="286" xr:uid="{00000000-0005-0000-0000-000025010000}"/>
    <cellStyle name="Millares 8 9 2" xfId="1109" xr:uid="{00000000-0005-0000-0000-000025010000}"/>
    <cellStyle name="Millares 8 9 3" xfId="859" xr:uid="{00000000-0005-0000-0000-000025010000}"/>
    <cellStyle name="Millares 9" xfId="615" xr:uid="{00000000-0005-0000-0000-000026010000}"/>
    <cellStyle name="Moneda 10" xfId="287" xr:uid="{00000000-0005-0000-0000-000027010000}"/>
    <cellStyle name="Moneda 11" xfId="288" xr:uid="{00000000-0005-0000-0000-000028010000}"/>
    <cellStyle name="Moneda 12" xfId="289" xr:uid="{00000000-0005-0000-0000-000029010000}"/>
    <cellStyle name="Moneda 13" xfId="290" xr:uid="{00000000-0005-0000-0000-00002A010000}"/>
    <cellStyle name="Moneda 14" xfId="291" xr:uid="{00000000-0005-0000-0000-00002B010000}"/>
    <cellStyle name="Moneda 15" xfId="292" xr:uid="{00000000-0005-0000-0000-00002C010000}"/>
    <cellStyle name="Moneda 16" xfId="293" xr:uid="{00000000-0005-0000-0000-00002D010000}"/>
    <cellStyle name="Moneda 17" xfId="294" xr:uid="{00000000-0005-0000-0000-00002E010000}"/>
    <cellStyle name="Moneda 18" xfId="295" xr:uid="{00000000-0005-0000-0000-00002F010000}"/>
    <cellStyle name="Moneda 19" xfId="296" xr:uid="{00000000-0005-0000-0000-000030010000}"/>
    <cellStyle name="Moneda 2" xfId="297" xr:uid="{00000000-0005-0000-0000-000031010000}"/>
    <cellStyle name="Moneda 2 2" xfId="1110" xr:uid="{00000000-0005-0000-0000-000031010000}"/>
    <cellStyle name="Moneda 2 3" xfId="860" xr:uid="{00000000-0005-0000-0000-000031010000}"/>
    <cellStyle name="Moneda 20" xfId="298" xr:uid="{00000000-0005-0000-0000-000032010000}"/>
    <cellStyle name="Moneda 21" xfId="299" xr:uid="{00000000-0005-0000-0000-000033010000}"/>
    <cellStyle name="Moneda 22" xfId="300" xr:uid="{00000000-0005-0000-0000-000034010000}"/>
    <cellStyle name="Moneda 23" xfId="301" xr:uid="{00000000-0005-0000-0000-000035010000}"/>
    <cellStyle name="Moneda 24" xfId="302" xr:uid="{00000000-0005-0000-0000-000036010000}"/>
    <cellStyle name="Moneda 25" xfId="303" xr:uid="{00000000-0005-0000-0000-000037010000}"/>
    <cellStyle name="Moneda 26" xfId="304" xr:uid="{00000000-0005-0000-0000-000038010000}"/>
    <cellStyle name="Moneda 27" xfId="305" xr:uid="{00000000-0005-0000-0000-000039010000}"/>
    <cellStyle name="Moneda 28" xfId="306" xr:uid="{00000000-0005-0000-0000-00003A010000}"/>
    <cellStyle name="Moneda 29" xfId="307" xr:uid="{00000000-0005-0000-0000-00003B010000}"/>
    <cellStyle name="Moneda 3" xfId="308" xr:uid="{00000000-0005-0000-0000-00003C010000}"/>
    <cellStyle name="Moneda 30" xfId="578" xr:uid="{00000000-0005-0000-0000-00003D010000}"/>
    <cellStyle name="Moneda 30 2" xfId="1138" xr:uid="{00000000-0005-0000-0000-00003D010000}"/>
    <cellStyle name="Moneda 30 3" xfId="888" xr:uid="{00000000-0005-0000-0000-00003D010000}"/>
    <cellStyle name="Moneda 4" xfId="309" xr:uid="{00000000-0005-0000-0000-00003E010000}"/>
    <cellStyle name="Moneda 5" xfId="310" xr:uid="{00000000-0005-0000-0000-00003F010000}"/>
    <cellStyle name="Moneda 6" xfId="311" xr:uid="{00000000-0005-0000-0000-000040010000}"/>
    <cellStyle name="Moneda 7" xfId="312" xr:uid="{00000000-0005-0000-0000-000041010000}"/>
    <cellStyle name="Moneda 8" xfId="313" xr:uid="{00000000-0005-0000-0000-000042010000}"/>
    <cellStyle name="Moneda 9" xfId="314" xr:uid="{00000000-0005-0000-0000-000043010000}"/>
    <cellStyle name="Neutral" xfId="653" builtinId="28"/>
    <cellStyle name="Neutral 2" xfId="315" xr:uid="{00000000-0005-0000-0000-000045010000}"/>
    <cellStyle name="Normal" xfId="0" builtinId="0"/>
    <cellStyle name="Normal 10" xfId="27" xr:uid="{00000000-0005-0000-0000-000047010000}"/>
    <cellStyle name="Normal 10 2" xfId="316" xr:uid="{00000000-0005-0000-0000-000048010000}"/>
    <cellStyle name="Normal 10 3" xfId="317" xr:uid="{00000000-0005-0000-0000-000049010000}"/>
    <cellStyle name="Normal 10 4" xfId="923" xr:uid="{00000000-0005-0000-0000-000047010000}"/>
    <cellStyle name="Normal 10 5" xfId="673" xr:uid="{00000000-0005-0000-0000-000047010000}"/>
    <cellStyle name="Normal 10_ABRIL 2011 DEFUNCIONES (15-06-2011)" xfId="318" xr:uid="{00000000-0005-0000-0000-00004A010000}"/>
    <cellStyle name="Normal 11" xfId="39" xr:uid="{00000000-0005-0000-0000-00004B010000}"/>
    <cellStyle name="Normal 11 2" xfId="319" xr:uid="{00000000-0005-0000-0000-00004C010000}"/>
    <cellStyle name="Normal 11 3" xfId="932" xr:uid="{00000000-0005-0000-0000-00004B010000}"/>
    <cellStyle name="Normal 11 4" xfId="682" xr:uid="{00000000-0005-0000-0000-00004B010000}"/>
    <cellStyle name="Normal 11_defunciones 2011(13-04-2011)" xfId="320" xr:uid="{00000000-0005-0000-0000-00004D010000}"/>
    <cellStyle name="Normal 12" xfId="40" xr:uid="{00000000-0005-0000-0000-00004E010000}"/>
    <cellStyle name="Normal 12 2" xfId="321" xr:uid="{00000000-0005-0000-0000-00004F010000}"/>
    <cellStyle name="Normal 12 3" xfId="630" xr:uid="{00000000-0005-0000-0000-000050010000}"/>
    <cellStyle name="Normal 12 3 2" xfId="631" xr:uid="{00000000-0005-0000-0000-000051010000}"/>
    <cellStyle name="Normal 12 3 2 2" xfId="1147" xr:uid="{00000000-0005-0000-0000-000051010000}"/>
    <cellStyle name="Normal 12 3 2 3" xfId="897" xr:uid="{00000000-0005-0000-0000-000051010000}"/>
    <cellStyle name="Normal 12 3 3" xfId="1146" xr:uid="{00000000-0005-0000-0000-000050010000}"/>
    <cellStyle name="Normal 12 3 4" xfId="896" xr:uid="{00000000-0005-0000-0000-000050010000}"/>
    <cellStyle name="Normal 12 4" xfId="651" xr:uid="{00000000-0005-0000-0000-000052010000}"/>
    <cellStyle name="Normal 12 4 2" xfId="1156" xr:uid="{00000000-0005-0000-0000-000052010000}"/>
    <cellStyle name="Normal 12 4 3" xfId="906" xr:uid="{00000000-0005-0000-0000-000052010000}"/>
    <cellStyle name="Normal 12 5" xfId="656" xr:uid="{00000000-0005-0000-0000-000053010000}"/>
    <cellStyle name="Normal 12 5 2" xfId="1157" xr:uid="{00000000-0005-0000-0000-000053010000}"/>
    <cellStyle name="Normal 12 5 3" xfId="907" xr:uid="{00000000-0005-0000-0000-000053010000}"/>
    <cellStyle name="Normal 12 6" xfId="659" xr:uid="{28579BEA-B817-4583-A8C2-B4064DBE34F6}"/>
    <cellStyle name="Normal 12 6 2" xfId="1159" xr:uid="{28579BEA-B817-4583-A8C2-B4064DBE34F6}"/>
    <cellStyle name="Normal 12 6 3" xfId="909" xr:uid="{28579BEA-B817-4583-A8C2-B4064DBE34F6}"/>
    <cellStyle name="Normal 12 7" xfId="661" xr:uid="{7C7A6E98-BEB8-4766-98D8-365214ED7610}"/>
    <cellStyle name="Normal 12 7 2" xfId="1161" xr:uid="{7C7A6E98-BEB8-4766-98D8-365214ED7610}"/>
    <cellStyle name="Normal 12 7 3" xfId="911" xr:uid="{7C7A6E98-BEB8-4766-98D8-365214ED7610}"/>
    <cellStyle name="Normal 12 8" xfId="933" xr:uid="{00000000-0005-0000-0000-00004E010000}"/>
    <cellStyle name="Normal 12 9" xfId="683" xr:uid="{00000000-0005-0000-0000-00004E010000}"/>
    <cellStyle name="Normal 12_defunciones 2011(13-04-2011)" xfId="322" xr:uid="{00000000-0005-0000-0000-000054010000}"/>
    <cellStyle name="Normal 13" xfId="323" xr:uid="{00000000-0005-0000-0000-000055010000}"/>
    <cellStyle name="Normal 13 2" xfId="324" xr:uid="{00000000-0005-0000-0000-000056010000}"/>
    <cellStyle name="Normal 13_ABRIL 2011 DEFUNCIONES (15-06-2011)" xfId="325" xr:uid="{00000000-0005-0000-0000-000057010000}"/>
    <cellStyle name="Normal 14" xfId="326" xr:uid="{00000000-0005-0000-0000-000058010000}"/>
    <cellStyle name="Normal 14 2" xfId="327" xr:uid="{00000000-0005-0000-0000-000059010000}"/>
    <cellStyle name="Normal 14_defunciones 2011(13-04-2011)" xfId="328" xr:uid="{00000000-0005-0000-0000-00005A010000}"/>
    <cellStyle name="Normal 15" xfId="329" xr:uid="{00000000-0005-0000-0000-00005B010000}"/>
    <cellStyle name="Normal 15 2" xfId="330" xr:uid="{00000000-0005-0000-0000-00005C010000}"/>
    <cellStyle name="Normal 15_defunciones 2011(13-04-2011)" xfId="331" xr:uid="{00000000-0005-0000-0000-00005D010000}"/>
    <cellStyle name="Normal 16" xfId="332" xr:uid="{00000000-0005-0000-0000-00005E010000}"/>
    <cellStyle name="Normal 16 2" xfId="333" xr:uid="{00000000-0005-0000-0000-00005F010000}"/>
    <cellStyle name="Normal 16_defunciones 2011(13-04-2011)" xfId="334" xr:uid="{00000000-0005-0000-0000-000060010000}"/>
    <cellStyle name="Normal 17" xfId="335" xr:uid="{00000000-0005-0000-0000-000061010000}"/>
    <cellStyle name="Normal 17 2" xfId="336" xr:uid="{00000000-0005-0000-0000-000062010000}"/>
    <cellStyle name="Normal 17_defunciones 2011(13-04-2011)" xfId="337" xr:uid="{00000000-0005-0000-0000-000063010000}"/>
    <cellStyle name="Normal 18" xfId="338" xr:uid="{00000000-0005-0000-0000-000064010000}"/>
    <cellStyle name="Normal 18 2" xfId="339" xr:uid="{00000000-0005-0000-0000-000065010000}"/>
    <cellStyle name="Normal 18_defunciones 2011(13-04-2011)" xfId="340" xr:uid="{00000000-0005-0000-0000-000066010000}"/>
    <cellStyle name="Normal 19" xfId="341" xr:uid="{00000000-0005-0000-0000-000067010000}"/>
    <cellStyle name="Normal 19 2" xfId="342" xr:uid="{00000000-0005-0000-0000-000068010000}"/>
    <cellStyle name="Normal 19_defunciones 2011(13-04-2011)" xfId="343" xr:uid="{00000000-0005-0000-0000-000069010000}"/>
    <cellStyle name="Normal 2" xfId="12" xr:uid="{00000000-0005-0000-0000-00006A010000}"/>
    <cellStyle name="Normal 2 2" xfId="14" xr:uid="{00000000-0005-0000-0000-00006B010000}"/>
    <cellStyle name="Normal 2 2 2" xfId="344" xr:uid="{00000000-0005-0000-0000-00006C010000}"/>
    <cellStyle name="Normal 2 2 3" xfId="345" xr:uid="{00000000-0005-0000-0000-00006D010000}"/>
    <cellStyle name="Normal 2 3" xfId="30" xr:uid="{00000000-0005-0000-0000-00006E010000}"/>
    <cellStyle name="Normal 2 3 2" xfId="924" xr:uid="{00000000-0005-0000-0000-00006E010000}"/>
    <cellStyle name="Normal 2 3 3" xfId="674" xr:uid="{00000000-0005-0000-0000-00006E010000}"/>
    <cellStyle name="Normal 2 4" xfId="346" xr:uid="{00000000-0005-0000-0000-00006F010000}"/>
    <cellStyle name="Normal 2 4 2" xfId="347" xr:uid="{00000000-0005-0000-0000-000070010000}"/>
    <cellStyle name="Normal 2 4 2 2" xfId="1112" xr:uid="{00000000-0005-0000-0000-000070010000}"/>
    <cellStyle name="Normal 2 4 2 3" xfId="862" xr:uid="{00000000-0005-0000-0000-000070010000}"/>
    <cellStyle name="Normal 2 4 3" xfId="348" xr:uid="{00000000-0005-0000-0000-000071010000}"/>
    <cellStyle name="Normal 2 4 3 2" xfId="1113" xr:uid="{00000000-0005-0000-0000-000071010000}"/>
    <cellStyle name="Normal 2 4 3 3" xfId="863" xr:uid="{00000000-0005-0000-0000-000071010000}"/>
    <cellStyle name="Normal 2 4 4" xfId="1111" xr:uid="{00000000-0005-0000-0000-00006F010000}"/>
    <cellStyle name="Normal 2 4 5" xfId="861" xr:uid="{00000000-0005-0000-0000-00006F010000}"/>
    <cellStyle name="Normal 2 5" xfId="349" xr:uid="{00000000-0005-0000-0000-000072010000}"/>
    <cellStyle name="Normal 2 5 2" xfId="1114" xr:uid="{00000000-0005-0000-0000-000072010000}"/>
    <cellStyle name="Normal 2 5 3" xfId="864" xr:uid="{00000000-0005-0000-0000-000072010000}"/>
    <cellStyle name="Normal 2 6" xfId="629" xr:uid="{00000000-0005-0000-0000-000073010000}"/>
    <cellStyle name="Normal 2 6 2" xfId="1145" xr:uid="{00000000-0005-0000-0000-000073010000}"/>
    <cellStyle name="Normal 2 6 3" xfId="895" xr:uid="{00000000-0005-0000-0000-000073010000}"/>
    <cellStyle name="Normal 2 7" xfId="915" xr:uid="{00000000-0005-0000-0000-00006A010000}"/>
    <cellStyle name="Normal 2 8" xfId="665" xr:uid="{00000000-0005-0000-0000-00006A010000}"/>
    <cellStyle name="Normal 2_ABRIL 2011 DEFUNCIONES (15-06-2011)" xfId="350" xr:uid="{00000000-0005-0000-0000-000074010000}"/>
    <cellStyle name="Normal 20" xfId="351" xr:uid="{00000000-0005-0000-0000-000075010000}"/>
    <cellStyle name="Normal 20 2" xfId="352" xr:uid="{00000000-0005-0000-0000-000076010000}"/>
    <cellStyle name="Normal 20_defunciones 2011(13-04-2011)" xfId="353" xr:uid="{00000000-0005-0000-0000-000077010000}"/>
    <cellStyle name="Normal 21" xfId="354" xr:uid="{00000000-0005-0000-0000-000078010000}"/>
    <cellStyle name="Normal 21 2" xfId="355" xr:uid="{00000000-0005-0000-0000-000079010000}"/>
    <cellStyle name="Normal 21_defunciones 2011(13-04-2011)" xfId="356" xr:uid="{00000000-0005-0000-0000-00007A010000}"/>
    <cellStyle name="Normal 22" xfId="357" xr:uid="{00000000-0005-0000-0000-00007B010000}"/>
    <cellStyle name="Normal 22 2" xfId="358" xr:uid="{00000000-0005-0000-0000-00007C010000}"/>
    <cellStyle name="Normal 22_defunciones 2011(13-04-2011)" xfId="359" xr:uid="{00000000-0005-0000-0000-00007D010000}"/>
    <cellStyle name="Normal 23" xfId="360" xr:uid="{00000000-0005-0000-0000-00007E010000}"/>
    <cellStyle name="Normal 23 2" xfId="361" xr:uid="{00000000-0005-0000-0000-00007F010000}"/>
    <cellStyle name="Normal 23_defunciones 2011(13-04-2011)" xfId="362" xr:uid="{00000000-0005-0000-0000-000080010000}"/>
    <cellStyle name="Normal 24" xfId="363" xr:uid="{00000000-0005-0000-0000-000081010000}"/>
    <cellStyle name="Normal 24 2" xfId="364" xr:uid="{00000000-0005-0000-0000-000082010000}"/>
    <cellStyle name="Normal 24 3" xfId="365" xr:uid="{00000000-0005-0000-0000-000083010000}"/>
    <cellStyle name="Normal 24 3 2" xfId="1116" xr:uid="{00000000-0005-0000-0000-000083010000}"/>
    <cellStyle name="Normal 24 3 3" xfId="866" xr:uid="{00000000-0005-0000-0000-000083010000}"/>
    <cellStyle name="Normal 24 4" xfId="1115" xr:uid="{00000000-0005-0000-0000-000081010000}"/>
    <cellStyle name="Normal 24 5" xfId="865" xr:uid="{00000000-0005-0000-0000-000081010000}"/>
    <cellStyle name="Normal 25" xfId="366" xr:uid="{00000000-0005-0000-0000-000084010000}"/>
    <cellStyle name="Normal 25 2" xfId="367" xr:uid="{00000000-0005-0000-0000-000085010000}"/>
    <cellStyle name="Normal 25 2 2" xfId="1117" xr:uid="{00000000-0005-0000-0000-000085010000}"/>
    <cellStyle name="Normal 25 2 3" xfId="867" xr:uid="{00000000-0005-0000-0000-000085010000}"/>
    <cellStyle name="Normal 26" xfId="368" xr:uid="{00000000-0005-0000-0000-000086010000}"/>
    <cellStyle name="Normal 26 2" xfId="369" xr:uid="{00000000-0005-0000-0000-000087010000}"/>
    <cellStyle name="Normal 27" xfId="370" xr:uid="{00000000-0005-0000-0000-000088010000}"/>
    <cellStyle name="Normal 27 2" xfId="371" xr:uid="{00000000-0005-0000-0000-000089010000}"/>
    <cellStyle name="Normal 27 2 2" xfId="1118" xr:uid="{00000000-0005-0000-0000-000089010000}"/>
    <cellStyle name="Normal 27 2 3" xfId="868" xr:uid="{00000000-0005-0000-0000-000089010000}"/>
    <cellStyle name="Normal 28" xfId="372" xr:uid="{00000000-0005-0000-0000-00008A010000}"/>
    <cellStyle name="Normal 28 2" xfId="373" xr:uid="{00000000-0005-0000-0000-00008B010000}"/>
    <cellStyle name="Normal 28 2 2" xfId="1119" xr:uid="{00000000-0005-0000-0000-00008B010000}"/>
    <cellStyle name="Normal 28 2 3" xfId="869" xr:uid="{00000000-0005-0000-0000-00008B010000}"/>
    <cellStyle name="Normal 29" xfId="374" xr:uid="{00000000-0005-0000-0000-00008C010000}"/>
    <cellStyle name="Normal 29 2" xfId="375" xr:uid="{00000000-0005-0000-0000-00008D010000}"/>
    <cellStyle name="Normal 29 2 2" xfId="1121" xr:uid="{00000000-0005-0000-0000-00008D010000}"/>
    <cellStyle name="Normal 29 2 3" xfId="871" xr:uid="{00000000-0005-0000-0000-00008D010000}"/>
    <cellStyle name="Normal 29 3" xfId="1120" xr:uid="{00000000-0005-0000-0000-00008C010000}"/>
    <cellStyle name="Normal 29 4" xfId="870" xr:uid="{00000000-0005-0000-0000-00008C010000}"/>
    <cellStyle name="Normal 3" xfId="16" xr:uid="{00000000-0005-0000-0000-00008E010000}"/>
    <cellStyle name="Normal 3 2" xfId="31" xr:uid="{00000000-0005-0000-0000-00008F010000}"/>
    <cellStyle name="Normal 3 2 2" xfId="925" xr:uid="{00000000-0005-0000-0000-00008F010000}"/>
    <cellStyle name="Normal 3 2 3" xfId="675" xr:uid="{00000000-0005-0000-0000-00008F010000}"/>
    <cellStyle name="Normal 3 3" xfId="916" xr:uid="{00000000-0005-0000-0000-00008E010000}"/>
    <cellStyle name="Normal 3 4" xfId="666" xr:uid="{00000000-0005-0000-0000-00008E010000}"/>
    <cellStyle name="Normal 30" xfId="376" xr:uid="{00000000-0005-0000-0000-000090010000}"/>
    <cellStyle name="Normal 30 2" xfId="1122" xr:uid="{00000000-0005-0000-0000-000090010000}"/>
    <cellStyle name="Normal 30 3" xfId="872" xr:uid="{00000000-0005-0000-0000-000090010000}"/>
    <cellStyle name="Normal 31" xfId="377" xr:uid="{00000000-0005-0000-0000-000091010000}"/>
    <cellStyle name="Normal 31 2" xfId="1123" xr:uid="{00000000-0005-0000-0000-000091010000}"/>
    <cellStyle name="Normal 31 3" xfId="873" xr:uid="{00000000-0005-0000-0000-000091010000}"/>
    <cellStyle name="Normal 32" xfId="378" xr:uid="{00000000-0005-0000-0000-000092010000}"/>
    <cellStyle name="Normal 33" xfId="379" xr:uid="{00000000-0005-0000-0000-000093010000}"/>
    <cellStyle name="Normal 33 2" xfId="1124" xr:uid="{00000000-0005-0000-0000-000093010000}"/>
    <cellStyle name="Normal 33 3" xfId="874" xr:uid="{00000000-0005-0000-0000-000093010000}"/>
    <cellStyle name="Normal 34" xfId="380" xr:uid="{00000000-0005-0000-0000-000094010000}"/>
    <cellStyle name="Normal 34 2" xfId="1125" xr:uid="{00000000-0005-0000-0000-000094010000}"/>
    <cellStyle name="Normal 34 3" xfId="875" xr:uid="{00000000-0005-0000-0000-000094010000}"/>
    <cellStyle name="Normal 35" xfId="381" xr:uid="{00000000-0005-0000-0000-000095010000}"/>
    <cellStyle name="Normal 35 2" xfId="1126" xr:uid="{00000000-0005-0000-0000-000095010000}"/>
    <cellStyle name="Normal 35 3" xfId="876" xr:uid="{00000000-0005-0000-0000-000095010000}"/>
    <cellStyle name="Normal 36" xfId="382" xr:uid="{00000000-0005-0000-0000-000096010000}"/>
    <cellStyle name="Normal 36 2" xfId="1127" xr:uid="{00000000-0005-0000-0000-000096010000}"/>
    <cellStyle name="Normal 36 3" xfId="877" xr:uid="{00000000-0005-0000-0000-000096010000}"/>
    <cellStyle name="Normal 37" xfId="383" xr:uid="{00000000-0005-0000-0000-000097010000}"/>
    <cellStyle name="Normal 38" xfId="384" xr:uid="{00000000-0005-0000-0000-000098010000}"/>
    <cellStyle name="Normal 38 2" xfId="1128" xr:uid="{00000000-0005-0000-0000-000098010000}"/>
    <cellStyle name="Normal 38 3" xfId="878" xr:uid="{00000000-0005-0000-0000-000098010000}"/>
    <cellStyle name="Normal 39" xfId="570" xr:uid="{00000000-0005-0000-0000-000099010000}"/>
    <cellStyle name="Normal 39 2" xfId="1134" xr:uid="{00000000-0005-0000-0000-000099010000}"/>
    <cellStyle name="Normal 39 3" xfId="884" xr:uid="{00000000-0005-0000-0000-000099010000}"/>
    <cellStyle name="Normal 4" xfId="18" xr:uid="{00000000-0005-0000-0000-00009A010000}"/>
    <cellStyle name="Normal 4 10" xfId="616" xr:uid="{00000000-0005-0000-0000-00009B010000}"/>
    <cellStyle name="Normal 4 11" xfId="917" xr:uid="{00000000-0005-0000-0000-00009A010000}"/>
    <cellStyle name="Normal 4 12" xfId="667" xr:uid="{00000000-0005-0000-0000-00009A010000}"/>
    <cellStyle name="Normal 4 2" xfId="32" xr:uid="{00000000-0005-0000-0000-00009C010000}"/>
    <cellStyle name="Normal 4 2 2" xfId="385" xr:uid="{00000000-0005-0000-0000-00009D010000}"/>
    <cellStyle name="Normal 4 2 3" xfId="926" xr:uid="{00000000-0005-0000-0000-00009C010000}"/>
    <cellStyle name="Normal 4 2 4" xfId="676" xr:uid="{00000000-0005-0000-0000-00009C010000}"/>
    <cellStyle name="Normal 4 3" xfId="386" xr:uid="{00000000-0005-0000-0000-00009E010000}"/>
    <cellStyle name="Normal 4 4" xfId="41" xr:uid="{00000000-0005-0000-0000-00009F010000}"/>
    <cellStyle name="Normal 4 4 2" xfId="657" xr:uid="{00000000-0005-0000-0000-0000A0010000}"/>
    <cellStyle name="Normal 4 4 2 2" xfId="1158" xr:uid="{00000000-0005-0000-0000-0000A0010000}"/>
    <cellStyle name="Normal 4 4 2 3" xfId="908" xr:uid="{00000000-0005-0000-0000-0000A0010000}"/>
    <cellStyle name="Normal 4 4 3" xfId="934" xr:uid="{00000000-0005-0000-0000-00009F010000}"/>
    <cellStyle name="Normal 4 4 4" xfId="684" xr:uid="{00000000-0005-0000-0000-00009F010000}"/>
    <cellStyle name="Normal 4 5" xfId="387" xr:uid="{00000000-0005-0000-0000-0000A1010000}"/>
    <cellStyle name="Normal 4 5 2" xfId="1129" xr:uid="{00000000-0005-0000-0000-0000A1010000}"/>
    <cellStyle name="Normal 4 5 3" xfId="879" xr:uid="{00000000-0005-0000-0000-0000A1010000}"/>
    <cellStyle name="Normal 4 6" xfId="617" xr:uid="{00000000-0005-0000-0000-0000A2010000}"/>
    <cellStyle name="Normal 4 7" xfId="618" xr:uid="{00000000-0005-0000-0000-0000A3010000}"/>
    <cellStyle name="Normal 4 8" xfId="619" xr:uid="{00000000-0005-0000-0000-0000A4010000}"/>
    <cellStyle name="Normal 4 9" xfId="620" xr:uid="{00000000-0005-0000-0000-0000A5010000}"/>
    <cellStyle name="Normal 4_defunciones 2011(13-04-2011)" xfId="388" xr:uid="{00000000-0005-0000-0000-0000A6010000}"/>
    <cellStyle name="Normal 40" xfId="632" xr:uid="{00000000-0005-0000-0000-0000A7010000}"/>
    <cellStyle name="Normal 41" xfId="634" xr:uid="{00000000-0005-0000-0000-0000A8010000}"/>
    <cellStyle name="Normal 41 2" xfId="1148" xr:uid="{00000000-0005-0000-0000-0000A8010000}"/>
    <cellStyle name="Normal 41 3" xfId="898" xr:uid="{00000000-0005-0000-0000-0000A8010000}"/>
    <cellStyle name="Normal 42" xfId="638" xr:uid="{00000000-0005-0000-0000-0000A9010000}"/>
    <cellStyle name="Normal 42 2" xfId="1150" xr:uid="{00000000-0005-0000-0000-0000A9010000}"/>
    <cellStyle name="Normal 42 3" xfId="900" xr:uid="{00000000-0005-0000-0000-0000A9010000}"/>
    <cellStyle name="Normal 43" xfId="639" xr:uid="{00000000-0005-0000-0000-0000AA010000}"/>
    <cellStyle name="Normal 43 2" xfId="1151" xr:uid="{00000000-0005-0000-0000-0000AA010000}"/>
    <cellStyle name="Normal 43 3" xfId="901" xr:uid="{00000000-0005-0000-0000-0000AA010000}"/>
    <cellStyle name="Normal 44" xfId="640" xr:uid="{00000000-0005-0000-0000-0000AB010000}"/>
    <cellStyle name="Normal 44 2" xfId="1152" xr:uid="{00000000-0005-0000-0000-0000AB010000}"/>
    <cellStyle name="Normal 44 3" xfId="902" xr:uid="{00000000-0005-0000-0000-0000AB010000}"/>
    <cellStyle name="Normal 45" xfId="641" xr:uid="{00000000-0005-0000-0000-0000AC010000}"/>
    <cellStyle name="Normal 45 2" xfId="1153" xr:uid="{00000000-0005-0000-0000-0000AC010000}"/>
    <cellStyle name="Normal 45 3" xfId="903" xr:uid="{00000000-0005-0000-0000-0000AC010000}"/>
    <cellStyle name="Normal 5" xfId="19" xr:uid="{00000000-0005-0000-0000-0000AD010000}"/>
    <cellStyle name="Normal 5 2" xfId="33" xr:uid="{00000000-0005-0000-0000-0000AE010000}"/>
    <cellStyle name="Normal 5 2 2" xfId="927" xr:uid="{00000000-0005-0000-0000-0000AE010000}"/>
    <cellStyle name="Normal 5 2 3" xfId="677" xr:uid="{00000000-0005-0000-0000-0000AE010000}"/>
    <cellStyle name="Normal 5 3" xfId="918" xr:uid="{00000000-0005-0000-0000-0000AD010000}"/>
    <cellStyle name="Normal 5 4" xfId="668" xr:uid="{00000000-0005-0000-0000-0000AD010000}"/>
    <cellStyle name="Normal 5_defunciones 2011(13-04-2011)" xfId="389" xr:uid="{00000000-0005-0000-0000-0000AF010000}"/>
    <cellStyle name="Normal 6" xfId="20" xr:uid="{00000000-0005-0000-0000-0000B0010000}"/>
    <cellStyle name="Normal 6 2" xfId="34" xr:uid="{00000000-0005-0000-0000-0000B1010000}"/>
    <cellStyle name="Normal 6 2 2" xfId="928" xr:uid="{00000000-0005-0000-0000-0000B1010000}"/>
    <cellStyle name="Normal 6 2 3" xfId="678" xr:uid="{00000000-0005-0000-0000-0000B1010000}"/>
    <cellStyle name="Normal 6 3" xfId="919" xr:uid="{00000000-0005-0000-0000-0000B0010000}"/>
    <cellStyle name="Normal 6 4" xfId="669" xr:uid="{00000000-0005-0000-0000-0000B0010000}"/>
    <cellStyle name="Normal 6_defunciones 2011(13-04-2011)" xfId="390" xr:uid="{00000000-0005-0000-0000-0000B2010000}"/>
    <cellStyle name="Normal 7" xfId="21" xr:uid="{00000000-0005-0000-0000-0000B3010000}"/>
    <cellStyle name="Normal 7 2" xfId="24" xr:uid="{00000000-0005-0000-0000-0000B4010000}"/>
    <cellStyle name="Normal 7 3" xfId="25" xr:uid="{00000000-0005-0000-0000-0000B5010000}"/>
    <cellStyle name="Normal 7 3 2" xfId="36" xr:uid="{00000000-0005-0000-0000-0000B6010000}"/>
    <cellStyle name="Normal 7 3 2 2" xfId="930" xr:uid="{00000000-0005-0000-0000-0000B6010000}"/>
    <cellStyle name="Normal 7 3 2 3" xfId="680" xr:uid="{00000000-0005-0000-0000-0000B6010000}"/>
    <cellStyle name="Normal 7 3 3" xfId="921" xr:uid="{00000000-0005-0000-0000-0000B5010000}"/>
    <cellStyle name="Normal 7 3 4" xfId="671" xr:uid="{00000000-0005-0000-0000-0000B5010000}"/>
    <cellStyle name="Normal 7 4" xfId="22" xr:uid="{00000000-0005-0000-0000-0000B7010000}"/>
    <cellStyle name="Normal 7 4 2" xfId="35" xr:uid="{00000000-0005-0000-0000-0000B8010000}"/>
    <cellStyle name="Normal 7 4 2 2" xfId="929" xr:uid="{00000000-0005-0000-0000-0000B8010000}"/>
    <cellStyle name="Normal 7 4 2 3" xfId="679" xr:uid="{00000000-0005-0000-0000-0000B8010000}"/>
    <cellStyle name="Normal 7 4 3" xfId="569" xr:uid="{00000000-0005-0000-0000-0000B9010000}"/>
    <cellStyle name="Normal 7 4 3 2" xfId="572" xr:uid="{00000000-0005-0000-0000-0000BA010000}"/>
    <cellStyle name="Normal 7 4 3 2 2" xfId="574" xr:uid="{00000000-0005-0000-0000-0000BB010000}"/>
    <cellStyle name="Normal 7 4 3 2 2 2" xfId="575" xr:uid="{00000000-0005-0000-0000-0000BC010000}"/>
    <cellStyle name="Normal 7 4 3 2 2 2 2" xfId="624" xr:uid="{00000000-0005-0000-0000-0000BD010000}"/>
    <cellStyle name="Normal 7 4 3 2 2 2 2 2" xfId="626" xr:uid="{00000000-0005-0000-0000-0000BE010000}"/>
    <cellStyle name="Normal 7 4 3 2 2 2 2 2 2" xfId="1143" xr:uid="{00000000-0005-0000-0000-0000BE010000}"/>
    <cellStyle name="Normal 7 4 3 2 2 2 2 2 3" xfId="893" xr:uid="{00000000-0005-0000-0000-0000BE010000}"/>
    <cellStyle name="Normal 7 4 3 2 2 2 2 3" xfId="1142" xr:uid="{00000000-0005-0000-0000-0000BD010000}"/>
    <cellStyle name="Normal 7 4 3 2 2 2 2 4" xfId="892" xr:uid="{00000000-0005-0000-0000-0000BD010000}"/>
    <cellStyle name="Normal 7 4 3 2 2 2 3" xfId="627" xr:uid="{00000000-0005-0000-0000-0000BF010000}"/>
    <cellStyle name="Normal 7 4 3 2 2 2 3 2" xfId="635" xr:uid="{00000000-0005-0000-0000-0000C0010000}"/>
    <cellStyle name="Normal 7 4 3 2 2 2 3 2 2" xfId="1149" xr:uid="{00000000-0005-0000-0000-0000C0010000}"/>
    <cellStyle name="Normal 7 4 3 2 2 2 3 2 3" xfId="899" xr:uid="{00000000-0005-0000-0000-0000C0010000}"/>
    <cellStyle name="Normal 7 4 3 2 2 2 3 3" xfId="1144" xr:uid="{00000000-0005-0000-0000-0000BF010000}"/>
    <cellStyle name="Normal 7 4 3 2 2 2 3 4" xfId="894" xr:uid="{00000000-0005-0000-0000-0000BF010000}"/>
    <cellStyle name="Normal 7 4 3 2 2 2 4" xfId="1137" xr:uid="{00000000-0005-0000-0000-0000BC010000}"/>
    <cellStyle name="Normal 7 4 3 2 2 2 5" xfId="887" xr:uid="{00000000-0005-0000-0000-0000BC010000}"/>
    <cellStyle name="Normal 7 4 3 2 2 3" xfId="1136" xr:uid="{00000000-0005-0000-0000-0000BB010000}"/>
    <cellStyle name="Normal 7 4 3 2 2 4" xfId="886" xr:uid="{00000000-0005-0000-0000-0000BB010000}"/>
    <cellStyle name="Normal 7 4 3 2 3" xfId="1135" xr:uid="{00000000-0005-0000-0000-0000BA010000}"/>
    <cellStyle name="Normal 7 4 3 2 4" xfId="885" xr:uid="{00000000-0005-0000-0000-0000BA010000}"/>
    <cellStyle name="Normal 7 4 3 3" xfId="1133" xr:uid="{00000000-0005-0000-0000-0000B9010000}"/>
    <cellStyle name="Normal 7 4 3 4" xfId="883" xr:uid="{00000000-0005-0000-0000-0000B9010000}"/>
    <cellStyle name="Normal 7 4 4" xfId="920" xr:uid="{00000000-0005-0000-0000-0000B7010000}"/>
    <cellStyle name="Normal 7 4 5" xfId="670" xr:uid="{00000000-0005-0000-0000-0000B7010000}"/>
    <cellStyle name="Normal 7_defunciones 2011(13-04-2011)" xfId="391" xr:uid="{00000000-0005-0000-0000-0000C1010000}"/>
    <cellStyle name="Normal 8" xfId="26" xr:uid="{00000000-0005-0000-0000-0000C2010000}"/>
    <cellStyle name="Normal 8 2" xfId="37" xr:uid="{00000000-0005-0000-0000-0000C3010000}"/>
    <cellStyle name="Normal 8 2 2" xfId="621" xr:uid="{00000000-0005-0000-0000-0000C4010000}"/>
    <cellStyle name="Normal 8 2 2 2" xfId="1141" xr:uid="{00000000-0005-0000-0000-0000C4010000}"/>
    <cellStyle name="Normal 8 2 2 3" xfId="891" xr:uid="{00000000-0005-0000-0000-0000C4010000}"/>
    <cellStyle name="Normal 8 2 3" xfId="931" xr:uid="{00000000-0005-0000-0000-0000C3010000}"/>
    <cellStyle name="Normal 8 2 4" xfId="681" xr:uid="{00000000-0005-0000-0000-0000C3010000}"/>
    <cellStyle name="Normal 8 3" xfId="922" xr:uid="{00000000-0005-0000-0000-0000C2010000}"/>
    <cellStyle name="Normal 8 4" xfId="672" xr:uid="{00000000-0005-0000-0000-0000C2010000}"/>
    <cellStyle name="Normal 8_defunciones 2011(13-04-2011)" xfId="392" xr:uid="{00000000-0005-0000-0000-0000C5010000}"/>
    <cellStyle name="Normal 9" xfId="28" xr:uid="{00000000-0005-0000-0000-0000C6010000}"/>
    <cellStyle name="Normal 9 2" xfId="38" xr:uid="{00000000-0005-0000-0000-0000C7010000}"/>
    <cellStyle name="Normal 9_defunciones 2011(13-04-2011)" xfId="393" xr:uid="{00000000-0005-0000-0000-0000C8010000}"/>
    <cellStyle name="Normal_2.TOTAL EPS" xfId="648" xr:uid="{00000000-0005-0000-0000-0000CC010000}"/>
    <cellStyle name="Normal_2.TOTAL EPS_1" xfId="573" xr:uid="{00000000-0005-0000-0000-0000CD010000}"/>
    <cellStyle name="Normal_2.TOTAL EPS_2" xfId="625" xr:uid="{00000000-0005-0000-0000-0000CE010000}"/>
    <cellStyle name="Normal_2.TOTAL EPS_3" xfId="649" xr:uid="{00000000-0005-0000-0000-0000CF010000}"/>
    <cellStyle name="Normal_2.TOTAL EPS_5" xfId="646" xr:uid="{00000000-0005-0000-0000-0000D0010000}"/>
    <cellStyle name="Normal_3. Afiliados_ Mpio y EPS_2" xfId="633" xr:uid="{00000000-0005-0000-0000-0000D3010000}"/>
    <cellStyle name="Normal_3C. Afiliados_ Suspendidos_RC" xfId="644" xr:uid="{00000000-0005-0000-0000-0000DD010000}"/>
    <cellStyle name="Normal_3C. Afiliados_ Suspendidos_RC_1" xfId="636" xr:uid="{00000000-0005-0000-0000-0000DE010000}"/>
    <cellStyle name="Normal_3C. Afiliados_ Suspendidos_RC_2" xfId="645" xr:uid="{00000000-0005-0000-0000-0000DF010000}"/>
    <cellStyle name="Normal_3C. Afiliados_ Suspendidos_RC_5" xfId="642" xr:uid="{00000000-0005-0000-0000-0000E0010000}"/>
    <cellStyle name="Normal_6.Gráfico_Afiliados_EPS_Régimen" xfId="658" xr:uid="{95FDC697-62D3-4382-A6E0-F8419CBF3E1A}"/>
    <cellStyle name="Normal_afiliados subsidiado y contributivo 1999-2009" xfId="6" xr:uid="{00000000-0005-0000-0000-0000EF010000}"/>
    <cellStyle name="Normal_Censos 1951-1993" xfId="571" xr:uid="{00000000-0005-0000-0000-0000F0010000}"/>
    <cellStyle name="Normal_Hoja1" xfId="13" xr:uid="{00000000-0005-0000-0000-0000FB010000}"/>
    <cellStyle name="Normal_Hoja1 2" xfId="568" xr:uid="{00000000-0005-0000-0000-0000FC010000}"/>
    <cellStyle name="Normal_Hoja1_1" xfId="628" xr:uid="{00000000-0005-0000-0000-0000FD010000}"/>
    <cellStyle name="Normal_Hoja1_3" xfId="15" xr:uid="{00000000-0005-0000-0000-0000FE010000}"/>
    <cellStyle name="Normal_Hoja5" xfId="7" xr:uid="{00000000-0005-0000-0000-0000FF010000}"/>
    <cellStyle name="Normal_INFORME AFILIADOS 2001-2006 ACTUALIZADOS enero 2007" xfId="8" xr:uid="{00000000-0005-0000-0000-000000020000}"/>
    <cellStyle name="Normal_rpt_listadosubedadmunicipio 31 12 2010" xfId="42" xr:uid="{00000000-0005-0000-0000-000001020000}"/>
    <cellStyle name="Normal_TOTAL EPSS" xfId="17" xr:uid="{00000000-0005-0000-0000-000002020000}"/>
    <cellStyle name="Notas 10" xfId="394" xr:uid="{00000000-0005-0000-0000-000003020000}"/>
    <cellStyle name="Notas 100" xfId="395" xr:uid="{00000000-0005-0000-0000-000004020000}"/>
    <cellStyle name="Notas 101" xfId="396" xr:uid="{00000000-0005-0000-0000-000005020000}"/>
    <cellStyle name="Notas 102" xfId="397" xr:uid="{00000000-0005-0000-0000-000006020000}"/>
    <cellStyle name="Notas 103" xfId="398" xr:uid="{00000000-0005-0000-0000-000007020000}"/>
    <cellStyle name="Notas 104" xfId="399" xr:uid="{00000000-0005-0000-0000-000008020000}"/>
    <cellStyle name="Notas 105" xfId="400" xr:uid="{00000000-0005-0000-0000-000009020000}"/>
    <cellStyle name="Notas 106" xfId="401" xr:uid="{00000000-0005-0000-0000-00000A020000}"/>
    <cellStyle name="Notas 107" xfId="402" xr:uid="{00000000-0005-0000-0000-00000B020000}"/>
    <cellStyle name="Notas 108" xfId="403" xr:uid="{00000000-0005-0000-0000-00000C020000}"/>
    <cellStyle name="Notas 109" xfId="404" xr:uid="{00000000-0005-0000-0000-00000D020000}"/>
    <cellStyle name="Notas 11" xfId="405" xr:uid="{00000000-0005-0000-0000-00000E020000}"/>
    <cellStyle name="Notas 110" xfId="406" xr:uid="{00000000-0005-0000-0000-00000F020000}"/>
    <cellStyle name="Notas 111" xfId="407" xr:uid="{00000000-0005-0000-0000-000010020000}"/>
    <cellStyle name="Notas 112" xfId="408" xr:uid="{00000000-0005-0000-0000-000011020000}"/>
    <cellStyle name="Notas 113" xfId="409" xr:uid="{00000000-0005-0000-0000-000012020000}"/>
    <cellStyle name="Notas 114" xfId="410" xr:uid="{00000000-0005-0000-0000-000013020000}"/>
    <cellStyle name="Notas 115" xfId="411" xr:uid="{00000000-0005-0000-0000-000014020000}"/>
    <cellStyle name="Notas 116" xfId="412" xr:uid="{00000000-0005-0000-0000-000015020000}"/>
    <cellStyle name="Notas 117" xfId="413" xr:uid="{00000000-0005-0000-0000-000016020000}"/>
    <cellStyle name="Notas 118" xfId="414" xr:uid="{00000000-0005-0000-0000-000017020000}"/>
    <cellStyle name="Notas 119" xfId="415" xr:uid="{00000000-0005-0000-0000-000018020000}"/>
    <cellStyle name="Notas 12" xfId="416" xr:uid="{00000000-0005-0000-0000-000019020000}"/>
    <cellStyle name="Notas 120" xfId="417" xr:uid="{00000000-0005-0000-0000-00001A020000}"/>
    <cellStyle name="Notas 121" xfId="418" xr:uid="{00000000-0005-0000-0000-00001B020000}"/>
    <cellStyle name="Notas 122" xfId="419" xr:uid="{00000000-0005-0000-0000-00001C020000}"/>
    <cellStyle name="Notas 123" xfId="420" xr:uid="{00000000-0005-0000-0000-00001D020000}"/>
    <cellStyle name="Notas 124" xfId="421" xr:uid="{00000000-0005-0000-0000-00001E020000}"/>
    <cellStyle name="Notas 125" xfId="422" xr:uid="{00000000-0005-0000-0000-00001F020000}"/>
    <cellStyle name="Notas 126" xfId="423" xr:uid="{00000000-0005-0000-0000-000020020000}"/>
    <cellStyle name="Notas 127" xfId="424" xr:uid="{00000000-0005-0000-0000-000021020000}"/>
    <cellStyle name="Notas 128" xfId="425" xr:uid="{00000000-0005-0000-0000-000022020000}"/>
    <cellStyle name="Notas 129" xfId="426" xr:uid="{00000000-0005-0000-0000-000023020000}"/>
    <cellStyle name="Notas 13" xfId="427" xr:uid="{00000000-0005-0000-0000-000024020000}"/>
    <cellStyle name="Notas 130" xfId="428" xr:uid="{00000000-0005-0000-0000-000025020000}"/>
    <cellStyle name="Notas 131" xfId="429" xr:uid="{00000000-0005-0000-0000-000026020000}"/>
    <cellStyle name="Notas 132" xfId="430" xr:uid="{00000000-0005-0000-0000-000027020000}"/>
    <cellStyle name="Notas 133" xfId="431" xr:uid="{00000000-0005-0000-0000-000028020000}"/>
    <cellStyle name="Notas 134" xfId="432" xr:uid="{00000000-0005-0000-0000-000029020000}"/>
    <cellStyle name="Notas 135" xfId="433" xr:uid="{00000000-0005-0000-0000-00002A020000}"/>
    <cellStyle name="Notas 136" xfId="434" xr:uid="{00000000-0005-0000-0000-00002B020000}"/>
    <cellStyle name="Notas 137" xfId="435" xr:uid="{00000000-0005-0000-0000-00002C020000}"/>
    <cellStyle name="Notas 138" xfId="436" xr:uid="{00000000-0005-0000-0000-00002D020000}"/>
    <cellStyle name="Notas 139" xfId="437" xr:uid="{00000000-0005-0000-0000-00002E020000}"/>
    <cellStyle name="Notas 14" xfId="438" xr:uid="{00000000-0005-0000-0000-00002F020000}"/>
    <cellStyle name="Notas 140" xfId="439" xr:uid="{00000000-0005-0000-0000-000030020000}"/>
    <cellStyle name="Notas 141" xfId="440" xr:uid="{00000000-0005-0000-0000-000031020000}"/>
    <cellStyle name="Notas 142" xfId="441" xr:uid="{00000000-0005-0000-0000-000032020000}"/>
    <cellStyle name="Notas 143" xfId="442" xr:uid="{00000000-0005-0000-0000-000033020000}"/>
    <cellStyle name="Notas 144" xfId="443" xr:uid="{00000000-0005-0000-0000-000034020000}"/>
    <cellStyle name="Notas 145" xfId="444" xr:uid="{00000000-0005-0000-0000-000035020000}"/>
    <cellStyle name="Notas 146" xfId="445" xr:uid="{00000000-0005-0000-0000-000036020000}"/>
    <cellStyle name="Notas 147" xfId="446" xr:uid="{00000000-0005-0000-0000-000037020000}"/>
    <cellStyle name="Notas 148" xfId="447" xr:uid="{00000000-0005-0000-0000-000038020000}"/>
    <cellStyle name="Notas 149" xfId="448" xr:uid="{00000000-0005-0000-0000-000039020000}"/>
    <cellStyle name="Notas 15" xfId="449" xr:uid="{00000000-0005-0000-0000-00003A020000}"/>
    <cellStyle name="Notas 150" xfId="450" xr:uid="{00000000-0005-0000-0000-00003B020000}"/>
    <cellStyle name="Notas 151" xfId="451" xr:uid="{00000000-0005-0000-0000-00003C020000}"/>
    <cellStyle name="Notas 152" xfId="452" xr:uid="{00000000-0005-0000-0000-00003D020000}"/>
    <cellStyle name="Notas 153" xfId="453" xr:uid="{00000000-0005-0000-0000-00003E020000}"/>
    <cellStyle name="Notas 154" xfId="454" xr:uid="{00000000-0005-0000-0000-00003F020000}"/>
    <cellStyle name="Notas 155" xfId="455" xr:uid="{00000000-0005-0000-0000-000040020000}"/>
    <cellStyle name="Notas 156" xfId="456" xr:uid="{00000000-0005-0000-0000-000041020000}"/>
    <cellStyle name="Notas 157" xfId="457" xr:uid="{00000000-0005-0000-0000-000042020000}"/>
    <cellStyle name="Notas 158" xfId="458" xr:uid="{00000000-0005-0000-0000-000043020000}"/>
    <cellStyle name="Notas 16" xfId="459" xr:uid="{00000000-0005-0000-0000-000044020000}"/>
    <cellStyle name="Notas 17" xfId="460" xr:uid="{00000000-0005-0000-0000-000045020000}"/>
    <cellStyle name="Notas 18" xfId="461" xr:uid="{00000000-0005-0000-0000-000046020000}"/>
    <cellStyle name="Notas 19" xfId="462" xr:uid="{00000000-0005-0000-0000-000047020000}"/>
    <cellStyle name="Notas 2" xfId="463" xr:uid="{00000000-0005-0000-0000-000048020000}"/>
    <cellStyle name="Notas 2 2" xfId="464" xr:uid="{00000000-0005-0000-0000-000049020000}"/>
    <cellStyle name="Notas 2 3" xfId="465" xr:uid="{00000000-0005-0000-0000-00004A020000}"/>
    <cellStyle name="Notas 2_ENTREGA 10 primeras Antioquia a 105" xfId="466" xr:uid="{00000000-0005-0000-0000-00004B020000}"/>
    <cellStyle name="Notas 20" xfId="467" xr:uid="{00000000-0005-0000-0000-00004C020000}"/>
    <cellStyle name="Notas 21" xfId="468" xr:uid="{00000000-0005-0000-0000-00004D020000}"/>
    <cellStyle name="Notas 22" xfId="469" xr:uid="{00000000-0005-0000-0000-00004E020000}"/>
    <cellStyle name="Notas 23" xfId="470" xr:uid="{00000000-0005-0000-0000-00004F020000}"/>
    <cellStyle name="Notas 24" xfId="471" xr:uid="{00000000-0005-0000-0000-000050020000}"/>
    <cellStyle name="Notas 25" xfId="472" xr:uid="{00000000-0005-0000-0000-000051020000}"/>
    <cellStyle name="Notas 26" xfId="473" xr:uid="{00000000-0005-0000-0000-000052020000}"/>
    <cellStyle name="Notas 27" xfId="474" xr:uid="{00000000-0005-0000-0000-000053020000}"/>
    <cellStyle name="Notas 28" xfId="475" xr:uid="{00000000-0005-0000-0000-000054020000}"/>
    <cellStyle name="Notas 29" xfId="476" xr:uid="{00000000-0005-0000-0000-000055020000}"/>
    <cellStyle name="Notas 3" xfId="477" xr:uid="{00000000-0005-0000-0000-000056020000}"/>
    <cellStyle name="Notas 3 2" xfId="478" xr:uid="{00000000-0005-0000-0000-000057020000}"/>
    <cellStyle name="Notas 3 2 2" xfId="1130" xr:uid="{00000000-0005-0000-0000-000057020000}"/>
    <cellStyle name="Notas 3 2 3" xfId="880" xr:uid="{00000000-0005-0000-0000-000057020000}"/>
    <cellStyle name="Notas 30" xfId="479" xr:uid="{00000000-0005-0000-0000-000058020000}"/>
    <cellStyle name="Notas 31" xfId="480" xr:uid="{00000000-0005-0000-0000-000059020000}"/>
    <cellStyle name="Notas 32" xfId="481" xr:uid="{00000000-0005-0000-0000-00005A020000}"/>
    <cellStyle name="Notas 33" xfId="482" xr:uid="{00000000-0005-0000-0000-00005B020000}"/>
    <cellStyle name="Notas 34" xfId="483" xr:uid="{00000000-0005-0000-0000-00005C020000}"/>
    <cellStyle name="Notas 35" xfId="484" xr:uid="{00000000-0005-0000-0000-00005D020000}"/>
    <cellStyle name="Notas 36" xfId="485" xr:uid="{00000000-0005-0000-0000-00005E020000}"/>
    <cellStyle name="Notas 37" xfId="486" xr:uid="{00000000-0005-0000-0000-00005F020000}"/>
    <cellStyle name="Notas 38" xfId="487" xr:uid="{00000000-0005-0000-0000-000060020000}"/>
    <cellStyle name="Notas 39" xfId="488" xr:uid="{00000000-0005-0000-0000-000061020000}"/>
    <cellStyle name="Notas 4" xfId="489" xr:uid="{00000000-0005-0000-0000-000062020000}"/>
    <cellStyle name="Notas 4 2" xfId="1131" xr:uid="{00000000-0005-0000-0000-000062020000}"/>
    <cellStyle name="Notas 4 3" xfId="881" xr:uid="{00000000-0005-0000-0000-000062020000}"/>
    <cellStyle name="Notas 40" xfId="490" xr:uid="{00000000-0005-0000-0000-000063020000}"/>
    <cellStyle name="Notas 41" xfId="491" xr:uid="{00000000-0005-0000-0000-000064020000}"/>
    <cellStyle name="Notas 42" xfId="492" xr:uid="{00000000-0005-0000-0000-000065020000}"/>
    <cellStyle name="Notas 43" xfId="493" xr:uid="{00000000-0005-0000-0000-000066020000}"/>
    <cellStyle name="Notas 44" xfId="494" xr:uid="{00000000-0005-0000-0000-000067020000}"/>
    <cellStyle name="Notas 45" xfId="495" xr:uid="{00000000-0005-0000-0000-000068020000}"/>
    <cellStyle name="Notas 46" xfId="496" xr:uid="{00000000-0005-0000-0000-000069020000}"/>
    <cellStyle name="Notas 47" xfId="497" xr:uid="{00000000-0005-0000-0000-00006A020000}"/>
    <cellStyle name="Notas 48" xfId="498" xr:uid="{00000000-0005-0000-0000-00006B020000}"/>
    <cellStyle name="Notas 49" xfId="499" xr:uid="{00000000-0005-0000-0000-00006C020000}"/>
    <cellStyle name="Notas 5" xfId="500" xr:uid="{00000000-0005-0000-0000-00006D020000}"/>
    <cellStyle name="Notas 50" xfId="501" xr:uid="{00000000-0005-0000-0000-00006E020000}"/>
    <cellStyle name="Notas 51" xfId="502" xr:uid="{00000000-0005-0000-0000-00006F020000}"/>
    <cellStyle name="Notas 52" xfId="503" xr:uid="{00000000-0005-0000-0000-000070020000}"/>
    <cellStyle name="Notas 53" xfId="504" xr:uid="{00000000-0005-0000-0000-000071020000}"/>
    <cellStyle name="Notas 54" xfId="505" xr:uid="{00000000-0005-0000-0000-000072020000}"/>
    <cellStyle name="Notas 55" xfId="506" xr:uid="{00000000-0005-0000-0000-000073020000}"/>
    <cellStyle name="Notas 56" xfId="507" xr:uid="{00000000-0005-0000-0000-000074020000}"/>
    <cellStyle name="Notas 57" xfId="508" xr:uid="{00000000-0005-0000-0000-000075020000}"/>
    <cellStyle name="Notas 58" xfId="509" xr:uid="{00000000-0005-0000-0000-000076020000}"/>
    <cellStyle name="Notas 59" xfId="510" xr:uid="{00000000-0005-0000-0000-000077020000}"/>
    <cellStyle name="Notas 6" xfId="511" xr:uid="{00000000-0005-0000-0000-000078020000}"/>
    <cellStyle name="Notas 6 2" xfId="1132" xr:uid="{00000000-0005-0000-0000-000078020000}"/>
    <cellStyle name="Notas 6 3" xfId="882" xr:uid="{00000000-0005-0000-0000-000078020000}"/>
    <cellStyle name="Notas 60" xfId="512" xr:uid="{00000000-0005-0000-0000-000079020000}"/>
    <cellStyle name="Notas 61" xfId="513" xr:uid="{00000000-0005-0000-0000-00007A020000}"/>
    <cellStyle name="Notas 62" xfId="514" xr:uid="{00000000-0005-0000-0000-00007B020000}"/>
    <cellStyle name="Notas 63" xfId="515" xr:uid="{00000000-0005-0000-0000-00007C020000}"/>
    <cellStyle name="Notas 64" xfId="516" xr:uid="{00000000-0005-0000-0000-00007D020000}"/>
    <cellStyle name="Notas 65" xfId="517" xr:uid="{00000000-0005-0000-0000-00007E020000}"/>
    <cellStyle name="Notas 66" xfId="518" xr:uid="{00000000-0005-0000-0000-00007F020000}"/>
    <cellStyle name="Notas 67" xfId="519" xr:uid="{00000000-0005-0000-0000-000080020000}"/>
    <cellStyle name="Notas 68" xfId="520" xr:uid="{00000000-0005-0000-0000-000081020000}"/>
    <cellStyle name="Notas 69" xfId="521" xr:uid="{00000000-0005-0000-0000-000082020000}"/>
    <cellStyle name="Notas 7" xfId="522" xr:uid="{00000000-0005-0000-0000-000083020000}"/>
    <cellStyle name="Notas 70" xfId="523" xr:uid="{00000000-0005-0000-0000-000084020000}"/>
    <cellStyle name="Notas 71" xfId="524" xr:uid="{00000000-0005-0000-0000-000085020000}"/>
    <cellStyle name="Notas 72" xfId="525" xr:uid="{00000000-0005-0000-0000-000086020000}"/>
    <cellStyle name="Notas 73" xfId="526" xr:uid="{00000000-0005-0000-0000-000087020000}"/>
    <cellStyle name="Notas 74" xfId="527" xr:uid="{00000000-0005-0000-0000-000088020000}"/>
    <cellStyle name="Notas 75" xfId="528" xr:uid="{00000000-0005-0000-0000-000089020000}"/>
    <cellStyle name="Notas 76" xfId="529" xr:uid="{00000000-0005-0000-0000-00008A020000}"/>
    <cellStyle name="Notas 77" xfId="530" xr:uid="{00000000-0005-0000-0000-00008B020000}"/>
    <cellStyle name="Notas 78" xfId="531" xr:uid="{00000000-0005-0000-0000-00008C020000}"/>
    <cellStyle name="Notas 79" xfId="532" xr:uid="{00000000-0005-0000-0000-00008D020000}"/>
    <cellStyle name="Notas 8" xfId="533" xr:uid="{00000000-0005-0000-0000-00008E020000}"/>
    <cellStyle name="Notas 80" xfId="534" xr:uid="{00000000-0005-0000-0000-00008F020000}"/>
    <cellStyle name="Notas 81" xfId="535" xr:uid="{00000000-0005-0000-0000-000090020000}"/>
    <cellStyle name="Notas 82" xfId="536" xr:uid="{00000000-0005-0000-0000-000091020000}"/>
    <cellStyle name="Notas 83" xfId="537" xr:uid="{00000000-0005-0000-0000-000092020000}"/>
    <cellStyle name="Notas 84" xfId="538" xr:uid="{00000000-0005-0000-0000-000093020000}"/>
    <cellStyle name="Notas 85" xfId="539" xr:uid="{00000000-0005-0000-0000-000094020000}"/>
    <cellStyle name="Notas 86" xfId="540" xr:uid="{00000000-0005-0000-0000-000095020000}"/>
    <cellStyle name="Notas 87" xfId="541" xr:uid="{00000000-0005-0000-0000-000096020000}"/>
    <cellStyle name="Notas 88" xfId="542" xr:uid="{00000000-0005-0000-0000-000097020000}"/>
    <cellStyle name="Notas 89" xfId="543" xr:uid="{00000000-0005-0000-0000-000098020000}"/>
    <cellStyle name="Notas 9" xfId="544" xr:uid="{00000000-0005-0000-0000-000099020000}"/>
    <cellStyle name="Notas 90" xfId="545" xr:uid="{00000000-0005-0000-0000-00009A020000}"/>
    <cellStyle name="Notas 91" xfId="546" xr:uid="{00000000-0005-0000-0000-00009B020000}"/>
    <cellStyle name="Notas 92" xfId="547" xr:uid="{00000000-0005-0000-0000-00009C020000}"/>
    <cellStyle name="Notas 93" xfId="548" xr:uid="{00000000-0005-0000-0000-00009D020000}"/>
    <cellStyle name="Notas 94" xfId="549" xr:uid="{00000000-0005-0000-0000-00009E020000}"/>
    <cellStyle name="Notas 95" xfId="550" xr:uid="{00000000-0005-0000-0000-00009F020000}"/>
    <cellStyle name="Notas 96" xfId="551" xr:uid="{00000000-0005-0000-0000-0000A0020000}"/>
    <cellStyle name="Notas 97" xfId="552" xr:uid="{00000000-0005-0000-0000-0000A1020000}"/>
    <cellStyle name="Notas 98" xfId="553" xr:uid="{00000000-0005-0000-0000-0000A2020000}"/>
    <cellStyle name="Notas 99" xfId="554" xr:uid="{00000000-0005-0000-0000-0000A3020000}"/>
    <cellStyle name="Note" xfId="555" xr:uid="{00000000-0005-0000-0000-0000A4020000}"/>
    <cellStyle name="Output" xfId="556" xr:uid="{00000000-0005-0000-0000-0000A5020000}"/>
    <cellStyle name="Porcentaje" xfId="637" builtinId="5"/>
    <cellStyle name="Porcentaje 2" xfId="576" xr:uid="{00000000-0005-0000-0000-0000A7020000}"/>
    <cellStyle name="Porcentaje 3" xfId="622" xr:uid="{00000000-0005-0000-0000-0000A8020000}"/>
    <cellStyle name="Porcentual 2" xfId="10" xr:uid="{00000000-0005-0000-0000-0000A9020000}"/>
    <cellStyle name="Porcentual 2 2" xfId="577" xr:uid="{00000000-0005-0000-0000-0000AA020000}"/>
    <cellStyle name="Porcentual 3" xfId="557" xr:uid="{00000000-0005-0000-0000-0000AB020000}"/>
    <cellStyle name="Porcentual 33" xfId="623" xr:uid="{00000000-0005-0000-0000-0000AC020000}"/>
    <cellStyle name="Salida" xfId="654" builtinId="21"/>
    <cellStyle name="Salida 2" xfId="558" xr:uid="{00000000-0005-0000-0000-0000AE020000}"/>
    <cellStyle name="Texto de advertencia 2" xfId="559" xr:uid="{00000000-0005-0000-0000-0000AF020000}"/>
    <cellStyle name="Texto explicativo 2" xfId="560" xr:uid="{00000000-0005-0000-0000-0000B0020000}"/>
    <cellStyle name="Title" xfId="561" xr:uid="{00000000-0005-0000-0000-0000B1020000}"/>
    <cellStyle name="Título 1 2" xfId="562" xr:uid="{00000000-0005-0000-0000-0000B2020000}"/>
    <cellStyle name="Título 2 2" xfId="563" xr:uid="{00000000-0005-0000-0000-0000B3020000}"/>
    <cellStyle name="Título 3 2" xfId="564" xr:uid="{00000000-0005-0000-0000-0000B4020000}"/>
    <cellStyle name="Título 4" xfId="565" xr:uid="{00000000-0005-0000-0000-0000B5020000}"/>
    <cellStyle name="Total 2" xfId="566" xr:uid="{00000000-0005-0000-0000-0000B6020000}"/>
    <cellStyle name="Warning Text" xfId="567" xr:uid="{00000000-0005-0000-0000-0000B7020000}"/>
  </cellStyles>
  <dxfs count="4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 patternType="solid">
          <bgColor theme="9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colors>
    <mruColors>
      <color rgb="FF006600"/>
      <color rgb="FF669900"/>
      <color rgb="FF00CC00"/>
      <color rgb="FF66FF66"/>
      <color rgb="FF00CC66"/>
      <color rgb="FF008000"/>
      <color rgb="FF003300"/>
      <color rgb="FF0033CC"/>
      <color rgb="FF0099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8.xml"/><Relationship Id="rId42" Type="http://schemas.openxmlformats.org/officeDocument/2006/relationships/externalLink" Target="externalLinks/externalLink16.xml"/><Relationship Id="rId47" Type="http://schemas.openxmlformats.org/officeDocument/2006/relationships/externalLink" Target="externalLinks/externalLink21.xml"/><Relationship Id="rId50" Type="http://schemas.openxmlformats.org/officeDocument/2006/relationships/externalLink" Target="externalLinks/externalLink24.xml"/><Relationship Id="rId55" Type="http://schemas.openxmlformats.org/officeDocument/2006/relationships/pivotCacheDefinition" Target="pivotCache/pivotCacheDefinition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14.xml"/><Relationship Id="rId45" Type="http://schemas.openxmlformats.org/officeDocument/2006/relationships/externalLink" Target="externalLinks/externalLink19.xml"/><Relationship Id="rId53" Type="http://schemas.openxmlformats.org/officeDocument/2006/relationships/pivotCacheDefinition" Target="pivotCache/pivotCacheDefinition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43" Type="http://schemas.openxmlformats.org/officeDocument/2006/relationships/externalLink" Target="externalLinks/externalLink17.xml"/><Relationship Id="rId48" Type="http://schemas.openxmlformats.org/officeDocument/2006/relationships/externalLink" Target="externalLinks/externalLink22.xml"/><Relationship Id="rId56" Type="http://schemas.openxmlformats.org/officeDocument/2006/relationships/pivotCacheDefinition" Target="pivotCache/pivotCacheDefinition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externalLink" Target="externalLinks/externalLink12.xml"/><Relationship Id="rId46" Type="http://schemas.openxmlformats.org/officeDocument/2006/relationships/externalLink" Target="externalLinks/externalLink20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5.xml"/><Relationship Id="rId54" Type="http://schemas.openxmlformats.org/officeDocument/2006/relationships/pivotCacheDefinition" Target="pivotCache/pivotCacheDefinition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0.xml"/><Relationship Id="rId49" Type="http://schemas.openxmlformats.org/officeDocument/2006/relationships/externalLink" Target="externalLinks/externalLink23.xml"/><Relationship Id="rId57" Type="http://schemas.openxmlformats.org/officeDocument/2006/relationships/pivotCacheDefinition" Target="pivotCache/pivotCacheDefinition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5.xml"/><Relationship Id="rId44" Type="http://schemas.openxmlformats.org/officeDocument/2006/relationships/externalLink" Target="externalLinks/externalLink18.xml"/><Relationship Id="rId52" Type="http://schemas.openxmlformats.org/officeDocument/2006/relationships/pivotCacheDefinition" Target="pivotCache/pivotCacheDefinition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_rels/chart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charts/_rels/chart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charts/_rels/chart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charts/_rels/chart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charts/_rels/chart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0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11/relationships/chartColorStyle" Target="colors157.xml"/><Relationship Id="rId1" Type="http://schemas.microsoft.com/office/2011/relationships/chartStyle" Target="style157.xml"/><Relationship Id="rId4" Type="http://schemas.openxmlformats.org/officeDocument/2006/relationships/chartUserShapes" Target="../drawings/drawing8.xml"/></Relationships>
</file>

<file path=xl/charts/_rels/chart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microsoft.com/office/2011/relationships/chartColorStyle" Target="colors158.xml"/><Relationship Id="rId1" Type="http://schemas.microsoft.com/office/2011/relationships/chartStyle" Target="style158.xml"/><Relationship Id="rId4" Type="http://schemas.openxmlformats.org/officeDocument/2006/relationships/chartUserShapes" Target="../drawings/drawing9.xml"/></Relationships>
</file>

<file path=xl/charts/_rels/chart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159.xml"/><Relationship Id="rId1" Type="http://schemas.microsoft.com/office/2011/relationships/chartStyle" Target="style159.xml"/><Relationship Id="rId4" Type="http://schemas.openxmlformats.org/officeDocument/2006/relationships/chartUserShapes" Target="../drawings/drawing10.xml"/></Relationships>
</file>

<file path=xl/charts/_rels/chart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60.xml"/><Relationship Id="rId1" Type="http://schemas.microsoft.com/office/2011/relationships/chartStyle" Target="style160.xml"/><Relationship Id="rId4" Type="http://schemas.openxmlformats.org/officeDocument/2006/relationships/chartUserShapes" Target="../drawings/drawing11.xml"/></Relationships>
</file>

<file path=xl/charts/_rels/chart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161.xml"/><Relationship Id="rId1" Type="http://schemas.microsoft.com/office/2011/relationships/chartStyle" Target="style161.xml"/><Relationship Id="rId4" Type="http://schemas.openxmlformats.org/officeDocument/2006/relationships/chartUserShapes" Target="../drawings/drawing12.xml"/></Relationships>
</file>

<file path=xl/charts/_rels/chart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162.xml"/><Relationship Id="rId1" Type="http://schemas.microsoft.com/office/2011/relationships/chartStyle" Target="style162.xml"/><Relationship Id="rId4" Type="http://schemas.openxmlformats.org/officeDocument/2006/relationships/chartUserShapes" Target="../drawings/drawing13.xml"/></Relationships>
</file>

<file path=xl/charts/_rels/chart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microsoft.com/office/2011/relationships/chartColorStyle" Target="colors163.xml"/><Relationship Id="rId1" Type="http://schemas.microsoft.com/office/2011/relationships/chartStyle" Target="style163.xml"/><Relationship Id="rId4" Type="http://schemas.openxmlformats.org/officeDocument/2006/relationships/chartUserShapes" Target="../drawings/drawing14.xml"/></Relationships>
</file>

<file path=xl/charts/_rels/chart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11/relationships/chartColorStyle" Target="colors165.xml"/><Relationship Id="rId1" Type="http://schemas.microsoft.com/office/2011/relationships/chartStyle" Target="style165.xml"/><Relationship Id="rId4" Type="http://schemas.openxmlformats.org/officeDocument/2006/relationships/chartUserShapes" Target="../drawings/drawing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166.xml"/><Relationship Id="rId1" Type="http://schemas.microsoft.com/office/2011/relationships/chartStyle" Target="style166.xml"/><Relationship Id="rId4" Type="http://schemas.openxmlformats.org/officeDocument/2006/relationships/chartUserShapes" Target="../drawings/drawing16.xml"/></Relationships>
</file>

<file path=xl/charts/_rels/chart181.xml.rels><?xml version="1.0" encoding="UTF-8" standalone="yes"?>
<Relationships xmlns="http://schemas.openxmlformats.org/package/2006/relationships"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88.xml.rels><?xml version="1.0" encoding="UTF-8" standalone="yes"?>
<Relationships xmlns="http://schemas.openxmlformats.org/package/2006/relationships"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25-4285-92B7-DA9A8C14A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Suroeste.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41-4727-B599-5A8C66F482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41-4727-B599-5A8C66F482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41-4727-B599-5A8C66F482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41-4727-B599-5A8C66F482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41-4727-B599-5A8C66F482C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1-4727-B599-5A8C66F482C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1-4727-B599-5A8C66F482C5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1-4727-B599-5A8C66F482C5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1-4727-B599-5A8C66F482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1-4727-B599-5A8C66F482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Población_Afiliada_Regimen'!$U$122:$U$125</c:f>
              <c:numCache>
                <c:formatCode>0.00%</c:formatCode>
                <c:ptCount val="4"/>
                <c:pt idx="0">
                  <c:v>0.68161980143249057</c:v>
                </c:pt>
                <c:pt idx="1">
                  <c:v>0.28451694449179388</c:v>
                </c:pt>
                <c:pt idx="2">
                  <c:v>1.9785994783341428E-2</c:v>
                </c:pt>
                <c:pt idx="3">
                  <c:v>1.0510505681397884E-2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41-4727-B599-5A8C66F482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Rafael.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0E-4C42-B600-D9BF841A5AB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0E-4C42-B600-D9BF841A5AB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00E-4C42-B600-D9BF841A5AB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00E-4C42-B600-D9BF841A5AB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00E-4C42-B600-D9BF841A5AB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E-4C42-B600-D9BF841A5AB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E-4C42-B600-D9BF841A5AB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E-4C42-B600-D9BF841A5AB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E-4C42-B600-D9BF841A5AB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E-4C42-B600-D9BF841A5AB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Población_Afiliada_Regimen'!$EK$102:$EK$105</c:f>
              <c:numCache>
                <c:formatCode>0.00%</c:formatCode>
                <c:ptCount val="4"/>
                <c:pt idx="0">
                  <c:v>0.73697398481833587</c:v>
                </c:pt>
                <c:pt idx="1">
                  <c:v>0.236937136119095</c:v>
                </c:pt>
                <c:pt idx="2">
                  <c:v>1.783477043260373E-2</c:v>
                </c:pt>
                <c:pt idx="3">
                  <c:v>7.517134645147026E-3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0E-4C42-B600-D9BF841A5AB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Vicente.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B4-457C-9D45-3786CE61216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B4-457C-9D45-3786CE61216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B4-457C-9D45-3786CE61216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B4-457C-9D45-3786CE61216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B4-457C-9D45-3786CE61216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4-457C-9D45-3786CE61216F}"/>
                </c:ext>
              </c:extLst>
            </c:dLbl>
            <c:dLbl>
              <c:idx val="1"/>
              <c:layout>
                <c:manualLayout>
                  <c:x val="0.11771302051129927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4-457C-9D45-3786CE61216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4-457C-9D45-3786CE61216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4-457C-9D45-3786CE61216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4-457C-9D45-3786CE6121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Población_Afiliada_Regimen'!$EQ$102:$EQ$105</c:f>
              <c:numCache>
                <c:formatCode>0.00%</c:formatCode>
                <c:ptCount val="4"/>
                <c:pt idx="0">
                  <c:v>0.79900422861819664</c:v>
                </c:pt>
                <c:pt idx="1">
                  <c:v>0.17807938889646704</c:v>
                </c:pt>
                <c:pt idx="2">
                  <c:v>1.7528304460510163E-2</c:v>
                </c:pt>
                <c:pt idx="3">
                  <c:v>4.2968217160005455E-3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B4-457C-9D45-3786CE6121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Santuario.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055-467E-958B-91A54E4C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055-467E-958B-91A54E4C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055-467E-958B-91A54E4C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055-467E-958B-91A54E4C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055-467E-958B-91A54E4CF2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5-467E-958B-91A54E4CF2EA}"/>
                </c:ext>
              </c:extLst>
            </c:dLbl>
            <c:dLbl>
              <c:idx val="1"/>
              <c:layout>
                <c:manualLayout>
                  <c:x val="0.18296121831184753"/>
                  <c:y val="1.59844982443302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5-467E-958B-91A54E4CF2E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5-467E-958B-91A54E4CF2E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5-467E-958B-91A54E4C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5-467E-958B-91A54E4C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Población_Afiliada_Regimen'!$EW$102:$EW$105</c:f>
              <c:numCache>
                <c:formatCode>0.00%</c:formatCode>
                <c:ptCount val="4"/>
                <c:pt idx="0">
                  <c:v>0.5118327402135231</c:v>
                </c:pt>
                <c:pt idx="1">
                  <c:v>0.46880189798339267</c:v>
                </c:pt>
                <c:pt idx="2">
                  <c:v>1.1862396204033215E-2</c:v>
                </c:pt>
                <c:pt idx="3">
                  <c:v>6.939501779359431E-3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55-467E-958B-91A54E4C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Sonsón.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90-410E-935F-CE9B9CF1B1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90-410E-935F-CE9B9CF1B1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90-410E-935F-CE9B9CF1B1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90-410E-935F-CE9B9CF1B1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90-410E-935F-CE9B9CF1B17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0-410E-935F-CE9B9CF1B17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0-410E-935F-CE9B9CF1B17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0-410E-935F-CE9B9CF1B17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0-410E-935F-CE9B9CF1B1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0-410E-935F-CE9B9CF1B1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Población_Afiliada_Regimen'!$FC$102:$FC$105</c:f>
              <c:numCache>
                <c:formatCode>0.00%</c:formatCode>
                <c:ptCount val="4"/>
                <c:pt idx="0">
                  <c:v>0.74094077749167875</c:v>
                </c:pt>
                <c:pt idx="1">
                  <c:v>0.22721848897820762</c:v>
                </c:pt>
                <c:pt idx="2">
                  <c:v>2.4178860767443321E-2</c:v>
                </c:pt>
                <c:pt idx="3">
                  <c:v>5.526596746844188E-3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90-410E-935F-CE9B9CF1B1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Amagá.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D9-48CA-B896-1539F6FB598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D9-48CA-B896-1539F6FB598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D9-48CA-B896-1539F6FB598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D9-48CA-B896-1539F6FB598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D9-48CA-B896-1539F6FB598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9-48CA-B896-1539F6FB5988}"/>
                </c:ext>
              </c:extLst>
            </c:dLbl>
            <c:dLbl>
              <c:idx val="1"/>
              <c:layout>
                <c:manualLayout>
                  <c:x val="0.1659399493204001"/>
                  <c:y val="-5.90973035724636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9-48CA-B896-1539F6FB598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9-48CA-B896-1539F6FB598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9-48CA-B896-1539F6FB598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9-48CA-B896-1539F6FB59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Población_Afiliada_Regimen'!$AA$122:$AA$125</c:f>
              <c:numCache>
                <c:formatCode>0.00%</c:formatCode>
                <c:ptCount val="4"/>
                <c:pt idx="0">
                  <c:v>0.39603028282273567</c:v>
                </c:pt>
                <c:pt idx="1">
                  <c:v>0.57376534735025297</c:v>
                </c:pt>
                <c:pt idx="2">
                  <c:v>1.7494998627074099E-2</c:v>
                </c:pt>
                <c:pt idx="3">
                  <c:v>9.2966696740281653E-3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D9-48CA-B896-1539F6FB59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Andes.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1A-4C12-8117-5EF387CD6B6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1A-4C12-8117-5EF387CD6B6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1A-4C12-8117-5EF387CD6B6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1A-4C12-8117-5EF387CD6B6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1A-4C12-8117-5EF387CD6B6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A-4C12-8117-5EF387CD6B6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A-4C12-8117-5EF387CD6B6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A-4C12-8117-5EF387CD6B6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A-4C12-8117-5EF387CD6B6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A-4C12-8117-5EF387CD6B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Población_Afiliada_Regimen'!$AG$122:$AG$125</c:f>
              <c:numCache>
                <c:formatCode>0.00%</c:formatCode>
                <c:ptCount val="4"/>
                <c:pt idx="0">
                  <c:v>0.68577790828561636</c:v>
                </c:pt>
                <c:pt idx="1">
                  <c:v>0.27798169627563257</c:v>
                </c:pt>
                <c:pt idx="2">
                  <c:v>1.7300445357999315E-2</c:v>
                </c:pt>
                <c:pt idx="3">
                  <c:v>1.5563059756276611E-2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1A-4C12-8117-5EF387CD6B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Angelópolis.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22-4942-BEB2-027A7353A9D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22-4942-BEB2-027A7353A9D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22-4942-BEB2-027A7353A9D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22-4942-BEB2-027A7353A9D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22-4942-BEB2-027A7353A9D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2-4942-BEB2-027A7353A9D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942-BEB2-027A7353A9D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942-BEB2-027A7353A9D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942-BEB2-027A7353A9D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942-BEB2-027A7353A9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Población_Afiliada_Regimen'!$AM$122:$AM$125</c:f>
              <c:numCache>
                <c:formatCode>0.00%</c:formatCode>
                <c:ptCount val="4"/>
                <c:pt idx="0">
                  <c:v>0.63679745493107109</c:v>
                </c:pt>
                <c:pt idx="1">
                  <c:v>0.32635206786850479</c:v>
                </c:pt>
                <c:pt idx="2">
                  <c:v>2.5185577942735949E-2</c:v>
                </c:pt>
                <c:pt idx="3">
                  <c:v>8.483563096500531E-3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22-4942-BEB2-027A7353A9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49-424E-B966-F6E595C2541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49-424E-B966-F6E595C2541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49-424E-B966-F6E595C2541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49-424E-B966-F6E595C2541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49-424E-B966-F6E595C2541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24E-B966-F6E595C2541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9-424E-B966-F6E595C2541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9-424E-B966-F6E595C2541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9-424E-B966-F6E595C2541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9-424E-B966-F6E595C254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Población_Afiliada_Regimen'!$AS$122:$AS$125</c:f>
              <c:numCache>
                <c:formatCode>0.00%</c:formatCode>
                <c:ptCount val="4"/>
                <c:pt idx="0">
                  <c:v>0.84857571214392802</c:v>
                </c:pt>
                <c:pt idx="1">
                  <c:v>0.1225296442687747</c:v>
                </c:pt>
                <c:pt idx="2">
                  <c:v>2.0989505247376312E-2</c:v>
                </c:pt>
                <c:pt idx="3">
                  <c:v>6.5421834537276813E-3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49-424E-B966-F6E595C254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Betulia.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26-4D1A-BEAF-F32CA3F9475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26-4D1A-BEAF-F32CA3F9475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26-4D1A-BEAF-F32CA3F9475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26-4D1A-BEAF-F32CA3F9475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26-4D1A-BEAF-F32CA3F9475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6-4D1A-BEAF-F32CA3F9475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6-4D1A-BEAF-F32CA3F9475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6-4D1A-BEAF-F32CA3F9475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6-4D1A-BEAF-F32CA3F9475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6-4D1A-BEAF-F32CA3F947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Población_Afiliada_Regimen'!$AY$122:$AY$125</c:f>
              <c:numCache>
                <c:formatCode>0.00%</c:formatCode>
                <c:ptCount val="4"/>
                <c:pt idx="0">
                  <c:v>0.89372811206622094</c:v>
                </c:pt>
                <c:pt idx="1">
                  <c:v>7.9337790512575612E-2</c:v>
                </c:pt>
                <c:pt idx="2">
                  <c:v>1.8720152817574023E-2</c:v>
                </c:pt>
                <c:pt idx="3">
                  <c:v>5.4759630690862779E-3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26-4D1A-BEAF-F32CA3F9475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Ciudad Bolivar.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D6-4D95-94D8-F6572F4273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D6-4D95-94D8-F6572F4273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D6-4D95-94D8-F6572F4273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D6-4D95-94D8-F6572F4273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D6-4D95-94D8-F6572F42737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6-4D95-94D8-F6572F42737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6-4D95-94D8-F6572F42737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6-4D95-94D8-F6572F42737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6-4D95-94D8-F6572F4273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6-4D95-94D8-F6572F4273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Población_Afiliada_Regimen'!$BE$122:$BE$125</c:f>
              <c:numCache>
                <c:formatCode>0.00%</c:formatCode>
                <c:ptCount val="4"/>
                <c:pt idx="0">
                  <c:v>0.70011699437672192</c:v>
                </c:pt>
                <c:pt idx="1">
                  <c:v>0.26931350718949315</c:v>
                </c:pt>
                <c:pt idx="2">
                  <c:v>1.6643393591727364E-2</c:v>
                </c:pt>
                <c:pt idx="3">
                  <c:v>8.1141261274861303E-3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D6-4D95-94D8-F6572F4273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95-411E-BCC0-255781DCAF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95-411E-BCC0-255781DCAF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95-411E-BCC0-255781DCAF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95-411E-BCC0-255781DCAF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95-411E-BCC0-255781DCAF4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5-411E-BCC0-255781DCAF49}"/>
                </c:ext>
              </c:extLst>
            </c:dLbl>
            <c:dLbl>
              <c:idx val="1"/>
              <c:layout>
                <c:manualLayout>
                  <c:x val="0.17728746198136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5-411E-BCC0-255781DCAF4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5-411E-BCC0-255781DCAF4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5-411E-BCC0-255781DCAF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5-411E-BCC0-255781DCAF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Población_Afiliada_Regimen'!$U$135:$U$138</c:f>
              <c:numCache>
                <c:formatCode>0.00%</c:formatCode>
                <c:ptCount val="4"/>
                <c:pt idx="0">
                  <c:v>0.25313635897107079</c:v>
                </c:pt>
                <c:pt idx="1">
                  <c:v>0.71556360434716315</c:v>
                </c:pt>
                <c:pt idx="2">
                  <c:v>1.4316990726695468E-2</c:v>
                </c:pt>
                <c:pt idx="3">
                  <c:v>1.5328628067962997E-2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95-411E-BCC0-255781DCAF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Caramanta.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44-41DA-8DBE-A6BE6F5954C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44-41DA-8DBE-A6BE6F5954C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44-41DA-8DBE-A6BE6F5954C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44-41DA-8DBE-A6BE6F5954C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44-41DA-8DBE-A6BE6F5954C8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0.147977371997407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4-41DA-8DBE-A6BE6F5954C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4-41DA-8DBE-A6BE6F5954C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4-41DA-8DBE-A6BE6F5954C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4-41DA-8DBE-A6BE6F5954C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44-41DA-8DBE-A6BE6F5954C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Población_Afiliada_Regimen'!$BK$122:$BK$125</c:f>
              <c:numCache>
                <c:formatCode>0.00%</c:formatCode>
                <c:ptCount val="4"/>
                <c:pt idx="0">
                  <c:v>0.77604405690683798</c:v>
                </c:pt>
                <c:pt idx="1">
                  <c:v>0.18425883432767323</c:v>
                </c:pt>
                <c:pt idx="2">
                  <c:v>3.0059660394676457E-2</c:v>
                </c:pt>
                <c:pt idx="3">
                  <c:v>7.572280862781092E-3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44-41DA-8DBE-A6BE6F5954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Concordia.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AA-4A27-8515-11E362BA3B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AA-4A27-8515-11E362BA3B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AA-4A27-8515-11E362BA3B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AA-4A27-8515-11E362BA3B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AA-4A27-8515-11E362BA3B37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881260943863796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A-4A27-8515-11E362BA3B3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A-4A27-8515-11E362BA3B37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A-4A27-8515-11E362BA3B37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A-4A27-8515-11E362BA3B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A-4A27-8515-11E362BA3B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Población_Afiliada_Regimen'!$BQ$122:$BQ$125</c:f>
              <c:numCache>
                <c:formatCode>0.00%</c:formatCode>
                <c:ptCount val="4"/>
                <c:pt idx="0">
                  <c:v>0.78327264184188883</c:v>
                </c:pt>
                <c:pt idx="1">
                  <c:v>0.18865264888993305</c:v>
                </c:pt>
                <c:pt idx="2">
                  <c:v>1.8031246329143661E-2</c:v>
                </c:pt>
                <c:pt idx="3">
                  <c:v>5.4622342300011751E-3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AA-4A27-8515-11E362BA3B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Fredonia.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0E-485C-9158-AEF0E3A0B05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0E-485C-9158-AEF0E3A0B05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0E-485C-9158-AEF0E3A0B05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0E-485C-9158-AEF0E3A0B05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0E-485C-9158-AEF0E3A0B05F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1.414829736750131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E-485C-9158-AEF0E3A0B05F}"/>
                </c:ext>
              </c:extLst>
            </c:dLbl>
            <c:dLbl>
              <c:idx val="1"/>
              <c:layout>
                <c:manualLayout>
                  <c:x val="0.16593994932040015"/>
                  <c:y val="-1.448761202916139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E-485C-9158-AEF0E3A0B05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E-485C-9158-AEF0E3A0B05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E-485C-9158-AEF0E3A0B05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E-485C-9158-AEF0E3A0B0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Población_Afiliada_Regimen'!$BW$122:$BW$125</c:f>
              <c:numCache>
                <c:formatCode>0.00%</c:formatCode>
                <c:ptCount val="4"/>
                <c:pt idx="0">
                  <c:v>0.53162302974345443</c:v>
                </c:pt>
                <c:pt idx="1">
                  <c:v>0.40961551144232672</c:v>
                </c:pt>
                <c:pt idx="2">
                  <c:v>3.5744905361735801E-2</c:v>
                </c:pt>
                <c:pt idx="3">
                  <c:v>2.0576403086460464E-2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0E-485C-9158-AEF0E3A0B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Hispania.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F6-465E-8CB3-E8F5D2FA11D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F6-465E-8CB3-E8F5D2FA11D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F6-465E-8CB3-E8F5D2FA11D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F6-465E-8CB3-E8F5D2FA11D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F6-465E-8CB3-E8F5D2FA11D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6-465E-8CB3-E8F5D2FA11D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6-465E-8CB3-E8F5D2FA11DE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6-465E-8CB3-E8F5D2FA11DE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6-465E-8CB3-E8F5D2FA11D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6-465E-8CB3-E8F5D2FA11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Población_Afiliada_Regimen'!$CC$122:$CC$125</c:f>
              <c:numCache>
                <c:formatCode>0.00%</c:formatCode>
                <c:ptCount val="4"/>
                <c:pt idx="0">
                  <c:v>0.71626932145664135</c:v>
                </c:pt>
                <c:pt idx="1">
                  <c:v>0.2399790411317789</c:v>
                </c:pt>
                <c:pt idx="2">
                  <c:v>2.0696882368352109E-2</c:v>
                </c:pt>
                <c:pt idx="3">
                  <c:v>1.9386953104532357E-2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F6-465E-8CB3-E8F5D2FA11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Jardín.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BF-4B1D-B4F4-02D9832096E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BF-4B1D-B4F4-02D9832096E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BF-4B1D-B4F4-02D9832096E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BF-4B1D-B4F4-02D9832096E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BF-4B1D-B4F4-02D9832096E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F-4B1D-B4F4-02D9832096E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F-4B1D-B4F4-02D9832096E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F-4B1D-B4F4-02D9832096E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F-4B1D-B4F4-02D9832096E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BF-4B1D-B4F4-02D9832096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Población_Afiliada_Regimen'!$CI$122:$CI$125</c:f>
              <c:numCache>
                <c:formatCode>0.00%</c:formatCode>
                <c:ptCount val="4"/>
                <c:pt idx="0">
                  <c:v>0.69723424546988477</c:v>
                </c:pt>
                <c:pt idx="1">
                  <c:v>0.27151346196170495</c:v>
                </c:pt>
                <c:pt idx="2">
                  <c:v>2.1128310468784387E-2</c:v>
                </c:pt>
                <c:pt idx="3">
                  <c:v>7.8497542366664213E-3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BF-4B1D-B4F4-02D9832096E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Jericó.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96-4C89-9878-24A26403AB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96-4C89-9878-24A26403AB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96-4C89-9878-24A26403AB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96-4C89-9878-24A26403AB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96-4C89-9878-24A26403AB11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6-4C89-9878-24A26403AB1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6-4C89-9878-24A26403AB11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6-4C89-9878-24A26403AB11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6-4C89-9878-24A26403AB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6-4C89-9878-24A26403AB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Población_Afiliada_Regimen'!$CO$122:$CO$125</c:f>
              <c:numCache>
                <c:formatCode>0.00%</c:formatCode>
                <c:ptCount val="4"/>
                <c:pt idx="0">
                  <c:v>0.61258594346829642</c:v>
                </c:pt>
                <c:pt idx="1">
                  <c:v>0.34320091673032849</c:v>
                </c:pt>
                <c:pt idx="2">
                  <c:v>3.1990068754774635E-2</c:v>
                </c:pt>
                <c:pt idx="3">
                  <c:v>8.8808250572956458E-3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96-4C89-9878-24A26403AB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Pintada.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68-4EB2-9214-C5EA59D4E5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68-4EB2-9214-C5EA59D4E5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68-4EB2-9214-C5EA59D4E5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68-4EB2-9214-C5EA59D4E5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68-4EB2-9214-C5EA59D4E57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8-4EB2-9214-C5EA59D4E57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8-4EB2-9214-C5EA59D4E57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8-4EB2-9214-C5EA59D4E57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8-4EB2-9214-C5EA59D4E5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8-4EB2-9214-C5EA59D4E5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Población_Afiliada_Regimen'!$CU$122:$CU$125</c:f>
              <c:numCache>
                <c:formatCode>0.00%</c:formatCode>
                <c:ptCount val="4"/>
                <c:pt idx="0">
                  <c:v>0.5694755157842406</c:v>
                </c:pt>
                <c:pt idx="1">
                  <c:v>0.40343027591349739</c:v>
                </c:pt>
                <c:pt idx="2">
                  <c:v>1.267710663683818E-2</c:v>
                </c:pt>
                <c:pt idx="3">
                  <c:v>6.3385533184190899E-3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68-4EB2-9214-C5EA59D4E5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Montebello.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EC-4BE4-81EF-3CC1B1A258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EC-4BE4-81EF-3CC1B1A258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EC-4BE4-81EF-3CC1B1A258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EC-4BE4-81EF-3CC1B1A258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EC-4BE4-81EF-3CC1B1A25874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0.192587063540709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C-4BE4-81EF-3CC1B1A25874}"/>
                </c:ext>
              </c:extLst>
            </c:dLbl>
            <c:dLbl>
              <c:idx val="1"/>
              <c:layout>
                <c:manualLayout>
                  <c:x val="0.10920238601557558"/>
                  <c:y val="9.25756476747637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C-4BE4-81EF-3CC1B1A2587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C-4BE4-81EF-3CC1B1A2587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C-4BE4-81EF-3CC1B1A258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C-4BE4-81EF-3CC1B1A258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Población_Afiliada_Regimen'!$DA$122:$DA$125</c:f>
              <c:numCache>
                <c:formatCode>0.00%</c:formatCode>
                <c:ptCount val="4"/>
                <c:pt idx="0">
                  <c:v>0.80550994344097793</c:v>
                </c:pt>
                <c:pt idx="1">
                  <c:v>0.1645685093960956</c:v>
                </c:pt>
                <c:pt idx="2">
                  <c:v>1.8792191205984309E-2</c:v>
                </c:pt>
                <c:pt idx="3">
                  <c:v>9.4873198321474179E-3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EC-4BE4-81EF-3CC1B1A258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Pueblorrico.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7C-4EDD-B75D-A65F572589C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7C-4EDD-B75D-A65F572589C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7C-4EDD-B75D-A65F572589C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7C-4EDD-B75D-A65F572589C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7C-4EDD-B75D-A65F572589C6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14891909312360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C-4EDD-B75D-A65F572589C6}"/>
                </c:ext>
              </c:extLst>
            </c:dLbl>
            <c:dLbl>
              <c:idx val="1"/>
              <c:layout>
                <c:manualLayout>
                  <c:x val="0.1063655078503344"/>
                  <c:y val="9.2575647674763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C-4EDD-B75D-A65F572589C6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C-4EDD-B75D-A65F572589C6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C-4EDD-B75D-A65F572589C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C-4EDD-B75D-A65F572589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Población_Afiliada_Regimen'!$DG$122:$DG$125</c:f>
              <c:numCache>
                <c:formatCode>0.00%</c:formatCode>
                <c:ptCount val="4"/>
                <c:pt idx="0">
                  <c:v>0.81407759988460981</c:v>
                </c:pt>
                <c:pt idx="1">
                  <c:v>0.16457521996249819</c:v>
                </c:pt>
                <c:pt idx="2">
                  <c:v>1.5144958892254435E-2</c:v>
                </c:pt>
                <c:pt idx="3">
                  <c:v>4.6156065195442093E-3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7C-4EDD-B75D-A65F572589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Salgar.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D9-43F6-B29C-F4E79B22EF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D9-43F6-B29C-F4E79B22EF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D9-43F6-B29C-F4E79B22EF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D9-43F6-B29C-F4E79B22EF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D9-43F6-B29C-F4E79B22EFC4}"/>
              </c:ext>
            </c:extLst>
          </c:dPt>
          <c:dLbls>
            <c:dLbl>
              <c:idx val="0"/>
              <c:layout>
                <c:manualLayout>
                  <c:x val="-0.18279346276050146"/>
                  <c:y val="-0.228274816775351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9-43F6-B29C-F4E79B22EF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9-43F6-B29C-F4E79B22EFC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9-43F6-B29C-F4E79B22EFC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9-43F6-B29C-F4E79B22EF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9-43F6-B29C-F4E79B22EF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Población_Afiliada_Regimen'!$DM$122:$DM$125</c:f>
              <c:numCache>
                <c:formatCode>0.00%</c:formatCode>
                <c:ptCount val="4"/>
                <c:pt idx="0">
                  <c:v>0.83008338257501146</c:v>
                </c:pt>
                <c:pt idx="1">
                  <c:v>0.14739675661479876</c:v>
                </c:pt>
                <c:pt idx="2">
                  <c:v>1.3918981025540017E-2</c:v>
                </c:pt>
                <c:pt idx="3">
                  <c:v>4.7928566738887797E-3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D9-43F6-B29C-F4E79B22EF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Angostura.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625-43FE-8FEC-D81924EBB06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625-43FE-8FEC-D81924EBB06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625-43FE-8FEC-D81924EBB06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625-43FE-8FEC-D81924EBB06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625-43FE-8FEC-D81924EBB067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564997078324006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5-43FE-8FEC-D81924EBB067}"/>
                </c:ext>
              </c:extLst>
            </c:dLbl>
            <c:dLbl>
              <c:idx val="1"/>
              <c:layout>
                <c:manualLayout>
                  <c:x val="9.2181117024128206E-2"/>
                  <c:y val="0.115232677303106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5-43FE-8FEC-D81924EBB067}"/>
                </c:ext>
              </c:extLst>
            </c:dLbl>
            <c:dLbl>
              <c:idx val="2"/>
              <c:layout>
                <c:manualLayout>
                  <c:x val="-2.7453162471363219E-2"/>
                  <c:y val="-4.18533194324311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5-43FE-8FEC-D81924EBB067}"/>
                </c:ext>
              </c:extLst>
            </c:dLbl>
            <c:dLbl>
              <c:idx val="3"/>
              <c:layout>
                <c:manualLayout>
                  <c:x val="7.317403331701197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5-43FE-8FEC-D81924EBB06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5-43FE-8FEC-D81924EBB06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Población_Afiliada_Regimen'!$AA$89:$AA$92</c:f>
              <c:numCache>
                <c:formatCode>0.00%</c:formatCode>
                <c:ptCount val="4"/>
                <c:pt idx="0">
                  <c:v>0.86866312346688468</c:v>
                </c:pt>
                <c:pt idx="1">
                  <c:v>0.11017988552739166</c:v>
                </c:pt>
                <c:pt idx="2">
                  <c:v>1.4717906786590351E-2</c:v>
                </c:pt>
                <c:pt idx="3">
                  <c:v>3.8838920686835648E-3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25-43FE-8FEC-D81924EBB0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Barbara.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C5-40F7-BC62-7010E00DCED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C5-40F7-BC62-7010E00DCED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C5-40F7-BC62-7010E00DCED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C5-40F7-BC62-7010E00DCED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C5-40F7-BC62-7010E00DCED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5-40F7-BC62-7010E00DCED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5-40F7-BC62-7010E00DCED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5-40F7-BC62-7010E00DCED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5-40F7-BC62-7010E00DCED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5-40F7-BC62-7010E00DCE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Población_Afiliada_Regimen'!$DS$122:$DS$125</c:f>
              <c:numCache>
                <c:formatCode>0.00%</c:formatCode>
                <c:ptCount val="4"/>
                <c:pt idx="0">
                  <c:v>0.67039695945945943</c:v>
                </c:pt>
                <c:pt idx="1">
                  <c:v>0.2885346283783784</c:v>
                </c:pt>
                <c:pt idx="2">
                  <c:v>1.5149915540540541E-2</c:v>
                </c:pt>
                <c:pt idx="3">
                  <c:v>2.3015202702702704E-2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C5-40F7-BC62-7010E00DCE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Támesis.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91-4175-B6A5-4D3F4669BB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91-4175-B6A5-4D3F4669BB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91-4175-B6A5-4D3F4669BB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91-4175-B6A5-4D3F4669BB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91-4175-B6A5-4D3F4669BB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1-4175-B6A5-4D3F4669BB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1-4175-B6A5-4D3F4669BBA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1-4175-B6A5-4D3F4669BBA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1-4175-B6A5-4D3F4669BB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1-4175-B6A5-4D3F4669BB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Población_Afiliada_Regimen'!$DY$122:$DY$125</c:f>
              <c:numCache>
                <c:formatCode>0.00%</c:formatCode>
                <c:ptCount val="4"/>
                <c:pt idx="0">
                  <c:v>0.65563995172854406</c:v>
                </c:pt>
                <c:pt idx="1">
                  <c:v>0.30602683325051466</c:v>
                </c:pt>
                <c:pt idx="2">
                  <c:v>2.1438205437637539E-2</c:v>
                </c:pt>
                <c:pt idx="3">
                  <c:v>1.3700574998225313E-2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91-4175-B6A5-4D3F4669BB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4D-486F-AA07-9EFFD140FAF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4D-486F-AA07-9EFFD140FAF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4D-486F-AA07-9EFFD140FAF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4D-486F-AA07-9EFFD140FAF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4D-486F-AA07-9EFFD140FAF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D-486F-AA07-9EFFD140FAF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D-486F-AA07-9EFFD140FAF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D-486F-AA07-9EFFD140FAF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D-486F-AA07-9EFFD140FAF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D-486F-AA07-9EFFD140FAF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Población_Afiliada_Regimen'!$EE$122:$EE$125</c:f>
              <c:numCache>
                <c:formatCode>0.00%</c:formatCode>
                <c:ptCount val="4"/>
                <c:pt idx="0">
                  <c:v>0.59918950212273259</c:v>
                </c:pt>
                <c:pt idx="1">
                  <c:v>0.36703975299112312</c:v>
                </c:pt>
                <c:pt idx="2">
                  <c:v>1.8525665766113468E-2</c:v>
                </c:pt>
                <c:pt idx="3">
                  <c:v>1.1578541103820918E-2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4D-486F-AA07-9EFFD140FA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Titiribí.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E8-4C32-B33C-EEA0DD30B2A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E8-4C32-B33C-EEA0DD30B2A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E8-4C32-B33C-EEA0DD30B2A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E8-4C32-B33C-EEA0DD30B2A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E8-4C32-B33C-EEA0DD30B2A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8-4C32-B33C-EEA0DD30B2AD}"/>
                </c:ext>
              </c:extLst>
            </c:dLbl>
            <c:dLbl>
              <c:idx val="1"/>
              <c:layout>
                <c:manualLayout>
                  <c:x val="0.15742931482467645"/>
                  <c:y val="-6.355827272679373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8-4C32-B33C-EEA0DD30B2A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8-4C32-B33C-EEA0DD30B2A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8-4C32-B33C-EEA0DD30B2A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8-4C32-B33C-EEA0DD30B2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Población_Afiliada_Regimen'!$EK$122:$EK$125</c:f>
              <c:numCache>
                <c:formatCode>0.00%</c:formatCode>
                <c:ptCount val="4"/>
                <c:pt idx="0">
                  <c:v>0.47759142150123729</c:v>
                </c:pt>
                <c:pt idx="1">
                  <c:v>0.4940885345064614</c:v>
                </c:pt>
                <c:pt idx="2">
                  <c:v>1.6497113005224086E-2</c:v>
                </c:pt>
                <c:pt idx="3">
                  <c:v>7.5611767940610393E-3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E8-4C32-B33C-EEA0DD30B2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Urrao.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80-4A2D-80EA-07D7E67F3AF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80-4A2D-80EA-07D7E67F3AF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80-4A2D-80EA-07D7E67F3AF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80-4A2D-80EA-07D7E67F3AF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80-4A2D-80EA-07D7E67F3AF3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-0.1925870635407099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0-4A2D-80EA-07D7E67F3AF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0-4A2D-80EA-07D7E67F3AF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0-4A2D-80EA-07D7E67F3AF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0-4A2D-80EA-07D7E67F3AF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0-4A2D-80EA-07D7E67F3AF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Población_Afiliada_Regimen'!$EQ$122:$EQ$125</c:f>
              <c:numCache>
                <c:formatCode>0.00%</c:formatCode>
                <c:ptCount val="4"/>
                <c:pt idx="0">
                  <c:v>0.7920406653154457</c:v>
                </c:pt>
                <c:pt idx="1">
                  <c:v>0.17585175176141299</c:v>
                </c:pt>
                <c:pt idx="2">
                  <c:v>2.3678538107647269E-2</c:v>
                </c:pt>
                <c:pt idx="3">
                  <c:v>5.7266029662516489E-3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80-4A2D-80EA-07D7E67F3A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Valparaíso.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B-4DB7-9E78-A85BB8A06A4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B-4DB7-9E78-A85BB8A06A4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8B-4DB7-9E78-A85BB8A06A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8B-4DB7-9E78-A85BB8A06A4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8B-4DB7-9E78-A85BB8A06A4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DB7-9E78-A85BB8A06A4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B-4DB7-9E78-A85BB8A06A4A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B-4DB7-9E78-A85BB8A06A4A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B-4DB7-9E78-A85BB8A06A4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B-4DB7-9E78-A85BB8A06A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Población_Afiliada_Regimen'!$EW$122:$EW$125</c:f>
              <c:numCache>
                <c:formatCode>0.00%</c:formatCode>
                <c:ptCount val="4"/>
                <c:pt idx="0">
                  <c:v>0.62740076824583868</c:v>
                </c:pt>
                <c:pt idx="1">
                  <c:v>0.33226632522407168</c:v>
                </c:pt>
                <c:pt idx="2">
                  <c:v>2.5181391378574478E-2</c:v>
                </c:pt>
                <c:pt idx="3">
                  <c:v>1.1096884336320957E-2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8B-4DB7-9E78-A85BB8A06A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Venecia.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7C-4031-8046-3988206FC4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7C-4031-8046-3988206FC4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7C-4031-8046-3988206FC4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7C-4031-8046-3988206FC4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7C-4031-8046-3988206FC4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C-4031-8046-3988206FC43F}"/>
                </c:ext>
              </c:extLst>
            </c:dLbl>
            <c:dLbl>
              <c:idx val="1"/>
              <c:layout>
                <c:manualLayout>
                  <c:x val="0.151755558494194"/>
                  <c:y val="1.673917205115002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C-4031-8046-3988206FC43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C-4031-8046-3988206FC43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C-4031-8046-3988206FC4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C-4031-8046-3988206FC4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Población_Afiliada_Regimen'!$T$122:$T$125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Población_Afiliada_Regimen'!$FC$122:$FC$125</c:f>
              <c:numCache>
                <c:formatCode>0.00%</c:formatCode>
                <c:ptCount val="4"/>
                <c:pt idx="0">
                  <c:v>0.59006400487656208</c:v>
                </c:pt>
                <c:pt idx="1">
                  <c:v>0.37569846591486333</c:v>
                </c:pt>
                <c:pt idx="2">
                  <c:v>1.544244640861526E-2</c:v>
                </c:pt>
                <c:pt idx="3">
                  <c:v>1.21914050594331E-2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7C-4031-8046-3988206FC4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Medellín.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6-4C46-9780-CF339BCEEE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6-4C46-9780-CF339BCEEE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6-4C46-9780-CF339BCEEE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6-4C46-9780-CF339BCEEE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6-4C46-9780-CF339BCEEEAA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6-4C46-9780-CF339BCEEEAA}"/>
                </c:ext>
              </c:extLst>
            </c:dLbl>
            <c:dLbl>
              <c:idx val="1"/>
              <c:layout>
                <c:manualLayout>
                  <c:x val="0.18012434014660628"/>
                  <c:y val="-0.1820918432759671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6-4C46-9780-CF339BCEEEAA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6-4C46-9780-CF339BCEEEAA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6-4C46-9780-CF339BCEEE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6-4C46-9780-CF339BCEEE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Población_Afiliada_Regimen'!$AA$135:$AA$138</c:f>
              <c:numCache>
                <c:formatCode>0.00%</c:formatCode>
                <c:ptCount val="4"/>
                <c:pt idx="0">
                  <c:v>0.26598830670098422</c:v>
                </c:pt>
                <c:pt idx="1">
                  <c:v>0.69865615026298844</c:v>
                </c:pt>
                <c:pt idx="2">
                  <c:v>1.6391703357912048E-2</c:v>
                </c:pt>
                <c:pt idx="3">
                  <c:v>1.712731890125696E-2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6-4C46-9780-CF339BCEEE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Barbosa.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A4-40F0-A3BE-81A077D2338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A4-40F0-A3BE-81A077D2338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A4-40F0-A3BE-81A077D2338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A4-40F0-A3BE-81A077D2338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A4-40F0-A3BE-81A077D23385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4-40F0-A3BE-81A077D23385}"/>
                </c:ext>
              </c:extLst>
            </c:dLbl>
            <c:dLbl>
              <c:idx val="1"/>
              <c:layout>
                <c:manualLayout>
                  <c:x val="0.14891868032895272"/>
                  <c:y val="-0.141943120886995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4-40F0-A3BE-81A077D23385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4-40F0-A3BE-81A077D23385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4-40F0-A3BE-81A077D2338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4-40F0-A3BE-81A077D2338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Población_Afiliada_Regimen'!$AG$135:$AG$138</c:f>
              <c:numCache>
                <c:formatCode>0.00%</c:formatCode>
                <c:ptCount val="4"/>
                <c:pt idx="0">
                  <c:v>0.44493623091122669</c:v>
                </c:pt>
                <c:pt idx="1">
                  <c:v>0.53391928175868431</c:v>
                </c:pt>
                <c:pt idx="2">
                  <c:v>9.7331767075012586E-3</c:v>
                </c:pt>
                <c:pt idx="3">
                  <c:v>1.0005873468702802E-2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A4-40F0-A3BE-81A077D233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36-449C-ABB2-873EA14F20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36-449C-ABB2-873EA14F20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36-449C-ABB2-873EA14F20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36-449C-ABB2-873EA14F20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36-449C-ABB2-873EA14F20A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6-449C-ABB2-873EA14F20A2}"/>
                </c:ext>
              </c:extLst>
            </c:dLbl>
            <c:dLbl>
              <c:idx val="1"/>
              <c:layout>
                <c:manualLayout>
                  <c:x val="0.20281936546853602"/>
                  <c:y val="-0.1687089358129766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6-449C-ABB2-873EA14F20A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6-449C-ABB2-873EA14F20A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6-449C-ABB2-873EA14F20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6-449C-ABB2-873EA14F20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Población_Afiliada_Regimen'!$AM$135:$AM$138</c:f>
              <c:numCache>
                <c:formatCode>0.00%</c:formatCode>
                <c:ptCount val="4"/>
                <c:pt idx="0">
                  <c:v>0.26764980578893155</c:v>
                </c:pt>
                <c:pt idx="1">
                  <c:v>0.70476783471896332</c:v>
                </c:pt>
                <c:pt idx="2">
                  <c:v>9.5277296632072933E-3</c:v>
                </c:pt>
                <c:pt idx="3">
                  <c:v>1.6600397406618846E-2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36-449C-ABB2-873EA14F20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Belmira.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84-4391-953C-EFCA58547A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84-4391-953C-EFCA58547A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84-4391-953C-EFCA58547A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84-4391-953C-EFCA58547A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84-4391-953C-EFCA58547A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4-4391-953C-EFCA58547AE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4-4391-953C-EFCA58547AEA}"/>
                </c:ext>
              </c:extLst>
            </c:dLbl>
            <c:dLbl>
              <c:idx val="2"/>
              <c:layout>
                <c:manualLayout>
                  <c:x val="-7.0006334949981597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4-4391-953C-EFCA58547AEA}"/>
                </c:ext>
              </c:extLst>
            </c:dLbl>
            <c:dLbl>
              <c:idx val="3"/>
              <c:layout>
                <c:manualLayout>
                  <c:x val="1.643647001218740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4-4391-953C-EFCA58547A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4-4391-953C-EFCA58547A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Población_Afiliada_Regimen'!$AG$89:$AG$92</c:f>
              <c:numCache>
                <c:formatCode>0.00%</c:formatCode>
                <c:ptCount val="4"/>
                <c:pt idx="0">
                  <c:v>0.66757560733763011</c:v>
                </c:pt>
                <c:pt idx="1">
                  <c:v>0.29722359940505699</c:v>
                </c:pt>
                <c:pt idx="2">
                  <c:v>2.3549826474962815E-2</c:v>
                </c:pt>
                <c:pt idx="3">
                  <c:v>8.9241447694595934E-3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84-4391-953C-EFCA58547A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Caldas.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3D-4EFA-9E6E-BBFCFD50AC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3D-4EFA-9E6E-BBFCFD50AC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3D-4EFA-9E6E-BBFCFD50AC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3D-4EFA-9E6E-BBFCFD50AC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3D-4EFA-9E6E-BBFCFD50ACAF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D-4EFA-9E6E-BBFCFD50ACAF}"/>
                </c:ext>
              </c:extLst>
            </c:dLbl>
            <c:dLbl>
              <c:idx val="1"/>
              <c:layout>
                <c:manualLayout>
                  <c:x val="0.1659399493204001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D-4EFA-9E6E-BBFCFD50ACAF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D-4EFA-9E6E-BBFCFD50ACAF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D-4EFA-9E6E-BBFCFD50AC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D-4EFA-9E6E-BBFCFD50AC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Población_Afiliada_Regimen'!$AS$135:$AS$138</c:f>
              <c:numCache>
                <c:formatCode>0.00%</c:formatCode>
                <c:ptCount val="4"/>
                <c:pt idx="0">
                  <c:v>0.21996677395909045</c:v>
                </c:pt>
                <c:pt idx="1">
                  <c:v>0.76616135396116702</c:v>
                </c:pt>
                <c:pt idx="2">
                  <c:v>6.6971238708337663E-3</c:v>
                </c:pt>
                <c:pt idx="3">
                  <c:v>5.6588100924099263E-3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3D-4EFA-9E6E-BBFCFD50AC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Copacabana.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4D-49B1-AAD9-2DA8D9FF99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4D-49B1-AAD9-2DA8D9FF99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4D-49B1-AAD9-2DA8D9FF99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4D-49B1-AAD9-2DA8D9FF99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4D-49B1-AAD9-2DA8D9FF997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D-49B1-AAD9-2DA8D9FF9979}"/>
                </c:ext>
              </c:extLst>
            </c:dLbl>
            <c:dLbl>
              <c:idx val="1"/>
              <c:layout>
                <c:manualLayout>
                  <c:x val="0.19147185280757115"/>
                  <c:y val="-0.155326028349985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9B1-AAD9-2DA8D9FF997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D-49B1-AAD9-2DA8D9FF997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D-49B1-AAD9-2DA8D9FF99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D-49B1-AAD9-2DA8D9FF99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Población_Afiliada_Regimen'!$AY$135:$AY$138</c:f>
              <c:numCache>
                <c:formatCode>0.00%</c:formatCode>
                <c:ptCount val="4"/>
                <c:pt idx="0">
                  <c:v>0.27623147356170336</c:v>
                </c:pt>
                <c:pt idx="1">
                  <c:v>0.69674832087721017</c:v>
                </c:pt>
                <c:pt idx="2">
                  <c:v>1.3475048025015073E-2</c:v>
                </c:pt>
                <c:pt idx="3">
                  <c:v>1.1988726390622153E-2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4D-49B1-AAD9-2DA8D9FF99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Envigado.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48-4940-BDE8-51A61B2E81B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48-4940-BDE8-51A61B2E81B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48-4940-BDE8-51A61B2E81B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48-4940-BDE8-51A61B2E81B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48-4940-BDE8-51A61B2E81B0}"/>
              </c:ext>
            </c:extLst>
          </c:dPt>
          <c:dLbls>
            <c:dLbl>
              <c:idx val="0"/>
              <c:layout>
                <c:manualLayout>
                  <c:x val="-6.6481457985611003E-2"/>
                  <c:y val="8.845399318209355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8-4940-BDE8-51A61B2E81B0}"/>
                </c:ext>
              </c:extLst>
            </c:dLbl>
            <c:dLbl>
              <c:idx val="1"/>
              <c:layout>
                <c:manualLayout>
                  <c:x val="9.7854873354610614E-2"/>
                  <c:y val="-0.217779596510608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8-4940-BDE8-51A61B2E81B0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8-4940-BDE8-51A61B2E81B0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8-4940-BDE8-51A61B2E81B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8-4940-BDE8-51A61B2E81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Población_Afiliada_Regimen'!$BE$135:$BE$138</c:f>
              <c:numCache>
                <c:formatCode>0.00%</c:formatCode>
                <c:ptCount val="4"/>
                <c:pt idx="0">
                  <c:v>0.12776281822521515</c:v>
                </c:pt>
                <c:pt idx="1">
                  <c:v>0.84970825010312045</c:v>
                </c:pt>
                <c:pt idx="2">
                  <c:v>1.4747389545203854E-2</c:v>
                </c:pt>
                <c:pt idx="3">
                  <c:v>7.1975788697993667E-3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48-4940-BDE8-51A61B2E81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Girardota.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DE-44C8-BB8B-C38102F9DD1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DE-44C8-BB8B-C38102F9DD1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DE-44C8-BB8B-C38102F9DD1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DE-44C8-BB8B-C38102F9DD1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DE-44C8-BB8B-C38102F9DD14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E-44C8-BB8B-C38102F9DD14}"/>
                </c:ext>
              </c:extLst>
            </c:dLbl>
            <c:dLbl>
              <c:idx val="1"/>
              <c:layout>
                <c:manualLayout>
                  <c:x val="0.19714560913805365"/>
                  <c:y val="-0.1464040900413254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E-44C8-BB8B-C38102F9DD14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E-44C8-BB8B-C38102F9DD14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E-44C8-BB8B-C38102F9DD1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E-44C8-BB8B-C38102F9DD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Población_Afiliada_Regimen'!$BK$135:$BK$138</c:f>
              <c:numCache>
                <c:formatCode>0.00%</c:formatCode>
                <c:ptCount val="4"/>
                <c:pt idx="0">
                  <c:v>0.29798166494159395</c:v>
                </c:pt>
                <c:pt idx="1">
                  <c:v>0.68466287150672778</c:v>
                </c:pt>
                <c:pt idx="2">
                  <c:v>7.6334466952535859E-3</c:v>
                </c:pt>
                <c:pt idx="3">
                  <c:v>8.6500073931687124E-3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DE-44C8-BB8B-C38102F9DD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Itagüí.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C1-46E4-82B5-07F5A1C5FB5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C1-46E4-82B5-07F5A1C5FB5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C1-46E4-82B5-07F5A1C5FB5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C1-46E4-82B5-07F5A1C5FB5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C1-46E4-82B5-07F5A1C5FB56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1-46E4-82B5-07F5A1C5FB56}"/>
                </c:ext>
              </c:extLst>
            </c:dLbl>
            <c:dLbl>
              <c:idx val="1"/>
              <c:layout>
                <c:manualLayout>
                  <c:x val="0.16026619298991768"/>
                  <c:y val="-0.208857658201948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1-46E4-82B5-07F5A1C5FB56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1-46E4-82B5-07F5A1C5FB56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1-46E4-82B5-07F5A1C5FB5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1-46E4-82B5-07F5A1C5FB5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Población_Afiliada_Regimen'!$BQ$135:$BQ$138</c:f>
              <c:numCache>
                <c:formatCode>0.00%</c:formatCode>
                <c:ptCount val="4"/>
                <c:pt idx="0">
                  <c:v>0.20371691418301077</c:v>
                </c:pt>
                <c:pt idx="1">
                  <c:v>0.7757406189298276</c:v>
                </c:pt>
                <c:pt idx="2">
                  <c:v>1.0064326455992119E-2</c:v>
                </c:pt>
                <c:pt idx="3">
                  <c:v>8.8970004663127631E-3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C1-46E4-82B5-07F5A1C5FB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Estrella.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34-4949-9B5D-3459328614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34-4949-9B5D-3459328614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34-4949-9B5D-3459328614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34-4949-9B5D-3459328614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34-4949-9B5D-345932861433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4-4949-9B5D-345932861433}"/>
                </c:ext>
              </c:extLst>
            </c:dLbl>
            <c:dLbl>
              <c:idx val="1"/>
              <c:layout>
                <c:manualLayout>
                  <c:x val="0.17445058381612388"/>
                  <c:y val="-0.186552812430297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4-4949-9B5D-345932861433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4-4949-9B5D-345932861433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4-4949-9B5D-3459328614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4-4949-9B5D-3459328614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Población_Afiliada_Regimen'!$BW$135:$BW$138</c:f>
              <c:numCache>
                <c:formatCode>0.00%</c:formatCode>
                <c:ptCount val="4"/>
                <c:pt idx="0">
                  <c:v>0.21058690124390075</c:v>
                </c:pt>
                <c:pt idx="1">
                  <c:v>0.76443199780083848</c:v>
                </c:pt>
                <c:pt idx="2">
                  <c:v>5.8243419696240809E-3</c:v>
                </c:pt>
                <c:pt idx="3">
                  <c:v>1.7902549652944817E-2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34-4949-9B5D-3459328614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Sabaneta.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F1-4FF9-90E1-591CDD3D683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F1-4FF9-90E1-591CDD3D683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F1-4FF9-90E1-591CDD3D683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F1-4FF9-90E1-591CDD3D683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F1-4FF9-90E1-591CDD3D683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1-4FF9-90E1-591CDD3D6832}"/>
                </c:ext>
              </c:extLst>
            </c:dLbl>
            <c:dLbl>
              <c:idx val="1"/>
              <c:layout>
                <c:manualLayout>
                  <c:x val="0.12054989867654049"/>
                  <c:y val="-0.1999357198932880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1-4FF9-90E1-591CDD3D683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1-4FF9-90E1-591CDD3D683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1-4FF9-90E1-591CDD3D683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1-4FF9-90E1-591CDD3D683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Población_Afiliada_Regimen'!$T$135:$T$138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Población_Afiliada_Regimen'!$CC$135:$CC$138</c:f>
              <c:numCache>
                <c:formatCode>0.00%</c:formatCode>
                <c:ptCount val="4"/>
                <c:pt idx="0">
                  <c:v>0.14443139229177154</c:v>
                </c:pt>
                <c:pt idx="1">
                  <c:v>0.83919002069698501</c:v>
                </c:pt>
                <c:pt idx="2">
                  <c:v>6.0972198914806732E-3</c:v>
                </c:pt>
                <c:pt idx="3">
                  <c:v>9.8003020641047149E-3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F1-4FF9-90E1-591CDD3D683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E57-40A3-A269-2014E0844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Área Metropolitana del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33-4D3B-9558-8634A0F7C6C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33-4D3B-9558-8634A0F7C6C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33-4D3B-9558-8634A0F7C6C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33-4D3B-9558-8634A0F7C6C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33-4D3B-9558-8634A0F7C6CD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3-4D3B-9558-8634A0F7C6C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633-4D3B-9558-8634A0F7C6C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3-4D3B-9558-8634A0F7C6C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3-4D3B-9558-8634A0F7C6C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3-4D3B-9558-8634A0F7C6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Asociativo'!$Q$6:$Q$9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Asociativo'!$R$6:$R$9</c:f>
              <c:numCache>
                <c:formatCode>0.00%</c:formatCode>
                <c:ptCount val="4"/>
                <c:pt idx="0">
                  <c:v>154.61555494049267</c:v>
                </c:pt>
                <c:pt idx="1">
                  <c:v>149.08939939108774</c:v>
                </c:pt>
                <c:pt idx="2">
                  <c:v>8.7453639634652642</c:v>
                </c:pt>
                <c:pt idx="3">
                  <c:v>9.3627179629117077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3-4D3B-9558-8634A0F7C6C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Cartama.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DD-41F4-B98D-1E9282025E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DD-41F4-B98D-1E9282025E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DD-41F4-B98D-1E9282025E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DD-41F4-B98D-1E9282025E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DD-41F4-B98D-1E9282025E3E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D-41F4-B98D-1E9282025E3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1DD-41F4-B98D-1E9282025E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D-41F4-B98D-1E9282025E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D-41F4-B98D-1E9282025E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D-41F4-B98D-1E9282025E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Asociativo'!$Q$19:$Q$22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Asociativo'!$R$19:$R$22</c:f>
              <c:numCache>
                <c:formatCode>0.00%</c:formatCode>
                <c:ptCount val="4"/>
                <c:pt idx="0">
                  <c:v>0.64267431939812303</c:v>
                </c:pt>
                <c:pt idx="1">
                  <c:v>0.31830256728457301</c:v>
                </c:pt>
                <c:pt idx="2">
                  <c:v>2.2095323043511982E-2</c:v>
                </c:pt>
                <c:pt idx="3">
                  <c:v>1.3621732723183122E-2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DD-41F4-B98D-1E9282025E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Briceño.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46-4104-A1A2-31BD16110DF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46-4104-A1A2-31BD16110DF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46-4104-A1A2-31BD16110DF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46-4104-A1A2-31BD16110DF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46-4104-A1A2-31BD16110DFB}"/>
              </c:ext>
            </c:extLst>
          </c:dPt>
          <c:dLbls>
            <c:dLbl>
              <c:idx val="0"/>
              <c:layout>
                <c:manualLayout>
                  <c:x val="-0.14875092477760674"/>
                  <c:y val="-0.220409460901936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6-4104-A1A2-31BD16110DFB}"/>
                </c:ext>
              </c:extLst>
            </c:dLbl>
            <c:dLbl>
              <c:idx val="1"/>
              <c:layout>
                <c:manualLayout>
                  <c:x val="8.083360436316335E-2"/>
                  <c:y val="8.81649921052584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6-4104-A1A2-31BD16110DFB}"/>
                </c:ext>
              </c:extLst>
            </c:dLbl>
            <c:dLbl>
              <c:idx val="2"/>
              <c:layout>
                <c:manualLayout>
                  <c:x val="-4.7311309628051766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6-4104-A1A2-31BD16110DFB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6-4104-A1A2-31BD16110DF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6-4104-A1A2-31BD16110D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Población_Afiliada_Regimen'!$AM$89:$AM$92</c:f>
              <c:numCache>
                <c:formatCode>0.00%</c:formatCode>
                <c:ptCount val="4"/>
                <c:pt idx="0">
                  <c:v>0.86123011015911877</c:v>
                </c:pt>
                <c:pt idx="1">
                  <c:v>0.10342717258261934</c:v>
                </c:pt>
                <c:pt idx="2">
                  <c:v>2.7386780905752754E-2</c:v>
                </c:pt>
                <c:pt idx="3">
                  <c:v>5.354957160342717E-3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46-4104-A1A2-31BD16110D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Distrito de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9D-4B76-864F-10568113300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9D-4B76-864F-10568113300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9D-4B76-864F-10568113300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9D-4B76-864F-10568113300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9D-4B76-864F-10568113300E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D-4B76-864F-10568113300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9D-4B76-864F-10568113300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D-4B76-864F-10568113300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D-4B76-864F-10568113300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D-4B76-864F-1056811330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Asociativo'!$Q$32:$Q$35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Asociativo'!$R$32:$R$35</c:f>
              <c:numCache>
                <c:formatCode>0.00%</c:formatCode>
                <c:ptCount val="4"/>
                <c:pt idx="0">
                  <c:v>0.68724377274756798</c:v>
                </c:pt>
                <c:pt idx="1">
                  <c:v>0.27866700943051592</c:v>
                </c:pt>
                <c:pt idx="2">
                  <c:v>2.1972966756416676E-2</c:v>
                </c:pt>
                <c:pt idx="3">
                  <c:v>9.6875887916221294E-3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9D-4B76-864F-1056811330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Penderisco y Sinfaná.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A94-4265-B200-2C3F2C9854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A94-4265-B200-2C3F2C9854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A94-4265-B200-2C3F2C9854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A94-4265-B200-2C3F2C9854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A94-4265-B200-2C3F2C985449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4-4265-B200-2C3F2C98544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A94-4265-B200-2C3F2C9854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4-4265-B200-2C3F2C9854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4-4265-B200-2C3F2C9854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4-4265-B200-2C3F2C9854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Asociativo'!$Q$38:$Q$41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Asociativo'!$R$38:$R$41</c:f>
              <c:numCache>
                <c:formatCode>0.00%</c:formatCode>
                <c:ptCount val="4"/>
                <c:pt idx="0">
                  <c:v>0.69993666987654968</c:v>
                </c:pt>
                <c:pt idx="1">
                  <c:v>0.27122643555509285</c:v>
                </c:pt>
                <c:pt idx="2">
                  <c:v>1.9328700691426143E-2</c:v>
                </c:pt>
                <c:pt idx="3">
                  <c:v>6.5932731263392587E-3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94-4265-B200-2C3F2C9854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San Juan.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CF8-455B-BBC5-493AFBA15A5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CF8-455B-BBC5-493AFBA15A5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CF8-455B-BBC5-493AFBA15A5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CF8-455B-BBC5-493AFBA15A5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CF8-455B-BBC5-493AFBA15A5A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8-455B-BBC5-493AFBA15A5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CF8-455B-BBC5-493AFBA15A5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8-455B-BBC5-493AFBA15A5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8-455B-BBC5-493AFBA15A5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8-455B-BBC5-493AFBA15A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Asociativo'!$Q$50:$Q$53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Asociativo'!$R$50:$R$53</c:f>
              <c:numCache>
                <c:formatCode>0.00%</c:formatCode>
                <c:ptCount val="4"/>
                <c:pt idx="0">
                  <c:v>0.72360858832844299</c:v>
                </c:pt>
                <c:pt idx="1">
                  <c:v>0.24458106282893205</c:v>
                </c:pt>
                <c:pt idx="2">
                  <c:v>1.7474733361278003E-2</c:v>
                </c:pt>
                <c:pt idx="3">
                  <c:v>1.0740067998695915E-2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F8-455B-BBC5-493AFBA15A5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la Paz.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1D9-4DEB-A1C1-7FD2DA00CC1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1D9-4DEB-A1C1-7FD2DA00CC1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1D9-4DEB-A1C1-7FD2DA00CC1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1D9-4DEB-A1C1-7FD2DA00CC1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1D9-4DEB-A1C1-7FD2DA00CC1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9-4DEB-A1C1-7FD2DA00CC1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1D9-4DEB-A1C1-7FD2DA00CC1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9-4DEB-A1C1-7FD2DA00CC1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9-4DEB-A1C1-7FD2DA00CC1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9-4DEB-A1C1-7FD2DA00CC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Asociativo'!$Q$56:$Q$59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Asociativo'!$R$56:$R$59</c:f>
              <c:numCache>
                <c:formatCode>0.00%</c:formatCode>
                <c:ptCount val="4"/>
                <c:pt idx="0">
                  <c:v>0.6768297878383368</c:v>
                </c:pt>
                <c:pt idx="1">
                  <c:v>0.29662870288846604</c:v>
                </c:pt>
                <c:pt idx="2">
                  <c:v>1.9767673038143658E-2</c:v>
                </c:pt>
                <c:pt idx="3">
                  <c:v>5.2685392939305293E-3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D9-4DEB-A1C1-7FD2DA00CC1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del Agua, Bosques y Turismo.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D7-418E-9804-5457E4FCFB3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D7-418E-9804-5457E4FCFB3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D7-418E-9804-5457E4FCFB3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D7-418E-9804-5457E4FCFB3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D7-418E-9804-5457E4FCFB3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7-418E-9804-5457E4FCFB3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3D7-418E-9804-5457E4FCFB3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7-418E-9804-5457E4FCFB3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7-418E-9804-5457E4FCFB3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7-418E-9804-5457E4FCFB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Asociativo'!$Q$64:$Q$67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Asociativo'!$R$64:$R$67</c:f>
              <c:numCache>
                <c:formatCode>0.00%</c:formatCode>
                <c:ptCount val="4"/>
                <c:pt idx="0">
                  <c:v>0.59895377872367328</c:v>
                </c:pt>
                <c:pt idx="1">
                  <c:v>0.37679769894534998</c:v>
                </c:pt>
                <c:pt idx="2">
                  <c:v>1.5619567393297019E-2</c:v>
                </c:pt>
                <c:pt idx="3">
                  <c:v>7.5016067345885177E-3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D7-418E-9804-5457E4FCFB3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Minero Agroecológica.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AB-4555-A54E-FED691D1A28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AB-4555-A54E-FED691D1A28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AB-4555-A54E-FED691D1A28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AB-4555-A54E-FED691D1A28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AB-4555-A54E-FED691D1A283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B-4555-A54E-FED691D1A283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6AB-4555-A54E-FED691D1A28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B-4555-A54E-FED691D1A28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B-4555-A54E-FED691D1A28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B-4555-A54E-FED691D1A2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Asociativo'!$Q$70:$Q$73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Asociativo'!$R$70:$R$73</c:f>
              <c:numCache>
                <c:formatCode>0.00%</c:formatCode>
                <c:ptCount val="4"/>
                <c:pt idx="0">
                  <c:v>0.74082029549214823</c:v>
                </c:pt>
                <c:pt idx="1">
                  <c:v>0.23583495399262722</c:v>
                </c:pt>
                <c:pt idx="2">
                  <c:v>1.6690371832457692E-2</c:v>
                </c:pt>
                <c:pt idx="3">
                  <c:v>4.8692345650343969E-3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AB-4555-A54E-FED691D1A2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Porcentaje de cobertura al SGSSS en Antioquia, por Regímenes y año</a:t>
            </a:r>
          </a:p>
          <a:p>
            <a:pPr>
              <a:defRPr sz="1600" b="1"/>
            </a:pPr>
            <a:r>
              <a:rPr lang="es-CO" sz="1600" b="1"/>
              <a:t>2019 - 2023</a:t>
            </a:r>
          </a:p>
        </c:rich>
      </c:tx>
      <c:layout>
        <c:manualLayout>
          <c:xMode val="edge"/>
          <c:yMode val="edge"/>
          <c:x val="0.13345166125235386"/>
          <c:y val="1.14105218768199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493133984205582E-2"/>
          <c:y val="0.119396805587323"/>
          <c:w val="0.80110472011313949"/>
          <c:h val="0.66526766462145903"/>
        </c:manualLayout>
      </c:layout>
      <c:lineChart>
        <c:grouping val="standard"/>
        <c:varyColors val="0"/>
        <c:ser>
          <c:idx val="0"/>
          <c:order val="0"/>
          <c:tx>
            <c:v>R. Subsidiado</c:v>
          </c:tx>
          <c:spPr>
            <a:ln w="38100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286764114657446E-2"/>
                  <c:y val="-2.2256222659934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201619</c:v>
                </c:pt>
              </c:numCache>
            </c:numRef>
          </c:cat>
          <c:val>
            <c:numRef>
              <c:f>'3. Gráficos_Cobertura_Dpto'!$U$4:$Y$4</c:f>
              <c:numCache>
                <c:formatCode>0.00%</c:formatCode>
                <c:ptCount val="5"/>
                <c:pt idx="0">
                  <c:v>0.34967175078157847</c:v>
                </c:pt>
                <c:pt idx="1">
                  <c:v>0.36358467369379432</c:v>
                </c:pt>
                <c:pt idx="2">
                  <c:v>0.36072653136326804</c:v>
                </c:pt>
                <c:pt idx="3">
                  <c:v>0.38875737479937728</c:v>
                </c:pt>
                <c:pt idx="4">
                  <c:v>0.39880569946673367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0-52F3-4C97-A88C-53FFFF109C9B}"/>
            </c:ext>
          </c:extLst>
        </c:ser>
        <c:ser>
          <c:idx val="1"/>
          <c:order val="1"/>
          <c:tx>
            <c:v>R. Contributivo</c:v>
          </c:tx>
          <c:spPr>
            <a:ln w="38100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903298628879914E-2"/>
                  <c:y val="-3.479049142475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201619</c:v>
                </c:pt>
              </c:numCache>
            </c:numRef>
          </c:cat>
          <c:val>
            <c:numRef>
              <c:f>'3. Gráficos_Cobertura_Dpto'!$U$6:$Y$6</c:f>
              <c:numCache>
                <c:formatCode>0.00%</c:formatCode>
                <c:ptCount val="5"/>
                <c:pt idx="0">
                  <c:v>0.60176382238970805</c:v>
                </c:pt>
                <c:pt idx="1">
                  <c:v>0.60444913318947635</c:v>
                </c:pt>
                <c:pt idx="2">
                  <c:v>0.62524076369713966</c:v>
                </c:pt>
                <c:pt idx="3">
                  <c:v>0.5950680861283062</c:v>
                </c:pt>
                <c:pt idx="4">
                  <c:v>0.59734461973377573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1-52F3-4C97-A88C-53FFFF109C9B}"/>
            </c:ext>
          </c:extLst>
        </c:ser>
        <c:ser>
          <c:idx val="2"/>
          <c:order val="2"/>
          <c:tx>
            <c:v>P. Sin Afiliación</c:v>
          </c:tx>
          <c:spPr>
            <a:ln w="38100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85989999941307E-2"/>
                  <c:y val="9.68215739519106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7-4131-9CB9-D67A4EF37A75}"/>
                </c:ext>
              </c:extLst>
            </c:dLbl>
            <c:dLbl>
              <c:idx val="1"/>
              <c:layout>
                <c:manualLayout>
                  <c:x val="-2.8117314763805253E-2"/>
                  <c:y val="9.07944925212596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D-480C-8C85-C54D94B6929F}"/>
                </c:ext>
              </c:extLst>
            </c:dLbl>
            <c:dLbl>
              <c:idx val="2"/>
              <c:layout>
                <c:manualLayout>
                  <c:x val="-1.4775080116502273E-2"/>
                  <c:y val="-5.55390831324282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32-469A-972D-3D832CD4670C}"/>
                </c:ext>
              </c:extLst>
            </c:dLbl>
            <c:dLbl>
              <c:idx val="3"/>
              <c:layout>
                <c:manualLayout>
                  <c:x val="-3.010408190707756E-2"/>
                  <c:y val="-3.793235513174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7-43AD-AF1E-0FFC9530CC08}"/>
                </c:ext>
              </c:extLst>
            </c:dLbl>
            <c:dLbl>
              <c:idx val="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2-49D2-AD51-BDDA9C43A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201619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2-52F3-4C97-A88C-53FFFF109C9B}"/>
            </c:ext>
          </c:extLst>
        </c:ser>
        <c:ser>
          <c:idx val="3"/>
          <c:order val="3"/>
          <c:tx>
            <c:v>Excepcion</c:v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25285335821183E-2"/>
                  <c:y val="-3.792405861596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7-4131-9CB9-D67A4EF37A75}"/>
                </c:ext>
              </c:extLst>
            </c:dLbl>
            <c:dLbl>
              <c:idx val="1"/>
              <c:layout>
                <c:manualLayout>
                  <c:x val="-1.400796928051087E-2"/>
                  <c:y val="-5.9859028954407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D-480C-8C85-C54D94B69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201619</c:v>
                </c:pt>
              </c:numCache>
            </c:numRef>
          </c:cat>
          <c:val>
            <c:numRef>
              <c:f>'3. Gráficos_Cobertura_Dpto'!$U$8:$Y$8</c:f>
              <c:numCache>
                <c:formatCode>0.00%</c:formatCode>
                <c:ptCount val="5"/>
                <c:pt idx="0">
                  <c:v>3.1607555548634654E-2</c:v>
                </c:pt>
                <c:pt idx="1">
                  <c:v>3.0796818774680178E-2</c:v>
                </c:pt>
                <c:pt idx="2">
                  <c:v>3.0158712372747615E-2</c:v>
                </c:pt>
                <c:pt idx="3">
                  <c:v>2.9326706262216316E-2</c:v>
                </c:pt>
                <c:pt idx="4">
                  <c:v>2.9440479180416916E-2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0-47E6-4CB3-8333-04F402839A11}"/>
            </c:ext>
          </c:extLst>
        </c:ser>
        <c:ser>
          <c:idx val="4"/>
          <c:order val="4"/>
          <c:tx>
            <c:v>INPEC</c:v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.63577023318954884"/>
                  <c:y val="-1.7466422864734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26-40AD-BF6B-B760DBE096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201619</c:v>
                </c:pt>
              </c:numCache>
            </c:numRef>
          </c:cat>
          <c:val>
            <c:numRef>
              <c:f>'3. Gráficos_Cobertura_Dpto'!$U$10:$Y$10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%">
                  <c:v>1.8242323709618069E-3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6-40AD-BF6B-B760DBE0964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1376"/>
        <c:axId val="249265728"/>
        <c:extLst/>
      </c:lineChart>
      <c:catAx>
        <c:axId val="24926137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5728"/>
        <c:crosses val="autoZero"/>
        <c:auto val="1"/>
        <c:lblAlgn val="ctr"/>
        <c:lblOffset val="100"/>
        <c:noMultiLvlLbl val="0"/>
      </c:catAx>
      <c:valAx>
        <c:axId val="24926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layout>
            <c:manualLayout>
              <c:xMode val="edge"/>
              <c:yMode val="edge"/>
              <c:x val="0"/>
              <c:y val="0.36456488198911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37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3268409718173"/>
          <c:y val="0.91532650679663552"/>
          <c:w val="0.50753365027396136"/>
          <c:h val="5.02852075889282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 flip="none" rotWithShape="1"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0443196271415"/>
          <c:y val="0.10050388564880784"/>
          <c:w val="0.88685091341597466"/>
          <c:h val="0.89672935645649809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'[24]2. Gráficos_Cobertura_Dpto'!$A$25:$A$36</c:f>
              <c:strCache>
                <c:ptCount val="12"/>
              </c:strCache>
            </c:strRef>
          </c:cat>
          <c:val>
            <c:numRef>
              <c:f>'[24]2. Gráficos_Cobertura_Dpto'!$N$19:$N$30</c:f>
              <c:numCache>
                <c:formatCode>General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B-4E30-BF60-5596C598C96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0624"/>
        <c:axId val="249263552"/>
      </c:lineChart>
      <c:catAx>
        <c:axId val="249270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3552"/>
        <c:crosses val="autoZero"/>
        <c:auto val="1"/>
        <c:lblAlgn val="ctr"/>
        <c:lblOffset val="100"/>
        <c:noMultiLvlLbl val="0"/>
      </c:catAx>
      <c:valAx>
        <c:axId val="249263552"/>
        <c:scaling>
          <c:orientation val="minMax"/>
          <c:max val="1"/>
          <c:min val="0.9"/>
        </c:scaling>
        <c:delete val="1"/>
        <c:axPos val="l"/>
        <c:numFmt formatCode="0%" sourceLinked="0"/>
        <c:majorTickMark val="out"/>
        <c:minorTickMark val="none"/>
        <c:tickLblPos val="nextTo"/>
        <c:crossAx val="249270624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Comparativo tendencia de</a:t>
            </a:r>
            <a:r>
              <a:rPr lang="es-CO" sz="1400" baseline="0"/>
              <a:t> la</a:t>
            </a:r>
            <a:r>
              <a:rPr lang="es-CO" sz="1400"/>
              <a:t> cobertura al SGSSS por</a:t>
            </a:r>
            <a:r>
              <a:rPr lang="es-CO" sz="1400" baseline="0"/>
              <a:t> mes</a:t>
            </a:r>
            <a:r>
              <a:rPr lang="es-CO" sz="1400"/>
              <a:t>, año 2020</a:t>
            </a:r>
            <a:r>
              <a:rPr lang="es-CO" sz="1400" baseline="0"/>
              <a:t> -</a:t>
            </a:r>
            <a:r>
              <a:rPr lang="es-CO" sz="1400"/>
              <a:t> 2023.</a:t>
            </a:r>
          </a:p>
        </c:rich>
      </c:tx>
      <c:layout>
        <c:manualLayout>
          <c:xMode val="edge"/>
          <c:yMode val="edge"/>
          <c:x val="0.1204942048107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303146028153065E-2"/>
          <c:y val="0.12043278115934282"/>
          <c:w val="0.83839983450961808"/>
          <c:h val="0.74580097399889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 Gráficos_Cobertura_Dpto'!$J$18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Gráficos_Cobertura_Dpto'!$J$19:$J$30</c:f>
              <c:numCache>
                <c:formatCode>0.00%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B-4132-8A69-96BE842536B8}"/>
            </c:ext>
          </c:extLst>
        </c:ser>
        <c:ser>
          <c:idx val="1"/>
          <c:order val="1"/>
          <c:tx>
            <c:strRef>
              <c:f>'3. Gráficos_Cobertura_Dpto'!$K$18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26000">
                  <a:srgbClr val="92D050"/>
                </a:gs>
                <a:gs pos="64000">
                  <a:srgbClr val="669900"/>
                </a:gs>
                <a:gs pos="98000">
                  <a:srgbClr val="92D050"/>
                </a:gs>
              </a:gsLst>
              <a:lin ang="189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6"/>
              <c:layout>
                <c:manualLayout>
                  <c:x val="5.7307792465748058E-17"/>
                  <c:y val="-1.35238408275881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5-4877-8F7E-BF016DD0EBB6}"/>
                </c:ext>
              </c:extLst>
            </c:dLbl>
            <c:dLbl>
              <c:idx val="7"/>
              <c:layout>
                <c:manualLayout>
                  <c:x val="0"/>
                  <c:y val="-2.70476816551761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5-4877-8F7E-BF016DD0EBB6}"/>
                </c:ext>
              </c:extLst>
            </c:dLbl>
            <c:dLbl>
              <c:idx val="8"/>
              <c:layout>
                <c:manualLayout>
                  <c:x val="-1.1461558493149612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5-4877-8F7E-BF016DD0EBB6}"/>
                </c:ext>
              </c:extLst>
            </c:dLbl>
            <c:dLbl>
              <c:idx val="9"/>
              <c:layout>
                <c:manualLayout>
                  <c:x val="1.0940704948139951E-2"/>
                  <c:y val="2.2539734712646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1-45E3-B458-2BFB7FB1B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Gráficos_Cobertura_Dpto'!$K$19:$K$30</c:f>
              <c:numCache>
                <c:formatCode>0.00%</c:formatCode>
                <c:ptCount val="12"/>
                <c:pt idx="0">
                  <c:v>0.98380000000000001</c:v>
                </c:pt>
                <c:pt idx="1">
                  <c:v>0.98699999999999999</c:v>
                </c:pt>
                <c:pt idx="2">
                  <c:v>0.99139999999999995</c:v>
                </c:pt>
                <c:pt idx="3">
                  <c:v>0.99450000000000005</c:v>
                </c:pt>
                <c:pt idx="4">
                  <c:v>0.99865729639323308</c:v>
                </c:pt>
                <c:pt idx="5">
                  <c:v>1.00176407693587</c:v>
                </c:pt>
                <c:pt idx="6">
                  <c:v>1.0037827765936995</c:v>
                </c:pt>
                <c:pt idx="7">
                  <c:v>1.0070223973636008</c:v>
                </c:pt>
                <c:pt idx="8">
                  <c:v>1.0099665555192534</c:v>
                </c:pt>
                <c:pt idx="9">
                  <c:v>1.0121708776478109</c:v>
                </c:pt>
                <c:pt idx="10">
                  <c:v>1.0142678660522302</c:v>
                </c:pt>
                <c:pt idx="11">
                  <c:v>1.0161260074331555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B-4132-8A69-96BE842536B8}"/>
            </c:ext>
          </c:extLst>
        </c:ser>
        <c:ser>
          <c:idx val="2"/>
          <c:order val="2"/>
          <c:tx>
            <c:strRef>
              <c:f>'3. Gráficos_Cobertura_Dpto'!$L$18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5643871773389944E-3"/>
                  <c:y val="-4.2431783951485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8-4D76-B0CF-EB53086CFB4B}"/>
                </c:ext>
              </c:extLst>
            </c:dLbl>
            <c:dLbl>
              <c:idx val="1"/>
              <c:layout>
                <c:manualLayout>
                  <c:x val="7.8108653688493583E-3"/>
                  <c:y val="-1.78578219506522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2-4761-A4EB-CE28245D5CDC}"/>
                </c:ext>
              </c:extLst>
            </c:dLbl>
            <c:dLbl>
              <c:idx val="2"/>
              <c:layout>
                <c:manualLayout>
                  <c:x val="4.6865192213095862E-3"/>
                  <c:y val="9.43022237588840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83-4233-8320-0736D30A0C0B}"/>
                </c:ext>
              </c:extLst>
            </c:dLbl>
            <c:dLbl>
              <c:idx val="3"/>
              <c:layout>
                <c:manualLayout>
                  <c:x val="-1.562173073769929E-3"/>
                  <c:y val="1.39154228917217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7-4DAF-AD89-8C7FD1F8E976}"/>
                </c:ext>
              </c:extLst>
            </c:dLbl>
            <c:dLbl>
              <c:idx val="4"/>
              <c:layout>
                <c:manualLayout>
                  <c:x val="4.6865192213096148E-3"/>
                  <c:y val="4.598213442216167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A-40E0-A473-DADB87ADC020}"/>
                </c:ext>
              </c:extLst>
            </c:dLbl>
            <c:dLbl>
              <c:idx val="5"/>
              <c:layout>
                <c:manualLayout>
                  <c:x val="6.248692295079487E-3"/>
                  <c:y val="2.702421602138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A-4B3F-BBDE-FD2575AA3BA3}"/>
                </c:ext>
              </c:extLst>
            </c:dLbl>
            <c:dLbl>
              <c:idx val="6"/>
              <c:layout>
                <c:manualLayout>
                  <c:x val="-1.5629578497342786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5-4877-8F7E-BF016DD0EBB6}"/>
                </c:ext>
              </c:extLst>
            </c:dLbl>
            <c:dLbl>
              <c:idx val="7"/>
              <c:layout>
                <c:manualLayout>
                  <c:x val="0"/>
                  <c:y val="-1.08077140556011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5-4877-8F7E-BF016DD0EBB6}"/>
                </c:ext>
              </c:extLst>
            </c:dLbl>
            <c:dLbl>
              <c:idx val="8"/>
              <c:layout>
                <c:manualLayout>
                  <c:x val="9.3777470984055568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A-4C72-86D6-BC6F2B9E5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66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Gráficos_Cobertura_Dpto'!$L$19:$L$30</c:f>
              <c:numCache>
                <c:formatCode>0.00%</c:formatCode>
                <c:ptCount val="12"/>
                <c:pt idx="0">
                  <c:v>1.0012652262002009</c:v>
                </c:pt>
                <c:pt idx="1">
                  <c:v>1.0036375616242403</c:v>
                </c:pt>
                <c:pt idx="2">
                  <c:v>1.0079454869581805</c:v>
                </c:pt>
                <c:pt idx="3">
                  <c:v>1.0114000000000001</c:v>
                </c:pt>
                <c:pt idx="4">
                  <c:v>1.0151374136708895</c:v>
                </c:pt>
                <c:pt idx="5">
                  <c:v>1.0172000000000001</c:v>
                </c:pt>
                <c:pt idx="6">
                  <c:v>0.99890000000000001</c:v>
                </c:pt>
                <c:pt idx="7">
                  <c:v>1.0033079697635039</c:v>
                </c:pt>
                <c:pt idx="8">
                  <c:v>1.0274150307518881</c:v>
                </c:pt>
                <c:pt idx="9">
                  <c:v>1.0103269696453157</c:v>
                </c:pt>
                <c:pt idx="10">
                  <c:v>1.0274150307518881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8-4D76-B0CF-EB53086CFB4B}"/>
            </c:ext>
          </c:extLst>
        </c:ser>
        <c:ser>
          <c:idx val="3"/>
          <c:order val="3"/>
          <c:tx>
            <c:strRef>
              <c:f>'3. Gráficos_Cobertura_Dpto'!$M$18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'3. Gráficos_Cobertura_Dpto'!$M$19:$M$30</c:f>
              <c:numCache>
                <c:formatCode>0.00%</c:formatCode>
                <c:ptCount val="12"/>
                <c:pt idx="0">
                  <c:v>0.99690000000000001</c:v>
                </c:pt>
                <c:pt idx="1">
                  <c:v>0.9990911809815074</c:v>
                </c:pt>
                <c:pt idx="2">
                  <c:v>1.0031999999999999</c:v>
                </c:pt>
                <c:pt idx="3">
                  <c:v>1.0258323160581511</c:v>
                </c:pt>
                <c:pt idx="4">
                  <c:v>1.0256000000000001</c:v>
                </c:pt>
                <c:pt idx="5">
                  <c:v>1.0254399593479315</c:v>
                </c:pt>
                <c:pt idx="6">
                  <c:v>1.0255907983809263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9-4101-83D5-91BB603817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49266816"/>
        <c:axId val="249261920"/>
      </c:barChart>
      <c:catAx>
        <c:axId val="2492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920"/>
        <c:crosses val="autoZero"/>
        <c:auto val="1"/>
        <c:lblAlgn val="ctr"/>
        <c:lblOffset val="100"/>
        <c:noMultiLvlLbl val="0"/>
      </c:catAx>
      <c:valAx>
        <c:axId val="249261920"/>
        <c:scaling>
          <c:orientation val="minMax"/>
          <c:max val="1.04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68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Magdalena Medio</a:t>
            </a:r>
          </a:p>
        </c:rich>
      </c:tx>
      <c:layout>
        <c:manualLayout>
          <c:xMode val="edge"/>
          <c:yMode val="edge"/>
          <c:x val="0.76983480571332763"/>
          <c:y val="2.312797800138303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Gráficos_%Tendencia_Subreg'!$F$4:$F$9</c:f>
              <c:numCache>
                <c:formatCode>#,##0.00</c:formatCode>
                <c:ptCount val="6"/>
                <c:pt idx="0">
                  <c:v>25.427639199938216</c:v>
                </c:pt>
                <c:pt idx="1">
                  <c:v>25.076641261947017</c:v>
                </c:pt>
                <c:pt idx="2">
                  <c:v>25.711829403904197</c:v>
                </c:pt>
                <c:pt idx="3">
                  <c:v>27.733458470201782</c:v>
                </c:pt>
                <c:pt idx="4">
                  <c:v>25.033980318599468</c:v>
                </c:pt>
                <c:pt idx="5">
                  <c:v>24.713002980963513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2D8-8FAC-9271BA98E717}"/>
            </c:ext>
          </c:extLst>
        </c:ser>
        <c:ser>
          <c:idx val="0"/>
          <c:order val="1"/>
          <c:tx>
            <c:strRef>
              <c:f>'4. Gráficos_%Tendencia_Subreg'!$C$3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Gráficos_%Tendencia_Subreg'!$D$4:$D$9</c:f>
              <c:numCache>
                <c:formatCode>#,##0.00</c:formatCode>
                <c:ptCount val="6"/>
                <c:pt idx="0">
                  <c:v>61.108965943316086</c:v>
                </c:pt>
                <c:pt idx="1">
                  <c:v>57.685481345089741</c:v>
                </c:pt>
                <c:pt idx="2">
                  <c:v>57.850915309354932</c:v>
                </c:pt>
                <c:pt idx="3">
                  <c:v>55.160515637507935</c:v>
                </c:pt>
                <c:pt idx="4">
                  <c:v>56.443574548288296</c:v>
                </c:pt>
                <c:pt idx="5">
                  <c:v>55.765763316933501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2D8-8FAC-9271BA98E717}"/>
            </c:ext>
          </c:extLst>
        </c:ser>
        <c:ser>
          <c:idx val="4"/>
          <c:order val="2"/>
          <c:tx>
            <c:strRef>
              <c:f>'4. Gráficos_%Tendencia_Subreg'!$G$3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C-43F0-893E-26A55445664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8-48D8-90BA-10C2C2BA3932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8-48D8-90BA-10C2C2BA3932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8-48D8-90BA-10C2C2BA3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Gráficos_%Tendencia_Subreg'!$H$4:$H$9</c:f>
              <c:numCache>
                <c:formatCode>#,##0.00</c:formatCode>
                <c:ptCount val="6"/>
                <c:pt idx="0">
                  <c:v>3.802417175071434</c:v>
                </c:pt>
                <c:pt idx="1">
                  <c:v>4.4684465789049073</c:v>
                </c:pt>
                <c:pt idx="2">
                  <c:v>4.2041621111453749</c:v>
                </c:pt>
                <c:pt idx="3">
                  <c:v>4.4083142407596547</c:v>
                </c:pt>
                <c:pt idx="4">
                  <c:v>1.6129324561880425</c:v>
                </c:pt>
                <c:pt idx="5">
                  <c:v>4.0057263493616757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8-48D8-90BA-10C2C2BA3932}"/>
            </c:ext>
          </c:extLst>
        </c:ser>
        <c:ser>
          <c:idx val="2"/>
          <c:order val="3"/>
          <c:tx>
            <c:strRef>
              <c:f>'4. Gráficos_%Tendencia_Subreg'!$K$3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C-43F0-893E-26A55445664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38-48D8-90BA-10C2C2BA3932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38-48D8-90BA-10C2C2BA3932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38-48D8-90BA-10C2C2BA3932}"/>
                </c:ext>
              </c:extLst>
            </c:dLbl>
            <c:dLbl>
              <c:idx val="4"/>
              <c:layout>
                <c:manualLayout>
                  <c:x val="-4.5828885426163146E-2"/>
                  <c:y val="-2.66133342240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AF-4319-8BD0-061F2ED8C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Gráficos_%Tendencia_Subreg'!$K$4:$K$9</c:f>
              <c:numCache>
                <c:formatCode>#,##0.00</c:formatCode>
                <c:ptCount val="6"/>
                <c:pt idx="0">
                  <c:v>9.6609776816742681</c:v>
                </c:pt>
                <c:pt idx="1">
                  <c:v>12.769430814058339</c:v>
                </c:pt>
                <c:pt idx="2">
                  <c:v>12.233093175595485</c:v>
                </c:pt>
                <c:pt idx="3">
                  <c:v>12.697711651530625</c:v>
                </c:pt>
                <c:pt idx="4">
                  <c:v>16.909512676924194</c:v>
                </c:pt>
                <c:pt idx="5">
                  <c:v>15.515507352741309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7-42D8-8FAC-9271BA98E71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7904"/>
        <c:axId val="249273888"/>
      </c:lineChart>
      <c:catAx>
        <c:axId val="24926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88"/>
        <c:crosses val="autoZero"/>
        <c:auto val="1"/>
        <c:lblAlgn val="ctr"/>
        <c:lblOffset val="100"/>
        <c:noMultiLvlLbl val="0"/>
      </c:catAx>
      <c:valAx>
        <c:axId val="24927388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665401930752799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Campamento.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5F-406F-8E42-725766974E4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5F-406F-8E42-725766974E4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5F-406F-8E42-725766974E4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5F-406F-8E42-725766974E4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5F-406F-8E42-725766974E4C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F-406F-8E42-725766974E4C}"/>
                </c:ext>
              </c:extLst>
            </c:dLbl>
            <c:dLbl>
              <c:idx val="1"/>
              <c:layout>
                <c:manualLayout>
                  <c:x val="5.2464822710751008E-2"/>
                  <c:y val="8.36538888484333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21240399289485E-2"/>
                      <c:h val="8.113556399003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85F-406F-8E42-725766974E4C}"/>
                </c:ext>
              </c:extLst>
            </c:dLbl>
            <c:dLbl>
              <c:idx val="2"/>
              <c:layout>
                <c:manualLayout>
                  <c:x val="-1.8942527975639535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F-406F-8E42-725766974E4C}"/>
                </c:ext>
              </c:extLst>
            </c:dLbl>
            <c:dLbl>
              <c:idx val="3"/>
              <c:layout>
                <c:manualLayout>
                  <c:x val="4.764212982984081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F-406F-8E42-725766974E4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F-406F-8E42-725766974E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Población_Afiliada_Regimen'!$AS$89:$AS$92</c:f>
              <c:numCache>
                <c:formatCode>_-* #,##0_-;\-* #,##0_-;_-* "-"??_-;_-@_-</c:formatCode>
                <c:ptCount val="4"/>
                <c:pt idx="0" formatCode="0.00%">
                  <c:v>0.90497541220711597</c:v>
                </c:pt>
                <c:pt idx="1">
                  <c:v>7.0292160833092282E-2</c:v>
                </c:pt>
                <c:pt idx="2" formatCode="0.00%">
                  <c:v>1.9670234307202775E-2</c:v>
                </c:pt>
                <c:pt idx="3" formatCode="0.00%">
                  <c:v>2.1695111368238355E-3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5F-406F-8E42-725766974E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Bajo</a:t>
            </a:r>
            <a:r>
              <a:rPr lang="es-CO" sz="1600" b="1" baseline="0"/>
              <a:t> Cauca</a:t>
            </a:r>
            <a:endParaRPr lang="es-CO" sz="1600" b="1"/>
          </a:p>
        </c:rich>
      </c:tx>
      <c:layout>
        <c:manualLayout>
          <c:xMode val="edge"/>
          <c:yMode val="edge"/>
          <c:x val="0.83904928473834428"/>
          <c:y val="2.02616345822865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67898178488133"/>
          <c:y val="0.10915016105818655"/>
          <c:w val="0.85280020604690432"/>
          <c:h val="0.70255796952459282"/>
        </c:manualLayout>
      </c:layout>
      <c:lineChart>
        <c:grouping val="standard"/>
        <c:varyColors val="0"/>
        <c:ser>
          <c:idx val="1"/>
          <c:order val="0"/>
          <c:tx>
            <c:strRef>
              <c:f>'4. Gráficos_%Tendencia_Subreg'!$E$11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Gráficos_%Tendencia_Subreg'!$F$12:$F$17</c:f>
              <c:numCache>
                <c:formatCode>#,##0.00</c:formatCode>
                <c:ptCount val="6"/>
                <c:pt idx="0">
                  <c:v>17.118755936186997</c:v>
                </c:pt>
                <c:pt idx="1">
                  <c:v>15.872878963711068</c:v>
                </c:pt>
                <c:pt idx="2">
                  <c:v>15.428819131428833</c:v>
                </c:pt>
                <c:pt idx="3">
                  <c:v>15.208868409125245</c:v>
                </c:pt>
                <c:pt idx="4">
                  <c:v>13.775441885377612</c:v>
                </c:pt>
                <c:pt idx="5">
                  <c:v>13.702728982628971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323-86CE-5B842C985343}"/>
            </c:ext>
          </c:extLst>
        </c:ser>
        <c:ser>
          <c:idx val="0"/>
          <c:order val="1"/>
          <c:tx>
            <c:strRef>
              <c:f>'4. Gráficos_%Tendencia_Subreg'!$C$11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Gráficos_%Tendencia_Subreg'!$D$12:$D$17</c:f>
              <c:numCache>
                <c:formatCode>#,##0.00</c:formatCode>
                <c:ptCount val="6"/>
                <c:pt idx="0">
                  <c:v>88.289412257119409</c:v>
                </c:pt>
                <c:pt idx="1">
                  <c:v>84.776369852272367</c:v>
                </c:pt>
                <c:pt idx="2">
                  <c:v>84.049854036159132</c:v>
                </c:pt>
                <c:pt idx="3">
                  <c:v>83.210454751473023</c:v>
                </c:pt>
                <c:pt idx="4">
                  <c:v>83.982027018984709</c:v>
                </c:pt>
                <c:pt idx="5">
                  <c:v>84.807574625604914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323-86CE-5B842C985343}"/>
            </c:ext>
          </c:extLst>
        </c:ser>
        <c:ser>
          <c:idx val="4"/>
          <c:order val="2"/>
          <c:tx>
            <c:strRef>
              <c:f>'4. Gráficos_%Tendencia_Subreg'!$G$11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32-4911-8C8E-A550620DE45B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323-86CE-5B842C985343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2-4323-86CE-5B842C985343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Gráficos_%Tendencia_Subreg'!$H$12:$H$17</c:f>
              <c:numCache>
                <c:formatCode>#,##0.00</c:formatCode>
                <c:ptCount val="6"/>
                <c:pt idx="0">
                  <c:v>3.4128044559635535</c:v>
                </c:pt>
                <c:pt idx="1">
                  <c:v>2.4633033277922403</c:v>
                </c:pt>
                <c:pt idx="2">
                  <c:v>2.5068954008922786</c:v>
                </c:pt>
                <c:pt idx="3">
                  <c:v>2.545701767638616</c:v>
                </c:pt>
                <c:pt idx="4">
                  <c:v>1.5618490745700173</c:v>
                </c:pt>
                <c:pt idx="5">
                  <c:v>2.4879581623573843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2-4323-86CE-5B842C985343}"/>
            </c:ext>
          </c:extLst>
        </c:ser>
        <c:ser>
          <c:idx val="2"/>
          <c:order val="3"/>
          <c:tx>
            <c:strRef>
              <c:f>'4. Gráficos_%Tendencia_Subreg'!$K$11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32-4911-8C8E-A550620DE45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92-4323-86CE-5B842C985343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92-4323-86CE-5B842C985343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92-4323-86CE-5B842C98534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8-40C3-A66B-7DF0783FF6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8-40C3-A66B-7DF0783FF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Gráficos_%Tendencia_Subreg'!$K$12:$K$17</c:f>
              <c:numCache>
                <c:formatCode>#,##0.00</c:formatCode>
                <c:ptCount val="6"/>
                <c:pt idx="0">
                  <c:v>-8.8209726492699474</c:v>
                </c:pt>
                <c:pt idx="1">
                  <c:v>-3.1125521437756873</c:v>
                </c:pt>
                <c:pt idx="2">
                  <c:v>-1.9855685684802467</c:v>
                </c:pt>
                <c:pt idx="3">
                  <c:v>-0.96502492823688613</c:v>
                </c:pt>
                <c:pt idx="4">
                  <c:v>0.68068202106766762</c:v>
                </c:pt>
                <c:pt idx="5">
                  <c:v>-0.99826177059125598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92-4323-86CE-5B842C9853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8448"/>
        <c:axId val="249264096"/>
      </c:lineChart>
      <c:catAx>
        <c:axId val="24926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4096"/>
        <c:crosses val="autoZero"/>
        <c:auto val="1"/>
        <c:lblAlgn val="ctr"/>
        <c:lblOffset val="100"/>
        <c:noMultiLvlLbl val="0"/>
      </c:catAx>
      <c:valAx>
        <c:axId val="249264096"/>
        <c:scaling>
          <c:orientation val="minMax"/>
          <c:max val="9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22332451499117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Urabá</a:t>
            </a:r>
          </a:p>
        </c:rich>
      </c:tx>
      <c:layout>
        <c:manualLayout>
          <c:xMode val="edge"/>
          <c:yMode val="edge"/>
          <c:x val="0.9041925908466284"/>
          <c:y val="2.58538849298468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Gráficos_%Tendencia_Subreg'!$E$19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Gráficos_%Tendencia_Subreg'!$F$20:$F$25</c:f>
              <c:numCache>
                <c:formatCode>#,##0.00</c:formatCode>
                <c:ptCount val="6"/>
                <c:pt idx="0">
                  <c:v>38.15035356899282</c:v>
                </c:pt>
                <c:pt idx="1">
                  <c:v>38.420716025527632</c:v>
                </c:pt>
                <c:pt idx="2">
                  <c:v>38.951843784776052</c:v>
                </c:pt>
                <c:pt idx="3">
                  <c:v>39.754947314796432</c:v>
                </c:pt>
                <c:pt idx="4">
                  <c:v>36.730846909923251</c:v>
                </c:pt>
                <c:pt idx="5">
                  <c:v>36.918883692259705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1-45C0-94D2-D0E07F62B0A7}"/>
            </c:ext>
          </c:extLst>
        </c:ser>
        <c:ser>
          <c:idx val="0"/>
          <c:order val="1"/>
          <c:tx>
            <c:strRef>
              <c:f>'4. Gráficos_%Tendencia_Subreg'!$C$19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Gráficos_%Tendencia_Subreg'!$D$20:$D$25</c:f>
              <c:numCache>
                <c:formatCode>#,##0.00</c:formatCode>
                <c:ptCount val="6"/>
                <c:pt idx="0">
                  <c:v>72.298178511460577</c:v>
                </c:pt>
                <c:pt idx="1">
                  <c:v>70.051300194586943</c:v>
                </c:pt>
                <c:pt idx="2">
                  <c:v>70.667605124742011</c:v>
                </c:pt>
                <c:pt idx="3">
                  <c:v>71.128396069867364</c:v>
                </c:pt>
                <c:pt idx="4">
                  <c:v>73.812874535893656</c:v>
                </c:pt>
                <c:pt idx="5">
                  <c:v>74.491317255758943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1-45C0-94D2-D0E07F62B0A7}"/>
            </c:ext>
          </c:extLst>
        </c:ser>
        <c:ser>
          <c:idx val="4"/>
          <c:order val="2"/>
          <c:tx>
            <c:strRef>
              <c:f>'4. Gráficos_%Tendencia_Subreg'!$G$19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4-431D-ADF0-3CE87CE96292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1-45C0-94D2-D0E07F62B0A7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1-45C0-94D2-D0E07F62B0A7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Gráficos_%Tendencia_Subreg'!$H$20:$H$25</c:f>
              <c:numCache>
                <c:formatCode>#,##0.00</c:formatCode>
                <c:ptCount val="6"/>
                <c:pt idx="0">
                  <c:v>3.3956981442114795</c:v>
                </c:pt>
                <c:pt idx="1">
                  <c:v>4.0548342511901678</c:v>
                </c:pt>
                <c:pt idx="2">
                  <c:v>4.086477643455682</c:v>
                </c:pt>
                <c:pt idx="3">
                  <c:v>3.6956432164756912</c:v>
                </c:pt>
                <c:pt idx="4">
                  <c:v>1.8058878103033915</c:v>
                </c:pt>
                <c:pt idx="5">
                  <c:v>3.6886577533851841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1-45C0-94D2-D0E07F62B0A7}"/>
            </c:ext>
          </c:extLst>
        </c:ser>
        <c:ser>
          <c:idx val="2"/>
          <c:order val="3"/>
          <c:tx>
            <c:strRef>
              <c:f>'4. Gráficos_%Tendencia_Subreg'!$K$19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4-431D-ADF0-3CE87CE9629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1-45C0-94D2-D0E07F62B0A7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1-45C0-94D2-D0E07F62B0A7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Gráficos_%Tendencia_Subreg'!$K$20:$K$25</c:f>
              <c:numCache>
                <c:formatCode>#,##0.00</c:formatCode>
                <c:ptCount val="6"/>
                <c:pt idx="0">
                  <c:v>-13.844230224664884</c:v>
                </c:pt>
                <c:pt idx="1">
                  <c:v>-12.526850471304755</c:v>
                </c:pt>
                <c:pt idx="2">
                  <c:v>-13.705926552973736</c:v>
                </c:pt>
                <c:pt idx="3">
                  <c:v>-14.578986601139476</c:v>
                </c:pt>
                <c:pt idx="4">
                  <c:v>-12.349609256120303</c:v>
                </c:pt>
                <c:pt idx="5">
                  <c:v>-15.098858701403842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1-45C0-94D2-D0E07F62B0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4432"/>
        <c:axId val="249272256"/>
      </c:lineChart>
      <c:catAx>
        <c:axId val="249274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2256"/>
        <c:crosses val="autoZero"/>
        <c:auto val="1"/>
        <c:lblAlgn val="ctr"/>
        <c:lblOffset val="100"/>
        <c:noMultiLvlLbl val="0"/>
      </c:catAx>
      <c:valAx>
        <c:axId val="24927225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4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098142346607258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Nordeste</a:t>
            </a:r>
          </a:p>
        </c:rich>
      </c:tx>
      <c:layout>
        <c:manualLayout>
          <c:xMode val="edge"/>
          <c:yMode val="edge"/>
          <c:x val="0.85243530633764897"/>
          <c:y val="2.026180324148721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Gráficos_%Tendencia_Subreg'!$E$27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Gráficos_%Tendencia_Subreg'!$F$28:$F$33</c:f>
              <c:numCache>
                <c:formatCode>#,##0.00</c:formatCode>
                <c:ptCount val="6"/>
                <c:pt idx="0">
                  <c:v>19.573281968182144</c:v>
                </c:pt>
                <c:pt idx="1">
                  <c:v>19.467730202924724</c:v>
                </c:pt>
                <c:pt idx="2">
                  <c:v>20.215958588160841</c:v>
                </c:pt>
                <c:pt idx="3">
                  <c:v>20.773840529264863</c:v>
                </c:pt>
                <c:pt idx="4">
                  <c:v>19.447240999089122</c:v>
                </c:pt>
                <c:pt idx="5">
                  <c:v>19.616827721214097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9-45E6-BF07-8CA6AFBF7BB1}"/>
            </c:ext>
          </c:extLst>
        </c:ser>
        <c:ser>
          <c:idx val="0"/>
          <c:order val="1"/>
          <c:tx>
            <c:strRef>
              <c:f>'4. Gráficos_%Tendencia_Subreg'!$C$27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Gráficos_%Tendencia_Subreg'!$D$28:$D$33</c:f>
              <c:numCache>
                <c:formatCode>#,##0.00</c:formatCode>
                <c:ptCount val="6"/>
                <c:pt idx="0">
                  <c:v>66.297734429938544</c:v>
                </c:pt>
                <c:pt idx="1">
                  <c:v>64.950460280432438</c:v>
                </c:pt>
                <c:pt idx="2">
                  <c:v>65.481729053055219</c:v>
                </c:pt>
                <c:pt idx="3">
                  <c:v>65.842164962004119</c:v>
                </c:pt>
                <c:pt idx="4">
                  <c:v>67.612541349057963</c:v>
                </c:pt>
                <c:pt idx="5">
                  <c:v>68.094406433225544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9-45E6-BF07-8CA6AFBF7BB1}"/>
            </c:ext>
          </c:extLst>
        </c:ser>
        <c:ser>
          <c:idx val="4"/>
          <c:order val="2"/>
          <c:tx>
            <c:strRef>
              <c:f>'4. Gráficos_%Tendencia_Subreg'!$G$27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D-4B2F-8CFE-0F853BB1FF4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5E6-BF07-8CA6AFBF7BB1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5E6-BF07-8CA6AFBF7BB1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Gráficos_%Tendencia_Subreg'!$H$28:$H$33</c:f>
              <c:numCache>
                <c:formatCode>#,##0.00</c:formatCode>
                <c:ptCount val="6"/>
                <c:pt idx="0">
                  <c:v>2.184547650350078</c:v>
                </c:pt>
                <c:pt idx="1">
                  <c:v>2.1546642586600449</c:v>
                </c:pt>
                <c:pt idx="2">
                  <c:v>2.2025996113931998</c:v>
                </c:pt>
                <c:pt idx="3">
                  <c:v>2.1225117687435802</c:v>
                </c:pt>
                <c:pt idx="4">
                  <c:v>1.5489716669063713</c:v>
                </c:pt>
                <c:pt idx="5">
                  <c:v>2.0785152913855809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9-45E6-BF07-8CA6AFBF7BB1}"/>
            </c:ext>
          </c:extLst>
        </c:ser>
        <c:ser>
          <c:idx val="2"/>
          <c:order val="3"/>
          <c:tx>
            <c:strRef>
              <c:f>'4. Gráficos_%Tendencia_Subreg'!$K$27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D-4B2F-8CFE-0F853BB1FF4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9-45E6-BF07-8CA6AFBF7BB1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9-45E6-BF07-8CA6AFBF7BB1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Gráficos_%Tendencia_Subreg'!$K$28:$K$33</c:f>
              <c:numCache>
                <c:formatCode>#,##0.00</c:formatCode>
                <c:ptCount val="6"/>
                <c:pt idx="0">
                  <c:v>11.944435951529229</c:v>
                </c:pt>
                <c:pt idx="1">
                  <c:v>13.427145257982801</c:v>
                </c:pt>
                <c:pt idx="2">
                  <c:v>12.09971274739074</c:v>
                </c:pt>
                <c:pt idx="3">
                  <c:v>11.261482739987443</c:v>
                </c:pt>
                <c:pt idx="4">
                  <c:v>11.391245984946536</c:v>
                </c:pt>
                <c:pt idx="5">
                  <c:v>10.210250554174777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19-45E6-BF07-8CA6AFBF7B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1168"/>
        <c:axId val="249268992"/>
      </c:lineChart>
      <c:catAx>
        <c:axId val="249271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992"/>
        <c:crosses val="autoZero"/>
        <c:auto val="1"/>
        <c:lblAlgn val="ctr"/>
        <c:lblOffset val="100"/>
        <c:noMultiLvlLbl val="0"/>
      </c:catAx>
      <c:valAx>
        <c:axId val="24926899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07592350562698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Occidente</a:t>
            </a:r>
          </a:p>
        </c:rich>
      </c:tx>
      <c:layout>
        <c:manualLayout>
          <c:xMode val="edge"/>
          <c:yMode val="edge"/>
          <c:x val="0.87601259342732063"/>
          <c:y val="2.026184032476319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Gráficos_%Tendencia_Subreg'!$E$35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Gráficos_%Tendencia_Subreg'!$F$36:$F$41</c:f>
              <c:numCache>
                <c:formatCode>#,##0.00</c:formatCode>
                <c:ptCount val="6"/>
                <c:pt idx="0">
                  <c:v>16.441946488807112</c:v>
                </c:pt>
                <c:pt idx="1">
                  <c:v>17.076022835847144</c:v>
                </c:pt>
                <c:pt idx="2">
                  <c:v>17.637423156943409</c:v>
                </c:pt>
                <c:pt idx="3">
                  <c:v>18.25635938890537</c:v>
                </c:pt>
                <c:pt idx="4">
                  <c:v>16.172691294682593</c:v>
                </c:pt>
                <c:pt idx="5">
                  <c:v>16.197601666039031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E-46BD-B045-EB70FC4F0FEC}"/>
            </c:ext>
          </c:extLst>
        </c:ser>
        <c:ser>
          <c:idx val="0"/>
          <c:order val="1"/>
          <c:tx>
            <c:strRef>
              <c:f>'4. Gráficos_%Tendencia_Subreg'!$C$35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Gráficos_%Tendencia_Subreg'!$D$36:$D$41</c:f>
              <c:numCache>
                <c:formatCode>#,##0.00</c:formatCode>
                <c:ptCount val="6"/>
                <c:pt idx="0">
                  <c:v>69.632110548911371</c:v>
                </c:pt>
                <c:pt idx="1">
                  <c:v>67.910500972092152</c:v>
                </c:pt>
                <c:pt idx="2">
                  <c:v>68.281351496380267</c:v>
                </c:pt>
                <c:pt idx="3">
                  <c:v>67.359463067339064</c:v>
                </c:pt>
                <c:pt idx="4">
                  <c:v>68.962400660966892</c:v>
                </c:pt>
                <c:pt idx="5">
                  <c:v>68.522660762330815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E-46BD-B045-EB70FC4F0FEC}"/>
            </c:ext>
          </c:extLst>
        </c:ser>
        <c:ser>
          <c:idx val="4"/>
          <c:order val="2"/>
          <c:tx>
            <c:strRef>
              <c:f>'4. Gráficos_%Tendencia_Subreg'!$G$35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B-4179-89BC-E999AD4A8C5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E-46BD-B045-EB70FC4F0FE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E-46BD-B045-EB70FC4F0FE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Gráficos_%Tendencia_Subreg'!$G$36:$G$41</c:f>
              <c:numCache>
                <c:formatCode>#,##0</c:formatCode>
                <c:ptCount val="6"/>
                <c:pt idx="0">
                  <c:v>5595</c:v>
                </c:pt>
                <c:pt idx="1">
                  <c:v>5866</c:v>
                </c:pt>
                <c:pt idx="2">
                  <c:v>5820</c:v>
                </c:pt>
                <c:pt idx="3">
                  <c:v>5876</c:v>
                </c:pt>
                <c:pt idx="4">
                  <c:v>4324</c:v>
                </c:pt>
                <c:pt idx="5">
                  <c:v>5851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3E-46BD-B045-EB70FC4F0FEC}"/>
            </c:ext>
          </c:extLst>
        </c:ser>
        <c:ser>
          <c:idx val="2"/>
          <c:order val="3"/>
          <c:tx>
            <c:strRef>
              <c:f>'4. Gráficos_%Tendencia_Subreg'!$K$35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B-4179-89BC-E999AD4A8C5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E-46BD-B045-EB70FC4F0FE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E-46BD-B045-EB70FC4F0FE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Gráficos_%Tendencia_Subreg'!$K$36:$K$41</c:f>
              <c:numCache>
                <c:formatCode>#,##0.00</c:formatCode>
                <c:ptCount val="6"/>
                <c:pt idx="0">
                  <c:v>11.245112695492182</c:v>
                </c:pt>
                <c:pt idx="1">
                  <c:v>12.225069044687714</c:v>
                </c:pt>
                <c:pt idx="2">
                  <c:v>11.341705656966951</c:v>
                </c:pt>
                <c:pt idx="3">
                  <c:v>11.660579204983691</c:v>
                </c:pt>
                <c:pt idx="4">
                  <c:v>12.891136744372872</c:v>
                </c:pt>
                <c:pt idx="5">
                  <c:v>12.625055012862802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3E-46BD-B045-EB70FC4F0F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9536"/>
        <c:axId val="249270080"/>
      </c:lineChart>
      <c:catAx>
        <c:axId val="249269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0080"/>
        <c:crosses val="autoZero"/>
        <c:auto val="1"/>
        <c:lblAlgn val="ctr"/>
        <c:lblOffset val="100"/>
        <c:noMultiLvlLbl val="0"/>
      </c:catAx>
      <c:valAx>
        <c:axId val="24927008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86555284097027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rPr>
              <a:t>Norte</a:t>
            </a:r>
          </a:p>
        </c:rich>
      </c:tx>
      <c:layout>
        <c:manualLayout>
          <c:xMode val="edge"/>
          <c:yMode val="edge"/>
          <c:x val="0.90147942717842933"/>
          <c:y val="2.587235002255300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CO" sz="1600" b="1" i="0" u="none" strike="noStrike" kern="1200" cap="none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Gráficos_%Tendencia_Subreg'!$E$43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Gráficos_%Tendencia_Subreg'!$F$44:$F$49</c:f>
              <c:numCache>
                <c:formatCode>#,##0.00</c:formatCode>
                <c:ptCount val="6"/>
                <c:pt idx="0">
                  <c:v>33.942003187547861</c:v>
                </c:pt>
                <c:pt idx="1">
                  <c:v>34.788056899120392</c:v>
                </c:pt>
                <c:pt idx="2">
                  <c:v>35.518190820458734</c:v>
                </c:pt>
                <c:pt idx="3">
                  <c:v>36.609708630113644</c:v>
                </c:pt>
                <c:pt idx="4">
                  <c:v>33.573781754024388</c:v>
                </c:pt>
                <c:pt idx="5">
                  <c:v>33.245403177972719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26B-9190-AB6FD8229213}"/>
            </c:ext>
          </c:extLst>
        </c:ser>
        <c:ser>
          <c:idx val="0"/>
          <c:order val="1"/>
          <c:tx>
            <c:strRef>
              <c:f>'4. Gráficos_%Tendencia_Subreg'!$C$43</c:f>
              <c:strCache>
                <c:ptCount val="1"/>
                <c:pt idx="0">
                  <c:v>subsidiado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Gráficos_%Tendencia_Subreg'!$D$45:$D$49</c:f>
              <c:numCache>
                <c:formatCode>#,##0.00</c:formatCode>
                <c:ptCount val="5"/>
                <c:pt idx="0">
                  <c:v>54.60233882324129</c:v>
                </c:pt>
                <c:pt idx="1">
                  <c:v>54.896506750609852</c:v>
                </c:pt>
                <c:pt idx="2">
                  <c:v>53.413716700159739</c:v>
                </c:pt>
                <c:pt idx="3">
                  <c:v>54.908504691866909</c:v>
                </c:pt>
                <c:pt idx="4">
                  <c:v>54.847735148128493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26B-9190-AB6FD8229213}"/>
            </c:ext>
          </c:extLst>
        </c:ser>
        <c:ser>
          <c:idx val="4"/>
          <c:order val="2"/>
          <c:tx>
            <c:strRef>
              <c:f>'4. Gráficos_%Tendencia_Subreg'!$G$43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A-47C8-BECD-74311BD178B2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A-426B-9190-AB6FD8229213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A-426B-9190-AB6FD8229213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Gráficos_%Tendencia_Subreg'!$H$44:$H$49</c:f>
              <c:numCache>
                <c:formatCode>#,##0.00</c:formatCode>
                <c:ptCount val="6"/>
                <c:pt idx="0">
                  <c:v>2.4539978887669989</c:v>
                </c:pt>
                <c:pt idx="1">
                  <c:v>2.3865793179452641</c:v>
                </c:pt>
                <c:pt idx="2">
                  <c:v>2.3186352255436313</c:v>
                </c:pt>
                <c:pt idx="3">
                  <c:v>2.426166609193352</c:v>
                </c:pt>
                <c:pt idx="4">
                  <c:v>1.675722516277109</c:v>
                </c:pt>
                <c:pt idx="5">
                  <c:v>2.3815284238129428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3A-426B-9190-AB6FD8229213}"/>
            </c:ext>
          </c:extLst>
        </c:ser>
        <c:ser>
          <c:idx val="2"/>
          <c:order val="3"/>
          <c:tx>
            <c:strRef>
              <c:f>'4. Gráficos_%Tendencia_Subreg'!$K$43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A-47C8-BECD-74311BD178B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A-426B-9190-AB6FD8229213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A-426B-9190-AB6FD8229213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Gráficos_%Tendencia_Subreg'!$K$44:$K$49</c:f>
              <c:numCache>
                <c:formatCode>#,##0.00</c:formatCode>
                <c:ptCount val="6"/>
                <c:pt idx="0">
                  <c:v>6.4330511456543746</c:v>
                </c:pt>
                <c:pt idx="1">
                  <c:v>8.2230249596930634</c:v>
                </c:pt>
                <c:pt idx="2">
                  <c:v>7.266667203387783</c:v>
                </c:pt>
                <c:pt idx="3">
                  <c:v>7.5504080605332717</c:v>
                </c:pt>
                <c:pt idx="4">
                  <c:v>9.8419910378315905</c:v>
                </c:pt>
                <c:pt idx="5">
                  <c:v>9.5253332500858505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3A-426B-9190-AB6FD822921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5888"/>
        <c:axId val="431619152"/>
      </c:lineChart>
      <c:catAx>
        <c:axId val="431615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s-CO" sz="9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 COBERTURA</a:t>
                </a:r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s-CO"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900" b="0" i="0" u="none" strike="noStrike" kern="1200" cap="none" spc="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9152"/>
        <c:crosses val="autoZero"/>
        <c:auto val="1"/>
        <c:lblAlgn val="ctr"/>
        <c:lblOffset val="100"/>
        <c:noMultiLvlLbl val="0"/>
      </c:catAx>
      <c:valAx>
        <c:axId val="431619152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CO" sz="10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CO" sz="10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378124709922955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1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s-CO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Oriente</a:t>
            </a:r>
          </a:p>
        </c:rich>
      </c:tx>
      <c:layout>
        <c:manualLayout>
          <c:xMode val="edge"/>
          <c:yMode val="edge"/>
          <c:x val="0.88666857883990025"/>
          <c:y val="2.33336908464719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Gráficos_%Tendencia_Subreg'!$F$52:$F$57</c:f>
              <c:numCache>
                <c:formatCode>#,##0.00</c:formatCode>
                <c:ptCount val="6"/>
                <c:pt idx="0">
                  <c:v>51.002032505192943</c:v>
                </c:pt>
                <c:pt idx="1">
                  <c:v>53.339776129877428</c:v>
                </c:pt>
                <c:pt idx="2">
                  <c:v>54.740970333354419</c:v>
                </c:pt>
                <c:pt idx="3">
                  <c:v>58.438703595446142</c:v>
                </c:pt>
                <c:pt idx="4">
                  <c:v>57.512155275277955</c:v>
                </c:pt>
                <c:pt idx="5">
                  <c:v>58.568420523854769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E-4F61-A3B8-FA403BA0FC57}"/>
            </c:ext>
          </c:extLst>
        </c:ser>
        <c:ser>
          <c:idx val="0"/>
          <c:order val="1"/>
          <c:tx>
            <c:strRef>
              <c:f>'4. Gráficos_%Tendencia_Subreg'!$C$51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Gráficos_%Tendencia_Subreg'!$D$52:$D$57</c:f>
              <c:numCache>
                <c:formatCode>#,##0.00</c:formatCode>
                <c:ptCount val="6"/>
                <c:pt idx="0">
                  <c:v>35.520447895649845</c:v>
                </c:pt>
                <c:pt idx="1">
                  <c:v>34.521790493122481</c:v>
                </c:pt>
                <c:pt idx="2">
                  <c:v>35.513717732706915</c:v>
                </c:pt>
                <c:pt idx="3">
                  <c:v>35.180621591361074</c:v>
                </c:pt>
                <c:pt idx="4">
                  <c:v>38.363833037815169</c:v>
                </c:pt>
                <c:pt idx="5">
                  <c:v>39.046450912510863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E-4F61-A3B8-FA403BA0FC57}"/>
            </c:ext>
          </c:extLst>
        </c:ser>
        <c:ser>
          <c:idx val="4"/>
          <c:order val="2"/>
          <c:tx>
            <c:strRef>
              <c:f>'4. Gráficos_%Tendencia_Subreg'!$G$51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9-4F99-B974-4E6BF73833AA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E-4F61-A3B8-FA403BA0FC57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E-4F61-A3B8-FA403BA0FC57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Gráficos_%Tendencia_Subreg'!$H$52:$H$57</c:f>
              <c:numCache>
                <c:formatCode>#,##0.00</c:formatCode>
                <c:ptCount val="6"/>
                <c:pt idx="0">
                  <c:v>2.0557338237155385</c:v>
                </c:pt>
                <c:pt idx="1">
                  <c:v>2.1882602694862916</c:v>
                </c:pt>
                <c:pt idx="2">
                  <c:v>2.1761194716473353</c:v>
                </c:pt>
                <c:pt idx="3">
                  <c:v>2.0006313015144159</c:v>
                </c:pt>
                <c:pt idx="4">
                  <c:v>1.2779766484895119</c:v>
                </c:pt>
                <c:pt idx="5">
                  <c:v>1.9748858925359554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7E-4F61-A3B8-FA403BA0FC57}"/>
            </c:ext>
          </c:extLst>
        </c:ser>
        <c:ser>
          <c:idx val="2"/>
          <c:order val="3"/>
          <c:tx>
            <c:strRef>
              <c:f>'4. Gráficos_%Tendencia_Subreg'!$K$51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9-4F99-B974-4E6BF73833AA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E-4F61-A3B8-FA403BA0FC57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E-4F61-A3B8-FA403BA0FC57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Gráficos_%Tendencia_Subreg'!$K$52:$K$57</c:f>
              <c:numCache>
                <c:formatCode>#,##0.00</c:formatCode>
                <c:ptCount val="6"/>
                <c:pt idx="0">
                  <c:v>11.421785775441691</c:v>
                </c:pt>
                <c:pt idx="1">
                  <c:v>9.9501731075138053</c:v>
                </c:pt>
                <c:pt idx="2">
                  <c:v>7.5691924622913263</c:v>
                </c:pt>
                <c:pt idx="3">
                  <c:v>4.380043511678366</c:v>
                </c:pt>
                <c:pt idx="4">
                  <c:v>2.8460350384173552</c:v>
                </c:pt>
                <c:pt idx="5">
                  <c:v>0.41024267109840196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7E-4F61-A3B8-FA403BA0FC5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8608"/>
        <c:axId val="431620784"/>
      </c:lineChart>
      <c:catAx>
        <c:axId val="43161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0784"/>
        <c:crosses val="autoZero"/>
        <c:auto val="1"/>
        <c:lblAlgn val="ctr"/>
        <c:lblOffset val="100"/>
        <c:noMultiLvlLbl val="0"/>
      </c:catAx>
      <c:valAx>
        <c:axId val="43162078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01291041816490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Suroeste</a:t>
            </a:r>
          </a:p>
        </c:rich>
      </c:tx>
      <c:layout>
        <c:manualLayout>
          <c:xMode val="edge"/>
          <c:yMode val="edge"/>
          <c:x val="0.87193274810917598"/>
          <c:y val="1.424644119614025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Gráficos_%Tendencia_Subreg'!$F$60:$F$65</c:f>
              <c:numCache>
                <c:formatCode>#,##0.00</c:formatCode>
                <c:ptCount val="6"/>
                <c:pt idx="0">
                  <c:v>23.116287470376715</c:v>
                </c:pt>
                <c:pt idx="1">
                  <c:v>23.18112918983201</c:v>
                </c:pt>
                <c:pt idx="2">
                  <c:v>23.407551345370145</c:v>
                </c:pt>
                <c:pt idx="3">
                  <c:v>23.907994046986285</c:v>
                </c:pt>
                <c:pt idx="4">
                  <c:v>22.701112573837896</c:v>
                </c:pt>
                <c:pt idx="5">
                  <c:v>22.992532832923114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0-4BC8-8878-9506BE13E30C}"/>
            </c:ext>
          </c:extLst>
        </c:ser>
        <c:ser>
          <c:idx val="0"/>
          <c:order val="1"/>
          <c:tx>
            <c:strRef>
              <c:f>'4. Gráficos_%Tendencia_Subreg'!$C$59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Gráficos_%Tendencia_Subreg'!$D$60:$D$65</c:f>
              <c:numCache>
                <c:formatCode>#,##0.00</c:formatCode>
                <c:ptCount val="6"/>
                <c:pt idx="0">
                  <c:v>58.769586943314856</c:v>
                </c:pt>
                <c:pt idx="1">
                  <c:v>57.332223029550953</c:v>
                </c:pt>
                <c:pt idx="2">
                  <c:v>57.527595606293694</c:v>
                </c:pt>
                <c:pt idx="3">
                  <c:v>55.90012756457957</c:v>
                </c:pt>
                <c:pt idx="4">
                  <c:v>55.991698225796739</c:v>
                </c:pt>
                <c:pt idx="5">
                  <c:v>55.083417586958838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0-4BC8-8878-9506BE13E30C}"/>
            </c:ext>
          </c:extLst>
        </c:ser>
        <c:ser>
          <c:idx val="4"/>
          <c:order val="2"/>
          <c:tx>
            <c:strRef>
              <c:f>'4. Gráficos_%Tendencia_Subreg'!$G$59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9-46B3-8683-E31C674A8AA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0-4BC8-8878-9506BE13E30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0-4BC8-8878-9506BE13E30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Gráficos_%Tendencia_Subreg'!$H$60:$H$65</c:f>
              <c:numCache>
                <c:formatCode>#,##0.00</c:formatCode>
                <c:ptCount val="6"/>
                <c:pt idx="0">
                  <c:v>2.4297934990230474</c:v>
                </c:pt>
                <c:pt idx="1">
                  <c:v>2.5781906946746238</c:v>
                </c:pt>
                <c:pt idx="2">
                  <c:v>2.5852157720022673</c:v>
                </c:pt>
                <c:pt idx="3">
                  <c:v>2.5294993090251938</c:v>
                </c:pt>
                <c:pt idx="4">
                  <c:v>1.6213584864180146</c:v>
                </c:pt>
                <c:pt idx="5">
                  <c:v>2.4483367164737713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50-4BC8-8878-9506BE13E30C}"/>
            </c:ext>
          </c:extLst>
        </c:ser>
        <c:ser>
          <c:idx val="2"/>
          <c:order val="3"/>
          <c:tx>
            <c:strRef>
              <c:f>'4. Gráficos_%Tendencia_Subreg'!$K$59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9-46B3-8683-E31C674A8AA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0-4BC8-8878-9506BE13E30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0-4BC8-8878-9506BE13E30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Gráficos_%Tendencia_Subreg'!$K$60:$K$65</c:f>
              <c:numCache>
                <c:formatCode>#,##0.00</c:formatCode>
                <c:ptCount val="6"/>
                <c:pt idx="0">
                  <c:v>15.684332087285384</c:v>
                </c:pt>
                <c:pt idx="1">
                  <c:v>16.908457085942402</c:v>
                </c:pt>
                <c:pt idx="2">
                  <c:v>16.479637276333904</c:v>
                </c:pt>
                <c:pt idx="3">
                  <c:v>17.66237907940895</c:v>
                </c:pt>
                <c:pt idx="4">
                  <c:v>19.685830713947354</c:v>
                </c:pt>
                <c:pt idx="5">
                  <c:v>19.475712863644276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50-4BC8-8878-9506BE13E30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3504"/>
        <c:axId val="431616976"/>
      </c:lineChart>
      <c:catAx>
        <c:axId val="431623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6976"/>
        <c:crosses val="autoZero"/>
        <c:auto val="1"/>
        <c:lblAlgn val="ctr"/>
        <c:lblOffset val="100"/>
        <c:noMultiLvlLbl val="0"/>
      </c:catAx>
      <c:valAx>
        <c:axId val="431616976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602343062522516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Valle</a:t>
            </a:r>
            <a:r>
              <a:rPr lang="es-CO" sz="1600" b="1" baseline="0"/>
              <a:t> de Aburrá</a:t>
            </a:r>
            <a:endParaRPr lang="es-CO" sz="1600" b="1"/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Gráficos_%Tendencia_Subreg'!$E$67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Gráficos_%Tendencia_Subreg'!$F$68:$F$73</c:f>
              <c:numCache>
                <c:formatCode>#,##0.00</c:formatCode>
                <c:ptCount val="6"/>
                <c:pt idx="0">
                  <c:v>76.227410545268313</c:v>
                </c:pt>
                <c:pt idx="1">
                  <c:v>77.273505991854321</c:v>
                </c:pt>
                <c:pt idx="2">
                  <c:v>77.179766902342024</c:v>
                </c:pt>
                <c:pt idx="3">
                  <c:v>79.651168436672123</c:v>
                </c:pt>
                <c:pt idx="4">
                  <c:v>75.868519322996391</c:v>
                </c:pt>
                <c:pt idx="5">
                  <c:v>76.165475475021637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8-4A80-9017-4F8BFD8AD4FF}"/>
            </c:ext>
          </c:extLst>
        </c:ser>
        <c:ser>
          <c:idx val="0"/>
          <c:order val="1"/>
          <c:tx>
            <c:strRef>
              <c:f>'4. Gráficos_%Tendencia_Subreg'!$C$67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Gráficos_%Tendencia_Subreg'!$D$68:$D$73</c:f>
              <c:numCache>
                <c:formatCode>#,##0.00</c:formatCode>
                <c:ptCount val="6"/>
                <c:pt idx="0">
                  <c:v>21.35050689162798</c:v>
                </c:pt>
                <c:pt idx="1">
                  <c:v>20.158837172624761</c:v>
                </c:pt>
                <c:pt idx="2">
                  <c:v>22.228340422006188</c:v>
                </c:pt>
                <c:pt idx="3">
                  <c:v>22.151231558666552</c:v>
                </c:pt>
                <c:pt idx="4">
                  <c:v>25.517386644262778</c:v>
                </c:pt>
                <c:pt idx="5">
                  <c:v>26.944147276240383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8-4A80-9017-4F8BFD8AD4FF}"/>
            </c:ext>
          </c:extLst>
        </c:ser>
        <c:ser>
          <c:idx val="4"/>
          <c:order val="2"/>
          <c:tx>
            <c:strRef>
              <c:f>'4. Gráficos_%Tendencia_Subreg'!$G$67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A-4B3E-BA7D-BB24448ECD5F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8-4A80-9017-4F8BFD8AD4FF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8-4A80-9017-4F8BFD8AD4FF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Gráficos_%Tendencia_Subreg'!$H$68:$H$73</c:f>
              <c:numCache>
                <c:formatCode>#,##0.00</c:formatCode>
                <c:ptCount val="6"/>
                <c:pt idx="0">
                  <c:v>3.0650961820210445</c:v>
                </c:pt>
                <c:pt idx="1">
                  <c:v>3.3945443212800894</c:v>
                </c:pt>
                <c:pt idx="2">
                  <c:v>3.2646692128022221</c:v>
                </c:pt>
                <c:pt idx="3">
                  <c:v>3.2357791002105363</c:v>
                </c:pt>
                <c:pt idx="4">
                  <c:v>1.5178093471368455</c:v>
                </c:pt>
                <c:pt idx="5">
                  <c:v>3.1555163475739341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08-4A80-9017-4F8BFD8AD4FF}"/>
            </c:ext>
          </c:extLst>
        </c:ser>
        <c:ser>
          <c:idx val="2"/>
          <c:order val="3"/>
          <c:tx>
            <c:strRef>
              <c:f>'4. Gráficos_%Tendencia_Subreg'!$K$67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A-4B3E-BA7D-BB24448ECD5F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8-4A80-9017-4F8BFD8AD4FF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8-4A80-9017-4F8BFD8AD4FF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Gráficos_%Tendencia_Subreg'!$K$68:$K$73</c:f>
              <c:numCache>
                <c:formatCode>#,##0.00</c:formatCode>
                <c:ptCount val="6"/>
                <c:pt idx="0">
                  <c:v>-0.64301361891733677</c:v>
                </c:pt>
                <c:pt idx="1">
                  <c:v>-0.82688748575915838</c:v>
                </c:pt>
                <c:pt idx="2">
                  <c:v>-2.6727765371504404</c:v>
                </c:pt>
                <c:pt idx="3">
                  <c:v>-5.0381790955492249</c:v>
                </c:pt>
                <c:pt idx="4">
                  <c:v>-2.9037153143960097</c:v>
                </c:pt>
                <c:pt idx="5">
                  <c:v>-6.2651390988359452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08-4A80-9017-4F8BFD8AD4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2416"/>
        <c:axId val="431624048"/>
      </c:lineChart>
      <c:catAx>
        <c:axId val="43162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4048"/>
        <c:crosses val="autoZero"/>
        <c:auto val="1"/>
        <c:lblAlgn val="ctr"/>
        <c:lblOffset val="100"/>
        <c:noMultiLvlLbl val="0"/>
      </c:catAx>
      <c:valAx>
        <c:axId val="431624048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24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71821915900862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Magdalena Medio, 2023.</a:t>
            </a:r>
            <a:endParaRPr lang="es-CO" sz="1100"/>
          </a:p>
        </c:rich>
      </c:tx>
      <c:layout>
        <c:manualLayout>
          <c:xMode val="edge"/>
          <c:yMode val="edge"/>
          <c:x val="0.11862599547576462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446-45CF-A1D5-CE000A47885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C65D-48A1-9B4B-15EBA3C6D3F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446-45CF-A1D5-CE000A47885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446-45CF-A1D5-CE000A47885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446-45CF-A1D5-CE000A478859}"/>
              </c:ext>
            </c:extLst>
          </c:dPt>
          <c:dLbls>
            <c:dLbl>
              <c:idx val="0"/>
              <c:layout>
                <c:manualLayout>
                  <c:x val="1.5238098285333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6-45CF-A1D5-CE000A478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Gráficos_Afiliados_Reg_Subre'!$B$4:$B$8</c:f>
              <c:numCache>
                <c:formatCode>_-* #,##0_-;\-* #,##0_-;_-* "-"_-;_-@_-</c:formatCode>
                <c:ptCount val="5"/>
                <c:pt idx="0">
                  <c:v>61547</c:v>
                </c:pt>
                <c:pt idx="1">
                  <c:v>27275</c:v>
                </c:pt>
                <c:pt idx="2">
                  <c:v>1763</c:v>
                </c:pt>
                <c:pt idx="3">
                  <c:v>2658</c:v>
                </c:pt>
                <c:pt idx="4">
                  <c:v>93243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6-45CF-A1D5-CE000A47885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Gráficos_Afiliados_Reg_Subre'!$C$4:$C$8</c:f>
              <c:numCache>
                <c:formatCode>0.00</c:formatCode>
                <c:ptCount val="5"/>
                <c:pt idx="0">
                  <c:v>0.55765763316933503</c:v>
                </c:pt>
                <c:pt idx="1">
                  <c:v>0.24713002980963514</c:v>
                </c:pt>
                <c:pt idx="2">
                  <c:v>1.5973977728850109E-2</c:v>
                </c:pt>
                <c:pt idx="3">
                  <c:v>2.4083285764766642E-2</c:v>
                </c:pt>
                <c:pt idx="4" formatCode="0%">
                  <c:v>0.84484492647258691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46-45CF-A1D5-CE000A478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3712"/>
        <c:axId val="431612624"/>
        <c:axId val="0"/>
      </c:bar3DChart>
      <c:catAx>
        <c:axId val="43161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12624"/>
        <c:crosses val="autoZero"/>
        <c:auto val="1"/>
        <c:lblAlgn val="ctr"/>
        <c:lblOffset val="100"/>
        <c:noMultiLvlLbl val="0"/>
      </c:catAx>
      <c:valAx>
        <c:axId val="4316126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37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Bajo Cauca,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B91-4E1F-AA3D-665F01624C6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886-4441-9A0A-359E08979F0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B91-4E1F-AA3D-665F01624C6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B91-4E1F-AA3D-665F01624C6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B91-4E1F-AA3D-665F01624C6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1-4E1F-AA3D-665F01624C62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B91-4E1F-AA3D-665F016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Gráficos_Afiliados_Reg_Subre'!$D$4:$D$8</c:f>
              <c:numCache>
                <c:formatCode>_-* #,##0_-;\-* #,##0_-;_-* "-"_-;_-@_-</c:formatCode>
                <c:ptCount val="5"/>
                <c:pt idx="0">
                  <c:v>225896</c:v>
                </c:pt>
                <c:pt idx="1">
                  <c:v>36499</c:v>
                </c:pt>
                <c:pt idx="2">
                  <c:v>4209</c:v>
                </c:pt>
                <c:pt idx="3">
                  <c:v>2418</c:v>
                </c:pt>
                <c:pt idx="4">
                  <c:v>269022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91-4E1F-AA3D-665F01624C6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Gráficos_Afiliados_Reg_Subre'!$E$4:$E$8</c:f>
              <c:numCache>
                <c:formatCode>0.00</c:formatCode>
                <c:ptCount val="5"/>
                <c:pt idx="0">
                  <c:v>0.84807574625604909</c:v>
                </c:pt>
                <c:pt idx="1">
                  <c:v>0.1370272898262897</c:v>
                </c:pt>
                <c:pt idx="2">
                  <c:v>1.580174423624903E-2</c:v>
                </c:pt>
                <c:pt idx="3">
                  <c:v>9.0778373873248164E-3</c:v>
                </c:pt>
                <c:pt idx="4" formatCode="0%">
                  <c:v>1.0099826177059126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91-4E1F-AA3D-665F01624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1328"/>
        <c:axId val="431627312"/>
        <c:axId val="0"/>
      </c:bar3DChart>
      <c:catAx>
        <c:axId val="43162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27312"/>
        <c:crosses val="autoZero"/>
        <c:auto val="1"/>
        <c:lblAlgn val="ctr"/>
        <c:lblOffset val="100"/>
        <c:noMultiLvlLbl val="0"/>
      </c:catAx>
      <c:valAx>
        <c:axId val="431627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13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Carolina del Príncipe.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E0-422F-8680-4219D4E445A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E0-422F-8680-4219D4E445A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E0-422F-8680-4219D4E445A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E0-422F-8680-4219D4E445A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E0-422F-8680-4219D4E445AE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6.251463058115598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0-422F-8680-4219D4E445AE}"/>
                </c:ext>
              </c:extLst>
            </c:dLbl>
            <c:dLbl>
              <c:idx val="1"/>
              <c:layout>
                <c:manualLayout>
                  <c:x val="0.1716137056508826"/>
                  <c:y val="-4.266215301767400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0-422F-8680-4219D4E445AE}"/>
                </c:ext>
              </c:extLst>
            </c:dLbl>
            <c:dLbl>
              <c:idx val="2"/>
              <c:layout>
                <c:manualLayout>
                  <c:x val="-2.7453162471363219E-2"/>
                  <c:y val="7.7707700969569752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0-422F-8680-4219D4E445A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0-422F-8680-4219D4E445A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0-422F-8680-4219D4E445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Población_Afiliada_Regimen'!$AY$89:$AY$92</c:f>
              <c:numCache>
                <c:formatCode>0.00%</c:formatCode>
                <c:ptCount val="4"/>
                <c:pt idx="0">
                  <c:v>0.54858718125430739</c:v>
                </c:pt>
                <c:pt idx="1">
                  <c:v>0.3921433494141971</c:v>
                </c:pt>
                <c:pt idx="2">
                  <c:v>4.5141281874569263E-2</c:v>
                </c:pt>
                <c:pt idx="3">
                  <c:v>1.0337698139214336E-2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E0-422F-8680-4219D4E445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Urabá,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3C3-4090-B45E-C4DBAC8E875D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F96-4A5D-876E-4AB1BB5AA71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3C3-4090-B45E-C4DBAC8E875D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3C3-4090-B45E-C4DBAC8E875D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3C3-4090-B45E-C4DBAC8E875D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3-4090-B45E-C4DBAC8E875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3C3-4090-B45E-C4DBAC8E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Gráficos_Afiliados_Reg_Subre'!$F$4:$F$8</c:f>
              <c:numCache>
                <c:formatCode>_-* #,##0_-;\-* #,##0_-;_-* "-"_-;_-@_-</c:formatCode>
                <c:ptCount val="5"/>
                <c:pt idx="0">
                  <c:v>401208</c:v>
                </c:pt>
                <c:pt idx="1">
                  <c:v>198844</c:v>
                </c:pt>
                <c:pt idx="2">
                  <c:v>9788</c:v>
                </c:pt>
                <c:pt idx="3">
                  <c:v>10079</c:v>
                </c:pt>
                <c:pt idx="4">
                  <c:v>619919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C3-4090-B45E-C4DBAC8E875D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Gráficos_Afiliados_Reg_Subre'!$G$4:$G$8</c:f>
              <c:numCache>
                <c:formatCode>0.00</c:formatCode>
                <c:ptCount val="5"/>
                <c:pt idx="0">
                  <c:v>0.74491317255758949</c:v>
                </c:pt>
                <c:pt idx="1">
                  <c:v>0.36918883692259702</c:v>
                </c:pt>
                <c:pt idx="2">
                  <c:v>1.8173142442308443E-2</c:v>
                </c:pt>
                <c:pt idx="3">
                  <c:v>1.8713435091543398E-2</c:v>
                </c:pt>
                <c:pt idx="4" formatCode="0%">
                  <c:v>1.1509885870140384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C3-4090-B45E-C4DBAC8E8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8064"/>
        <c:axId val="431614256"/>
        <c:axId val="0"/>
      </c:bar3DChart>
      <c:catAx>
        <c:axId val="43161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256"/>
        <c:crosses val="autoZero"/>
        <c:auto val="1"/>
        <c:lblAlgn val="ctr"/>
        <c:lblOffset val="100"/>
        <c:noMultiLvlLbl val="0"/>
      </c:catAx>
      <c:valAx>
        <c:axId val="431614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80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Nordeste,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CB30-4268-8C9A-7DBDE456BC7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33E-4737-8EED-F696AFE86AE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CB30-4268-8C9A-7DBDE456BC7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CB30-4268-8C9A-7DBDE456BC7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CB30-4268-8C9A-7DBDE456BC79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268-8C9A-7DBDE456BC79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268-8C9A-7DBDE456BC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Gráficos_Afiliados_Reg_Subre'!$H$4:$H$8</c:f>
              <c:numCache>
                <c:formatCode>_-* #,##0_-;\-* #,##0_-;_-* "-"_-;_-@_-</c:formatCode>
                <c:ptCount val="5"/>
                <c:pt idx="0">
                  <c:v>141921</c:v>
                </c:pt>
                <c:pt idx="1">
                  <c:v>40885</c:v>
                </c:pt>
                <c:pt idx="2">
                  <c:v>3208</c:v>
                </c:pt>
                <c:pt idx="3">
                  <c:v>1124</c:v>
                </c:pt>
                <c:pt idx="4">
                  <c:v>187138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30-4268-8C9A-7DBDE456BC7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Gráficos_Afiliados_Reg_Subre'!$I$4:$I$8</c:f>
              <c:numCache>
                <c:formatCode>0.00</c:formatCode>
                <c:ptCount val="5"/>
                <c:pt idx="0">
                  <c:v>0.68094406433225541</c:v>
                </c:pt>
                <c:pt idx="1">
                  <c:v>0.19616827721214097</c:v>
                </c:pt>
                <c:pt idx="2">
                  <c:v>1.5392144632421384E-2</c:v>
                </c:pt>
                <c:pt idx="3">
                  <c:v>5.3930082814344247E-3</c:v>
                </c:pt>
                <c:pt idx="4" formatCode="0%">
                  <c:v>0.89789749445825218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30-4268-8C9A-7DBDE456B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2960"/>
        <c:axId val="431621872"/>
        <c:axId val="0"/>
      </c:bar3DChart>
      <c:catAx>
        <c:axId val="43162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1872"/>
        <c:crosses val="autoZero"/>
        <c:auto val="1"/>
        <c:lblAlgn val="ctr"/>
        <c:lblOffset val="100"/>
        <c:noMultiLvlLbl val="0"/>
      </c:catAx>
      <c:valAx>
        <c:axId val="431621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2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 Occidente  , 2023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EA7-4CB3-BD92-806D0AA5128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63DA-4DD0-B0EE-44A348A0731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EA7-4CB3-BD92-806D0AA5128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EA7-4CB3-BD92-806D0AA51285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EA7-4CB3-BD92-806D0AA51285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CB3-BD92-806D0AA51285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CB3-BD92-806D0AA5128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Gráficos_Afiliados_Reg_Subre'!$J$4:$J$8</c:f>
              <c:numCache>
                <c:formatCode>_-* #,##0_-;\-* #,##0_-;_-* "-"_-;_-@_-</c:formatCode>
                <c:ptCount val="5"/>
                <c:pt idx="0">
                  <c:v>151026</c:v>
                </c:pt>
                <c:pt idx="1">
                  <c:v>35700</c:v>
                </c:pt>
                <c:pt idx="2">
                  <c:v>4331</c:v>
                </c:pt>
                <c:pt idx="3">
                  <c:v>1520</c:v>
                </c:pt>
                <c:pt idx="4">
                  <c:v>192577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A7-4CB3-BD92-806D0AA51285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Gráficos_Afiliados_Reg_Subre'!$K$4:$K$8</c:f>
              <c:numCache>
                <c:formatCode>0.00</c:formatCode>
                <c:ptCount val="5"/>
                <c:pt idx="0">
                  <c:v>0.68522660762330823</c:v>
                </c:pt>
                <c:pt idx="1">
                  <c:v>0.1619760166603903</c:v>
                </c:pt>
                <c:pt idx="2">
                  <c:v>1.9650367735466395E-2</c:v>
                </c:pt>
                <c:pt idx="3">
                  <c:v>6.896457852207093E-3</c:v>
                </c:pt>
                <c:pt idx="4" formatCode="0%">
                  <c:v>0.87374944987137204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A7-4CB3-BD92-806D0AA51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9696"/>
        <c:axId val="431625136"/>
        <c:axId val="0"/>
      </c:bar3DChart>
      <c:catAx>
        <c:axId val="43161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5136"/>
        <c:crosses val="autoZero"/>
        <c:auto val="1"/>
        <c:lblAlgn val="ctr"/>
        <c:lblOffset val="100"/>
        <c:noMultiLvlLbl val="0"/>
      </c:catAx>
      <c:valAx>
        <c:axId val="431625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9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Norte 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E5CF-4288-BBD3-29FD360AB85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26AE-4DBA-B2E7-84CFEE8D2FE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E5CF-4288-BBD3-29FD360AB85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E5CF-4288-BBD3-29FD360AB85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E5CF-4288-BBD3-29FD360AB85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F-4288-BBD3-29FD360AB852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F-4288-BBD3-29FD360AB85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Gráficos_Afiliados_Reg_Subre'!$L$4:$L$8</c:f>
              <c:numCache>
                <c:formatCode>_-* #,##0_-;\-* #,##0_-;_-* "-"_-;_-@_-</c:formatCode>
                <c:ptCount val="5"/>
                <c:pt idx="0">
                  <c:v>140555</c:v>
                </c:pt>
                <c:pt idx="1">
                  <c:v>85196</c:v>
                </c:pt>
                <c:pt idx="2">
                  <c:v>4312</c:v>
                </c:pt>
                <c:pt idx="3">
                  <c:v>1791</c:v>
                </c:pt>
                <c:pt idx="4">
                  <c:v>231854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CF-4288-BBD3-29FD360AB85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Gráficos_Afiliados_Reg_Subre'!$M$4:$M$8</c:f>
              <c:numCache>
                <c:formatCode>0.00</c:formatCode>
                <c:ptCount val="5"/>
                <c:pt idx="0">
                  <c:v>0.54847735148128496</c:v>
                </c:pt>
                <c:pt idx="1">
                  <c:v>0.33245403177972715</c:v>
                </c:pt>
                <c:pt idx="2">
                  <c:v>1.6826397777292168E-2</c:v>
                </c:pt>
                <c:pt idx="3">
                  <c:v>6.9888864608372613E-3</c:v>
                </c:pt>
                <c:pt idx="4" formatCode="0%">
                  <c:v>0.90474666749914157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CF-4288-BBD3-29FD360AB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0240"/>
        <c:axId val="431614800"/>
        <c:axId val="0"/>
      </c:bar3DChart>
      <c:catAx>
        <c:axId val="431620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800"/>
        <c:crosses val="autoZero"/>
        <c:auto val="1"/>
        <c:lblAlgn val="ctr"/>
        <c:lblOffset val="100"/>
        <c:noMultiLvlLbl val="0"/>
      </c:catAx>
      <c:valAx>
        <c:axId val="43161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02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Oriente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9F3E-4EDC-B325-E882007E7E9F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7FDF-420E-885A-0801A53770B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9F3E-4EDC-B325-E882007E7E9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9F3E-4EDC-B325-E882007E7E9F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9F3E-4EDC-B325-E882007E7E9F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E-4EDC-B325-E882007E7E9F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E-4EDC-B325-E882007E7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Gráficos_Afiliados_Reg_Subre'!$N$4:$N$8</c:f>
              <c:numCache>
                <c:formatCode>_-* #,##0_-;\-* #,##0_-;_-* "-"_-;_-@_-</c:formatCode>
                <c:ptCount val="5"/>
                <c:pt idx="0">
                  <c:v>279826</c:v>
                </c:pt>
                <c:pt idx="1">
                  <c:v>419730</c:v>
                </c:pt>
                <c:pt idx="2">
                  <c:v>9149</c:v>
                </c:pt>
                <c:pt idx="3">
                  <c:v>5004</c:v>
                </c:pt>
                <c:pt idx="4">
                  <c:v>713709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E-4EDC-B325-E882007E7E9F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Gráficos_Afiliados_Reg_Subre'!$O$4:$O$8</c:f>
              <c:numCache>
                <c:formatCode>0.00</c:formatCode>
                <c:ptCount val="5"/>
                <c:pt idx="0">
                  <c:v>0.39046450912510866</c:v>
                </c:pt>
                <c:pt idx="1">
                  <c:v>0.58568420523854769</c:v>
                </c:pt>
                <c:pt idx="2">
                  <c:v>1.2766361217276518E-2</c:v>
                </c:pt>
                <c:pt idx="3">
                  <c:v>6.9824977080830365E-3</c:v>
                </c:pt>
                <c:pt idx="4" formatCode="0%">
                  <c:v>0.99589757328901596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E-4EDC-B325-E882007E7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5680"/>
        <c:axId val="431615344"/>
        <c:axId val="0"/>
      </c:bar3DChart>
      <c:catAx>
        <c:axId val="43162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5344"/>
        <c:crosses val="autoZero"/>
        <c:auto val="1"/>
        <c:lblAlgn val="ctr"/>
        <c:lblOffset val="100"/>
        <c:noMultiLvlLbl val="0"/>
      </c:catAx>
      <c:valAx>
        <c:axId val="43161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568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 w="9525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Suroeste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D90-45EB-9B43-1A57E7204D1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3D62-4E0E-B2A4-9416EE738AC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D90-45EB-9B43-1A57E7204D1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D90-45EB-9B43-1A57E7204D17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D90-45EB-9B43-1A57E7204D17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0-45EB-9B43-1A57E7204D17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0-45EB-9B43-1A57E7204D17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0-45EB-9B43-1A57E7204D1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Gráficos_Afiliados_Reg_Subre'!$P$4:$P$8</c:f>
              <c:numCache>
                <c:formatCode>_-* #,##0_-;\-* #,##0_-;_-* "-"_-;_-@_-</c:formatCode>
                <c:ptCount val="5"/>
                <c:pt idx="0">
                  <c:v>211934</c:v>
                </c:pt>
                <c:pt idx="1">
                  <c:v>88464</c:v>
                </c:pt>
                <c:pt idx="2">
                  <c:v>6152</c:v>
                </c:pt>
                <c:pt idx="3">
                  <c:v>3268</c:v>
                </c:pt>
                <c:pt idx="4">
                  <c:v>309818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90-45EB-9B43-1A57E7204D17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Gráficos_Afiliados_Reg_Subre'!$Q$4:$Q$8</c:f>
              <c:numCache>
                <c:formatCode>0.00</c:formatCode>
                <c:ptCount val="5"/>
                <c:pt idx="0">
                  <c:v>0.55083417586958838</c:v>
                </c:pt>
                <c:pt idx="1">
                  <c:v>0.22992532832923113</c:v>
                </c:pt>
                <c:pt idx="2">
                  <c:v>1.5989562080410448E-2</c:v>
                </c:pt>
                <c:pt idx="3">
                  <c:v>8.4938050843272658E-3</c:v>
                </c:pt>
                <c:pt idx="4" formatCode="0%">
                  <c:v>0.80524287136355721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90-45EB-9B43-1A57E720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6800"/>
        <c:axId val="438417344"/>
        <c:axId val="0"/>
      </c:bar3DChart>
      <c:catAx>
        <c:axId val="4384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7344"/>
        <c:crosses val="autoZero"/>
        <c:auto val="1"/>
        <c:lblAlgn val="ctr"/>
        <c:lblOffset val="100"/>
        <c:noMultiLvlLbl val="0"/>
      </c:catAx>
      <c:valAx>
        <c:axId val="438417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6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Valle de Aburrá , 2023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798-4DF5-B9DD-E55E8D38316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599-4CA0-95AF-50912F6CC1E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798-4DF5-B9DD-E55E8D38316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798-4DF5-B9DD-E55E8D38316B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798-4DF5-B9DD-E55E8D38316B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8-4DF5-B9DD-E55E8D38316B}"/>
                </c:ext>
              </c:extLst>
            </c:dLbl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599-4CA0-95AF-50912F6CC1E9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8-4DF5-B9DD-E55E8D38316B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8-4DF5-B9DD-E55E8D38316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Gráficos_Afiliados_Reg_Subre'!$R$4:$R$8</c:f>
              <c:numCache>
                <c:formatCode>_-* #,##0_-;\-* #,##0_-;_-* "-"_-;_-@_-</c:formatCode>
                <c:ptCount val="5"/>
                <c:pt idx="0">
                  <c:v>1117252</c:v>
                </c:pt>
                <c:pt idx="1">
                  <c:v>3158238</c:v>
                </c:pt>
                <c:pt idx="2">
                  <c:v>63190</c:v>
                </c:pt>
                <c:pt idx="3">
                  <c:v>67655</c:v>
                </c:pt>
                <c:pt idx="4">
                  <c:v>4406335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98-4DF5-B9DD-E55E8D38316B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Gráficos_Afiliados_Reg_Subre'!$S$4:$S$8</c:f>
              <c:numCache>
                <c:formatCode>0.00</c:formatCode>
                <c:ptCount val="5"/>
                <c:pt idx="0">
                  <c:v>0.26944147276240382</c:v>
                </c:pt>
                <c:pt idx="1">
                  <c:v>0.76165475475021638</c:v>
                </c:pt>
                <c:pt idx="2">
                  <c:v>1.5239182085918214E-2</c:v>
                </c:pt>
                <c:pt idx="3">
                  <c:v>1.6315981389821124E-2</c:v>
                </c:pt>
                <c:pt idx="4" formatCode="0%">
                  <c:v>1.0626513909883595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98-4DF5-B9DD-E55E8D383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4624"/>
        <c:axId val="438419520"/>
        <c:axId val="0"/>
      </c:bar3DChart>
      <c:catAx>
        <c:axId val="438414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9520"/>
        <c:crosses val="autoZero"/>
        <c:auto val="1"/>
        <c:lblAlgn val="ctr"/>
        <c:lblOffset val="100"/>
        <c:noMultiLvlLbl val="0"/>
      </c:catAx>
      <c:valAx>
        <c:axId val="43841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46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N°</a:t>
            </a:r>
            <a:r>
              <a:rPr lang="es-CO" sz="1200" baseline="0"/>
              <a:t> de afiliados por EPS Subsidiadas en Antioquia, 2023</a:t>
            </a:r>
            <a:endParaRPr lang="es-CO" sz="1200"/>
          </a:p>
        </c:rich>
      </c:tx>
      <c:layout>
        <c:manualLayout>
          <c:xMode val="edge"/>
          <c:yMode val="edge"/>
          <c:x val="0.38166949321643479"/>
          <c:y val="1.297823386675237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27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FF-4DC3-B42F-E897D816B3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FF-4DC3-B42F-E897D816B3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FF-4DC3-B42F-E897D816B3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FF-4DC3-B42F-E897D816B3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FF-4DC3-B42F-E897D816B3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E8-4874-B412-CD8C788520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FF-4DC3-B42F-E897D816B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  <c:pt idx="9">
                  <c:v>Servicio Occidental </c:v>
                </c:pt>
              </c:strCache>
            </c:strRef>
          </c:cat>
          <c:val>
            <c:numRef>
              <c:f>'6.Gráfico_Afiliados_EPS_Régimen'!$C$3:$C$12</c:f>
              <c:numCache>
                <c:formatCode>#,##0</c:formatCode>
                <c:ptCount val="10"/>
                <c:pt idx="0">
                  <c:v>1534235</c:v>
                </c:pt>
                <c:pt idx="1">
                  <c:v>388879</c:v>
                </c:pt>
                <c:pt idx="2">
                  <c:v>367349</c:v>
                </c:pt>
                <c:pt idx="3">
                  <c:v>264286</c:v>
                </c:pt>
                <c:pt idx="4">
                  <c:v>115351</c:v>
                </c:pt>
                <c:pt idx="5">
                  <c:v>38180</c:v>
                </c:pt>
                <c:pt idx="6">
                  <c:v>5786</c:v>
                </c:pt>
                <c:pt idx="7">
                  <c:v>14618</c:v>
                </c:pt>
                <c:pt idx="8">
                  <c:v>2453</c:v>
                </c:pt>
                <c:pt idx="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7-44EF-986C-66EE8ED81FED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  <c:pt idx="9">
                  <c:v>Servicio Occidental </c:v>
                </c:pt>
              </c:strCache>
            </c:strRef>
          </c:cat>
          <c:val>
            <c:numRef>
              <c:f>'6.Gráfico_Afiliados_EPS_Régimen'!$D$3:$D$12</c:f>
              <c:numCache>
                <c:formatCode>0.00</c:formatCode>
                <c:ptCount val="10"/>
                <c:pt idx="0">
                  <c:v>56.175112085868115</c:v>
                </c:pt>
                <c:pt idx="1">
                  <c:v>14.23857584583868</c:v>
                </c:pt>
                <c:pt idx="2">
                  <c:v>13.450267559814218</c:v>
                </c:pt>
                <c:pt idx="3">
                  <c:v>9.6766764366122153</c:v>
                </c:pt>
                <c:pt idx="4">
                  <c:v>4.2235090153835451</c:v>
                </c:pt>
                <c:pt idx="5">
                  <c:v>1.3979382424716194</c:v>
                </c:pt>
                <c:pt idx="6">
                  <c:v>0.21185098666686195</c:v>
                </c:pt>
                <c:pt idx="7">
                  <c:v>0.53522947167234491</c:v>
                </c:pt>
                <c:pt idx="8">
                  <c:v>8.9815152142034629E-2</c:v>
                </c:pt>
                <c:pt idx="9">
                  <c:v>5.4921617697942086E-4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7-44EF-986C-66EE8ED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2448"/>
        <c:axId val="438422784"/>
        <c:axId val="0"/>
      </c:bar3DChart>
      <c:catAx>
        <c:axId val="4384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784"/>
        <c:crosses val="autoZero"/>
        <c:auto val="1"/>
        <c:lblAlgn val="ctr"/>
        <c:lblOffset val="100"/>
        <c:noMultiLvlLbl val="0"/>
      </c:catAx>
      <c:valAx>
        <c:axId val="43842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baseline="0">
                <a:effectLst/>
              </a:rPr>
              <a:t>N° de afiliados por EPS Contributivas  en Antioquia, 2023</a:t>
            </a:r>
            <a:endParaRPr lang="es-CO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 sz="1200"/>
          </a:p>
        </c:rich>
      </c:tx>
      <c:layout>
        <c:manualLayout>
          <c:xMode val="edge"/>
          <c:yMode val="edge"/>
          <c:x val="0.33596388799846327"/>
          <c:y val="1.6976124484450471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Nro de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819-4B11-9B40-DB8FE78A60D7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19-4B11-9B40-DB8FE78A60D7}"/>
              </c:ext>
            </c:extLst>
          </c:dPt>
          <c:dPt>
            <c:idx val="10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19-4B11-9B40-DB8FE78A60D7}"/>
              </c:ext>
            </c:extLst>
          </c:dPt>
          <c:dLbls>
            <c:dLbl>
              <c:idx val="5"/>
              <c:layout>
                <c:manualLayout>
                  <c:x val="0"/>
                  <c:y val="-8.5790870230162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9-4B11-9B40-DB8FE78A6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'6.Gráfico_Afiliados_EPS_Régimen'!$B$32:$B$41</c:f>
              <c:strCache>
                <c:ptCount val="10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Sanitas S.A.</c:v>
                </c:pt>
                <c:pt idx="4">
                  <c:v>Savia Salud</c:v>
                </c:pt>
                <c:pt idx="5">
                  <c:v>Coosalud</c:v>
                </c:pt>
                <c:pt idx="6">
                  <c:v>EPM</c:v>
                </c:pt>
                <c:pt idx="7">
                  <c:v>Compensar EPS</c:v>
                </c:pt>
                <c:pt idx="8">
                  <c:v>Fondo Ferrocarriles Nal</c:v>
                </c:pt>
                <c:pt idx="9">
                  <c:v>Asociación Indígena del Cauca</c:v>
                </c:pt>
              </c:strCache>
            </c:strRef>
          </c:cat>
          <c:val>
            <c:numRef>
              <c:f>'6.Gráfico_Afiliados_EPS_Régimen'!$C$32:$C$41</c:f>
              <c:numCache>
                <c:formatCode>#,##0</c:formatCode>
                <c:ptCount val="10"/>
                <c:pt idx="0">
                  <c:v>2645799</c:v>
                </c:pt>
                <c:pt idx="1">
                  <c:v>702881</c:v>
                </c:pt>
                <c:pt idx="2">
                  <c:v>404804</c:v>
                </c:pt>
                <c:pt idx="3">
                  <c:v>132440</c:v>
                </c:pt>
                <c:pt idx="4">
                  <c:v>133923</c:v>
                </c:pt>
                <c:pt idx="5">
                  <c:v>55764</c:v>
                </c:pt>
                <c:pt idx="6">
                  <c:v>7518</c:v>
                </c:pt>
                <c:pt idx="7">
                  <c:v>4364</c:v>
                </c:pt>
                <c:pt idx="8">
                  <c:v>2123</c:v>
                </c:pt>
                <c:pt idx="9">
                  <c:v>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F-4282-9639-6124EA7ECA0C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'6.Gráfico_Afiliados_EPS_Régimen'!$B$32:$B$41</c:f>
              <c:strCache>
                <c:ptCount val="10"/>
                <c:pt idx="0">
                  <c:v>SURA.</c:v>
                </c:pt>
                <c:pt idx="1">
                  <c:v>La Nueva EPS</c:v>
                </c:pt>
                <c:pt idx="2">
                  <c:v>Salud Total </c:v>
                </c:pt>
                <c:pt idx="3">
                  <c:v>Sanitas S.A.</c:v>
                </c:pt>
                <c:pt idx="4">
                  <c:v>Savia Salud</c:v>
                </c:pt>
                <c:pt idx="5">
                  <c:v>Coosalud</c:v>
                </c:pt>
                <c:pt idx="6">
                  <c:v>EPM</c:v>
                </c:pt>
                <c:pt idx="7">
                  <c:v>Compensar EPS</c:v>
                </c:pt>
                <c:pt idx="8">
                  <c:v>Fondo Ferrocarriles Nal</c:v>
                </c:pt>
                <c:pt idx="9">
                  <c:v>Asociación Indígena del Cauca</c:v>
                </c:pt>
              </c:strCache>
            </c:strRef>
          </c:cat>
          <c:val>
            <c:numRef>
              <c:f>'6.Gráfico_Afiliados_EPS_Régimen'!$D$32:$D$41</c:f>
              <c:numCache>
                <c:formatCode>0.00</c:formatCode>
                <c:ptCount val="10"/>
                <c:pt idx="0">
                  <c:v>64.676321265777048</c:v>
                </c:pt>
                <c:pt idx="1">
                  <c:v>17.181863538239543</c:v>
                </c:pt>
                <c:pt idx="2">
                  <c:v>9.8953977810376426</c:v>
                </c:pt>
                <c:pt idx="3">
                  <c:v>3.2374840221950016</c:v>
                </c:pt>
                <c:pt idx="4">
                  <c:v>3.273735825312754</c:v>
                </c:pt>
                <c:pt idx="5">
                  <c:v>1.3631460209429331</c:v>
                </c:pt>
                <c:pt idx="6">
                  <c:v>0.18377684142903972</c:v>
                </c:pt>
                <c:pt idx="7">
                  <c:v>0.10667759191225451</c:v>
                </c:pt>
                <c:pt idx="8">
                  <c:v>5.1896546202959748E-2</c:v>
                </c:pt>
                <c:pt idx="9">
                  <c:v>2.2562652918196816E-2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F-4282-9639-6124EA7E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3328"/>
        <c:axId val="438412992"/>
        <c:axId val="0"/>
      </c:bar3DChart>
      <c:catAx>
        <c:axId val="4384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992"/>
        <c:crosses val="autoZero"/>
        <c:auto val="1"/>
        <c:lblAlgn val="ctr"/>
        <c:lblOffset val="100"/>
        <c:noMultiLvlLbl val="0"/>
      </c:catAx>
      <c:valAx>
        <c:axId val="438412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 b="1" i="0" baseline="0">
                <a:effectLst/>
              </a:rPr>
              <a:t>N° de afiliados por EPS del Excepción en Antioquia, 2023</a:t>
            </a:r>
            <a:endParaRPr lang="es-CO" sz="1200">
              <a:effectLst/>
            </a:endParaRPr>
          </a:p>
        </c:rich>
      </c:tx>
      <c:layout>
        <c:manualLayout>
          <c:xMode val="edge"/>
          <c:yMode val="edge"/>
          <c:x val="0.35891835797985278"/>
          <c:y val="2.4999991797902955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Nro Afiliados</c:v>
          </c:tx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'6.Gráfico_Afiliados_EPS_Régimen'!$B$60:$B$65</c:f>
              <c:strCache>
                <c:ptCount val="6"/>
                <c:pt idx="0">
                  <c:v>Magisterio- cubo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Antioquia- cubo</c:v>
                </c:pt>
                <c:pt idx="4">
                  <c:v>Universidad Nacional</c:v>
                </c:pt>
                <c:pt idx="5">
                  <c:v>Ecopetrol- cubo</c:v>
                </c:pt>
              </c:strCache>
            </c:strRef>
          </c:cat>
          <c:val>
            <c:numRef>
              <c:f>'6.Gráfico_Afiliados_EPS_Régimen'!$C$60:$C$65</c:f>
              <c:numCache>
                <c:formatCode>#,##0</c:formatCode>
                <c:ptCount val="6"/>
                <c:pt idx="0">
                  <c:v>93962</c:v>
                </c:pt>
                <c:pt idx="1">
                  <c:v>53695</c:v>
                </c:pt>
                <c:pt idx="2">
                  <c:v>41822</c:v>
                </c:pt>
                <c:pt idx="3">
                  <c:v>7102</c:v>
                </c:pt>
                <c:pt idx="4">
                  <c:v>3297</c:v>
                </c:pt>
                <c:pt idx="5">
                  <c:v>1708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4-4B6E-B995-FF560A363509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'6.Gráfico_Afiliados_EPS_Régimen'!$B$60:$B$65</c:f>
              <c:strCache>
                <c:ptCount val="6"/>
                <c:pt idx="0">
                  <c:v>Magisterio- cubo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Antioquia- cubo</c:v>
                </c:pt>
                <c:pt idx="4">
                  <c:v>Universidad Nacional</c:v>
                </c:pt>
                <c:pt idx="5">
                  <c:v>Ecopetrol- cubo</c:v>
                </c:pt>
              </c:strCache>
            </c:strRef>
          </c:cat>
          <c:val>
            <c:numRef>
              <c:f>'6.Gráfico_Afiliados_EPS_Régimen'!$D$59:$D$64</c:f>
              <c:numCache>
                <c:formatCode>0.00</c:formatCode>
                <c:ptCount val="6"/>
                <c:pt idx="0" formatCode="General">
                  <c:v>0</c:v>
                </c:pt>
                <c:pt idx="1">
                  <c:v>46.610215733837322</c:v>
                </c:pt>
                <c:pt idx="2">
                  <c:v>26.635613693071612</c:v>
                </c:pt>
                <c:pt idx="3">
                  <c:v>20.745965841729046</c:v>
                </c:pt>
                <c:pt idx="4">
                  <c:v>3.5229747359753163</c:v>
                </c:pt>
                <c:pt idx="5">
                  <c:v>1.6354896795987914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4-4B6E-B995-FF560A36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8976"/>
        <c:axId val="438426048"/>
        <c:axId val="0"/>
      </c:bar3DChart>
      <c:catAx>
        <c:axId val="4384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048"/>
        <c:crosses val="autoZero"/>
        <c:auto val="1"/>
        <c:lblAlgn val="ctr"/>
        <c:lblOffset val="100"/>
        <c:noMultiLvlLbl val="0"/>
      </c:catAx>
      <c:valAx>
        <c:axId val="438426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Donmatías.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C-4AAD-9DBE-E3764C6B363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C-4AAD-9DBE-E3764C6B363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C-4AAD-9DBE-E3764C6B363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C-4AAD-9DBE-E3764C6B363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C-4AAD-9DBE-E3764C6B3635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4.57561102102363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C-4AAD-9DBE-E3764C6B3635}"/>
                </c:ext>
              </c:extLst>
            </c:dLbl>
            <c:dLbl>
              <c:idx val="1"/>
              <c:layout>
                <c:manualLayout>
                  <c:x val="0.1659399493204001"/>
                  <c:y val="-0.178000579006914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C-4AAD-9DBE-E3764C6B363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C-4AAD-9DBE-E3764C6B363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C-4AAD-9DBE-E3764C6B363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C-4AAD-9DBE-E3764C6B36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Población_Afiliada_Regimen'!$BE$89:$BE$92</c:f>
              <c:numCache>
                <c:formatCode>0.00%</c:formatCode>
                <c:ptCount val="4"/>
                <c:pt idx="0">
                  <c:v>0.39133921411387329</c:v>
                </c:pt>
                <c:pt idx="1">
                  <c:v>0.5928004989753185</c:v>
                </c:pt>
                <c:pt idx="2">
                  <c:v>9.7567495322106387E-3</c:v>
                </c:pt>
                <c:pt idx="3">
                  <c:v>4.3660340372449436E-3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C-4AAD-9DBE-E3764C6B363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Total afiliados por EPS en Antioquia, Subsidiado y Contributivo 2023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'6.Gráfico_Afiliados_EPS_Régimen'!$G$2</c:f>
              <c:strCache>
                <c:ptCount val="1"/>
                <c:pt idx="0">
                  <c:v>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'6.Gráfico_Afiliados_EPS_Régimen'!$G$3:$G$11</c:f>
              <c:numCache>
                <c:formatCode>#,##0</c:formatCode>
                <c:ptCount val="9"/>
                <c:pt idx="0">
                  <c:v>1534235</c:v>
                </c:pt>
                <c:pt idx="1">
                  <c:v>388879</c:v>
                </c:pt>
                <c:pt idx="2">
                  <c:v>367349</c:v>
                </c:pt>
                <c:pt idx="3">
                  <c:v>264286</c:v>
                </c:pt>
                <c:pt idx="4">
                  <c:v>115351</c:v>
                </c:pt>
                <c:pt idx="5">
                  <c:v>38180</c:v>
                </c:pt>
                <c:pt idx="6">
                  <c:v>5786</c:v>
                </c:pt>
                <c:pt idx="7">
                  <c:v>14618</c:v>
                </c:pt>
                <c:pt idx="8">
                  <c:v>2453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D-4CA8-ADF2-6086F5E88349}"/>
            </c:ext>
          </c:extLst>
        </c:ser>
        <c:ser>
          <c:idx val="1"/>
          <c:order val="1"/>
          <c:tx>
            <c:strRef>
              <c:f>'6.Gráfico_Afiliados_EPS_Régimen'!$H$2</c:f>
              <c:strCache>
                <c:ptCount val="1"/>
                <c:pt idx="0">
                  <c:v>RC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'6.Gráfico_Afiliados_EPS_Régimen'!$H$3:$H$11</c:f>
              <c:numCache>
                <c:formatCode>#,##0</c:formatCode>
                <c:ptCount val="9"/>
                <c:pt idx="0">
                  <c:v>133923</c:v>
                </c:pt>
                <c:pt idx="1">
                  <c:v>55764</c:v>
                </c:pt>
                <c:pt idx="2">
                  <c:v>2645799</c:v>
                </c:pt>
                <c:pt idx="3">
                  <c:v>702881</c:v>
                </c:pt>
                <c:pt idx="4">
                  <c:v>404804</c:v>
                </c:pt>
                <c:pt idx="5">
                  <c:v>923</c:v>
                </c:pt>
                <c:pt idx="6">
                  <c:v>156</c:v>
                </c:pt>
                <c:pt idx="7">
                  <c:v>132440</c:v>
                </c:pt>
                <c:pt idx="8">
                  <c:v>4364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D-4CA8-ADF2-6086F5E88349}"/>
            </c:ext>
          </c:extLst>
        </c:ser>
        <c:ser>
          <c:idx val="2"/>
          <c:order val="2"/>
          <c:tx>
            <c:strRef>
              <c:f>'6.Gráfico_Afiliados_EPS_Régimen'!$I$2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'6.Gráfico_Afiliados_EPS_Régimen'!$I$3:$I$11</c:f>
              <c:numCache>
                <c:formatCode>#,##0</c:formatCode>
                <c:ptCount val="9"/>
                <c:pt idx="0">
                  <c:v>1668158</c:v>
                </c:pt>
                <c:pt idx="1">
                  <c:v>444643</c:v>
                </c:pt>
                <c:pt idx="2">
                  <c:v>3013148</c:v>
                </c:pt>
                <c:pt idx="3">
                  <c:v>967167</c:v>
                </c:pt>
                <c:pt idx="4">
                  <c:v>520155</c:v>
                </c:pt>
                <c:pt idx="5">
                  <c:v>39103</c:v>
                </c:pt>
                <c:pt idx="6">
                  <c:v>5942</c:v>
                </c:pt>
                <c:pt idx="7">
                  <c:v>147058</c:v>
                </c:pt>
                <c:pt idx="8">
                  <c:v>6817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5D-4CA8-ADF2-6086F5E88349}"/>
            </c:ext>
          </c:extLst>
        </c:ser>
        <c:ser>
          <c:idx val="3"/>
          <c:order val="3"/>
          <c:tx>
            <c:strRef>
              <c:f>'6.Gráfico_Afiliados_EPS_Régimen'!$J$2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'6.Gráfico_Afiliados_EPS_Régimen'!$F$3:$F$11</c:f>
              <c:strCache>
                <c:ptCount val="9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</c:strCache>
            </c:strRef>
          </c:cat>
          <c:val>
            <c:numRef>
              <c:f>'6.Gráfico_Afiliados_EPS_Régimen'!$J$3:$J$10</c:f>
              <c:numCache>
                <c:formatCode>0%</c:formatCode>
                <c:ptCount val="8"/>
                <c:pt idx="0">
                  <c:v>0.24452641785870555</c:v>
                </c:pt>
                <c:pt idx="1">
                  <c:v>6.5177854865035814E-2</c:v>
                </c:pt>
                <c:pt idx="2">
                  <c:v>0.44168135567381683</c:v>
                </c:pt>
                <c:pt idx="3">
                  <c:v>0.14177187171787725</c:v>
                </c:pt>
                <c:pt idx="4">
                  <c:v>7.6246757729960229E-2</c:v>
                </c:pt>
                <c:pt idx="5">
                  <c:v>5.7319010054976589E-3</c:v>
                </c:pt>
                <c:pt idx="6" formatCode="0.0%">
                  <c:v>8.7100620859440674E-4</c:v>
                </c:pt>
                <c:pt idx="7">
                  <c:v>2.1556450862247774E-2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5D-4CA8-ADF2-6086F5E8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4730095"/>
        <c:axId val="1176323520"/>
      </c:barChart>
      <c:catAx>
        <c:axId val="3847300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6323520"/>
        <c:crosses val="autoZero"/>
        <c:auto val="1"/>
        <c:lblAlgn val="ctr"/>
        <c:lblOffset val="100"/>
        <c:noMultiLvlLbl val="0"/>
      </c:catAx>
      <c:valAx>
        <c:axId val="1176323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7300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Sura</a:t>
            </a:r>
            <a:r>
              <a:rPr lang="es-CO" b="1" baseline="0"/>
              <a:t>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3858384766979"/>
          <c:y val="2.3152673837160836E-2"/>
          <c:w val="0.86099466932488433"/>
          <c:h val="0.840731651805130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Gráficos_Tendencia_EPS'!$J$24:$Q$24</c:f>
              <c:numCache>
                <c:formatCode>_-* #,##0_-;\-* #,##0_-;_-* "-"_-;_-@_-</c:formatCode>
                <c:ptCount val="8"/>
                <c:pt idx="0">
                  <c:v>1538148</c:v>
                </c:pt>
                <c:pt idx="1">
                  <c:v>1661527</c:v>
                </c:pt>
                <c:pt idx="2">
                  <c:v>1859924</c:v>
                </c:pt>
                <c:pt idx="3">
                  <c:v>2136885</c:v>
                </c:pt>
                <c:pt idx="4">
                  <c:v>2344807</c:v>
                </c:pt>
                <c:pt idx="5">
                  <c:v>2539089</c:v>
                </c:pt>
                <c:pt idx="6">
                  <c:v>2645799</c:v>
                </c:pt>
                <c:pt idx="7">
                  <c:v>2645799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5-4F91-B2C6-E4B0D5DE2266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5"/>
              <c:layout>
                <c:manualLayout>
                  <c:x val="4.7730657777321156E-3"/>
                  <c:y val="8.887713191395826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8-4CFB-8C77-0D49C8F28F19}"/>
                </c:ext>
              </c:extLst>
            </c:dLbl>
            <c:dLbl>
              <c:idx val="6"/>
              <c:layout>
                <c:manualLayout>
                  <c:x val="7.9551096295537201E-3"/>
                  <c:y val="5.925142127597236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C-4DE1-9469-A24851C32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Gráficos_Tendencia_EPS'!$J$7:$Q$7</c:f>
              <c:numCache>
                <c:formatCode>_-* #,##0_-;\-* #,##0_-;_-* "-"_-;_-@_-</c:formatCode>
                <c:ptCount val="8"/>
                <c:pt idx="0">
                  <c:v>35489</c:v>
                </c:pt>
                <c:pt idx="1">
                  <c:v>61290</c:v>
                </c:pt>
                <c:pt idx="2">
                  <c:v>76591</c:v>
                </c:pt>
                <c:pt idx="3">
                  <c:v>102327</c:v>
                </c:pt>
                <c:pt idx="4">
                  <c:v>143190</c:v>
                </c:pt>
                <c:pt idx="5">
                  <c:v>215518</c:v>
                </c:pt>
                <c:pt idx="6">
                  <c:v>355646</c:v>
                </c:pt>
                <c:pt idx="7">
                  <c:v>367349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5-4F91-B2C6-E4B0D5DE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21696"/>
        <c:axId val="438424416"/>
        <c:axId val="0"/>
      </c:bar3DChart>
      <c:catAx>
        <c:axId val="4384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4416"/>
        <c:crosses val="autoZero"/>
        <c:auto val="1"/>
        <c:lblAlgn val="ctr"/>
        <c:lblOffset val="100"/>
        <c:noMultiLvlLbl val="0"/>
      </c:catAx>
      <c:valAx>
        <c:axId val="438424416"/>
        <c:scaling>
          <c:orientation val="minMax"/>
          <c:max val="2900000"/>
          <c:min val="1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1696"/>
        <c:crosses val="autoZero"/>
        <c:crossBetween val="between"/>
        <c:majorUnit val="100000"/>
        <c:min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984024636536055"/>
          <c:y val="3.683875472174343E-2"/>
          <c:w val="0.11283828164119798"/>
          <c:h val="9.5260362054626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Savia</a:t>
            </a:r>
            <a:r>
              <a:rPr lang="es-CO" b="1" baseline="0"/>
              <a:t> Salud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bg1">
              <a:lumMod val="95000"/>
            </a:schemeClr>
          </a:solidFill>
        </a:ln>
        <a:effectLst/>
        <a:sp3d>
          <a:contourClr>
            <a:schemeClr val="bg1">
              <a:lumMod val="9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5503982503268798"/>
          <c:y val="5.5450856608515731E-2"/>
          <c:w val="0.78144357302934708"/>
          <c:h val="0.799744092322362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1820438518214882E-3"/>
                  <c:y val="-8.0426097975635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2-4A30-91DB-AE9080F9C3F1}"/>
                </c:ext>
              </c:extLst>
            </c:dLbl>
            <c:dLbl>
              <c:idx val="1"/>
              <c:layout>
                <c:manualLayout>
                  <c:x val="-3.1820438518215467E-3"/>
                  <c:y val="8.0783351160967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2-4A30-91DB-AE9080F9C3F1}"/>
                </c:ext>
              </c:extLst>
            </c:dLbl>
            <c:dLbl>
              <c:idx val="2"/>
              <c:layout>
                <c:manualLayout>
                  <c:x val="1.5910219259106858E-3"/>
                  <c:y val="1.786265926662225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2-4A30-91DB-AE9080F9C3F1}"/>
                </c:ext>
              </c:extLst>
            </c:dLbl>
            <c:dLbl>
              <c:idx val="3"/>
              <c:layout>
                <c:manualLayout>
                  <c:x val="1.5910219259107441E-3"/>
                  <c:y val="-1.3416118002828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2-4A30-91DB-AE9080F9C3F1}"/>
                </c:ext>
              </c:extLst>
            </c:dLbl>
            <c:dLbl>
              <c:idx val="4"/>
              <c:layout>
                <c:manualLayout>
                  <c:x val="1.5910219259107441E-3"/>
                  <c:y val="-5.3556455459984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2-4A30-91DB-AE9080F9C3F1}"/>
                </c:ext>
              </c:extLst>
            </c:dLbl>
            <c:dLbl>
              <c:idx val="5"/>
              <c:layout>
                <c:manualLayout>
                  <c:x val="0"/>
                  <c:y val="-2.140492967365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2-4A30-91DB-AE9080F9C3F1}"/>
                </c:ext>
              </c:extLst>
            </c:dLbl>
            <c:dLbl>
              <c:idx val="6"/>
              <c:layout>
                <c:manualLayout>
                  <c:x val="1.5910219259107441E-3"/>
                  <c:y val="-1.8682240103561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2-411C-AE67-EA87064C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Gráficos_Tendencia_EPS'!$J$2:$Q$2</c:f>
              <c:numCache>
                <c:formatCode>_-* #,##0_-;\-* #,##0_-;_-* "-"_-;_-@_-</c:formatCode>
                <c:ptCount val="8"/>
                <c:pt idx="0">
                  <c:v>1595688</c:v>
                </c:pt>
                <c:pt idx="1">
                  <c:v>1621346</c:v>
                </c:pt>
                <c:pt idx="2">
                  <c:v>1587741</c:v>
                </c:pt>
                <c:pt idx="3">
                  <c:v>1540314</c:v>
                </c:pt>
                <c:pt idx="4">
                  <c:v>1564553</c:v>
                </c:pt>
                <c:pt idx="5">
                  <c:v>1516514</c:v>
                </c:pt>
                <c:pt idx="6">
                  <c:v>1547442</c:v>
                </c:pt>
                <c:pt idx="7">
                  <c:v>1534235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A72-834E-9A61E5EB6852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Gráficos_Tendencia_EPS'!$J$33:$Q$33</c:f>
              <c:numCache>
                <c:formatCode>_-* #,##0_-;\-* #,##0_-;_-* "-"_-;_-@_-</c:formatCode>
                <c:ptCount val="8"/>
                <c:pt idx="0">
                  <c:v>69569</c:v>
                </c:pt>
                <c:pt idx="1">
                  <c:v>94903</c:v>
                </c:pt>
                <c:pt idx="2">
                  <c:v>110203</c:v>
                </c:pt>
                <c:pt idx="3">
                  <c:v>125908</c:v>
                </c:pt>
                <c:pt idx="4">
                  <c:v>116443</c:v>
                </c:pt>
                <c:pt idx="5">
                  <c:v>128263</c:v>
                </c:pt>
                <c:pt idx="6">
                  <c:v>133923</c:v>
                </c:pt>
                <c:pt idx="7">
                  <c:v>133923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A72-834E-9A61E5E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14080"/>
        <c:axId val="438422240"/>
        <c:axId val="0"/>
      </c:bar3DChart>
      <c:catAx>
        <c:axId val="43841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240"/>
        <c:crosses val="autoZero"/>
        <c:auto val="1"/>
        <c:lblAlgn val="ctr"/>
        <c:lblOffset val="100"/>
        <c:noMultiLvlLbl val="0"/>
      </c:catAx>
      <c:valAx>
        <c:axId val="438422240"/>
        <c:scaling>
          <c:orientation val="minMax"/>
          <c:max val="1850000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1.7582295609117733E-2"/>
              <c:y val="0.3777349307454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4080"/>
        <c:crosses val="autoZero"/>
        <c:crossBetween val="between"/>
        <c:majorUnit val="100000"/>
        <c:min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7470976690778"/>
          <c:y val="4.1403962988570027E-2"/>
          <c:w val="0.112838281641198"/>
          <c:h val="9.0075716660397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Coosalud EPS</a:t>
            </a:r>
          </a:p>
        </c:rich>
      </c:tx>
      <c:layout>
        <c:manualLayout>
          <c:xMode val="edge"/>
          <c:yMode val="edge"/>
          <c:x val="0.34916622885580378"/>
          <c:y val="3.8270978329327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589414414414417"/>
          <c:y val="1.6647869674185464E-2"/>
          <c:w val="0.85294556766800933"/>
          <c:h val="0.853336054059801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Gráficos_Tendencia_EPS'!$J$3:$P$3</c:f>
              <c:numCache>
                <c:formatCode>_-* #,##0_-;\-* #,##0_-;_-* "-"_-;_-@_-</c:formatCode>
                <c:ptCount val="7"/>
                <c:pt idx="0">
                  <c:v>327391</c:v>
                </c:pt>
                <c:pt idx="1">
                  <c:v>330430</c:v>
                </c:pt>
                <c:pt idx="2">
                  <c:v>330981</c:v>
                </c:pt>
                <c:pt idx="3">
                  <c:v>350165</c:v>
                </c:pt>
                <c:pt idx="4">
                  <c:v>365234</c:v>
                </c:pt>
                <c:pt idx="5">
                  <c:v>369150</c:v>
                </c:pt>
                <c:pt idx="6">
                  <c:v>387285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AD1-8A8F-92892A03903F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4.7761185049019148E-3"/>
                  <c:y val="-2.73364130923768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AD1-8A8F-92892A039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Gráficos_Tendencia_EPS'!$J$34:$Q$34</c:f>
              <c:numCache>
                <c:formatCode>_-* #,##0_-;\-* #,##0_-;_-* "-"_-;_-@_-</c:formatCode>
                <c:ptCount val="8"/>
                <c:pt idx="0">
                  <c:v>8243</c:v>
                </c:pt>
                <c:pt idx="1">
                  <c:v>12669</c:v>
                </c:pt>
                <c:pt idx="2">
                  <c:v>16789</c:v>
                </c:pt>
                <c:pt idx="3">
                  <c:v>21206</c:v>
                </c:pt>
                <c:pt idx="4">
                  <c:v>53726</c:v>
                </c:pt>
                <c:pt idx="5">
                  <c:v>48207</c:v>
                </c:pt>
                <c:pt idx="6">
                  <c:v>48449</c:v>
                </c:pt>
                <c:pt idx="7">
                  <c:v>55764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B-4AD1-8A8F-92892A03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6592"/>
        <c:axId val="438411360"/>
        <c:axId val="0"/>
      </c:bar3DChart>
      <c:catAx>
        <c:axId val="4384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1360"/>
        <c:crosses val="autoZero"/>
        <c:auto val="1"/>
        <c:lblAlgn val="ctr"/>
        <c:lblOffset val="100"/>
        <c:noMultiLvlLbl val="0"/>
      </c:catAx>
      <c:valAx>
        <c:axId val="438411360"/>
        <c:scaling>
          <c:orientation val="minMax"/>
          <c:max val="60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4599280523502703E-2"/>
              <c:y val="0.37997135443942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5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94033574984869"/>
          <c:y val="2.4990782158345919E-2"/>
          <c:w val="0.1543034770769503"/>
          <c:h val="9.7218000039170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 Nueva</a:t>
            </a:r>
            <a:r>
              <a:rPr lang="es-CO" b="1" baseline="0"/>
              <a:t>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1858940536572"/>
          <c:y val="2.7697340246621318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Gráficos_Tendencia_EPS'!$J$25:$Q$25</c:f>
              <c:numCache>
                <c:formatCode>_-* #,##0_-;\-* #,##0_-;_-* "-"_-;_-@_-</c:formatCode>
                <c:ptCount val="8"/>
                <c:pt idx="0">
                  <c:v>440327</c:v>
                </c:pt>
                <c:pt idx="1">
                  <c:v>484830</c:v>
                </c:pt>
                <c:pt idx="2">
                  <c:v>522335</c:v>
                </c:pt>
                <c:pt idx="3">
                  <c:v>602400</c:v>
                </c:pt>
                <c:pt idx="4">
                  <c:v>705540</c:v>
                </c:pt>
                <c:pt idx="5">
                  <c:v>727052</c:v>
                </c:pt>
                <c:pt idx="6">
                  <c:v>694175</c:v>
                </c:pt>
                <c:pt idx="7">
                  <c:v>702881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5-495B-BBAA-B313F423416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9203950163396E-2"/>
                  <c:y val="-8.78776503725555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5-495B-BBAA-B313F4234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Gráficos_Tendencia_EPS'!$J$8:$Q$8</c:f>
              <c:numCache>
                <c:formatCode>_-* #,##0_-;\-* #,##0_-;_-* "-"_-;_-@_-</c:formatCode>
                <c:ptCount val="8"/>
                <c:pt idx="0">
                  <c:v>25130</c:v>
                </c:pt>
                <c:pt idx="1">
                  <c:v>29503</c:v>
                </c:pt>
                <c:pt idx="2">
                  <c:v>30479</c:v>
                </c:pt>
                <c:pt idx="3">
                  <c:v>82477</c:v>
                </c:pt>
                <c:pt idx="4">
                  <c:v>141039</c:v>
                </c:pt>
                <c:pt idx="5">
                  <c:v>162945</c:v>
                </c:pt>
                <c:pt idx="6">
                  <c:v>260064</c:v>
                </c:pt>
                <c:pt idx="7">
                  <c:v>264286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5-495B-BBAA-B313F423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8016"/>
        <c:axId val="438895088"/>
        <c:axId val="0"/>
      </c:bar3DChart>
      <c:catAx>
        <c:axId val="4388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5088"/>
        <c:crosses val="autoZero"/>
        <c:auto val="1"/>
        <c:lblAlgn val="ctr"/>
        <c:lblOffset val="100"/>
        <c:noMultiLvlLbl val="0"/>
      </c:catAx>
      <c:valAx>
        <c:axId val="438895088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80599481847554"/>
          <c:y val="7.200921829258993E-3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Salud Total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2.9807561288881443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Gráficos_Tendencia_EPS'!$J$26:$Q$26</c:f>
              <c:numCache>
                <c:formatCode>_-* #,##0_-;\-* #,##0_-;_-* "-"_-;_-@_-</c:formatCode>
                <c:ptCount val="8"/>
                <c:pt idx="0">
                  <c:v>267472</c:v>
                </c:pt>
                <c:pt idx="1">
                  <c:v>297318</c:v>
                </c:pt>
                <c:pt idx="2">
                  <c:v>319907</c:v>
                </c:pt>
                <c:pt idx="3">
                  <c:v>372480</c:v>
                </c:pt>
                <c:pt idx="4">
                  <c:v>410217</c:v>
                </c:pt>
                <c:pt idx="5">
                  <c:v>468987</c:v>
                </c:pt>
                <c:pt idx="6">
                  <c:v>404804</c:v>
                </c:pt>
                <c:pt idx="7">
                  <c:v>404804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E-4AB3-AE45-16863D8E1BC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E-4AB3-AE45-16863D8E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Gráficos_Tendencia_EPS'!$J$11:$Q$11</c:f>
              <c:numCache>
                <c:formatCode>_-* #,##0_-;\-* #,##0_-;_-* "-"_-;_-@_-</c:formatCode>
                <c:ptCount val="8"/>
                <c:pt idx="0">
                  <c:v>13490</c:v>
                </c:pt>
                <c:pt idx="1">
                  <c:v>21214</c:v>
                </c:pt>
                <c:pt idx="2">
                  <c:v>21274</c:v>
                </c:pt>
                <c:pt idx="3">
                  <c:v>23574</c:v>
                </c:pt>
                <c:pt idx="4">
                  <c:v>50687</c:v>
                </c:pt>
                <c:pt idx="5">
                  <c:v>37408</c:v>
                </c:pt>
                <c:pt idx="6">
                  <c:v>112849</c:v>
                </c:pt>
                <c:pt idx="7">
                  <c:v>115351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E-4AB3-AE45-16863D8E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296"/>
        <c:axId val="438888560"/>
        <c:axId val="0"/>
      </c:bar3DChart>
      <c:catAx>
        <c:axId val="43888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560"/>
        <c:crosses val="autoZero"/>
        <c:auto val="1"/>
        <c:lblAlgn val="ctr"/>
        <c:lblOffset val="100"/>
        <c:noMultiLvlLbl val="0"/>
      </c:catAx>
      <c:valAx>
        <c:axId val="438888560"/>
        <c:scaling>
          <c:orientation val="minMax"/>
          <c:max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2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017415282501143"/>
          <c:y val="1.3912406321756337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ECOOPSOS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190-B1A5-8EEEB0B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Gráficos_Tendencia_EPS'!$J$4:$Q$4</c:f>
              <c:numCache>
                <c:formatCode>_-* #,##0_-;\-* #,##0_-;_-* "-"_-;_-@_-</c:formatCode>
                <c:ptCount val="8"/>
                <c:pt idx="0">
                  <c:v>47641</c:v>
                </c:pt>
                <c:pt idx="1">
                  <c:v>46284</c:v>
                </c:pt>
                <c:pt idx="2">
                  <c:v>48093</c:v>
                </c:pt>
                <c:pt idx="3">
                  <c:v>48099</c:v>
                </c:pt>
                <c:pt idx="4">
                  <c:v>47422</c:v>
                </c:pt>
                <c:pt idx="5">
                  <c:v>44622</c:v>
                </c:pt>
                <c:pt idx="6">
                  <c:v>40418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5-4190-B1A5-8EEEB0B49FD6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Gráficos_Tendencia_EPS'!$J$35:$Q$35</c:f>
              <c:numCache>
                <c:formatCode>_-* #,##0_-;\-* #,##0_-;_-* "-"_-;_-@_-</c:formatCode>
                <c:ptCount val="8"/>
                <c:pt idx="0">
                  <c:v>239</c:v>
                </c:pt>
                <c:pt idx="1">
                  <c:v>702</c:v>
                </c:pt>
                <c:pt idx="2">
                  <c:v>1104</c:v>
                </c:pt>
                <c:pt idx="3">
                  <c:v>2212</c:v>
                </c:pt>
                <c:pt idx="4">
                  <c:v>2776</c:v>
                </c:pt>
                <c:pt idx="5">
                  <c:v>2969</c:v>
                </c:pt>
                <c:pt idx="6">
                  <c:v>2776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5-4190-B1A5-8EEEB0B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0192"/>
        <c:axId val="438897264"/>
        <c:axId val="0"/>
      </c:bar3DChart>
      <c:catAx>
        <c:axId val="43889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7264"/>
        <c:crosses val="autoZero"/>
        <c:auto val="1"/>
        <c:lblAlgn val="ctr"/>
        <c:lblOffset val="100"/>
        <c:noMultiLvlLbl val="0"/>
      </c:catAx>
      <c:valAx>
        <c:axId val="43889726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ASOCIACIÓN INDÍGENA DEL CAUCA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354694492007148"/>
          <c:y val="4.8032027873402633E-2"/>
          <c:w val="0.80518438261899017"/>
          <c:h val="0.8145306103006035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 w="50800">
              <a:solidFill>
                <a:schemeClr val="bg1"/>
              </a:solidFill>
            </a:ln>
            <a:effectLst/>
            <a:sp3d contourW="50800"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9900"/>
              </a:solidFill>
              <a:ln w="50800">
                <a:solidFill>
                  <a:schemeClr val="bg1"/>
                </a:solidFill>
              </a:ln>
              <a:effectLst/>
              <a:sp3d contourW="50800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C-4DEA-B6D0-BD13315C095A}"/>
              </c:ext>
            </c:extLst>
          </c:dPt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DEA-B6D0-BD13315C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Gráficos_Tendencia_EPS'!$J$5:$Q$5</c:f>
              <c:numCache>
                <c:formatCode>_-* #,##0_-;\-* #,##0_-;_-* "-"_-;_-@_-</c:formatCode>
                <c:ptCount val="8"/>
                <c:pt idx="0">
                  <c:v>41068</c:v>
                </c:pt>
                <c:pt idx="1">
                  <c:v>42175</c:v>
                </c:pt>
                <c:pt idx="2">
                  <c:v>42202</c:v>
                </c:pt>
                <c:pt idx="3">
                  <c:v>42432</c:v>
                </c:pt>
                <c:pt idx="4">
                  <c:v>42523</c:v>
                </c:pt>
                <c:pt idx="5">
                  <c:v>43016</c:v>
                </c:pt>
                <c:pt idx="6">
                  <c:v>38161</c:v>
                </c:pt>
                <c:pt idx="7">
                  <c:v>38180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C-4DEA-B6D0-BD13315C095A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Gráficos_Tendencia_EPS'!$J$36:$Q$36</c:f>
              <c:numCache>
                <c:formatCode>_-* #,##0_-;\-* #,##0_-;_-* "-"_-;_-@_-</c:formatCode>
                <c:ptCount val="8"/>
                <c:pt idx="0">
                  <c:v>57</c:v>
                </c:pt>
                <c:pt idx="1">
                  <c:v>149</c:v>
                </c:pt>
                <c:pt idx="2">
                  <c:v>218</c:v>
                </c:pt>
                <c:pt idx="3">
                  <c:v>474</c:v>
                </c:pt>
                <c:pt idx="4">
                  <c:v>724</c:v>
                </c:pt>
                <c:pt idx="5">
                  <c:v>1002</c:v>
                </c:pt>
                <c:pt idx="6">
                  <c:v>923</c:v>
                </c:pt>
                <c:pt idx="7">
                  <c:v>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C-4DEA-B6D0-BD13315C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8352"/>
        <c:axId val="438884208"/>
        <c:axId val="0"/>
      </c:bar3DChart>
      <c:catAx>
        <c:axId val="43889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208"/>
        <c:crosses val="autoZero"/>
        <c:auto val="1"/>
        <c:lblAlgn val="ctr"/>
        <c:lblOffset val="100"/>
        <c:noMultiLvlLbl val="0"/>
      </c:catAx>
      <c:valAx>
        <c:axId val="438884208"/>
        <c:scaling>
          <c:orientation val="minMax"/>
          <c:max val="70000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Afilaidos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907961438546849"/>
          <c:y val="4.2527577671246736E-2"/>
          <c:w val="0.1543034770769503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shade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Coomeva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Gráficos_Tendencia_EPS'!$J$27:$P$27</c:f>
              <c:numCache>
                <c:formatCode>_-* #,##0_-;\-* #,##0_-;_-* "-"_-;_-@_-</c:formatCode>
                <c:ptCount val="7"/>
                <c:pt idx="0">
                  <c:v>640265</c:v>
                </c:pt>
                <c:pt idx="1">
                  <c:v>543593</c:v>
                </c:pt>
                <c:pt idx="2">
                  <c:v>455322</c:v>
                </c:pt>
                <c:pt idx="3">
                  <c:v>340808</c:v>
                </c:pt>
                <c:pt idx="4">
                  <c:v>265369</c:v>
                </c:pt>
                <c:pt idx="5">
                  <c:v>177598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D-41F0-BF91-1BC669C308F3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D-41F0-BF91-1BC669C30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Gráficos_Tendencia_EPS'!$J$10:$P$10</c:f>
              <c:numCache>
                <c:formatCode>_-* #,##0_-;\-* #,##0_-;_-* "-"_-;_-@_-</c:formatCode>
                <c:ptCount val="7"/>
                <c:pt idx="0">
                  <c:v>29335</c:v>
                </c:pt>
                <c:pt idx="1">
                  <c:v>31712</c:v>
                </c:pt>
                <c:pt idx="2">
                  <c:v>40402</c:v>
                </c:pt>
                <c:pt idx="3">
                  <c:v>43133</c:v>
                </c:pt>
                <c:pt idx="4">
                  <c:v>55088</c:v>
                </c:pt>
                <c:pt idx="5">
                  <c:v>51683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D-41F0-BF91-1BC669C3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4544"/>
        <c:axId val="438883664"/>
        <c:axId val="0"/>
      </c:bar3DChart>
      <c:catAx>
        <c:axId val="43889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3664"/>
        <c:crosses val="autoZero"/>
        <c:auto val="1"/>
        <c:lblAlgn val="ctr"/>
        <c:lblOffset val="100"/>
        <c:noMultiLvlLbl val="0"/>
      </c:catAx>
      <c:valAx>
        <c:axId val="43888366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5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Medimás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77082641516959"/>
          <c:y val="4.6828837884626121E-2"/>
          <c:w val="0.84020925165493776"/>
          <c:h val="0.8157339587870665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20395016339687E-2"/>
                  <c:y val="-5.2482269503546203E-2"/>
                </c:manualLayout>
              </c:layout>
              <c:tx>
                <c:rich>
                  <a:bodyPr rot="-5400000" spcFirstLastPara="1" vertOverflow="ellipsis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No Operaba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22870487335826E-2"/>
                      <c:h val="0.1238297872340425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D021-45B8-8712-F0F4CA289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Gráficos_Tendencia_EPS'!$J$28:$P$28</c:f>
              <c:numCache>
                <c:formatCode>_-* #,##0_-;\-* #,##0_-;_-* "-"_-;_-@_-</c:formatCode>
                <c:ptCount val="7"/>
                <c:pt idx="0">
                  <c:v>0</c:v>
                </c:pt>
                <c:pt idx="1">
                  <c:v>441945</c:v>
                </c:pt>
                <c:pt idx="2">
                  <c:v>347290</c:v>
                </c:pt>
                <c:pt idx="3">
                  <c:v>217766</c:v>
                </c:pt>
                <c:pt idx="4">
                  <c:v>126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4-478C-98D9-200E56AAD525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4-478C-98D9-200E56AAD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Gráficos_Tendencia_EPS'!$J$9:$P$9</c:f>
              <c:numCache>
                <c:formatCode>_-* #,##0_-;\-* #,##0_-;_-* "-"_-;_-@_-</c:formatCode>
                <c:ptCount val="7"/>
                <c:pt idx="1">
                  <c:v>674</c:v>
                </c:pt>
                <c:pt idx="2">
                  <c:v>69876</c:v>
                </c:pt>
                <c:pt idx="3">
                  <c:v>55443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4-478C-98D9-200E56AA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840"/>
        <c:axId val="438889104"/>
        <c:axId val="0"/>
      </c:bar3DChart>
      <c:catAx>
        <c:axId val="4388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9104"/>
        <c:crosses val="autoZero"/>
        <c:auto val="1"/>
        <c:lblAlgn val="ctr"/>
        <c:lblOffset val="100"/>
        <c:noMultiLvlLbl val="0"/>
      </c:catAx>
      <c:valAx>
        <c:axId val="43888910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2592182534474233E-2"/>
              <c:y val="0.3684786436308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Entrerrios.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ED-4286-B337-5E57E4A7CC2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ED-4286-B337-5E57E4A7CC2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ED-4286-B337-5E57E4A7CC2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ED-4286-B337-5E57E4A7CC2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ED-4286-B337-5E57E4A7CC21}"/>
              </c:ext>
            </c:extLst>
          </c:dPt>
          <c:dLbls>
            <c:dLbl>
              <c:idx val="0"/>
              <c:layout>
                <c:manualLayout>
                  <c:x val="-0.11754526495995311"/>
                  <c:y val="7.73350762743924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D-4286-B337-5E57E4A7CC21}"/>
                </c:ext>
              </c:extLst>
            </c:dLbl>
            <c:dLbl>
              <c:idx val="1"/>
              <c:layout>
                <c:manualLayout>
                  <c:x val="0.151755558494194"/>
                  <c:y val="-0.256653162425648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D-4286-B337-5E57E4A7CC21}"/>
                </c:ext>
              </c:extLst>
            </c:dLbl>
            <c:dLbl>
              <c:idx val="2"/>
              <c:layout>
                <c:manualLayout>
                  <c:x val="-3.3126918801845623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D-4286-B337-5E57E4A7CC21}"/>
                </c:ext>
              </c:extLst>
            </c:dLbl>
            <c:dLbl>
              <c:idx val="3"/>
              <c:layout>
                <c:manualLayout>
                  <c:x val="4.4805251664599692E-2"/>
                  <c:y val="-3.621279747368269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D-4286-B337-5E57E4A7CC2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D-4286-B337-5E57E4A7CC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Población_Afiliada_Regimen'!$BK$89:$BK$92</c:f>
              <c:numCache>
                <c:formatCode>0.00%</c:formatCode>
                <c:ptCount val="4"/>
                <c:pt idx="0">
                  <c:v>0.3114360313315927</c:v>
                </c:pt>
                <c:pt idx="1">
                  <c:v>0.66798955613577027</c:v>
                </c:pt>
                <c:pt idx="2">
                  <c:v>1.4099216710182768E-2</c:v>
                </c:pt>
                <c:pt idx="3">
                  <c:v>5.2219321148825066E-3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ED-4286-B337-5E57E4A7CC2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Sanitas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36286591680353"/>
          <c:y val="5.5339476182498466E-2"/>
          <c:w val="0.83861721215330365"/>
          <c:h val="0.8072233204891942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Gráficos_Tendencia_EPS'!$J$29:$Q$29</c:f>
              <c:numCache>
                <c:formatCode>_-* #,##0_-;\-* #,##0_-;_-* "-"_-;_-@_-</c:formatCode>
                <c:ptCount val="8"/>
                <c:pt idx="0">
                  <c:v>70152</c:v>
                </c:pt>
                <c:pt idx="1">
                  <c:v>76176</c:v>
                </c:pt>
                <c:pt idx="2">
                  <c:v>83977</c:v>
                </c:pt>
                <c:pt idx="3">
                  <c:v>105850</c:v>
                </c:pt>
                <c:pt idx="4">
                  <c:v>119018</c:v>
                </c:pt>
                <c:pt idx="5">
                  <c:v>131129</c:v>
                </c:pt>
                <c:pt idx="6">
                  <c:v>132440</c:v>
                </c:pt>
                <c:pt idx="7">
                  <c:v>132440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4A6-ACAC-A1E9559490F0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4A6-ACAC-A1E95594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Gráficos_Tendencia_EPS'!$J$12:$Q$12</c:f>
              <c:numCache>
                <c:formatCode>_-* #,##0_-;\-* #,##0_-;_-* "-"_-;_-@_-</c:formatCode>
                <c:ptCount val="8"/>
                <c:pt idx="0">
                  <c:v>561</c:v>
                </c:pt>
                <c:pt idx="1">
                  <c:v>663</c:v>
                </c:pt>
                <c:pt idx="2">
                  <c:v>888</c:v>
                </c:pt>
                <c:pt idx="3">
                  <c:v>1590</c:v>
                </c:pt>
                <c:pt idx="4">
                  <c:v>4769</c:v>
                </c:pt>
                <c:pt idx="5">
                  <c:v>4361</c:v>
                </c:pt>
                <c:pt idx="6">
                  <c:v>14625</c:v>
                </c:pt>
                <c:pt idx="7">
                  <c:v>14618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D-44A6-ACAC-A1E95594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4752"/>
        <c:axId val="438896720"/>
        <c:axId val="0"/>
      </c:bar3DChart>
      <c:catAx>
        <c:axId val="4388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6720"/>
        <c:crosses val="autoZero"/>
        <c:auto val="1"/>
        <c:lblAlgn val="ctr"/>
        <c:lblOffset val="100"/>
        <c:noMultiLvlLbl val="0"/>
      </c:catAx>
      <c:valAx>
        <c:axId val="438896720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2.1670540838383046E-2"/>
              <c:y val="0.43134677430130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752"/>
        <c:crosses val="autoZero"/>
        <c:crossBetween val="between"/>
        <c:maj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25375780867175"/>
          <c:y val="1.4158708884793654E-2"/>
          <c:w val="0.23072137315538094"/>
          <c:h val="5.912123750488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4729953680233E-2"/>
          <c:y val="3.8420697412823397E-2"/>
          <c:w val="0.91740102707749782"/>
          <c:h val="0.822951431438281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'10. Tendencia_por mes_RS'!$GB$31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mes_RS'!$GB$32:$GB$43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E-4336-B27C-E767552C8C41}"/>
            </c:ext>
          </c:extLst>
        </c:ser>
        <c:ser>
          <c:idx val="1"/>
          <c:order val="1"/>
          <c:tx>
            <c:strRef>
              <c:f>'10. Tendencia_por mes_RS'!$GC$31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mes_RS'!$GC$32:$GC$43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6E-4336-B27C-E767552C8C41}"/>
            </c:ext>
          </c:extLst>
        </c:ser>
        <c:ser>
          <c:idx val="2"/>
          <c:order val="2"/>
          <c:tx>
            <c:strRef>
              <c:f>'10. Tendencia_por mes_RS'!$GD$31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mes_RS'!$GD$32:$GD$43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2657908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922-90A6-DC00AA585091}"/>
            </c:ext>
          </c:extLst>
        </c:ser>
        <c:ser>
          <c:idx val="3"/>
          <c:order val="3"/>
          <c:tx>
            <c:strRef>
              <c:f>'10. Tendencia_por mes_RS'!$GE$31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mes_RS'!$GE$32:$GE$43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  <c:pt idx="2" formatCode="_-* #,##0_-;\-* #,##0_-;_-* &quot;-&quot;_-;_-@_-">
                  <c:v>2720990</c:v>
                </c:pt>
                <c:pt idx="3" formatCode="_-* #,##0_-;\-* #,##0_-;_-* &quot;-&quot;_-;_-@_-">
                  <c:v>2717057</c:v>
                </c:pt>
                <c:pt idx="4" formatCode="_-* #,##0_-;\-* #,##0_-;_-* &quot;-&quot;_-;_-@_-">
                  <c:v>2726161</c:v>
                </c:pt>
                <c:pt idx="5" formatCode="_-* #,##0_-;\-* #,##0_-;_-* &quot;-&quot;_-;_-@_-">
                  <c:v>2731165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B-4E46-A274-8FF46C9BF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6928"/>
        <c:axId val="438894000"/>
        <c:axId val="0"/>
      </c:bar3DChart>
      <c:catAx>
        <c:axId val="43888692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000"/>
        <c:crosses val="autoZero"/>
        <c:auto val="1"/>
        <c:lblAlgn val="ctr"/>
        <c:lblOffset val="100"/>
        <c:noMultiLvlLbl val="0"/>
      </c:catAx>
      <c:valAx>
        <c:axId val="438894000"/>
        <c:scaling>
          <c:orientation val="minMax"/>
          <c:max val="269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crossAx val="438886928"/>
        <c:crosses val="autoZero"/>
        <c:crossBetween val="between"/>
        <c:majorUnit val="40000"/>
        <c:dispUnits>
          <c:builtInUnit val="millions"/>
          <c:dispUnitsLbl>
            <c:layout>
              <c:manualLayout>
                <c:xMode val="edge"/>
                <c:yMode val="edge"/>
                <c:x val="1.8377917833800186E-2"/>
                <c:y val="0.36604913988797072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/>
              <a:t>TENDENCIA DE LA AFILIACION AL  RÉGIMEN  SUBSIDIADO EN EL  DEPARTAMENTO DE ANTIOQUIA</a:t>
            </a:r>
            <a:endParaRPr lang="es-CO" sz="1200"/>
          </a:p>
          <a:p>
            <a:pPr>
              <a:defRPr sz="1200"/>
            </a:pPr>
            <a:r>
              <a:rPr lang="en-US" sz="1200"/>
              <a:t> 2019- 2023</a:t>
            </a:r>
            <a:endParaRPr lang="es-CO" sz="1200"/>
          </a:p>
          <a:p>
            <a:pPr>
              <a:defRPr sz="1200"/>
            </a:pPr>
            <a:endParaRPr lang="es-CO" sz="1200"/>
          </a:p>
        </c:rich>
      </c:tx>
      <c:layout>
        <c:manualLayout>
          <c:xMode val="edge"/>
          <c:yMode val="edge"/>
          <c:x val="0.11007487847985227"/>
          <c:y val="1.05442383728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637657759276"/>
          <c:y val="0.12257485352806687"/>
          <c:w val="0.8698924520756981"/>
          <c:h val="0.72836881097924222"/>
        </c:manualLayout>
      </c:layout>
      <c:lineChart>
        <c:grouping val="standard"/>
        <c:varyColors val="0"/>
        <c:ser>
          <c:idx val="0"/>
          <c:order val="0"/>
          <c:tx>
            <c:strRef>
              <c:f>'10. Tendencia_por mes_RS'!$GB$5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mes_RS'!$GB$6:$GB$17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A-4C43-92B7-E45F8DEF965A}"/>
            </c:ext>
          </c:extLst>
        </c:ser>
        <c:ser>
          <c:idx val="1"/>
          <c:order val="1"/>
          <c:tx>
            <c:strRef>
              <c:f>'10. Tendencia_por mes_RS'!$GC$5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mes_RS'!$GC$6:$GC$17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A-4C43-92B7-E45F8DEF965A}"/>
            </c:ext>
          </c:extLst>
        </c:ser>
        <c:ser>
          <c:idx val="2"/>
          <c:order val="2"/>
          <c:tx>
            <c:strRef>
              <c:f>'10. Tendencia_por mes_RS'!$GD$5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mes_RS'!$GD$6:$GD$17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2659352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5D5-8373-7E10A488564F}"/>
            </c:ext>
          </c:extLst>
        </c:ser>
        <c:ser>
          <c:idx val="3"/>
          <c:order val="3"/>
          <c:tx>
            <c:strRef>
              <c:f>'10. Tendencia_por mes_RS'!$GE$5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mes_RS'!$GE$6:$GE$17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  <c:pt idx="2" formatCode="General">
                  <c:v>2720990</c:v>
                </c:pt>
                <c:pt idx="3" formatCode="_-* #,##0_-;\-* #,##0_-;_-* &quot;-&quot;_-;_-@_-">
                  <c:v>2717057</c:v>
                </c:pt>
                <c:pt idx="4" formatCode="_-* #,##0_-;\-* #,##0_-;_-* &quot;-&quot;_-;_-@_-">
                  <c:v>2726161</c:v>
                </c:pt>
                <c:pt idx="5" formatCode="_-* #,##0_-;\-* #,##0_-;_-* &quot;-&quot;_-;_-@_-">
                  <c:v>2731165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8-4D10-AA27-E026AFA8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891280"/>
        <c:axId val="438891824"/>
      </c:lineChart>
      <c:catAx>
        <c:axId val="43889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1824"/>
        <c:crosses val="autoZero"/>
        <c:auto val="1"/>
        <c:lblAlgn val="ctr"/>
        <c:lblOffset val="100"/>
        <c:noMultiLvlLbl val="0"/>
      </c:catAx>
      <c:valAx>
        <c:axId val="438891824"/>
        <c:scaling>
          <c:orientation val="minMax"/>
          <c:max val="2789000"/>
          <c:min val="2034999.9999999998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438891280"/>
        <c:crosses val="autoZero"/>
        <c:crossBetween val="between"/>
        <c:majorUnit val="20000"/>
        <c:minorUnit val="1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189005798260522"/>
          <c:y val="0.66445514597312172"/>
          <c:w val="0.29770851331077719"/>
          <c:h val="4.44838169810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209384537334267"/>
          <c:y val="2.0770526233522772E-2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'11. Tendencia_por mes_ RC'!$ES$31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RC'!$ES$32:$ES$43</c:f>
              <c:numCache>
                <c:formatCode>_-* #,##0_-;\-* #,##0_-;_-* "-"_-;_-@_-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1-4972-8026-F9CC8D965FA0}"/>
            </c:ext>
          </c:extLst>
        </c:ser>
        <c:ser>
          <c:idx val="1"/>
          <c:order val="1"/>
          <c:tx>
            <c:strRef>
              <c:f>'11. Tendencia_por mes_ RC'!$ET$31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RC'!$ET$32:$ET$43</c:f>
              <c:numCache>
                <c:formatCode>_-* #,##0_-;\-* #,##0_-;_-* "-"_-;_-@_-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1-4972-8026-F9CC8D965FA0}"/>
            </c:ext>
          </c:extLst>
        </c:ser>
        <c:ser>
          <c:idx val="2"/>
          <c:order val="2"/>
          <c:tx>
            <c:strRef>
              <c:f>'11. Tendencia_por mes_ RC'!$EU$31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accent6">
                  <a:lumMod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6">
                  <a:lumMod val="50000"/>
                </a:schemeClr>
              </a:contourClr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RC'!$EU$32:$EU$43</c:f>
              <c:numCache>
                <c:formatCode>_-* #,##0_-;\-* #,##0_-;_-* "-"_-;_-@_-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4090831</c:v>
                </c:pt>
                <c:pt idx="10">
                  <c:v>4090831</c:v>
                </c:pt>
                <c:pt idx="11">
                  <c:v>4098416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AF5-A017-08F4F10A4844}"/>
            </c:ext>
          </c:extLst>
        </c:ser>
        <c:ser>
          <c:idx val="3"/>
          <c:order val="3"/>
          <c:tx>
            <c:strRef>
              <c:f>'11. Tendencia_por mes_ RC'!$EV$31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RC'!$EV$32:$EV$43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  <c:pt idx="3">
                  <c:v>4095014</c:v>
                </c:pt>
                <c:pt idx="4">
                  <c:v>4096061</c:v>
                </c:pt>
                <c:pt idx="5">
                  <c:v>4097124</c:v>
                </c:pt>
                <c:pt idx="6">
                  <c:v>4090831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D-491F-8FA4-E0960068A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5632"/>
        <c:axId val="443446592"/>
        <c:axId val="0"/>
      </c:bar3DChart>
      <c:catAx>
        <c:axId val="4388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6592"/>
        <c:crosses val="autoZero"/>
        <c:auto val="1"/>
        <c:lblAlgn val="ctr"/>
        <c:lblOffset val="100"/>
        <c:noMultiLvlLbl val="0"/>
      </c:catAx>
      <c:valAx>
        <c:axId val="443446592"/>
        <c:scaling>
          <c:orientation val="minMax"/>
          <c:max val="44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_-;_-@_-" sourceLinked="1"/>
        <c:majorTickMark val="none"/>
        <c:minorTickMark val="none"/>
        <c:tickLblPos val="nextTo"/>
        <c:crossAx val="438895632"/>
        <c:crosses val="autoZero"/>
        <c:crossBetween val="between"/>
        <c:maj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/>
              <a:t>TENDENCIA DE LA AFILIACION AL  RÉGIMEN  CONTRIBUTIVO EN EL  DEPARTAMENTO DE ANTIOQUIA 2019 - 2023</a:t>
            </a:r>
            <a:endParaRPr lang="es-CO" sz="1400" b="1"/>
          </a:p>
          <a:p>
            <a:pPr>
              <a:defRPr sz="1400" b="1"/>
            </a:pPr>
            <a:endParaRPr lang="es-CO" sz="1400" b="1"/>
          </a:p>
        </c:rich>
      </c:tx>
      <c:layout>
        <c:manualLayout>
          <c:xMode val="edge"/>
          <c:yMode val="edge"/>
          <c:x val="0.13547285194200892"/>
          <c:y val="1.58415841584158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521303574881665"/>
          <c:y val="9.357056329497275E-2"/>
          <c:w val="0.88393144944279278"/>
          <c:h val="0.72365677367252157"/>
        </c:manualLayout>
      </c:layout>
      <c:lineChart>
        <c:grouping val="standard"/>
        <c:varyColors val="0"/>
        <c:ser>
          <c:idx val="1"/>
          <c:order val="0"/>
          <c:tx>
            <c:strRef>
              <c:f>'11. Tendencia_por mes_ RC'!$ER$5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RC'!$ER$6:$ER$17</c:f>
              <c:numCache>
                <c:formatCode>#,##0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3-4707-B6FC-1B5C3D8149DC}"/>
            </c:ext>
          </c:extLst>
        </c:ser>
        <c:ser>
          <c:idx val="2"/>
          <c:order val="1"/>
          <c:tx>
            <c:strRef>
              <c:f>'11. Tendencia_por mes_ RC'!$ES$5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RC'!$ES$6:$ES$17</c:f>
              <c:numCache>
                <c:formatCode>#,##0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6C8-AA0F-7ABC78E6CC52}"/>
            </c:ext>
          </c:extLst>
        </c:ser>
        <c:ser>
          <c:idx val="3"/>
          <c:order val="2"/>
          <c:tx>
            <c:strRef>
              <c:f>'11. Tendencia_por mes_ RC'!$ET$5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RC'!$ET$6:$ET$17</c:f>
              <c:numCache>
                <c:formatCode>#,##0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4090831</c:v>
                </c:pt>
                <c:pt idx="10">
                  <c:v>4090831</c:v>
                </c:pt>
                <c:pt idx="11">
                  <c:v>4098416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79A-9E0B-21E717FB97C0}"/>
            </c:ext>
          </c:extLst>
        </c:ser>
        <c:ser>
          <c:idx val="4"/>
          <c:order val="3"/>
          <c:tx>
            <c:strRef>
              <c:f>'11. Tendencia_por mes_ RC'!$EU$5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RC'!$EU$6:$EU$17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  <c:pt idx="3">
                  <c:v>4095014</c:v>
                </c:pt>
                <c:pt idx="4">
                  <c:v>4096061</c:v>
                </c:pt>
                <c:pt idx="5">
                  <c:v>4097124</c:v>
                </c:pt>
                <c:pt idx="6">
                  <c:v>4090831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503-9DDD-44FE52650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0608"/>
        <c:axId val="443444416"/>
      </c:lineChart>
      <c:catAx>
        <c:axId val="443440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416"/>
        <c:crosses val="autoZero"/>
        <c:auto val="1"/>
        <c:lblAlgn val="ctr"/>
        <c:lblOffset val="100"/>
        <c:noMultiLvlLbl val="0"/>
      </c:catAx>
      <c:valAx>
        <c:axId val="443444416"/>
        <c:scaling>
          <c:orientation val="minMax"/>
          <c:max val="4400000"/>
          <c:min val="3500000"/>
        </c:scaling>
        <c:delete val="1"/>
        <c:axPos val="l"/>
        <c:numFmt formatCode="#,##0" sourceLinked="1"/>
        <c:majorTickMark val="none"/>
        <c:minorTickMark val="none"/>
        <c:tickLblPos val="nextTo"/>
        <c:crossAx val="443440608"/>
        <c:crosses val="autoZero"/>
        <c:crossBetween val="between"/>
        <c:majorUnit val="3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075411429293585"/>
          <c:y val="0.70269822230477208"/>
          <c:w val="0.28004857169736114"/>
          <c:h val="4.455476728775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TENDENCIA DE LA AFILIACION AL  RÉGIMEN  EXCEPCIÓN EN EL  DEPARTAMENTO DE ANTIOQUIA 2019 Vs 2023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731941116056142E-2"/>
          <c:y val="0.15796356112420254"/>
          <c:w val="0.81043327627524819"/>
          <c:h val="0.68198632105293411"/>
        </c:manualLayout>
      </c:layout>
      <c:lineChart>
        <c:grouping val="standard"/>
        <c:varyColors val="0"/>
        <c:ser>
          <c:idx val="0"/>
          <c:order val="0"/>
          <c:tx>
            <c:strRef>
              <c:f>'12. Tendencia_por mes_REX'!$DT$5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mes_REX'!$DT$6:$DT$17</c:f>
              <c:numCache>
                <c:formatCode>#,##0</c:formatCode>
                <c:ptCount val="12"/>
                <c:pt idx="0">
                  <c:v>102941</c:v>
                </c:pt>
                <c:pt idx="1">
                  <c:v>102751</c:v>
                </c:pt>
                <c:pt idx="2">
                  <c:v>104847</c:v>
                </c:pt>
                <c:pt idx="3">
                  <c:v>104974</c:v>
                </c:pt>
                <c:pt idx="4">
                  <c:v>104974</c:v>
                </c:pt>
                <c:pt idx="5" formatCode="General">
                  <c:v>105266</c:v>
                </c:pt>
                <c:pt idx="6" formatCode="General">
                  <c:v>104021</c:v>
                </c:pt>
                <c:pt idx="7" formatCode="General">
                  <c:v>104098</c:v>
                </c:pt>
                <c:pt idx="8" formatCode="General">
                  <c:v>103804</c:v>
                </c:pt>
                <c:pt idx="9" formatCode="General">
                  <c:v>103451</c:v>
                </c:pt>
                <c:pt idx="10" formatCode="General">
                  <c:v>103298</c:v>
                </c:pt>
                <c:pt idx="11" formatCode="General">
                  <c:v>103313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6-46CC-A7DB-110FA502C825}"/>
            </c:ext>
          </c:extLst>
        </c:ser>
        <c:ser>
          <c:idx val="1"/>
          <c:order val="1"/>
          <c:tx>
            <c:strRef>
              <c:f>'12. Tendencia_por mes_REX'!$DU$5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mes_REX'!$DU$6:$DU$17</c:f>
              <c:numCache>
                <c:formatCode>#,##0</c:formatCode>
                <c:ptCount val="12"/>
                <c:pt idx="0">
                  <c:v>103750</c:v>
                </c:pt>
                <c:pt idx="1">
                  <c:v>103243</c:v>
                </c:pt>
                <c:pt idx="2">
                  <c:v>109587</c:v>
                </c:pt>
                <c:pt idx="3">
                  <c:v>108409</c:v>
                </c:pt>
                <c:pt idx="4">
                  <c:v>108840</c:v>
                </c:pt>
                <c:pt idx="5" formatCode="_-* #,##0_-;\-* #,##0_-;_-* &quot;-&quot;_-;_-@_-">
                  <c:v>108461</c:v>
                </c:pt>
                <c:pt idx="6" formatCode="_-* #,##0_-;\-* #,##0_-;_-* &quot;-&quot;_-;_-@_-">
                  <c:v>107936</c:v>
                </c:pt>
                <c:pt idx="7" formatCode="_-* #,##0_-;\-* #,##0_-;_-* &quot;-&quot;_-;_-@_-">
                  <c:v>107598</c:v>
                </c:pt>
                <c:pt idx="8" formatCode="_-* #,##0_-;\-* #,##0_-;_-* &quot;-&quot;_-;_-@_-">
                  <c:v>107251</c:v>
                </c:pt>
                <c:pt idx="9" formatCode="_-* #,##0_-;\-* #,##0_-;_-* &quot;-&quot;_-;_-@_-">
                  <c:v>107471</c:v>
                </c:pt>
                <c:pt idx="10" formatCode="_-* #,##0_-;\-* #,##0_-;_-* &quot;-&quot;_-;_-@_-">
                  <c:v>106892</c:v>
                </c:pt>
                <c:pt idx="11" formatCode="_-* #,##0_-;\-* #,##0_-;_-* &quot;-&quot;_-;_-@_-">
                  <c:v>105628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6-46CC-A7DB-110FA502C825}"/>
            </c:ext>
          </c:extLst>
        </c:ser>
        <c:ser>
          <c:idx val="2"/>
          <c:order val="2"/>
          <c:tx>
            <c:strRef>
              <c:f>'12. Tendencia_por mes_REX'!$DV$5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mes_REX'!$DV$6:$DV$17</c:f>
              <c:numCache>
                <c:formatCode>#,##0</c:formatCode>
                <c:ptCount val="12"/>
                <c:pt idx="0">
                  <c:v>105190</c:v>
                </c:pt>
                <c:pt idx="1">
                  <c:v>104899</c:v>
                </c:pt>
                <c:pt idx="2">
                  <c:v>105289</c:v>
                </c:pt>
                <c:pt idx="3">
                  <c:v>106390</c:v>
                </c:pt>
                <c:pt idx="4">
                  <c:v>106237</c:v>
                </c:pt>
                <c:pt idx="5" formatCode="_-* #,##0_-;\-* #,##0_-;_-* &quot;-&quot;_-;_-@_-">
                  <c:v>106318</c:v>
                </c:pt>
                <c:pt idx="6" formatCode="_-* #,##0_-;\-* #,##0_-;_-* &quot;-&quot;_-;_-@_-">
                  <c:v>106026</c:v>
                </c:pt>
                <c:pt idx="7" formatCode="_-* #,##0_-;\-* #,##0_-;_-* &quot;-&quot;_-;_-@_-">
                  <c:v>106671</c:v>
                </c:pt>
                <c:pt idx="8" formatCode="_-* #,##0_-;\-* #,##0_-;_-* &quot;-&quot;_-;_-@_-">
                  <c:v>106662</c:v>
                </c:pt>
                <c:pt idx="9" formatCode="_-* #,##0_-;\-* #,##0_-;_-* &quot;-&quot;_-;_-@_-">
                  <c:v>106102</c:v>
                </c:pt>
                <c:pt idx="10" formatCode="_-* #,##0_-;\-* #,##0_-;_-* &quot;-&quot;_-;_-@_-">
                  <c:v>106465</c:v>
                </c:pt>
                <c:pt idx="11" formatCode="_-* #,##0_-;\-* #,##0_-;_-* &quot;-&quot;_-;_-@_-">
                  <c:v>106175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6-46CC-A7DB-110FA502C825}"/>
            </c:ext>
          </c:extLst>
        </c:ser>
        <c:ser>
          <c:idx val="3"/>
          <c:order val="3"/>
          <c:tx>
            <c:strRef>
              <c:f>'12. Tendencia_por mes_REX'!$DW$5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mes_REX'!$DO$6:$DO$17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mes_REX'!$DW$6:$DW$17</c:f>
              <c:numCache>
                <c:formatCode>#,##0</c:formatCode>
                <c:ptCount val="12"/>
                <c:pt idx="0">
                  <c:v>105671</c:v>
                </c:pt>
                <c:pt idx="1">
                  <c:v>106102</c:v>
                </c:pt>
                <c:pt idx="2">
                  <c:v>105615</c:v>
                </c:pt>
                <c:pt idx="3">
                  <c:v>106122</c:v>
                </c:pt>
                <c:pt idx="4">
                  <c:v>106026</c:v>
                </c:pt>
                <c:pt idx="5">
                  <c:v>106102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D-42EB-AE18-87E1E5EE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7136"/>
        <c:axId val="443447680"/>
      </c:lineChart>
      <c:catAx>
        <c:axId val="4434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680"/>
        <c:crosses val="autoZero"/>
        <c:auto val="1"/>
        <c:lblAlgn val="ctr"/>
        <c:lblOffset val="100"/>
        <c:noMultiLvlLbl val="0"/>
      </c:catAx>
      <c:valAx>
        <c:axId val="443447680"/>
        <c:scaling>
          <c:orientation val="minMax"/>
          <c:max val="115000"/>
          <c:min val="90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136"/>
        <c:crosses val="autoZero"/>
        <c:crossBetween val="between"/>
        <c:majorUnit val="15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429222868880512"/>
          <c:y val="0.53501263690375744"/>
          <c:w val="0.32018736609379994"/>
          <c:h val="4.4579336258500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PORCENTAJE DE LA POBLACION ANTIOQUEÑA AFILIADA AL SISTEMA GENERAL DE SEGURIDAD SOCIAL EN SALUD, EN EL REGIMEN SUBSIDIADO Y CONTIBUTIVO.   2011 - 2020. </a:t>
            </a:r>
          </a:p>
        </c:rich>
      </c:tx>
      <c:layout>
        <c:manualLayout>
          <c:xMode val="edge"/>
          <c:yMode val="edge"/>
          <c:x val="0.19297248808405482"/>
          <c:y val="1.2437810945273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334465025042158"/>
          <c:y val="0.11870056242969629"/>
          <c:w val="0.74665534974957848"/>
          <c:h val="0.6616966879140107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'3. Gráficos_Cobertura_Dpto'!#REF!</c:f>
              <c:strCache>
                <c:ptCount val="1"/>
                <c:pt idx="0">
                  <c:v>#¡REF!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E-46D3-898F-CFD04462EEB3}"/>
            </c:ext>
          </c:extLst>
        </c:ser>
        <c:ser>
          <c:idx val="0"/>
          <c:order val="1"/>
          <c:tx>
            <c:strRef>
              <c:f>'3. Gráficos_Cobertura_Dpto'!$A$4</c:f>
              <c:strCache>
                <c:ptCount val="1"/>
                <c:pt idx="0">
                  <c:v>% De afiliados al Regimen Subsidiado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Gráficos_Cobertura_Dpto'!$M$4:$X$4</c:f>
              <c:numCache>
                <c:formatCode>0.00%</c:formatCode>
                <c:ptCount val="12"/>
                <c:pt idx="0">
                  <c:v>0.3981151746467273</c:v>
                </c:pt>
                <c:pt idx="1">
                  <c:v>0.39682097927261772</c:v>
                </c:pt>
                <c:pt idx="2">
                  <c:v>0.39650243761571741</c:v>
                </c:pt>
                <c:pt idx="3">
                  <c:v>0.39740779579897562</c:v>
                </c:pt>
                <c:pt idx="4">
                  <c:v>0.39090633620176063</c:v>
                </c:pt>
                <c:pt idx="5">
                  <c:v>0.36093727057987107</c:v>
                </c:pt>
                <c:pt idx="6">
                  <c:v>0.37099209873900302</c:v>
                </c:pt>
                <c:pt idx="7">
                  <c:v>0.36496141313186525</c:v>
                </c:pt>
                <c:pt idx="8">
                  <c:v>0.34967175078157847</c:v>
                </c:pt>
                <c:pt idx="9">
                  <c:v>0.36358467369379432</c:v>
                </c:pt>
                <c:pt idx="10">
                  <c:v>0.36072653136326804</c:v>
                </c:pt>
                <c:pt idx="11">
                  <c:v>0.38875737479937728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E-46D3-898F-CFD04462EEB3}"/>
            </c:ext>
          </c:extLst>
        </c:ser>
        <c:ser>
          <c:idx val="1"/>
          <c:order val="2"/>
          <c:tx>
            <c:strRef>
              <c:f>'3. Gráficos_Cobertura_Dpto'!$A$6</c:f>
              <c:strCache>
                <c:ptCount val="1"/>
                <c:pt idx="0">
                  <c:v>% De afiliados al 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Gráficos_Cobertura_Dpto'!$M$6:$X$6</c:f>
              <c:numCache>
                <c:formatCode>0.00%</c:formatCode>
                <c:ptCount val="12"/>
                <c:pt idx="0">
                  <c:v>0.54360643570808997</c:v>
                </c:pt>
                <c:pt idx="1">
                  <c:v>0.54146184009342446</c:v>
                </c:pt>
                <c:pt idx="2">
                  <c:v>0.53620763750153932</c:v>
                </c:pt>
                <c:pt idx="3">
                  <c:v>0.55127607508794574</c:v>
                </c:pt>
                <c:pt idx="4">
                  <c:v>0.56585356073632509</c:v>
                </c:pt>
                <c:pt idx="5">
                  <c:v>0.59506139765640498</c:v>
                </c:pt>
                <c:pt idx="6">
                  <c:v>0.58748248924103719</c:v>
                </c:pt>
                <c:pt idx="7">
                  <c:v>0.59183418650116704</c:v>
                </c:pt>
                <c:pt idx="8">
                  <c:v>0.60176382238970805</c:v>
                </c:pt>
                <c:pt idx="9">
                  <c:v>0.60444913318947635</c:v>
                </c:pt>
                <c:pt idx="10">
                  <c:v>0.62524076369713966</c:v>
                </c:pt>
                <c:pt idx="11">
                  <c:v>0.5950680861283062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E-46D3-898F-CFD04462EEB3}"/>
            </c:ext>
          </c:extLst>
        </c:ser>
        <c:ser>
          <c:idx val="2"/>
          <c:order val="3"/>
          <c:tx>
            <c:strRef>
              <c:f>'3.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Gráficos_Cobertura_Dpto'!$M$12:$X$12</c:f>
              <c:numCache>
                <c:formatCode>0.00%</c:formatCode>
                <c:ptCount val="12"/>
                <c:pt idx="0">
                  <c:v>0.95203325296450569</c:v>
                </c:pt>
                <c:pt idx="1">
                  <c:v>0.94896356350056166</c:v>
                </c:pt>
                <c:pt idx="2">
                  <c:v>0.94308591801806019</c:v>
                </c:pt>
                <c:pt idx="3">
                  <c:v>0.96778304762011513</c:v>
                </c:pt>
                <c:pt idx="4">
                  <c:v>0.97563860717433371</c:v>
                </c:pt>
                <c:pt idx="5">
                  <c:v>0.97442649797659497</c:v>
                </c:pt>
                <c:pt idx="6">
                  <c:v>0.98834320627018968</c:v>
                </c:pt>
                <c:pt idx="7">
                  <c:v>0.98591344417491711</c:v>
                </c:pt>
                <c:pt idx="8">
                  <c:v>0.98304312871992117</c:v>
                </c:pt>
                <c:pt idx="9">
                  <c:v>0.99883062565795089</c:v>
                </c:pt>
                <c:pt idx="10">
                  <c:v>1.0161260074331553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E-46D3-898F-CFD04462EE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3441152"/>
        <c:axId val="443444960"/>
      </c:barChart>
      <c:catAx>
        <c:axId val="4434411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960"/>
        <c:crosses val="autoZero"/>
        <c:auto val="1"/>
        <c:lblAlgn val="ctr"/>
        <c:lblOffset val="100"/>
        <c:noMultiLvlLbl val="0"/>
      </c:catAx>
      <c:valAx>
        <c:axId val="443444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1152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3"/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NUMERO DE AFILIADOS AL REGIMEN CONTRIBUTIVO  Y  REGIMEN SUBSIDIADO, POBLACION PENDIENTE POR AFILIAR  AL SGSSS. ANTIOQUIA 2006-2020</a:t>
            </a:r>
          </a:p>
          <a:p>
            <a:pPr>
              <a:defRPr sz="1200"/>
            </a:pPr>
            <a:endParaRPr lang="es-ES" sz="1200"/>
          </a:p>
        </c:rich>
      </c:tx>
      <c:layout>
        <c:manualLayout>
          <c:xMode val="edge"/>
          <c:yMode val="edge"/>
          <c:x val="0.15341956224949266"/>
          <c:y val="1.0891936504990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647174852571507"/>
          <c:y val="0.10820683529684705"/>
          <c:w val="0.76754866173032954"/>
          <c:h val="0.73267870176098138"/>
        </c:manualLayout>
      </c:layout>
      <c:lineChart>
        <c:grouping val="standard"/>
        <c:varyColors val="0"/>
        <c:ser>
          <c:idx val="1"/>
          <c:order val="0"/>
          <c:tx>
            <c:strRef>
              <c:f>'12. Tendencia_Valores_Años'!$A$29</c:f>
              <c:strCache>
                <c:ptCount val="1"/>
                <c:pt idx="0">
                  <c:v>Nº Afiliados Régimen Subsidiado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Tendencia_Valores_Años'!$G$29:$U$29</c15:sqref>
                  </c15:fullRef>
                </c:ext>
              </c:extLst>
              <c:f>'12. Tendencia_Valores_Años'!$L$29:$U$29</c:f>
              <c:numCache>
                <c:formatCode>#,##0</c:formatCode>
                <c:ptCount val="10"/>
                <c:pt idx="0">
                  <c:v>2336614</c:v>
                </c:pt>
                <c:pt idx="1">
                  <c:v>2355496</c:v>
                </c:pt>
                <c:pt idx="2">
                  <c:v>2379471</c:v>
                </c:pt>
                <c:pt idx="3">
                  <c:v>2410996</c:v>
                </c:pt>
                <c:pt idx="4">
                  <c:v>2398192</c:v>
                </c:pt>
                <c:pt idx="5">
                  <c:v>2241894</c:v>
                </c:pt>
                <c:pt idx="6">
                  <c:v>2336079</c:v>
                </c:pt>
                <c:pt idx="7">
                  <c:v>2338345</c:v>
                </c:pt>
                <c:pt idx="8">
                  <c:v>2290422</c:v>
                </c:pt>
                <c:pt idx="9">
                  <c:v>2731165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1B-467C-9771-FABB791DE2C0}"/>
            </c:ext>
          </c:extLst>
        </c:ser>
        <c:ser>
          <c:idx val="3"/>
          <c:order val="1"/>
          <c:tx>
            <c:strRef>
              <c:f>'12. Tendencia_Valores_Años'!$A$31</c:f>
              <c:strCache>
                <c:ptCount val="1"/>
                <c:pt idx="0">
                  <c:v>Nº Afiliados Régimen Contributivo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Tendencia_Valores_Años'!$G$31:$U$31</c15:sqref>
                  </c15:fullRef>
                </c:ext>
              </c:extLst>
              <c:f>'12. Tendencia_Valores_Años'!$L$31:$U$31</c:f>
              <c:numCache>
                <c:formatCode>#,##0</c:formatCode>
                <c:ptCount val="10"/>
                <c:pt idx="0">
                  <c:v>3190526</c:v>
                </c:pt>
                <c:pt idx="1">
                  <c:v>3277472</c:v>
                </c:pt>
                <c:pt idx="2">
                  <c:v>3281535</c:v>
                </c:pt>
                <c:pt idx="3">
                  <c:v>3460356</c:v>
                </c:pt>
                <c:pt idx="4">
                  <c:v>3587305</c:v>
                </c:pt>
                <c:pt idx="5">
                  <c:v>3810573</c:v>
                </c:pt>
                <c:pt idx="6">
                  <c:v>3887363</c:v>
                </c:pt>
                <c:pt idx="7">
                  <c:v>3978503</c:v>
                </c:pt>
                <c:pt idx="8">
                  <c:v>4148713</c:v>
                </c:pt>
                <c:pt idx="9">
                  <c:v>4292450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1B-467C-9771-FABB791DE2C0}"/>
            </c:ext>
          </c:extLst>
        </c:ser>
        <c:ser>
          <c:idx val="0"/>
          <c:order val="2"/>
          <c:tx>
            <c:strRef>
              <c:f>'12. Tendencia_Valores_Años'!$A$33</c:f>
              <c:strCache>
                <c:ptCount val="1"/>
                <c:pt idx="0">
                  <c:v>Nº PNA al SGSSS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Tendencia_Valores_Años'!$G$33:$U$33</c15:sqref>
                  </c15:fullRef>
                </c:ext>
              </c:extLst>
              <c:f>'12. Tendencia_Valores_Años'!$L$33:$U$33</c:f>
              <c:numCache>
                <c:formatCode>#,##0</c:formatCode>
                <c:ptCount val="10"/>
                <c:pt idx="0">
                  <c:v>616669</c:v>
                </c:pt>
                <c:pt idx="1">
                  <c:v>588849</c:v>
                </c:pt>
                <c:pt idx="2">
                  <c:v>638984</c:v>
                </c:pt>
                <c:pt idx="3">
                  <c:v>506780</c:v>
                </c:pt>
                <c:pt idx="4">
                  <c:v>470802</c:v>
                </c:pt>
                <c:pt idx="5">
                  <c:v>482390</c:v>
                </c:pt>
                <c:pt idx="6">
                  <c:v>389676</c:v>
                </c:pt>
                <c:pt idx="7">
                  <c:v>374182</c:v>
                </c:pt>
                <c:pt idx="8">
                  <c:v>111071</c:v>
                </c:pt>
                <c:pt idx="9">
                  <c:v>-345685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B1B-467C-9771-FABB791D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2240"/>
        <c:axId val="443442784"/>
      </c:lineChart>
      <c:catAx>
        <c:axId val="4434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784"/>
        <c:crosses val="autoZero"/>
        <c:auto val="1"/>
        <c:lblAlgn val="ctr"/>
        <c:lblOffset val="100"/>
        <c:tickMarkSkip val="1"/>
        <c:noMultiLvlLbl val="0"/>
      </c:catAx>
      <c:valAx>
        <c:axId val="4434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422" r="0.75000000000000422" t="1" header="0" footer="0"/>
    <c:pageSetup paperSize="9" orientation="landscape" verticalDpi="0"/>
  </c:printSettings>
  <c:userShapes r:id="rId3"/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'18. Cobertura_Nacional_Deptos'!$H$8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3D43-4CA2-A745-439767A4733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3D43-4CA2-A745-439767A4733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3D43-4CA2-A745-439767A4733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3D43-4CA2-A745-439767A473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'18. Cobertura_Nacional_Deptos'!$F$9:$F$12</c:f>
              <c:strCache>
                <c:ptCount val="4"/>
                <c:pt idx="0">
                  <c:v>CONTRIBUTIVO</c:v>
                </c:pt>
                <c:pt idx="1">
                  <c:v>EXCEPCION</c:v>
                </c:pt>
                <c:pt idx="2">
                  <c:v>SUBSIDIADO</c:v>
                </c:pt>
                <c:pt idx="3">
                  <c:v>Sin Afiliar o pertenecen al R/espacial</c:v>
                </c:pt>
              </c:strCache>
            </c:strRef>
          </c:cat>
          <c:val>
            <c:numRef>
              <c:f>'18. Cobertura_Nacional_Deptos'!$H$9:$H$12</c:f>
              <c:numCache>
                <c:formatCode>#,##0</c:formatCode>
                <c:ptCount val="4"/>
                <c:pt idx="0">
                  <c:v>44.320000134825861</c:v>
                </c:pt>
                <c:pt idx="1">
                  <c:v>4.0602117727373033</c:v>
                </c:pt>
                <c:pt idx="2">
                  <c:v>49.708715819514367</c:v>
                </c:pt>
                <c:pt idx="3">
                  <c:v>1.7381887521029913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C-4E2B-A867-84C8FE9360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Gómez Plata.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96-46C8-A012-C1FFD02781B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96-46C8-A012-C1FFD02781B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96-46C8-A012-C1FFD02781B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96-46C8-A012-C1FFD02781B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96-46C8-A012-C1FFD02781B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6-46C8-A012-C1FFD02781B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6-46C8-A012-C1FFD02781B7}"/>
                </c:ext>
              </c:extLst>
            </c:dLbl>
            <c:dLbl>
              <c:idx val="2"/>
              <c:layout>
                <c:manualLayout>
                  <c:x val="-2.1779406140880711E-2"/>
                  <c:y val="-1.929691510089108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6-46C8-A012-C1FFD02781B7}"/>
                </c:ext>
              </c:extLst>
            </c:dLbl>
            <c:dLbl>
              <c:idx val="3"/>
              <c:layout>
                <c:manualLayout>
                  <c:x val="4.4805251664599692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6-46C8-A012-C1FFD02781B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6-46C8-A012-C1FFD02781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Población_Afiliada_Regimen'!$BQ$89:$BQ$92</c:f>
              <c:numCache>
                <c:formatCode>0.00%</c:formatCode>
                <c:ptCount val="4"/>
                <c:pt idx="0">
                  <c:v>0.64975179260893545</c:v>
                </c:pt>
                <c:pt idx="1">
                  <c:v>0.30929398786541645</c:v>
                </c:pt>
                <c:pt idx="2">
                  <c:v>1.8753447324875896E-2</c:v>
                </c:pt>
                <c:pt idx="3">
                  <c:v>1.9305019305019305E-2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96-46C8-A012-C1FFD02781B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5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Antioquia.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3091095342"/>
          <c:y val="0.19302495183886731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A3-483B-BED7-0062E9ED5D6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A3-483B-BED7-0062E9ED5D6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FA3-483B-BED7-0062E9ED5D6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FA3-483B-BED7-0062E9ED5D6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A3-483B-BED7-0062E9ED5D6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3-483B-BED7-0062E9ED5D6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A3-483B-BED7-0062E9ED5D6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3-483B-BED7-0062E9ED5D6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3-483B-BED7-0062E9ED5D6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3-483B-BED7-0062E9ED5D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Población_Afiliada_Regimen'!$T$6:$T$9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Población_Afiliada_Regimen'!$U$6:$U$9</c:f>
              <c:numCache>
                <c:formatCode>0.00%</c:formatCode>
                <c:ptCount val="4"/>
                <c:pt idx="0">
                  <c:v>0.38816416689453886</c:v>
                </c:pt>
                <c:pt idx="1">
                  <c:v>0.58140537353889399</c:v>
                </c:pt>
                <c:pt idx="2">
                  <c:v>1.5079643461982107E-2</c:v>
                </c:pt>
                <c:pt idx="3">
                  <c:v>1.3575260641252238E-2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3-483B-BED7-0062E9ED5D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012000414582481E-2"/>
          <c:y val="0.49842548697669758"/>
          <c:w val="0.22384877609929996"/>
          <c:h val="0.43952922836014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Guadalupe.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A4-438C-B017-3A71DD86AB8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A4-438C-B017-3A71DD86AB8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A4-438C-B017-3A71DD86AB8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A4-438C-B017-3A71DD86AB8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A4-438C-B017-3A71DD86AB84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74544831297632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4-438C-B017-3A71DD86AB84}"/>
                </c:ext>
              </c:extLst>
            </c:dLbl>
            <c:dLbl>
              <c:idx val="1"/>
              <c:layout>
                <c:manualLayout>
                  <c:x val="0.12622365500702301"/>
                  <c:y val="8.365371123895039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4-438C-B017-3A71DD86AB84}"/>
                </c:ext>
              </c:extLst>
            </c:dLbl>
            <c:dLbl>
              <c:idx val="2"/>
              <c:layout>
                <c:manualLayout>
                  <c:x val="-2.7453162471363167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4-438C-B017-3A71DD86AB84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4-438C-B017-3A71DD86AB8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4-438C-B017-3A71DD86AB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Población_Afiliada_Regimen'!$BW$89:$BW$92</c:f>
              <c:numCache>
                <c:formatCode>0.00%</c:formatCode>
                <c:ptCount val="4"/>
                <c:pt idx="0">
                  <c:v>0.75204101006265422</c:v>
                </c:pt>
                <c:pt idx="1">
                  <c:v>0.22099867097019177</c:v>
                </c:pt>
                <c:pt idx="2">
                  <c:v>1.6138219100056958E-2</c:v>
                </c:pt>
                <c:pt idx="3">
                  <c:v>8.7336244541484712E-3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A4-438C-B017-3A71DD86AB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Ituango.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2E6-4976-94F4-B8159C938D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2E6-4976-94F4-B8159C938D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2E6-4976-94F4-B8159C938D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2E6-4976-94F4-B8159C938D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E6-4976-94F4-B8159C938D9B}"/>
              </c:ext>
            </c:extLst>
          </c:dPt>
          <c:dLbls>
            <c:dLbl>
              <c:idx val="0"/>
              <c:layout>
                <c:manualLayout>
                  <c:x val="-6.9318336150852325E-2"/>
                  <c:y val="-0.3512366060248687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6-4976-94F4-B8159C938D9B}"/>
                </c:ext>
              </c:extLst>
            </c:dLbl>
            <c:dLbl>
              <c:idx val="1"/>
              <c:layout>
                <c:manualLayout>
                  <c:x val="7.7996726197922014E-2"/>
                  <c:y val="0.101698834704182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6-4976-94F4-B8159C938D9B}"/>
                </c:ext>
              </c:extLst>
            </c:dLbl>
            <c:dLbl>
              <c:idx val="2"/>
              <c:layout>
                <c:manualLayout>
                  <c:x val="-4.1637553297569359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6-4976-94F4-B8159C938D9B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6-4976-94F4-B8159C938D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6-4976-94F4-B8159C938D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Población_Afiliada_Regimen'!$CC$89:$CC$92</c:f>
              <c:numCache>
                <c:formatCode>0.00%</c:formatCode>
                <c:ptCount val="4"/>
                <c:pt idx="0">
                  <c:v>0.8536597677940434</c:v>
                </c:pt>
                <c:pt idx="1">
                  <c:v>0.11251892983341746</c:v>
                </c:pt>
                <c:pt idx="2">
                  <c:v>2.7057041898031299E-2</c:v>
                </c:pt>
                <c:pt idx="3">
                  <c:v>4.0888440181726399E-3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E6-4976-94F4-B8159C938D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Andrés de Cuerquia.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C2-42ED-8A83-300B36CDE8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C2-42ED-8A83-300B36CDE8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C2-42ED-8A83-300B36CDE8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C2-42ED-8A83-300B36CDE8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C2-42ED-8A83-300B36CDE8C4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3061237973617887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2-42ED-8A83-300B36CDE8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2-42ED-8A83-300B36CDE8C4}"/>
                </c:ext>
              </c:extLst>
            </c:dLbl>
            <c:dLbl>
              <c:idx val="2"/>
              <c:layout>
                <c:manualLayout>
                  <c:x val="-1.6105649810398304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2-42ED-8A83-300B36CDE8C4}"/>
                </c:ext>
              </c:extLst>
            </c:dLbl>
            <c:dLbl>
              <c:idx val="3"/>
              <c:layout>
                <c:manualLayout>
                  <c:x val="4.1968373499358461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2-42ED-8A83-300B36CDE8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2-42ED-8A83-300B36CDE8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Población_Afiliada_Regimen'!$CI$89:$CI$92</c:f>
              <c:numCache>
                <c:formatCode>0.00%</c:formatCode>
                <c:ptCount val="4"/>
                <c:pt idx="0">
                  <c:v>0.75200546168288107</c:v>
                </c:pt>
                <c:pt idx="1">
                  <c:v>0.21778460488137907</c:v>
                </c:pt>
                <c:pt idx="2">
                  <c:v>2.3041474654377881E-2</c:v>
                </c:pt>
                <c:pt idx="3">
                  <c:v>5.9737156511350063E-3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C2-42ED-8A83-300B36CDE8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José de la Montaña.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EE-4F09-98BC-9C571AFF68C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EE-4F09-98BC-9C571AFF68C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EE-4F09-98BC-9C571AFF68C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EE-4F09-98BC-9C571AFF68C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EE-4F09-98BC-9C571AFF68C9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E-4F09-98BC-9C571AFF68C9}"/>
                </c:ext>
              </c:extLst>
            </c:dLbl>
            <c:dLbl>
              <c:idx val="1"/>
              <c:layout>
                <c:manualLayout>
                  <c:x val="0.15459243665943523"/>
                  <c:y val="2.50070599769462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E-4F09-98BC-9C571AFF68C9}"/>
                </c:ext>
              </c:extLst>
            </c:dLbl>
            <c:dLbl>
              <c:idx val="2"/>
              <c:layout>
                <c:manualLayout>
                  <c:x val="-3.0290040636604395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E-4F09-98BC-9C571AFF68C9}"/>
                </c:ext>
              </c:extLst>
            </c:dLbl>
            <c:dLbl>
              <c:idx val="3"/>
              <c:layout>
                <c:manualLayout>
                  <c:x val="1.6436470012187409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EE-4F09-98BC-9C571AFF68C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E-4F09-98BC-9C571AFF68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Población_Afiliada_Regimen'!$CO$89:$CO$92</c:f>
              <c:numCache>
                <c:formatCode>0.00%</c:formatCode>
                <c:ptCount val="4"/>
                <c:pt idx="0">
                  <c:v>0.6185983827493261</c:v>
                </c:pt>
                <c:pt idx="1">
                  <c:v>0.3362533692722372</c:v>
                </c:pt>
                <c:pt idx="2">
                  <c:v>3.3355795148247977E-2</c:v>
                </c:pt>
                <c:pt idx="3">
                  <c:v>1.078167115902965E-2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EE-4F09-98BC-9C571AFF68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los Milagros.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389328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D5-4B86-9BC8-7262B3572C5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D5-4B86-9BC8-7262B3572C5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DD5-4B86-9BC8-7262B3572C5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D5-4B86-9BC8-7262B3572C5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D5-4B86-9BC8-7262B3572C5B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3.673354847762031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B86-9BC8-7262B3572C5B}"/>
                </c:ext>
              </c:extLst>
            </c:dLbl>
            <c:dLbl>
              <c:idx val="1"/>
              <c:layout>
                <c:manualLayout>
                  <c:x val="0.1659399493204001"/>
                  <c:y val="-0.1644667364079902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B86-9BC8-7262B3572C5B}"/>
                </c:ext>
              </c:extLst>
            </c:dLbl>
            <c:dLbl>
              <c:idx val="2"/>
              <c:layout>
                <c:manualLayout>
                  <c:x val="-3.0290040636604395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B86-9BC8-7262B3572C5B}"/>
                </c:ext>
              </c:extLst>
            </c:dLbl>
            <c:dLbl>
              <c:idx val="3"/>
              <c:layout>
                <c:manualLayout>
                  <c:x val="2.2110226342669865E-2"/>
                  <c:y val="-3.170151660737469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B86-9BC8-7262B3572C5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5-4B86-9BC8-7262B3572C5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Población_Afiliada_Regimen'!$CU$89:$CU$92</c:f>
              <c:numCache>
                <c:formatCode>0.00%</c:formatCode>
                <c:ptCount val="4"/>
                <c:pt idx="0">
                  <c:v>0.41166367397923337</c:v>
                </c:pt>
                <c:pt idx="1">
                  <c:v>0.55824029978921075</c:v>
                </c:pt>
                <c:pt idx="2">
                  <c:v>1.5692091498165351E-2</c:v>
                </c:pt>
                <c:pt idx="3">
                  <c:v>1.350612850339605E-2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D5-4B86-9BC8-7262B3572C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Rosa de Osos.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0C-4A43-9E24-D625A91FDB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0C-4A43-9E24-D625A91FDB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0C-4A43-9E24-D625A91FDB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0C-4A43-9E24-D625A91FDB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0C-4A43-9E24-D625A91FDBAB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1.41771441460802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C-4A43-9E24-D625A91FDBAB}"/>
                </c:ext>
              </c:extLst>
            </c:dLbl>
            <c:dLbl>
              <c:idx val="1"/>
              <c:layout>
                <c:manualLayout>
                  <c:x val="0.14324492399847033"/>
                  <c:y val="-0.15093289380906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C-4A43-9E24-D625A91FDBAB}"/>
                </c:ext>
              </c:extLst>
            </c:dLbl>
            <c:dLbl>
              <c:idx val="2"/>
              <c:layout>
                <c:manualLayout>
                  <c:x val="-4.447443146281059E-2"/>
                  <c:y val="-1.478563423458305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C-4A43-9E24-D625A91FDBAB}"/>
                </c:ext>
              </c:extLst>
            </c:dLbl>
            <c:dLbl>
              <c:idx val="3"/>
              <c:layout>
                <c:manualLayout>
                  <c:x val="5.3315886160323379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C-4A43-9E24-D625A91FDB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C-4A43-9E24-D625A91FDB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Población_Afiliada_Regimen'!$DA$89:$DA$92</c:f>
              <c:numCache>
                <c:formatCode>0.00%</c:formatCode>
                <c:ptCount val="4"/>
                <c:pt idx="0">
                  <c:v>0.45039405995793313</c:v>
                </c:pt>
                <c:pt idx="1">
                  <c:v>0.52872456349306907</c:v>
                </c:pt>
                <c:pt idx="2">
                  <c:v>1.593978865208687E-2</c:v>
                </c:pt>
                <c:pt idx="3">
                  <c:v>4.003953270317529E-3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0C-4A43-9E24-D625A91FDB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Toledo.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2F-4E74-B218-D88A5E49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2F-4E74-B218-D88A5E49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2F-4E74-B218-D88A5E49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2F-4E74-B218-D88A5E49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2F-4E74-B218-D88A5E49F2EA}"/>
              </c:ext>
            </c:extLst>
          </c:dPt>
          <c:dLbls>
            <c:dLbl>
              <c:idx val="0"/>
              <c:layout>
                <c:manualLayout>
                  <c:x val="-0.1061977522989882"/>
                  <c:y val="-0.333191482559636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F-4E74-B218-D88A5E49F2EA}"/>
                </c:ext>
              </c:extLst>
            </c:dLbl>
            <c:dLbl>
              <c:idx val="1"/>
              <c:layout>
                <c:manualLayout>
                  <c:x val="0.10069175151985189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F-4E74-B218-D88A5E49F2EA}"/>
                </c:ext>
              </c:extLst>
            </c:dLbl>
            <c:dLbl>
              <c:idx val="2"/>
              <c:layout>
                <c:manualLayout>
                  <c:x val="-7.0006334949981652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F-4E74-B218-D88A5E49F2EA}"/>
                </c:ext>
              </c:extLst>
            </c:dLbl>
            <c:dLbl>
              <c:idx val="3"/>
              <c:layout>
                <c:manualLayout>
                  <c:x val="2.2520791859812648E-3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F-4E74-B218-D88A5E49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F-4E74-B218-D88A5E49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Población_Afiliada_Regimen'!$DG$89:$DG$92</c:f>
              <c:numCache>
                <c:formatCode>0.00%</c:formatCode>
                <c:ptCount val="4"/>
                <c:pt idx="0">
                  <c:v>0.7975206611570248</c:v>
                </c:pt>
                <c:pt idx="1">
                  <c:v>0.16921487603305785</c:v>
                </c:pt>
                <c:pt idx="2">
                  <c:v>2.2933884297520662E-2</c:v>
                </c:pt>
                <c:pt idx="3">
                  <c:v>9.2975206611570251E-3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2F-4E74-B218-D88A5E49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Valdivia.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E1-4570-908E-5912FE839E0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E1-4570-908E-5912FE839E0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E1-4570-908E-5912FE839E0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E1-4570-908E-5912FE839E0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E1-4570-908E-5912FE839E0C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2700335504313246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1-4570-908E-5912FE839E0C}"/>
                </c:ext>
              </c:extLst>
            </c:dLbl>
            <c:dLbl>
              <c:idx val="1"/>
              <c:layout>
                <c:manualLayout>
                  <c:x val="5.8138579041233415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1-4570-908E-5912FE839E0C}"/>
                </c:ext>
              </c:extLst>
            </c:dLbl>
            <c:dLbl>
              <c:idx val="2"/>
              <c:layout>
                <c:manualLayout>
                  <c:x val="-1.61056498103982E-2"/>
                  <c:y val="-1.92969151008910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1-4570-908E-5912FE839E0C}"/>
                </c:ext>
              </c:extLst>
            </c:dLbl>
            <c:dLbl>
              <c:idx val="3"/>
              <c:layout>
                <c:manualLayout>
                  <c:x val="5.898964249080583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1-4570-908E-5912FE839E0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1-4570-908E-5912FE839E0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Población_Afiliada_Regimen'!$DM$89:$DM$92</c:f>
              <c:numCache>
                <c:formatCode>0.00%</c:formatCode>
                <c:ptCount val="4"/>
                <c:pt idx="0">
                  <c:v>0.89435581177101486</c:v>
                </c:pt>
                <c:pt idx="1">
                  <c:v>7.2864995307681993E-2</c:v>
                </c:pt>
                <c:pt idx="2">
                  <c:v>1.7361576618849711E-2</c:v>
                </c:pt>
                <c:pt idx="3">
                  <c:v>1.2334093041962729E-2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E1-4570-908E-5912FE839E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Yarumal.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67-417C-9B83-6C514ECA439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67-417C-9B83-6C514ECA439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67-417C-9B83-6C514ECA439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67-417C-9B83-6C514ECA439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67-417C-9B83-6C514ECA439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7-417C-9B83-6C514ECA439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7-417C-9B83-6C514ECA4397}"/>
                </c:ext>
              </c:extLst>
            </c:dLbl>
            <c:dLbl>
              <c:idx val="2"/>
              <c:layout>
                <c:manualLayout>
                  <c:x val="-4.163755329756931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7-417C-9B83-6C514ECA4397}"/>
                </c:ext>
              </c:extLst>
            </c:dLbl>
            <c:dLbl>
              <c:idx val="3"/>
              <c:layout>
                <c:manualLayout>
                  <c:x val="4.1968373499358461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7-417C-9B83-6C514ECA439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7-417C-9B83-6C514ECA439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Población_Afiliada_Regimen'!$DS$89:$DS$92</c:f>
              <c:numCache>
                <c:formatCode>0.00%</c:formatCode>
                <c:ptCount val="4"/>
                <c:pt idx="0">
                  <c:v>0.60653843539726771</c:v>
                </c:pt>
                <c:pt idx="1">
                  <c:v>0.36104125603208048</c:v>
                </c:pt>
                <c:pt idx="2">
                  <c:v>1.9959672851673122E-2</c:v>
                </c:pt>
                <c:pt idx="3">
                  <c:v>9.5607059516527333E-3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7-417C-9B83-6C514ECA439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Caracolí.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EF-43C3-900A-AC74CFA3ECC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EF-43C3-900A-AC74CFA3ECC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EF-43C3-900A-AC74CFA3ECC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EF-43C3-900A-AC74CFA3ECC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EF-43C3-900A-AC74CFA3ECC2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-0.166456891576552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F-43C3-900A-AC74CFA3ECC2}"/>
                </c:ext>
              </c:extLst>
            </c:dLbl>
            <c:dLbl>
              <c:idx val="1"/>
              <c:layout>
                <c:manualLayout>
                  <c:x val="0.11187016837206976"/>
                  <c:y val="0.101428997449087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F-43C3-900A-AC74CFA3ECC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F-43C3-900A-AC74CFA3ECC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F-43C3-900A-AC74CFA3ECC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F-43C3-900A-AC74CFA3ECC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Población_Afiliada_Regimen'!$AA$14:$AA$17</c:f>
              <c:numCache>
                <c:formatCode>0.00%</c:formatCode>
                <c:ptCount val="4"/>
                <c:pt idx="0">
                  <c:v>0.75441741357234315</c:v>
                </c:pt>
                <c:pt idx="1">
                  <c:v>0.2092189500640205</c:v>
                </c:pt>
                <c:pt idx="2">
                  <c:v>2.0998719590268885E-2</c:v>
                </c:pt>
                <c:pt idx="3">
                  <c:v>1.4340588988476313E-2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EF-43C3-900A-AC74CFA3ECC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Magdalena Medio.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84-41F4-80F7-6D83F57C8A2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84-41F4-80F7-6D83F57C8A2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84-41F4-80F7-6D83F57C8A2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84-41F4-80F7-6D83F57C8A2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84-41F4-80F7-6D83F57C8A22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4-41F4-80F7-6D83F57C8A2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984-41F4-80F7-6D83F57C8A2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4-41F4-80F7-6D83F57C8A2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4-41F4-80F7-6D83F57C8A2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4-41F4-80F7-6D83F57C8A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Población_Afiliada_Regimen'!$U$14:$U$17</c:f>
              <c:numCache>
                <c:formatCode>0.00%</c:formatCode>
                <c:ptCount val="4"/>
                <c:pt idx="0">
                  <c:v>0.65835526175042247</c:v>
                </c:pt>
                <c:pt idx="1">
                  <c:v>0.29175491517446461</c:v>
                </c:pt>
                <c:pt idx="2">
                  <c:v>1.8858438696703249E-2</c:v>
                </c:pt>
                <c:pt idx="3">
                  <c:v>2.8432064694178808E-2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84-41F4-80F7-6D83F57C8A2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Maceo.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F1-4B99-B7DF-2E73B160C87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F1-4B99-B7DF-2E73B160C87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F1-4B99-B7DF-2E73B160C87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F1-4B99-B7DF-2E73B160C87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F1-4B99-B7DF-2E73B160C876}"/>
              </c:ext>
            </c:extLst>
          </c:dPt>
          <c:dLbls>
            <c:dLbl>
              <c:idx val="0"/>
              <c:layout>
                <c:manualLayout>
                  <c:x val="-0.18279346276050137"/>
                  <c:y val="-0.148292275818963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1-4B99-B7DF-2E73B160C87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8F1-4B99-B7DF-2E73B160C87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1-4B99-B7DF-2E73B160C87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1-4B99-B7DF-2E73B160C87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1-4B99-B7DF-2E73B160C8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Población_Afiliada_Regimen'!$AG$14:$AG$17</c:f>
              <c:numCache>
                <c:formatCode>0.00%</c:formatCode>
                <c:ptCount val="4"/>
                <c:pt idx="0">
                  <c:v>0.69295640812448034</c:v>
                </c:pt>
                <c:pt idx="1">
                  <c:v>0.27794274854495782</c:v>
                </c:pt>
                <c:pt idx="2">
                  <c:v>1.8885853426772774E-2</c:v>
                </c:pt>
                <c:pt idx="3">
                  <c:v>8.1957477135051662E-3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F1-4B99-B7DF-2E73B160C87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Berrio.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0A-4649-A908-C9C6155694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0A-4649-A908-C9C6155694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0A-4649-A908-C9C6155694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0A-4649-A908-C9C6155694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0A-4649-A908-C9C615569474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0A-4649-A908-C9C615569474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B0A-4649-A908-C9C6155694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A-4649-A908-C9C6155694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A-4649-A908-C9C6155694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A-4649-A908-C9C6155694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Población_Afiliada_Regimen'!$AM$14:$AM$17</c:f>
              <c:numCache>
                <c:formatCode>0.00%</c:formatCode>
                <c:ptCount val="4"/>
                <c:pt idx="0">
                  <c:v>0.581189925240299</c:v>
                </c:pt>
                <c:pt idx="1">
                  <c:v>0.3483001067995728</c:v>
                </c:pt>
                <c:pt idx="2">
                  <c:v>1.5619437522249912E-2</c:v>
                </c:pt>
                <c:pt idx="3">
                  <c:v>5.1352794588821644E-2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0A-4649-A908-C9C6155694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Nare.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1C-45AE-9914-0FB9EA6E65A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1C-45AE-9914-0FB9EA6E65A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1C-45AE-9914-0FB9EA6E65A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1C-45AE-9914-0FB9EA6E65A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1C-45AE-9914-0FB9EA6E65A8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C-45AE-9914-0FB9EA6E65A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1C-45AE-9914-0FB9EA6E65A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C-45AE-9914-0FB9EA6E65A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C-45AE-9914-0FB9EA6E65A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C-45AE-9914-0FB9EA6E65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Población_Afiliada_Regimen'!$AS$14:$AS$17</c:f>
              <c:numCache>
                <c:formatCode>0.00%</c:formatCode>
                <c:ptCount val="4"/>
                <c:pt idx="0">
                  <c:v>0.67400839054157136</c:v>
                </c:pt>
                <c:pt idx="1">
                  <c:v>0.28975972540045769</c:v>
                </c:pt>
                <c:pt idx="2">
                  <c:v>2.6697177726926011E-2</c:v>
                </c:pt>
                <c:pt idx="3">
                  <c:v>8.2951945080091526E-3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1C-45AE-9914-0FB9EA6E65A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Triunfo.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20-4B5A-993E-E922497FF38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20-4B5A-993E-E922497FF38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20-4B5A-993E-E922497FF38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20-4B5A-993E-E922497FF38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20-4B5A-993E-E922497FF381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9.37984285461943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0-4B5A-993E-E922497FF381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020-4B5A-993E-E922497FF38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0-4B5A-993E-E922497FF38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0-4B5A-993E-E922497FF38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0-4B5A-993E-E922497FF3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Población_Afiliada_Regimen'!$AY$14:$AY$17</c:f>
              <c:numCache>
                <c:formatCode>0.00%</c:formatCode>
                <c:ptCount val="4"/>
                <c:pt idx="0">
                  <c:v>0.69313028764805418</c:v>
                </c:pt>
                <c:pt idx="1">
                  <c:v>0.28135363790186124</c:v>
                </c:pt>
                <c:pt idx="2">
                  <c:v>1.8003384094754653E-2</c:v>
                </c:pt>
                <c:pt idx="3">
                  <c:v>6.4297800338409478E-3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20-4B5A-993E-E922497FF3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68-43E0-B1D0-9AF8A1270C5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68-43E0-B1D0-9AF8A1270C5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68-43E0-B1D0-9AF8A1270C5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68-43E0-B1D0-9AF8A1270C5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68-43E0-B1D0-9AF8A1270C57}"/>
              </c:ext>
            </c:extLst>
          </c:dPt>
          <c:dLbls>
            <c:dLbl>
              <c:idx val="0"/>
              <c:layout>
                <c:manualLayout>
                  <c:x val="-6.3644579820369876E-2"/>
                  <c:y val="-0.234574200667513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8-43E0-B1D0-9AF8A1270C5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C68-43E0-B1D0-9AF8A1270C5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8-43E0-B1D0-9AF8A1270C5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8-43E0-B1D0-9AF8A1270C5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8-43E0-B1D0-9AF8A1270C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Población_Afiliada_Regimen'!$T$14:$T$17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Población_Afiliada_Regimen'!$BE$14:$BE$17</c:f>
              <c:numCache>
                <c:formatCode>0.00%</c:formatCode>
                <c:ptCount val="4"/>
                <c:pt idx="0">
                  <c:v>0.85221360109539024</c:v>
                </c:pt>
                <c:pt idx="1">
                  <c:v>0.11574623459607485</c:v>
                </c:pt>
                <c:pt idx="2">
                  <c:v>2.5011410314924692E-2</c:v>
                </c:pt>
                <c:pt idx="3">
                  <c:v>3.9251483340940214E-3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68-43E0-B1D0-9AF8A1270C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Cáceres.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83-45F1-B6B7-C84537D6C7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83-45F1-B6B7-C84537D6C7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83-45F1-B6B7-C84537D6C7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83-45F1-B6B7-C84537D6C7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83-45F1-B6B7-C84537D6C74B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068385924039332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3-45F1-B6B7-C84537D6C74B}"/>
                </c:ext>
              </c:extLst>
            </c:dLbl>
            <c:dLbl>
              <c:idx val="1"/>
              <c:layout>
                <c:manualLayout>
                  <c:x val="5.5140423235417103E-2"/>
                  <c:y val="8.115609343706350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3-45F1-B6B7-C84537D6C74B}"/>
                </c:ext>
              </c:extLst>
            </c:dLbl>
            <c:dLbl>
              <c:idx val="2"/>
              <c:layout>
                <c:manualLayout>
                  <c:x val="-1.6105649810398252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3-45F1-B6B7-C84537D6C74B}"/>
                </c:ext>
              </c:extLst>
            </c:dLbl>
            <c:dLbl>
              <c:idx val="3"/>
              <c:layout>
                <c:manualLayout>
                  <c:x val="8.4521545977976884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83-45F1-B6B7-C84537D6C7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83-45F1-B6B7-C84537D6C7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Población_Afiliada_Regimen'!$AA$28:$AA$31</c:f>
              <c:numCache>
                <c:formatCode>0.00%</c:formatCode>
                <c:ptCount val="4"/>
                <c:pt idx="0">
                  <c:v>0.91421959782955631</c:v>
                </c:pt>
                <c:pt idx="1">
                  <c:v>5.218640280880945E-2</c:v>
                </c:pt>
                <c:pt idx="2">
                  <c:v>1.4123842962017236E-2</c:v>
                </c:pt>
                <c:pt idx="3">
                  <c:v>1.6517714650494734E-2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83-45F1-B6B7-C84537D6C7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Caucasia.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AB-4758-8477-C11E18D10C9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AB-4758-8477-C11E18D10C9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AB-4758-8477-C11E18D10C9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AB-4758-8477-C11E18D10C9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AB-4758-8477-C11E18D10C9D}"/>
              </c:ext>
            </c:extLst>
          </c:dPt>
          <c:dLbls>
            <c:dLbl>
              <c:idx val="0"/>
              <c:layout>
                <c:manualLayout>
                  <c:x val="-0.24520478239580851"/>
                  <c:y val="-0.147970660878997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B-4758-8477-C11E18D10C9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AB-4758-8477-C11E18D10C9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B-4758-8477-C11E18D10C9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B-4758-8477-C11E18D10C9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B-4758-8477-C11E18D10C9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Población_Afiliada_Regimen'!$AG$28:$AG$31</c:f>
              <c:numCache>
                <c:formatCode>0.00%</c:formatCode>
                <c:ptCount val="4"/>
                <c:pt idx="0">
                  <c:v>0.75893584027912386</c:v>
                </c:pt>
                <c:pt idx="1">
                  <c:v>0.20690056212444272</c:v>
                </c:pt>
                <c:pt idx="2">
                  <c:v>1.8317503392130258E-2</c:v>
                </c:pt>
                <c:pt idx="3">
                  <c:v>1.3675130839309943E-2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AB-4758-8477-C11E18D10C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Bagre.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BA-4ADE-AFA6-2F9BDEF488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BA-4ADE-AFA6-2F9BDEF488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BA-4ADE-AFA6-2F9BDEF488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BA-4ADE-AFA6-2F9BDEF488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BA-4ADE-AFA6-2F9BDEF4880A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A-4ADE-AFA6-2F9BDEF488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6BA-4ADE-AFA6-2F9BDEF488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A-4ADE-AFA6-2F9BDEF488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A-4ADE-AFA6-2F9BDEF488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A-4ADE-AFA6-2F9BDEF488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Población_Afiliada_Regimen'!$AM$28:$AM$31</c:f>
              <c:numCache>
                <c:formatCode>0.00%</c:formatCode>
                <c:ptCount val="4"/>
                <c:pt idx="0">
                  <c:v>0.82614219734560379</c:v>
                </c:pt>
                <c:pt idx="1">
                  <c:v>0.15413011005614408</c:v>
                </c:pt>
                <c:pt idx="2">
                  <c:v>1.2516525591058153E-2</c:v>
                </c:pt>
                <c:pt idx="3">
                  <c:v>5.9577975035626602E-3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BA-4ADE-AFA6-2F9BDEF488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4424739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D4-4DFE-8990-9E477E66EB8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D4-4DFE-8990-9E477E66EB8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D4-4DFE-8990-9E477E66EB8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D4-4DFE-8990-9E477E66EB8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D4-4DFE-8990-9E477E66EB8F}"/>
              </c:ext>
            </c:extLst>
          </c:dPt>
          <c:dLbls>
            <c:dLbl>
              <c:idx val="0"/>
              <c:layout>
                <c:manualLayout>
                  <c:x val="-7.4992092481334677E-2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4-4DFE-8990-9E477E66EB8F}"/>
                </c:ext>
              </c:extLst>
            </c:dLbl>
            <c:dLbl>
              <c:idx val="1"/>
              <c:layout>
                <c:manualLayout>
                  <c:x val="5.1788662851996216E-2"/>
                  <c:y val="7.241753943456122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4-4DFE-8990-9E477E66EB8F}"/>
                </c:ext>
              </c:extLst>
            </c:dLbl>
            <c:dLbl>
              <c:idx val="2"/>
              <c:layout>
                <c:manualLayout>
                  <c:x val="-4.1637553297569359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4-4DFE-8990-9E477E66EB8F}"/>
                </c:ext>
              </c:extLst>
            </c:dLbl>
            <c:dLbl>
              <c:idx val="3"/>
              <c:layout>
                <c:manualLayout>
                  <c:x val="3.9131495334117132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4-4DFE-8990-9E477E66EB8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4-4DFE-8990-9E477E66EB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Población_Afiliada_Regimen'!$AS$28:$AS$31</c:f>
              <c:numCache>
                <c:formatCode>0.00%</c:formatCode>
                <c:ptCount val="4"/>
                <c:pt idx="0">
                  <c:v>0.94049759114115195</c:v>
                </c:pt>
                <c:pt idx="1">
                  <c:v>4.2532537571007403E-2</c:v>
                </c:pt>
                <c:pt idx="2">
                  <c:v>1.3086934637233047E-2</c:v>
                </c:pt>
                <c:pt idx="3">
                  <c:v>2.9481556050909613E-3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D4-4DFE-8990-9E477E66EB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Tarazá.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46-45EF-8AB3-82620BB5F97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46-45EF-8AB3-82620BB5F97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46-45EF-8AB3-82620BB5F97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46-45EF-8AB3-82620BB5F97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D46-45EF-8AB3-82620BB5F97A}"/>
              </c:ext>
            </c:extLst>
          </c:dPt>
          <c:dLbls>
            <c:dLbl>
              <c:idx val="0"/>
              <c:layout>
                <c:manualLayout>
                  <c:x val="-0.12038214312519434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6-45EF-8AB3-82620BB5F97A}"/>
                </c:ext>
              </c:extLst>
            </c:dLbl>
            <c:dLbl>
              <c:idx val="1"/>
              <c:layout>
                <c:manualLayout>
                  <c:x val="6.1284163161148923E-2"/>
                  <c:y val="8.35856881397341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6-45EF-8AB3-82620BB5F97A}"/>
                </c:ext>
              </c:extLst>
            </c:dLbl>
            <c:dLbl>
              <c:idx val="2"/>
              <c:layout>
                <c:manualLayout>
                  <c:x val="-1.6105649810398304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6-45EF-8AB3-82620BB5F97A}"/>
                </c:ext>
              </c:extLst>
            </c:dLbl>
            <c:dLbl>
              <c:idx val="3"/>
              <c:layout>
                <c:manualLayout>
                  <c:x val="8.4521545977976884E-2"/>
                  <c:y val="-9.1111584146377558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6-45EF-8AB3-82620BB5F97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6-45EF-8AB3-82620BB5F9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Población_Afiliada_Regimen'!$AY$28:$AY$31</c:f>
              <c:numCache>
                <c:formatCode>0.00%</c:formatCode>
                <c:ptCount val="4"/>
                <c:pt idx="0">
                  <c:v>0.90700780206649334</c:v>
                </c:pt>
                <c:pt idx="1">
                  <c:v>6.7301609615519786E-2</c:v>
                </c:pt>
                <c:pt idx="2">
                  <c:v>1.5252688549940255E-2</c:v>
                </c:pt>
                <c:pt idx="3">
                  <c:v>4.0767554649609895E-3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46-45EF-8AB3-82620BB5F9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Bajo Cauca.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1B-496D-8172-F6297A69883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1B-496D-8172-F6297A69883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1B-496D-8172-F6297A69883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1B-496D-8172-F6297A69883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1B-496D-8172-F6297A69883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B-496D-8172-F6297A69883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71B-496D-8172-F6297A69883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B-496D-8172-F6297A69883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B-496D-8172-F6297A69883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B-496D-8172-F6297A6988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Población_Afiliada_Regimen'!$U$28:$U$31</c:f>
              <c:numCache>
                <c:formatCode>0.00%</c:formatCode>
                <c:ptCount val="4"/>
                <c:pt idx="0">
                  <c:v>0.83773780826997957</c:v>
                </c:pt>
                <c:pt idx="1">
                  <c:v>0.13535694418690897</c:v>
                </c:pt>
                <c:pt idx="2">
                  <c:v>1.5609122937140738E-2</c:v>
                </c:pt>
                <c:pt idx="3">
                  <c:v>8.9671796773595405E-3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1B-496D-8172-F6297A6988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Zaragoza.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AA-40BA-A2B2-939B02FA2DC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AA-40BA-A2B2-939B02FA2DC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AA-40BA-A2B2-939B02FA2DC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AA-40BA-A2B2-939B02FA2DC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AA-40BA-A2B2-939B02FA2DCA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A-40BA-A2B2-939B02FA2DCA}"/>
                </c:ext>
              </c:extLst>
            </c:dLbl>
            <c:dLbl>
              <c:idx val="1"/>
              <c:layout>
                <c:manualLayout>
                  <c:x val="5.8380272125862734E-2"/>
                  <c:y val="7.9271677821622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A-40BA-A2B2-939B02FA2DCA}"/>
                </c:ext>
              </c:extLst>
            </c:dLbl>
            <c:dLbl>
              <c:idx val="2"/>
              <c:layout>
                <c:manualLayout>
                  <c:x val="-3.5963796967086903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A-40BA-A2B2-939B02FA2DCA}"/>
                </c:ext>
              </c:extLst>
            </c:dLbl>
            <c:dLbl>
              <c:idx val="3"/>
              <c:layout>
                <c:manualLayout>
                  <c:x val="4.4805251664599588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A-40BA-A2B2-939B02FA2DC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A-40BA-A2B2-939B02FA2D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Población_Afiliada_Regimen'!$T$28:$T$31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Población_Afiliada_Regimen'!$BE$28:$BE$31</c:f>
              <c:numCache>
                <c:formatCode>0.00%</c:formatCode>
                <c:ptCount val="4"/>
                <c:pt idx="0">
                  <c:v>0.91433351924149475</c:v>
                </c:pt>
                <c:pt idx="1">
                  <c:v>6.5737125859825246E-2</c:v>
                </c:pt>
                <c:pt idx="2">
                  <c:v>1.6285554935861684E-2</c:v>
                </c:pt>
                <c:pt idx="3">
                  <c:v>1.7847183491355272E-3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AA-40BA-A2B2-939B02FA2D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Apartadó.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CE-47A4-9BC0-46080C59241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CE-47A4-9BC0-46080C59241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CE-47A4-9BC0-46080C59241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CE-47A4-9BC0-46080C59241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CE-47A4-9BC0-46080C59241E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3.335388175693312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E-47A4-9BC0-46080C59241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FCE-47A4-9BC0-46080C59241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E-47A4-9BC0-46080C59241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E-47A4-9BC0-46080C59241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E-47A4-9BC0-46080C5924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Población_Afiliada_Regimen'!$AA$42:$AA$45</c:f>
              <c:numCache>
                <c:formatCode>0.00%</c:formatCode>
                <c:ptCount val="4"/>
                <c:pt idx="0">
                  <c:v>0.42662032567419705</c:v>
                </c:pt>
                <c:pt idx="1">
                  <c:v>0.53678316277273608</c:v>
                </c:pt>
                <c:pt idx="2">
                  <c:v>1.343245156722662E-2</c:v>
                </c:pt>
                <c:pt idx="3">
                  <c:v>2.1136641565295745E-2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CE-47A4-9BC0-46080C59241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Arboletes.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2E-42CD-9763-DF0EEE1954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2E-42CD-9763-DF0EEE1954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2E-42CD-9763-DF0EEE1954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2E-42CD-9763-DF0EEE1954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E2E-42CD-9763-DF0EEE19540F}"/>
              </c:ext>
            </c:extLst>
          </c:dPt>
          <c:dLbls>
            <c:dLbl>
              <c:idx val="0"/>
              <c:layout>
                <c:manualLayout>
                  <c:x val="-8.63396051422997E-2"/>
                  <c:y val="-0.257451962100315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E-42CD-9763-DF0EEE19540F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2E-42CD-9763-DF0EEE1954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E-42CD-9763-DF0EEE1954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E-42CD-9763-DF0EEE1954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E-42CD-9763-DF0EEE1954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Población_Afiliada_Regimen'!$AG$42:$AG$45</c:f>
              <c:numCache>
                <c:formatCode>0.00%</c:formatCode>
                <c:ptCount val="4"/>
                <c:pt idx="0">
                  <c:v>0.84117087257572276</c:v>
                </c:pt>
                <c:pt idx="1">
                  <c:v>0.13188724444590294</c:v>
                </c:pt>
                <c:pt idx="2">
                  <c:v>1.9853640928034655E-2</c:v>
                </c:pt>
                <c:pt idx="3">
                  <c:v>5.939684310701277E-3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2E-42CD-9763-DF0EEE1954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Carepa.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D76-B754-B566ACF8F6D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D76-B754-B566ACF8F6D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D76-B754-B566ACF8F6D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D76-B754-B566ACF8F6D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D76-B754-B566ACF8F6DC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D76-B754-B566ACF8F6D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602-4D76-B754-B566ACF8F6D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D76-B754-B566ACF8F6D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D76-B754-B566ACF8F6D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D76-B754-B566ACF8F6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Población_Afiliada_Regimen'!$AM$42:$AM$45</c:f>
              <c:numCache>
                <c:formatCode>0.00%</c:formatCode>
                <c:ptCount val="4"/>
                <c:pt idx="0">
                  <c:v>0.50667125622869136</c:v>
                </c:pt>
                <c:pt idx="1">
                  <c:v>0.43313991607658014</c:v>
                </c:pt>
                <c:pt idx="2">
                  <c:v>8.7857330186205083E-3</c:v>
                </c:pt>
                <c:pt idx="3">
                  <c:v>4.9190270128507733E-2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D76-B754-B566ACF8F6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Chigorodó.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B8-4980-B2EC-6A37DFB470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B8-4980-B2EC-6A37DFB470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B8-4980-B2EC-6A37DFB470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B8-4980-B2EC-6A37DFB470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B8-4980-B2EC-6A37DFB4700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8-4980-B2EC-6A37DFB470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B8-4980-B2EC-6A37DFB470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8-4980-B2EC-6A37DFB470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8-4980-B2EC-6A37DFB470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8-4980-B2EC-6A37DFB470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Población_Afiliada_Regimen'!$AS$42:$AS$45</c:f>
              <c:numCache>
                <c:formatCode>0.00%</c:formatCode>
                <c:ptCount val="4"/>
                <c:pt idx="0">
                  <c:v>0.55375831279972443</c:v>
                </c:pt>
                <c:pt idx="1">
                  <c:v>0.4169647351826829</c:v>
                </c:pt>
                <c:pt idx="2">
                  <c:v>1.0664229128580133E-2</c:v>
                </c:pt>
                <c:pt idx="3">
                  <c:v>1.6691836896908036E-2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B8-4980-B2EC-6A37DFB470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Murindó.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54-4BC0-80BD-AB0C79DEE7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54-4BC0-80BD-AB0C79DEE7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54-4BC0-80BD-AB0C79DEE7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54-4BC0-80BD-AB0C79DEE7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54-4BC0-80BD-AB0C79DEE76B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221127137124959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4-4BC0-80BD-AB0C79DEE76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654-4BC0-80BD-AB0C79DEE7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4-4BC0-80BD-AB0C79DEE7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4-4BC0-80BD-AB0C79DEE7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4-4BC0-80BD-AB0C79DEE7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Población_Afiliada_Regimen'!$AY$42:$AY$45</c:f>
              <c:numCache>
                <c:formatCode>0.00%</c:formatCode>
                <c:ptCount val="4"/>
                <c:pt idx="0">
                  <c:v>0.92850278685373822</c:v>
                </c:pt>
                <c:pt idx="1">
                  <c:v>5.2085335383432636E-2</c:v>
                </c:pt>
                <c:pt idx="2">
                  <c:v>1.5567941572169902E-2</c:v>
                </c:pt>
                <c:pt idx="3">
                  <c:v>3.4595425715933117E-3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54-4BC0-80BD-AB0C79DEE7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Mutatá.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DA-4724-8572-B7D038E307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DA-4724-8572-B7D038E307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DA-4724-8572-B7D038E307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DA-4724-8572-B7D038E307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DA-4724-8572-B7D038E307C5}"/>
              </c:ext>
            </c:extLst>
          </c:dPt>
          <c:dLbls>
            <c:dLbl>
              <c:idx val="0"/>
              <c:layout>
                <c:manualLayout>
                  <c:x val="-0.15726155927333041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A-4724-8572-B7D038E307C5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7DA-4724-8572-B7D038E307C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A-4724-8572-B7D038E307C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A-4724-8572-B7D038E307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A-4724-8572-B7D038E307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Población_Afiliada_Regimen'!$BE$42:$BE$45</c:f>
              <c:numCache>
                <c:formatCode>0.00%</c:formatCode>
                <c:ptCount val="4"/>
                <c:pt idx="0">
                  <c:v>0.88901011287818388</c:v>
                </c:pt>
                <c:pt idx="1">
                  <c:v>8.9085644748436915E-2</c:v>
                </c:pt>
                <c:pt idx="2">
                  <c:v>1.2378834291469095E-2</c:v>
                </c:pt>
                <c:pt idx="3">
                  <c:v>8.2665435776929207E-3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DA-4724-8572-B7D038E307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Necoclí.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48-4FF3-9498-51B37EB3DB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48-4FF3-9498-51B37EB3DB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48-4FF3-9498-51B37EB3DB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548-4FF3-9498-51B37EB3DB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548-4FF3-9498-51B37EB3DB4B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8-4FF3-9498-51B37EB3DB4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548-4FF3-9498-51B37EB3DB4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8-4FF3-9498-51B37EB3DB4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8-4FF3-9498-51B37EB3DB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8-4FF3-9498-51B37EB3DB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Población_Afiliada_Regimen'!$BK$42:$BK$45</c:f>
              <c:numCache>
                <c:formatCode>0.00%</c:formatCode>
                <c:ptCount val="4"/>
                <c:pt idx="0">
                  <c:v>0.87921503101836218</c:v>
                </c:pt>
                <c:pt idx="1">
                  <c:v>9.8067796007607941E-2</c:v>
                </c:pt>
                <c:pt idx="2">
                  <c:v>1.7242298736157277E-2</c:v>
                </c:pt>
                <c:pt idx="3">
                  <c:v>3.5017864443535915E-3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48-4FF3-9498-51B37EB3DB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Juan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D2-44BB-9F4E-30EF3740BC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D2-44BB-9F4E-30EF3740BC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D2-44BB-9F4E-30EF3740BC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D2-44BB-9F4E-30EF3740BC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D2-44BB-9F4E-30EF3740BC72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2-44BB-9F4E-30EF3740BC7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AD2-44BB-9F4E-30EF3740BC7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2-44BB-9F4E-30EF3740BC7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2-44BB-9F4E-30EF3740BC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2-44BB-9F4E-30EF3740BC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Población_Afiliada_Regimen'!$BQ$42:$BQ$45</c:f>
              <c:numCache>
                <c:formatCode>0.00%</c:formatCode>
                <c:ptCount val="4"/>
                <c:pt idx="0">
                  <c:v>0.90422774591034627</c:v>
                </c:pt>
                <c:pt idx="1">
                  <c:v>7.4399830040365419E-2</c:v>
                </c:pt>
                <c:pt idx="2">
                  <c:v>1.6018695559804546E-2</c:v>
                </c:pt>
                <c:pt idx="3">
                  <c:v>4.2914807733163375E-3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D2-44BB-9F4E-30EF3740BC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71-4BC7-BB04-919CC4EC6AD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71-4BC7-BB04-919CC4EC6AD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71-4BC7-BB04-919CC4EC6AD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71-4BC7-BB04-919CC4EC6AD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71-4BC7-BB04-919CC4EC6AD8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52945330331184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1-4BC7-BB04-919CC4EC6AD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E71-4BC7-BB04-919CC4EC6AD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1-4BC7-BB04-919CC4EC6AD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1-4BC7-BB04-919CC4EC6AD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1-4BC7-BB04-919CC4EC6A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Población_Afiliada_Regimen'!$BW$42:$BW$45</c:f>
              <c:numCache>
                <c:formatCode>0.00%</c:formatCode>
                <c:ptCount val="4"/>
                <c:pt idx="0">
                  <c:v>0.90076447672885973</c:v>
                </c:pt>
                <c:pt idx="1">
                  <c:v>6.9330130927623676E-2</c:v>
                </c:pt>
                <c:pt idx="2">
                  <c:v>1.6666178495064587E-2</c:v>
                </c:pt>
                <c:pt idx="3">
                  <c:v>1.1393925192583696E-2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71-4BC7-BB04-919CC4EC6A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E9-411E-97E1-ECF2A66619A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E9-411E-97E1-ECF2A66619A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E9-411E-97E1-ECF2A66619A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E9-411E-97E1-ECF2A66619A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E9-411E-97E1-ECF2A66619AC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9-411E-97E1-ECF2A66619A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E9-411E-97E1-ECF2A66619A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9-411E-97E1-ECF2A66619A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9-411E-97E1-ECF2A66619A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9-411E-97E1-ECF2A66619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Población_Afiliada_Regimen'!$U$42:$U$45</c:f>
              <c:numCache>
                <c:formatCode>0.00%</c:formatCode>
                <c:ptCount val="4"/>
                <c:pt idx="0">
                  <c:v>0.64590537642717771</c:v>
                </c:pt>
                <c:pt idx="1">
                  <c:v>0.32011926150596631</c:v>
                </c:pt>
                <c:pt idx="2">
                  <c:v>1.5757716258073658E-2</c:v>
                </c:pt>
                <c:pt idx="3">
                  <c:v>1.622619760575443E-2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E9-411E-97E1-ECF2A6661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06-4BF8-BF08-038AC129643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06-4BF8-BF08-038AC129643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06-4BF8-BF08-038AC129643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06-4BF8-BF08-038AC129643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06-4BF8-BF08-038AC129643A}"/>
              </c:ext>
            </c:extLst>
          </c:dPt>
          <c:dLbls>
            <c:dLbl>
              <c:idx val="0"/>
              <c:layout>
                <c:manualLayout>
                  <c:x val="-0.24236790423056717"/>
                  <c:y val="-6.20361710938337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6-4BF8-BF08-038AC129643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206-4BF8-BF08-038AC129643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6-4BF8-BF08-038AC129643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6-4BF8-BF08-038AC129643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6-4BF8-BF08-038AC12964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Población_Afiliada_Regimen'!$CC$42:$CC$45</c:f>
              <c:numCache>
                <c:formatCode>0.00%</c:formatCode>
                <c:ptCount val="4"/>
                <c:pt idx="0">
                  <c:v>0.68709502874535</c:v>
                </c:pt>
                <c:pt idx="1">
                  <c:v>0.27860669597565102</c:v>
                </c:pt>
                <c:pt idx="2">
                  <c:v>2.2110246871829557E-2</c:v>
                </c:pt>
                <c:pt idx="3">
                  <c:v>9.6854920527561714E-3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06-4BF8-BF08-038AC12964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Vigía del Fuerte.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5-4720-8ED6-989330751B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5-4720-8ED6-989330751B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5-4720-8ED6-989330751B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5-4720-8ED6-989330751B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5-4720-8ED6-989330751B7B}"/>
              </c:ext>
            </c:extLst>
          </c:dPt>
          <c:dLbls>
            <c:dLbl>
              <c:idx val="0"/>
              <c:layout>
                <c:manualLayout>
                  <c:x val="-8.066584881181714E-2"/>
                  <c:y val="-0.225672593297277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5-4720-8ED6-989330751B7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925-4720-8ED6-989330751B7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5-4720-8ED6-989330751B7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5-4720-8ED6-989330751B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5-4720-8ED6-989330751B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Población_Afiliada_Regimen'!$T$42:$T$45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Población_Afiliada_Regimen'!$CI$42:$CI$45</c:f>
              <c:numCache>
                <c:formatCode>0.00%</c:formatCode>
                <c:ptCount val="4"/>
                <c:pt idx="0">
                  <c:v>0.93464133966508378</c:v>
                </c:pt>
                <c:pt idx="1">
                  <c:v>3.7990502374406397E-2</c:v>
                </c:pt>
                <c:pt idx="2">
                  <c:v>2.4243939015246189E-2</c:v>
                </c:pt>
                <c:pt idx="3">
                  <c:v>2.3744063984003998E-3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5-4720-8ED6-989330751B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Amalfi.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47-432E-B85F-275C6100B7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47-432E-B85F-275C6100B7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47-432E-B85F-275C6100B7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47-432E-B85F-275C6100B7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47-432E-B85F-275C6100B779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71127155020456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7-432E-B85F-275C6100B77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7-432E-B85F-275C6100B7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7-432E-B85F-275C6100B7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7-432E-B85F-275C6100B7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7-432E-B85F-275C6100B7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Población_Afiliada_Regimen'!$AA$61:$AA$64</c:f>
              <c:numCache>
                <c:formatCode>0.00%</c:formatCode>
                <c:ptCount val="4"/>
                <c:pt idx="0">
                  <c:v>0.8104226878612717</c:v>
                </c:pt>
                <c:pt idx="1">
                  <c:v>0.16370122832369943</c:v>
                </c:pt>
                <c:pt idx="2">
                  <c:v>1.959898843930636E-2</c:v>
                </c:pt>
                <c:pt idx="3">
                  <c:v>4.7416907514450865E-3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47-432E-B85F-275C6100B7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Anorí.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94-4B65-B500-7818730D606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94-4B65-B500-7818730D606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94-4B65-B500-7818730D606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94-4B65-B500-7818730D606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94-4B65-B500-7818730D6065}"/>
              </c:ext>
            </c:extLst>
          </c:dPt>
          <c:dLbls>
            <c:dLbl>
              <c:idx val="0"/>
              <c:layout>
                <c:manualLayout>
                  <c:x val="-0.14875092477760662"/>
                  <c:y val="-0.298399892054363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4-4B65-B500-7818730D6065}"/>
                </c:ext>
              </c:extLst>
            </c:dLbl>
            <c:dLbl>
              <c:idx val="1"/>
              <c:layout>
                <c:manualLayout>
                  <c:x val="6.3812335371715864E-2"/>
                  <c:y val="8.81990294198387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4-4B65-B500-7818730D6065}"/>
                </c:ext>
              </c:extLst>
            </c:dLbl>
            <c:dLbl>
              <c:idx val="2"/>
              <c:layout>
                <c:manualLayout>
                  <c:x val="-5.0148187793292998E-2"/>
                  <c:y val="-2.8866152063762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4-4B65-B500-7818730D6065}"/>
                </c:ext>
              </c:extLst>
            </c:dLbl>
            <c:dLbl>
              <c:idx val="3"/>
              <c:layout>
                <c:manualLayout>
                  <c:x val="1.3599591846946179E-2"/>
                  <c:y val="-1.81678662018132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94-4B65-B500-7818730D606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4-4B65-B500-7818730D60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Población_Afiliada_Regimen'!$AG$61:$AG$64</c:f>
              <c:numCache>
                <c:formatCode>0.00%</c:formatCode>
                <c:ptCount val="4"/>
                <c:pt idx="0">
                  <c:v>0.88736343985511479</c:v>
                </c:pt>
                <c:pt idx="1">
                  <c:v>9.0903779867967521E-2</c:v>
                </c:pt>
                <c:pt idx="2">
                  <c:v>1.5014313255827539E-2</c:v>
                </c:pt>
                <c:pt idx="3">
                  <c:v>3.6221300461529472E-3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94-4B65-B500-7818730D606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Cisneros.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15-46B1-A79A-A2CCA289AA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15-46B1-A79A-A2CCA289AA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15-46B1-A79A-A2CCA289AA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415-46B1-A79A-A2CCA289AA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415-46B1-A79A-A2CCA289AA11}"/>
              </c:ext>
            </c:extLst>
          </c:dPt>
          <c:dLbls>
            <c:dLbl>
              <c:idx val="0"/>
              <c:layout>
                <c:manualLayout>
                  <c:x val="-0.2054884880824312"/>
                  <c:y val="-9.385436430005880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6B1-A79A-A2CCA289AA11}"/>
                </c:ext>
              </c:extLst>
            </c:dLbl>
            <c:dLbl>
              <c:idx val="1"/>
              <c:layout>
                <c:manualLayout>
                  <c:x val="0.1318974113375054"/>
                  <c:y val="9.274448559215661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5-46B1-A79A-A2CCA289AA1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5-46B1-A79A-A2CCA289AA1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5-46B1-A79A-A2CCA289AA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5-46B1-A79A-A2CCA289AA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Población_Afiliada_Regimen'!$AM$61:$AM$64</c:f>
              <c:numCache>
                <c:formatCode>0.00%</c:formatCode>
                <c:ptCount val="4"/>
                <c:pt idx="0">
                  <c:v>0.64940857087453951</c:v>
                </c:pt>
                <c:pt idx="1">
                  <c:v>0.31074267985262749</c:v>
                </c:pt>
                <c:pt idx="2">
                  <c:v>2.0942408376963352E-2</c:v>
                </c:pt>
                <c:pt idx="3">
                  <c:v>1.6579406631762654E-2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15-46B1-A79A-A2CCA289AA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Remedios.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A6-4AFF-A6CD-AF99C1A162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A6-4AFF-A6CD-AF99C1A162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A6-4AFF-A6CD-AF99C1A162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A6-4AFF-A6CD-AF99C1A162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A6-4AFF-A6CD-AF99C1A1624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6-4AFF-A6CD-AF99C1A1624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6-4AFF-A6CD-AF99C1A162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6-4AFF-A6CD-AF99C1A162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6-4AFF-A6CD-AF99C1A162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6-4AFF-A6CD-AF99C1A162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Población_Afiliada_Regimen'!$AS$61:$AS$64</c:f>
              <c:numCache>
                <c:formatCode>0.00%</c:formatCode>
                <c:ptCount val="4"/>
                <c:pt idx="0">
                  <c:v>0.78521932070319167</c:v>
                </c:pt>
                <c:pt idx="1">
                  <c:v>0.19583546680320874</c:v>
                </c:pt>
                <c:pt idx="2">
                  <c:v>1.4678272742788871E-2</c:v>
                </c:pt>
                <c:pt idx="3">
                  <c:v>2.9356545485577745E-3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A6-4AFF-A6CD-AF99C1A162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Roque.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D1-435E-AAC8-5A495BCE107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D1-435E-AAC8-5A495BCE107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D1-435E-AAC8-5A495BCE107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D1-435E-AAC8-5A495BCE107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D1-435E-AAC8-5A495BCE107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1-435E-AAC8-5A495BCE107C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1-435E-AAC8-5A495BCE107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1-435E-AAC8-5A495BCE107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1-435E-AAC8-5A495BCE107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1-435E-AAC8-5A495BCE10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Población_Afiliada_Regimen'!$AY$61:$AY$64</c:f>
              <c:numCache>
                <c:formatCode>0.00%</c:formatCode>
                <c:ptCount val="4"/>
                <c:pt idx="0">
                  <c:v>0.76857410365148426</c:v>
                </c:pt>
                <c:pt idx="1">
                  <c:v>0.19358924932532909</c:v>
                </c:pt>
                <c:pt idx="2">
                  <c:v>2.2635898000771051E-2</c:v>
                </c:pt>
                <c:pt idx="3">
                  <c:v>1.310789227295258E-2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1-435E-AAC8-5A495BCE10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Santo Domingo.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CA-4769-A905-0A02325E7DD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CA-4769-A905-0A02325E7DD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CA-4769-A905-0A02325E7DD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CA-4769-A905-0A02325E7DD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CA-4769-A905-0A02325E7DD4}"/>
              </c:ext>
            </c:extLst>
          </c:dPt>
          <c:dLbls>
            <c:dLbl>
              <c:idx val="0"/>
              <c:layout>
                <c:manualLayout>
                  <c:x val="-0.19697785358670761"/>
                  <c:y val="-0.2438544179865491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A-4769-A905-0A02325E7DD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A-4769-A905-0A02325E7DD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A-4769-A905-0A02325E7DD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A-4769-A905-0A02325E7DD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A-4769-A905-0A02325E7D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Población_Afiliada_Regimen'!$BE$61:$BE$64</c:f>
              <c:numCache>
                <c:formatCode>0.00%</c:formatCode>
                <c:ptCount val="4"/>
                <c:pt idx="0">
                  <c:v>0.76233295866117146</c:v>
                </c:pt>
                <c:pt idx="1">
                  <c:v>0.20244785812414137</c:v>
                </c:pt>
                <c:pt idx="2">
                  <c:v>2.3729236917697016E-2</c:v>
                </c:pt>
                <c:pt idx="3">
                  <c:v>9.1170226052204317E-3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CA-4769-A905-0A02325E7DD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Segovia.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D2-40A7-9B49-70E0488012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D2-40A7-9B49-70E0488012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D2-40A7-9B49-70E0488012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D2-40A7-9B49-70E0488012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D2-40A7-9B49-70E04880127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2-40A7-9B49-70E048801279}"/>
                </c:ext>
              </c:extLst>
            </c:dLbl>
            <c:dLbl>
              <c:idx val="1"/>
              <c:layout>
                <c:manualLayout>
                  <c:x val="0.14608180216371155"/>
                  <c:y val="0.1154717664537459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2-40A7-9B49-70E0488012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2-40A7-9B49-70E0488012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2-40A7-9B49-70E0488012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2-40A7-9B49-70E0488012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Población_Afiliada_Regimen'!$BK$61:$BK$64</c:f>
              <c:numCache>
                <c:formatCode>0.00%</c:formatCode>
                <c:ptCount val="4"/>
                <c:pt idx="0">
                  <c:v>0.63933529859262073</c:v>
                </c:pt>
                <c:pt idx="1">
                  <c:v>0.34378565994674781</c:v>
                </c:pt>
                <c:pt idx="2">
                  <c:v>1.2005515405096995E-2</c:v>
                </c:pt>
                <c:pt idx="3">
                  <c:v>2.8052491441612781E-3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D2-40A7-9B49-70E0488012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Vegachí.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9-4E9A-97CF-532CB2E4E8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9-4E9A-97CF-532CB2E4E8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9-4E9A-97CF-532CB2E4E8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9-4E9A-97CF-532CB2E4E8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9-4E9A-97CF-532CB2E4E837}"/>
              </c:ext>
            </c:extLst>
          </c:dPt>
          <c:dLbls>
            <c:dLbl>
              <c:idx val="0"/>
              <c:layout>
                <c:manualLayout>
                  <c:x val="-0.17428282826477778"/>
                  <c:y val="-0.230218049469595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9-4E9A-97CF-532CB2E4E837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9-4E9A-97CF-532CB2E4E83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9-4E9A-97CF-532CB2E4E83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9-4E9A-97CF-532CB2E4E8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9-4E9A-97CF-532CB2E4E8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Población_Afiliada_Regimen'!$BQ$61:$BQ$64</c:f>
              <c:numCache>
                <c:formatCode>0.00%</c:formatCode>
                <c:ptCount val="4"/>
                <c:pt idx="0">
                  <c:v>0.79015453464792673</c:v>
                </c:pt>
                <c:pt idx="1">
                  <c:v>0.18523180197189007</c:v>
                </c:pt>
                <c:pt idx="2">
                  <c:v>1.5803090692958533E-2</c:v>
                </c:pt>
                <c:pt idx="3">
                  <c:v>6.7827424655618491E-3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9-4E9A-97CF-532CB2E4E8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Nordeste.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48-4383-B97C-0976993E839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48-4383-B97C-0976993E839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48-4383-B97C-0976993E839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48-4383-B97C-0976993E839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48-4383-B97C-0976993E8390}"/>
              </c:ext>
            </c:extLst>
          </c:dPt>
          <c:dLbls>
            <c:dLbl>
              <c:idx val="0"/>
              <c:layout>
                <c:manualLayout>
                  <c:x val="-0.17995658459526012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383-B97C-0976993E8390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8-4383-B97C-0976993E839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383-B97C-0976993E839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8-4383-B97C-0976993E839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8-4383-B97C-0976993E83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Población_Afiliada_Regimen'!$U$61:$U$64</c:f>
              <c:numCache>
                <c:formatCode>0.00%</c:formatCode>
                <c:ptCount val="4"/>
                <c:pt idx="0">
                  <c:v>0.75689988960176635</c:v>
                </c:pt>
                <c:pt idx="1">
                  <c:v>0.21804984453582077</c:v>
                </c:pt>
                <c:pt idx="2">
                  <c:v>1.7109059588379921E-2</c:v>
                </c:pt>
                <c:pt idx="3">
                  <c:v>5.99457075353461E-3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48-4383-B97C-0976993E83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F2-433C-9BA9-1F53C8DA802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F2-433C-9BA9-1F53C8DA802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F2-433C-9BA9-1F53C8DA802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F2-433C-9BA9-1F53C8DA802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F2-433C-9BA9-1F53C8DA802D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-0.239308961814231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F2-433C-9BA9-1F53C8DA802D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2-433C-9BA9-1F53C8DA802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2-433C-9BA9-1F53C8DA802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2-433C-9BA9-1F53C8DA802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2-433C-9BA9-1F53C8DA80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Población_Afiliada_Regimen'!$BW$61:$BW$64</c:f>
              <c:numCache>
                <c:formatCode>0.00%</c:formatCode>
                <c:ptCount val="4"/>
                <c:pt idx="0">
                  <c:v>0.82393845243379193</c:v>
                </c:pt>
                <c:pt idx="1">
                  <c:v>0.14972629087143069</c:v>
                </c:pt>
                <c:pt idx="2">
                  <c:v>1.5978695073235686E-2</c:v>
                </c:pt>
                <c:pt idx="3">
                  <c:v>9.1729545790797447E-3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F2-433C-9BA9-1F53C8DA80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Yolombó.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C0-4C32-9FEE-1AA9EFC12D4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C0-4C32-9FEE-1AA9EFC12D4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C0-4C32-9FEE-1AA9EFC12D4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C0-4C32-9FEE-1AA9EFC12D4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C0-4C32-9FEE-1AA9EFC12D44}"/>
              </c:ext>
            </c:extLst>
          </c:dPt>
          <c:dLbls>
            <c:dLbl>
              <c:idx val="0"/>
              <c:layout>
                <c:manualLayout>
                  <c:x val="-0.17995658459526023"/>
                  <c:y val="-0.230218049469595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0-4C32-9FEE-1AA9EFC12D4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0-4C32-9FEE-1AA9EFC12D4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0-4C32-9FEE-1AA9EFC12D4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0-4C32-9FEE-1AA9EFC12D4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0-4C32-9FEE-1AA9EFC12D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Población_Afiliada_Regimen'!$T$61:$T$64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Población_Afiliada_Regimen'!$CC$61:$CC$64</c:f>
              <c:numCache>
                <c:formatCode>0.00%</c:formatCode>
                <c:ptCount val="4"/>
                <c:pt idx="0">
                  <c:v>0.78904109589041094</c:v>
                </c:pt>
                <c:pt idx="1">
                  <c:v>0.1811320754716981</c:v>
                </c:pt>
                <c:pt idx="2">
                  <c:v>2.2279658826570174E-2</c:v>
                </c:pt>
                <c:pt idx="3">
                  <c:v>5.7896097182734557E-3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C0-4C32-9FEE-1AA9EFC12D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Abriaquí.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CE-4274-BE8B-867D9A5FE37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CE-4274-BE8B-867D9A5FE37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CE-4274-BE8B-867D9A5FE37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CE-4274-BE8B-867D9A5FE37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CE-4274-BE8B-867D9A5FE371}"/>
              </c:ext>
            </c:extLst>
          </c:dPt>
          <c:dLbls>
            <c:dLbl>
              <c:idx val="0"/>
              <c:layout>
                <c:manualLayout>
                  <c:x val="-0.19697780958654643"/>
                  <c:y val="-0.19385440009105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E-4274-BE8B-867D9A5FE37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E-4274-BE8B-867D9A5FE37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E-4274-BE8B-867D9A5FE37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E-4274-BE8B-867D9A5FE37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E-4274-BE8B-867D9A5FE3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Población_Afiliada_Regimen'!$AA$74:$AA$77</c:f>
              <c:numCache>
                <c:formatCode>0.00%</c:formatCode>
                <c:ptCount val="4"/>
                <c:pt idx="0">
                  <c:v>0.77528704209950794</c:v>
                </c:pt>
                <c:pt idx="1">
                  <c:v>0.1864406779661017</c:v>
                </c:pt>
                <c:pt idx="2">
                  <c:v>2.1323127392017496E-2</c:v>
                </c:pt>
                <c:pt idx="3">
                  <c:v>1.5855658829961726E-2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CE-4274-BE8B-867D9A5FE3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Santafé de Antioquia.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BB-4293-9745-E2D1EC8E16B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BB-4293-9745-E2D1EC8E16B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BB-4293-9745-E2D1EC8E16B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BB-4293-9745-E2D1EC8E16B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BB-4293-9745-E2D1EC8E16BA}"/>
              </c:ext>
            </c:extLst>
          </c:dPt>
          <c:dLbls>
            <c:dLbl>
              <c:idx val="0"/>
              <c:layout>
                <c:manualLayout>
                  <c:x val="-0.19414093205499611"/>
                  <c:y val="-8.021799578310523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B-4293-9745-E2D1EC8E16B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B-4293-9745-E2D1EC8E16B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B-4293-9745-E2D1EC8E16B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B-4293-9745-E2D1EC8E16B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B-4293-9745-E2D1EC8E16B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Población_Afiliada_Regimen'!$AG$74:$AG$77</c:f>
              <c:numCache>
                <c:formatCode>0.00%</c:formatCode>
                <c:ptCount val="4"/>
                <c:pt idx="0">
                  <c:v>0.65408893747575558</c:v>
                </c:pt>
                <c:pt idx="1">
                  <c:v>0.31875727333638959</c:v>
                </c:pt>
                <c:pt idx="2">
                  <c:v>1.8196565221991041E-2</c:v>
                </c:pt>
                <c:pt idx="3">
                  <c:v>7.6171668371125293E-3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BB-4293-9745-E2D1EC8E16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D8-42F8-A9FB-7FCCD1FD655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D8-42F8-A9FB-7FCCD1FD655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D8-42F8-A9FB-7FCCD1FD655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D8-42F8-A9FB-7FCCD1FD655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D8-42F8-A9FB-7FCCD1FD655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8-42F8-A9FB-7FCCD1FD655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8-42F8-A9FB-7FCCD1FD655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8-42F8-A9FB-7FCCD1FD655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8-42F8-A9FB-7FCCD1FD655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8-42F8-A9FB-7FCCD1FD655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Población_Afiliada_Regimen'!$AM$74:$AM$77</c:f>
              <c:numCache>
                <c:formatCode>0.00%</c:formatCode>
                <c:ptCount val="4"/>
                <c:pt idx="0">
                  <c:v>0.8003624703750174</c:v>
                </c:pt>
                <c:pt idx="1">
                  <c:v>0.18011989404712114</c:v>
                </c:pt>
                <c:pt idx="2">
                  <c:v>1.2686463125609925E-2</c:v>
                </c:pt>
                <c:pt idx="3">
                  <c:v>5.8552906733584272E-3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8-42F8-A9FB-7FCCD1FD65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Armenia.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58-4E44-AF47-C060CD6440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58-4E44-AF47-C060CD6440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58-4E44-AF47-C060CD6440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58-4E44-AF47-C060CD6440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58-4E44-AF47-C060CD64406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8-4E44-AF47-C060CD64406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8-4E44-AF47-C060CD6440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8-4E44-AF47-C060CD6440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8-4E44-AF47-C060CD6440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8-4E44-AF47-C060CD6440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Población_Afiliada_Regimen'!$AS$74:$AS$77</c:f>
              <c:numCache>
                <c:formatCode>0.00%</c:formatCode>
                <c:ptCount val="4"/>
                <c:pt idx="0">
                  <c:v>0.73740590619571511</c:v>
                </c:pt>
                <c:pt idx="1">
                  <c:v>0.21829762594093804</c:v>
                </c:pt>
                <c:pt idx="2">
                  <c:v>3.3005211349160395E-2</c:v>
                </c:pt>
                <c:pt idx="3">
                  <c:v>7.2379849449913146E-3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58-4E44-AF47-C060CD6440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Buriticá.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1A-434B-97FD-377AE437F2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1A-434B-97FD-377AE437F2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1A-434B-97FD-377AE437F2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1A-434B-97FD-377AE437F2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1A-434B-97FD-377AE437F2A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A-434B-97FD-377AE437F2A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A-434B-97FD-377AE437F2A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A-434B-97FD-377AE437F2A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A-434B-97FD-377AE437F2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A-434B-97FD-377AE437F2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Población_Afiliada_Regimen'!$AY$74:$AY$77</c:f>
              <c:numCache>
                <c:formatCode>0.00%</c:formatCode>
                <c:ptCount val="4"/>
                <c:pt idx="0">
                  <c:v>0.7531729723195939</c:v>
                </c:pt>
                <c:pt idx="1">
                  <c:v>0.22555300374712922</c:v>
                </c:pt>
                <c:pt idx="2">
                  <c:v>1.4021515774205247E-2</c:v>
                </c:pt>
                <c:pt idx="3">
                  <c:v>6.4063822071799828E-3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1A-434B-97FD-377AE437F2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Caicedo.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D-49C4-8C7D-1812FE95049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D-49C4-8C7D-1812FE95049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D-49C4-8C7D-1812FE95049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D-49C4-8C7D-1812FE95049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D-49C4-8C7D-1812FE95049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D-49C4-8C7D-1812FE95049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D-49C4-8C7D-1812FE95049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D-49C4-8C7D-1812FE95049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D-49C4-8C7D-1812FE95049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D-49C4-8C7D-1812FE9504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Población_Afiliada_Regimen'!$BE$74:$BE$77</c:f>
              <c:numCache>
                <c:formatCode>0.00%</c:formatCode>
                <c:ptCount val="4"/>
                <c:pt idx="0">
                  <c:v>0.89794079794079795</c:v>
                </c:pt>
                <c:pt idx="1">
                  <c:v>7.6705276705276701E-2</c:v>
                </c:pt>
                <c:pt idx="2">
                  <c:v>1.9176319176319175E-2</c:v>
                </c:pt>
                <c:pt idx="3">
                  <c:v>4.7619047619047623E-3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ED-49C4-8C7D-1812FE95049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Cañasgordas.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68-4E81-B00A-6203C48498E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68-4E81-B00A-6203C48498E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68-4E81-B00A-6203C48498E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68-4E81-B00A-6203C48498E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68-4E81-B00A-6203C48498E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8-4E81-B00A-6203C48498E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8-4E81-B00A-6203C48498E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8-4E81-B00A-6203C48498E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8-4E81-B00A-6203C48498E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8-4E81-B00A-6203C48498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Población_Afiliada_Regimen'!$BK$74:$BK$77</c:f>
              <c:numCache>
                <c:formatCode>0.00%</c:formatCode>
                <c:ptCount val="4"/>
                <c:pt idx="0">
                  <c:v>0.78945511010728397</c:v>
                </c:pt>
                <c:pt idx="1">
                  <c:v>0.1777244494635799</c:v>
                </c:pt>
                <c:pt idx="2">
                  <c:v>2.3221343873517788E-2</c:v>
                </c:pt>
                <c:pt idx="3">
                  <c:v>8.046301524562394E-3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68-4E81-B00A-6203C48498E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Dabeiba.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9-4571-86ED-C7E2868AE7E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9-4571-86ED-C7E2868AE7E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B9-4571-86ED-C7E2868AE7E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B9-4571-86ED-C7E2868AE7E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B9-4571-86ED-C7E2868AE7E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9-4571-86ED-C7E2868AE7E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9-4571-86ED-C7E2868AE7E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9-4571-86ED-C7E2868AE7E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9-4571-86ED-C7E2868AE7E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9-4571-86ED-C7E2868AE7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Población_Afiliada_Regimen'!$BQ$74:$BQ$77</c:f>
              <c:numCache>
                <c:formatCode>0.00%</c:formatCode>
                <c:ptCount val="4"/>
                <c:pt idx="0">
                  <c:v>0.87884850959575334</c:v>
                </c:pt>
                <c:pt idx="1">
                  <c:v>9.8652511229073092E-2</c:v>
                </c:pt>
                <c:pt idx="2">
                  <c:v>1.6169865251122906E-2</c:v>
                </c:pt>
                <c:pt idx="3">
                  <c:v>5.1449571253572883E-3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B9-4571-86ED-C7E2868AE7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Occidente.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D1-4695-A962-8654BFAA4F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D1-4695-A962-8654BFAA4F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D1-4695-A962-8654BFAA4F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D1-4695-A962-8654BFAA4F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ED1-4695-A962-8654BFAA4FAF}"/>
              </c:ext>
            </c:extLst>
          </c:dPt>
          <c:dLbls>
            <c:dLbl>
              <c:idx val="0"/>
              <c:layout>
                <c:manualLayout>
                  <c:x val="-0.19981468711809663"/>
                  <c:y val="-0.1665816630571450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1-4695-A962-8654BFAA4FA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1-4695-A962-8654BFAA4FA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1-4695-A962-8654BFAA4FA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1-4695-A962-8654BFAA4F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1-4695-A962-8654BFAA4F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Población_Afiliada_Regimen'!$U$74:$U$77</c:f>
              <c:numCache>
                <c:formatCode>0.00%</c:formatCode>
                <c:ptCount val="4"/>
                <c:pt idx="0">
                  <c:v>0.78305369475496189</c:v>
                </c:pt>
                <c:pt idx="1">
                  <c:v>0.18510069062778689</c:v>
                </c:pt>
                <c:pt idx="2">
                  <c:v>2.2455772860194536E-2</c:v>
                </c:pt>
                <c:pt idx="3">
                  <c:v>7.8810378082419062E-3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D1-4695-A962-8654BFAA4F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Ebéjico.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04-4A7F-AD43-509B2C54EBB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04-4A7F-AD43-509B2C54EBB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04-4A7F-AD43-509B2C54EBB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04-4A7F-AD43-509B2C54EBB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04-4A7F-AD43-509B2C54EBB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4-4A7F-AD43-509B2C54EBB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4-4A7F-AD43-509B2C54EBB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4-4A7F-AD43-509B2C54EBB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4-4A7F-AD43-509B2C54EBB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04-4A7F-AD43-509B2C54EBB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Población_Afiliada_Regimen'!$BW$74:$BW$77</c:f>
              <c:numCache>
                <c:formatCode>0.00%</c:formatCode>
                <c:ptCount val="4"/>
                <c:pt idx="0">
                  <c:v>0.76040221914008321</c:v>
                </c:pt>
                <c:pt idx="1">
                  <c:v>0.19926028663892742</c:v>
                </c:pt>
                <c:pt idx="2">
                  <c:v>2.8663892741562644E-2</c:v>
                </c:pt>
                <c:pt idx="3">
                  <c:v>1.06333795654184E-2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04-4A7F-AD43-509B2C54EBB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Frontino.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41-4FCF-85AA-79F71DA6B2F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41-4FCF-85AA-79F71DA6B2F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41-4FCF-85AA-79F71DA6B2F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41-4FCF-85AA-79F71DA6B2F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41-4FCF-85AA-79F71DA6B2F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1-4FCF-85AA-79F71DA6B2F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1-4FCF-85AA-79F71DA6B2F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1-4FCF-85AA-79F71DA6B2F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1-4FCF-85AA-79F71DA6B2F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1-4FCF-85AA-79F71DA6B2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Población_Afiliada_Regimen'!$CC$74:$CC$77</c:f>
              <c:numCache>
                <c:formatCode>0.00%</c:formatCode>
                <c:ptCount val="4"/>
                <c:pt idx="0">
                  <c:v>0.83850623901977561</c:v>
                </c:pt>
                <c:pt idx="1">
                  <c:v>0.12451011306815622</c:v>
                </c:pt>
                <c:pt idx="2">
                  <c:v>2.8830127483219965E-2</c:v>
                </c:pt>
                <c:pt idx="3">
                  <c:v>6.3065903869543669E-3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41-4FCF-85AA-79F71DA6B2F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Giraldo.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83-420B-884D-8AC32E48AB9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83-420B-884D-8AC32E48AB9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83-420B-884D-8AC32E48AB9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83-420B-884D-8AC32E48AB9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83-420B-884D-8AC32E48AB9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3-420B-884D-8AC32E48AB96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3-420B-884D-8AC32E48AB9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3-420B-884D-8AC32E48AB9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3-420B-884D-8AC32E48AB9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3-420B-884D-8AC32E48AB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Población_Afiliada_Regimen'!$CI$74:$CI$77</c:f>
              <c:numCache>
                <c:formatCode>0.00%</c:formatCode>
                <c:ptCount val="4"/>
                <c:pt idx="0">
                  <c:v>0.76767874632713029</c:v>
                </c:pt>
                <c:pt idx="1">
                  <c:v>0.20705190989226249</c:v>
                </c:pt>
                <c:pt idx="2">
                  <c:v>1.9196865817825662E-2</c:v>
                </c:pt>
                <c:pt idx="3">
                  <c:v>5.8765915768854062E-3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83-420B-884D-8AC32E48AB9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Heliconia.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AB-48EF-8A5A-42D2B3C80E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AB-48EF-8A5A-42D2B3C80E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AB-48EF-8A5A-42D2B3C80E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AB-48EF-8A5A-42D2B3C80E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AB-48EF-8A5A-42D2B3C80E9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B-48EF-8A5A-42D2B3C80E9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B-48EF-8A5A-42D2B3C80E9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B-48EF-8A5A-42D2B3C80E9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B-48EF-8A5A-42D2B3C80E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B-48EF-8A5A-42D2B3C80E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Población_Afiliada_Regimen'!$CO$74:$CO$77</c:f>
              <c:numCache>
                <c:formatCode>0.00%</c:formatCode>
                <c:ptCount val="4"/>
                <c:pt idx="0">
                  <c:v>0.76684972541188212</c:v>
                </c:pt>
                <c:pt idx="1">
                  <c:v>0.19795307039440838</c:v>
                </c:pt>
                <c:pt idx="2">
                  <c:v>2.5461807289066399E-2</c:v>
                </c:pt>
                <c:pt idx="3">
                  <c:v>9.4857713429855224E-3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AB-48EF-8A5A-42D2B3C80E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Liborina.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6D-42E5-8BCD-D5B2DED45D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6D-42E5-8BCD-D5B2DED45D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6D-42E5-8BCD-D5B2DED45D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6D-42E5-8BCD-D5B2DED45D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6D-42E5-8BCD-D5B2DED45D0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D-42E5-8BCD-D5B2DED45D0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D-42E5-8BCD-D5B2DED45D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D-42E5-8BCD-D5B2DED45D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D-42E5-8BCD-D5B2DED45D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D-42E5-8BCD-D5B2DED45D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Población_Afiliada_Regimen'!$CU$74:$CU$77</c:f>
              <c:numCache>
                <c:formatCode>0.00%</c:formatCode>
                <c:ptCount val="4"/>
                <c:pt idx="0">
                  <c:v>0.83772030212863358</c:v>
                </c:pt>
                <c:pt idx="1">
                  <c:v>0.12806134126802471</c:v>
                </c:pt>
                <c:pt idx="2">
                  <c:v>2.3460746166170748E-2</c:v>
                </c:pt>
                <c:pt idx="3">
                  <c:v>9.1554131380178535E-3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6D-42E5-8BCD-D5B2DED45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Olaya.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98-4ABD-9748-154A20B082C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98-4ABD-9748-154A20B082C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98-4ABD-9748-154A20B082C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98-4ABD-9748-154A20B082C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98-4ABD-9748-154A20B082C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8-4ABD-9748-154A20B082C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8-4ABD-9748-154A20B082C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8-4ABD-9748-154A20B082C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8-4ABD-9748-154A20B082C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8-4ABD-9748-154A20B082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Población_Afiliada_Regimen'!$DA$74:$DA$77</c:f>
              <c:numCache>
                <c:formatCode>0.00%</c:formatCode>
                <c:ptCount val="4"/>
                <c:pt idx="0">
                  <c:v>0.84037122969837585</c:v>
                </c:pt>
                <c:pt idx="1">
                  <c:v>0.12714617169373549</c:v>
                </c:pt>
                <c:pt idx="2">
                  <c:v>2.5522041763341066E-2</c:v>
                </c:pt>
                <c:pt idx="3">
                  <c:v>5.5684454756380506E-3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98-4ABD-9748-154A20B082C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Peque.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11-440A-90A3-65684F1C4D1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11-440A-90A3-65684F1C4D1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11-440A-90A3-65684F1C4D1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11-440A-90A3-65684F1C4D1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11-440A-90A3-65684F1C4D1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1-440A-90A3-65684F1C4D1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1-440A-90A3-65684F1C4D1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1-440A-90A3-65684F1C4D1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1-440A-90A3-65684F1C4D1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1-440A-90A3-65684F1C4D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Población_Afiliada_Regimen'!$DG$74:$DG$77</c:f>
              <c:numCache>
                <c:formatCode>0.00%</c:formatCode>
                <c:ptCount val="4"/>
                <c:pt idx="0">
                  <c:v>0.89002833625691535</c:v>
                </c:pt>
                <c:pt idx="1">
                  <c:v>7.7182566455269191E-2</c:v>
                </c:pt>
                <c:pt idx="2">
                  <c:v>2.6447173121036296E-2</c:v>
                </c:pt>
                <c:pt idx="3">
                  <c:v>5.1275131561192818E-3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1-440A-90A3-65684F1C4D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Sabanalarga.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24-458B-8263-09B53848FD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24-458B-8263-09B53848FD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24-458B-8263-09B53848FD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24-458B-8263-09B53848FD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24-458B-8263-09B53848FD3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4-458B-8263-09B53848FD3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4-458B-8263-09B53848FD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4-458B-8263-09B53848FD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4-458B-8263-09B53848FD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4-458B-8263-09B53848FD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Población_Afiliada_Regimen'!$DM$74:$DM$77</c:f>
              <c:numCache>
                <c:formatCode>0.00%</c:formatCode>
                <c:ptCount val="4"/>
                <c:pt idx="0">
                  <c:v>0.88891662506240643</c:v>
                </c:pt>
                <c:pt idx="1">
                  <c:v>7.601098352471293E-2</c:v>
                </c:pt>
                <c:pt idx="2">
                  <c:v>2.7084373439840239E-2</c:v>
                </c:pt>
                <c:pt idx="3">
                  <c:v>6.3654518222665997E-3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24-458B-8263-09B53848FD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Jerónimo.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1E-4495-B611-16FA744F72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1E-4495-B611-16FA744F72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1E-4495-B611-16FA744F72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1E-4495-B611-16FA744F72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1E-4495-B611-16FA744F72A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E-4495-B611-16FA744F72A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E-4495-B611-16FA744F72A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E-4495-B611-16FA744F72A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E-4495-B611-16FA744F72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E-4495-B611-16FA744F72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Población_Afiliada_Regimen'!$DS$74:$DS$77</c:f>
              <c:numCache>
                <c:formatCode>0.00%</c:formatCode>
                <c:ptCount val="4"/>
                <c:pt idx="0">
                  <c:v>0.61594543744120411</c:v>
                </c:pt>
                <c:pt idx="1">
                  <c:v>0.34305424898087172</c:v>
                </c:pt>
                <c:pt idx="2">
                  <c:v>1.9755409219190969E-2</c:v>
                </c:pt>
                <c:pt idx="3">
                  <c:v>1.9520225776105363E-2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1E-4495-B611-16FA744F72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Sopetrán.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7E-4459-B115-9336A47C0EE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7E-4459-B115-9336A47C0EE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7E-4459-B115-9336A47C0EE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7E-4459-B115-9336A47C0EE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7E-4459-B115-9336A47C0EE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E-4459-B115-9336A47C0EE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E-4459-B115-9336A47C0EE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E-4459-B115-9336A47C0EE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E-4459-B115-9336A47C0EE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E-4459-B115-9336A47C0E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Población_Afiliada_Regimen'!$DY$74:$DY$77</c:f>
              <c:numCache>
                <c:formatCode>0.00%</c:formatCode>
                <c:ptCount val="4"/>
                <c:pt idx="0">
                  <c:v>0.71403726708074533</c:v>
                </c:pt>
                <c:pt idx="1">
                  <c:v>0.23710144927536231</c:v>
                </c:pt>
                <c:pt idx="2">
                  <c:v>3.7681159420289857E-2</c:v>
                </c:pt>
                <c:pt idx="3">
                  <c:v>8.2815734989648039E-3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E-4459-B115-9336A47C0E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5-4F6A-A505-1088EC685AA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75-4F6A-A505-1088EC685AA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75-4F6A-A505-1088EC685AA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75-4F6A-A505-1088EC685AA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75-4F6A-A505-1088EC685AA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5-4F6A-A505-1088EC685AA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5-4F6A-A505-1088EC685AA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5-4F6A-A505-1088EC685AA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5-4F6A-A505-1088EC685AA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5-4F6A-A505-1088EC685A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Población_Afiliada_Regimen'!$T$89:$T$92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Población_Afiliada_Regimen'!$U$89:$U$92</c:f>
              <c:numCache>
                <c:formatCode>0.00%</c:formatCode>
                <c:ptCount val="4"/>
                <c:pt idx="0">
                  <c:v>0.60499821369386586</c:v>
                </c:pt>
                <c:pt idx="1">
                  <c:v>0.36671358410488847</c:v>
                </c:pt>
                <c:pt idx="2">
                  <c:v>1.8560366386453343E-2</c:v>
                </c:pt>
                <c:pt idx="3">
                  <c:v>7.7090946656164045E-3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75-4F6A-A505-1088EC685A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Uramita.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9D-4239-9FE6-E27B5DBFA3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9D-4239-9FE6-E27B5DBFA3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9D-4239-9FE6-E27B5DBFA3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9D-4239-9FE6-E27B5DBFA3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9D-4239-9FE6-E27B5DBFA3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D-4239-9FE6-E27B5DBFA3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D-4239-9FE6-E27B5DBFA3A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D-4239-9FE6-E27B5DBFA3A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D-4239-9FE6-E27B5DBFA3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9D-4239-9FE6-E27B5DBFA3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Población_Afiliada_Regimen'!$T$74:$T$77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Población_Afiliada_Regimen'!$EE$74:$EE$77</c:f>
              <c:numCache>
                <c:formatCode>0.00%</c:formatCode>
                <c:ptCount val="4"/>
                <c:pt idx="0">
                  <c:v>0.85572457966373094</c:v>
                </c:pt>
                <c:pt idx="1">
                  <c:v>0.11641313050440352</c:v>
                </c:pt>
                <c:pt idx="2">
                  <c:v>1.809447558046437E-2</c:v>
                </c:pt>
                <c:pt idx="3">
                  <c:v>7.6861489191353081E-3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9D-4239-9FE6-E27B5DBFA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Abejorral.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83-4DCC-89B0-63A559C225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83-4DCC-89B0-63A559C225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83-4DCC-89B0-63A559C225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83-4DCC-89B0-63A559C225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83-4DCC-89B0-63A559C22574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3-4DCC-89B0-63A559C2257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3-4DCC-89B0-63A559C225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3-4DCC-89B0-63A559C225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3-4DCC-89B0-63A559C225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3-4DCC-89B0-63A559C225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Población_Afiliada_Regimen'!$AA$102:$AA$105</c:f>
              <c:numCache>
                <c:formatCode>0.00%</c:formatCode>
                <c:ptCount val="4"/>
                <c:pt idx="0">
                  <c:v>0.76036656700896921</c:v>
                </c:pt>
                <c:pt idx="1">
                  <c:v>0.20044196022357988</c:v>
                </c:pt>
                <c:pt idx="2">
                  <c:v>3.0027297543221108E-2</c:v>
                </c:pt>
                <c:pt idx="3">
                  <c:v>6.8243858052775249E-3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83-4DCC-89B0-63A559C225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Alejandría.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E3-437D-BA24-D6B17629EEE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E3-437D-BA24-D6B17629EEE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E3-437D-BA24-D6B17629EEE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E3-437D-BA24-D6B17629EEE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E3-437D-BA24-D6B17629EEE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3-437D-BA24-D6B17629EEE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3-437D-BA24-D6B17629EEE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3-437D-BA24-D6B17629EEE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3-437D-BA24-D6B17629EEE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3-437D-BA24-D6B17629EEE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Población_Afiliada_Regimen'!$AG$102:$AG$105</c:f>
              <c:numCache>
                <c:formatCode>0.00%</c:formatCode>
                <c:ptCount val="4"/>
                <c:pt idx="0">
                  <c:v>0.81640181611804763</c:v>
                </c:pt>
                <c:pt idx="1">
                  <c:v>0.15011350737797957</c:v>
                </c:pt>
                <c:pt idx="2">
                  <c:v>1.6174801362088535E-2</c:v>
                </c:pt>
                <c:pt idx="3">
                  <c:v>1.6174801362088535E-2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E3-437D-BA24-D6B17629EEE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Argelia.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3D-4843-93BE-3DAB8DC8EEC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3D-4843-93BE-3DAB8DC8EEC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3D-4843-93BE-3DAB8DC8EEC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3D-4843-93BE-3DAB8DC8EEC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3D-4843-93BE-3DAB8DC8EEC7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1888304948377803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D-4843-93BE-3DAB8DC8EEC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D-4843-93BE-3DAB8DC8EEC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D-4843-93BE-3DAB8DC8EEC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D-4843-93BE-3DAB8DC8EEC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D-4843-93BE-3DAB8DC8EE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Población_Afiliada_Regimen'!$AM$102:$AM$105</c:f>
              <c:numCache>
                <c:formatCode>0.00%</c:formatCode>
                <c:ptCount val="4"/>
                <c:pt idx="0">
                  <c:v>0.88834338616916819</c:v>
                </c:pt>
                <c:pt idx="1">
                  <c:v>7.7851031000140278E-2</c:v>
                </c:pt>
                <c:pt idx="2">
                  <c:v>2.6511432178426147E-2</c:v>
                </c:pt>
                <c:pt idx="3">
                  <c:v>5.7511572450554072E-3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3D-4843-93BE-3DAB8DC8EE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Carmen de Viboral.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41-4861-8F21-E2B9F83AD4D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41-4861-8F21-E2B9F83AD4D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41-4861-8F21-E2B9F83AD4D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41-4861-8F21-E2B9F83AD4D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41-4861-8F21-E2B9F83AD4D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1-4861-8F21-E2B9F83AD4DB}"/>
                </c:ext>
              </c:extLst>
            </c:dLbl>
            <c:dLbl>
              <c:idx val="1"/>
              <c:layout>
                <c:manualLayout>
                  <c:x val="0.23686190345143085"/>
                  <c:y val="-0.1103313660122942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1-4861-8F21-E2B9F83AD4D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1-4861-8F21-E2B9F83AD4D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1-4861-8F21-E2B9F83AD4D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1-4861-8F21-E2B9F83AD4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Población_Afiliada_Regimen'!$AS$102:$AS$105</c:f>
              <c:numCache>
                <c:formatCode>0.00%</c:formatCode>
                <c:ptCount val="4"/>
                <c:pt idx="0">
                  <c:v>0.32339253996447603</c:v>
                </c:pt>
                <c:pt idx="1">
                  <c:v>0.65879218472468914</c:v>
                </c:pt>
                <c:pt idx="2">
                  <c:v>1.2593250444049733E-2</c:v>
                </c:pt>
                <c:pt idx="3">
                  <c:v>4.493783303730018E-3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41-4861-8F21-E2B9F83AD4D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Cocorná.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95-4876-A436-C404C4BA265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95-4876-A436-C404C4BA265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95-4876-A436-C404C4BA265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95-4876-A436-C404C4BA265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95-4876-A436-C404C4BA2653}"/>
              </c:ext>
            </c:extLst>
          </c:dPt>
          <c:dLbls>
            <c:dLbl>
              <c:idx val="0"/>
              <c:layout>
                <c:manualLayout>
                  <c:x val="-0.20832536624767242"/>
                  <c:y val="-0.148228967041008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5-4876-A436-C404C4BA265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5-4876-A436-C404C4BA265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5-4876-A436-C404C4BA265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5-4876-A436-C404C4BA265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5-4876-A436-C404C4BA26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Población_Afiliada_Regimen'!$AY$102:$AY$105</c:f>
              <c:numCache>
                <c:formatCode>0.00%</c:formatCode>
                <c:ptCount val="4"/>
                <c:pt idx="0">
                  <c:v>0.78714393059635224</c:v>
                </c:pt>
                <c:pt idx="1">
                  <c:v>0.18580504132795955</c:v>
                </c:pt>
                <c:pt idx="2">
                  <c:v>1.940023225630166E-2</c:v>
                </c:pt>
                <c:pt idx="3">
                  <c:v>6.7627570189220578E-3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5-4876-A436-C404C4BA26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Concepción.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A2-47DC-801C-9458FD9CB40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A2-47DC-801C-9458FD9CB40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A2-47DC-801C-9458FD9CB40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A2-47DC-801C-9458FD9CB40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A2-47DC-801C-9458FD9CB405}"/>
              </c:ext>
            </c:extLst>
          </c:dPt>
          <c:dLbls>
            <c:dLbl>
              <c:idx val="0"/>
              <c:layout>
                <c:manualLayout>
                  <c:x val="-0.21967287890863732"/>
                  <c:y val="-0.1256725627094683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2-47DC-801C-9458FD9CB40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2-47DC-801C-9458FD9CB40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2-47DC-801C-9458FD9CB40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2-47DC-801C-9458FD9CB40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2-47DC-801C-9458FD9CB40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Población_Afiliada_Regimen'!$BE$102:$BE$105</c:f>
              <c:numCache>
                <c:formatCode>0.00%</c:formatCode>
                <c:ptCount val="4"/>
                <c:pt idx="0">
                  <c:v>0.77405498281786944</c:v>
                </c:pt>
                <c:pt idx="1">
                  <c:v>0.19301260022909508</c:v>
                </c:pt>
                <c:pt idx="2">
                  <c:v>2.0332187857961054E-2</c:v>
                </c:pt>
                <c:pt idx="3">
                  <c:v>1.0882016036655211E-2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A2-47DC-801C-9458FD9CB4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Granada.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98-4750-A3E0-31C25B7FCF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98-4750-A3E0-31C25B7FCF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98-4750-A3E0-31C25B7FCF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98-4750-A3E0-31C25B7FCF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98-4750-A3E0-31C25B7FCF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8-4750-A3E0-31C25B7FCF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8-4750-A3E0-31C25B7FCF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8-4750-A3E0-31C25B7FCF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8-4750-A3E0-31C25B7FCF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8-4750-A3E0-31C25B7FCF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Población_Afiliada_Regimen'!$BK$102:$BK$105</c:f>
              <c:numCache>
                <c:formatCode>0.00%</c:formatCode>
                <c:ptCount val="4"/>
                <c:pt idx="0">
                  <c:v>0.77380399442638181</c:v>
                </c:pt>
                <c:pt idx="1">
                  <c:v>0.19205759405480724</c:v>
                </c:pt>
                <c:pt idx="2">
                  <c:v>2.2642823966558291E-2</c:v>
                </c:pt>
                <c:pt idx="3">
                  <c:v>1.0218300046446818E-2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98-4750-A3E0-31C25B7FCF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Guarne.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71-4EBA-9ABC-7EA15F02710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71-4EBA-9ABC-7EA15F02710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71-4EBA-9ABC-7EA15F02710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71-4EBA-9ABC-7EA15F02710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71-4EBA-9ABC-7EA15F027101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9.538019973962449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1-4EBA-9ABC-7EA15F027101}"/>
                </c:ext>
              </c:extLst>
            </c:dLbl>
            <c:dLbl>
              <c:idx val="1"/>
              <c:layout>
                <c:manualLayout>
                  <c:x val="0.1914718528075712"/>
                  <c:y val="-0.119353927744910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1-4EBA-9ABC-7EA15F02710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1-4EBA-9ABC-7EA15F02710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1-4EBA-9ABC-7EA15F02710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1-4EBA-9ABC-7EA15F0271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Población_Afiliada_Regimen'!$BQ$102:$BQ$105</c:f>
              <c:numCache>
                <c:formatCode>0.00%</c:formatCode>
                <c:ptCount val="4"/>
                <c:pt idx="0">
                  <c:v>0.30513435505508352</c:v>
                </c:pt>
                <c:pt idx="1">
                  <c:v>0.6788690597178747</c:v>
                </c:pt>
                <c:pt idx="2">
                  <c:v>9.0247571039473156E-3</c:v>
                </c:pt>
                <c:pt idx="3">
                  <c:v>6.1587869425586408E-3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71-4EBA-9ABC-7EA15F0271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Guatapé.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E2-4E33-A69E-F6AFBBC6B7F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E2-4E33-A69E-F6AFBBC6B7F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E2-4E33-A69E-F6AFBBC6B7F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E2-4E33-A69E-F6AFBBC6B7F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E2-4E33-A69E-F6AFBBC6B7F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2-4E33-A69E-F6AFBBC6B7F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2-4E33-A69E-F6AFBBC6B7F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2-4E33-A69E-F6AFBBC6B7F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2-4E33-A69E-F6AFBBC6B7F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2-4E33-A69E-F6AFBBC6B7F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Población_Afiliada_Regimen'!$BW$102:$BW$105</c:f>
              <c:numCache>
                <c:formatCode>0.00%</c:formatCode>
                <c:ptCount val="4"/>
                <c:pt idx="0">
                  <c:v>0.57605177993527512</c:v>
                </c:pt>
                <c:pt idx="1">
                  <c:v>0.39114445425125038</c:v>
                </c:pt>
                <c:pt idx="2">
                  <c:v>1.5151515151515152E-2</c:v>
                </c:pt>
                <c:pt idx="3">
                  <c:v>1.6475433951162105E-2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E2-4E33-A69E-F6AFBBC6B7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Oriente.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E7-4843-BCE9-4780E5B061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E7-4843-BCE9-4780E5B061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E7-4843-BCE9-4780E5B061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E7-4843-BCE9-4780E5B061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E7-4843-BCE9-4780E5B0613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7-4843-BCE9-4780E5B06133}"/>
                </c:ext>
              </c:extLst>
            </c:dLbl>
            <c:dLbl>
              <c:idx val="1"/>
              <c:layout>
                <c:manualLayout>
                  <c:x val="0.151755558494194"/>
                  <c:y val="-2.912831041874995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7-4843-BCE9-4780E5B0613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7-4843-BCE9-4780E5B0613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7-4843-BCE9-4780E5B061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7-4843-BCE9-4780E5B061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Población_Afiliada_Regimen'!$U$102:$U$105</c:f>
              <c:numCache>
                <c:formatCode>0.00%</c:formatCode>
                <c:ptCount val="4"/>
                <c:pt idx="0">
                  <c:v>0.39160711936609766</c:v>
                </c:pt>
                <c:pt idx="1">
                  <c:v>0.58739808385043624</c:v>
                </c:pt>
                <c:pt idx="2">
                  <c:v>1.2803719222232486E-2</c:v>
                </c:pt>
                <c:pt idx="3">
                  <c:v>7.0029304828999189E-3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7-4843-BCE9-4780E5B061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Ceja.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2BD-962D-3AEB32AE831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2BD-962D-3AEB32AE831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2BD-962D-3AEB32AE831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2BD-962D-3AEB32AE831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2BD-962D-3AEB32AE831B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9.086891887331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2BD-962D-3AEB32AE831B}"/>
                </c:ext>
              </c:extLst>
            </c:dLbl>
            <c:dLbl>
              <c:idx val="1"/>
              <c:layout>
                <c:manualLayout>
                  <c:x val="0.14324492399847033"/>
                  <c:y val="-0.1831235469324178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2BD-962D-3AEB32AE831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2BD-962D-3AEB32AE831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2BD-962D-3AEB32AE831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2BD-962D-3AEB32AE83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Población_Afiliada_Regimen'!$CC$102:$CC$105</c:f>
              <c:numCache>
                <c:formatCode>0.00%</c:formatCode>
                <c:ptCount val="4"/>
                <c:pt idx="0">
                  <c:v>0.19376475437478921</c:v>
                </c:pt>
                <c:pt idx="1">
                  <c:v>0.79173380297523144</c:v>
                </c:pt>
                <c:pt idx="2">
                  <c:v>8.6933713043804099E-3</c:v>
                </c:pt>
                <c:pt idx="3">
                  <c:v>4.4590999362985727E-3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2BD-962D-3AEB32AE83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Unión.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87-4754-907E-D0B74A6F7C8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87-4754-907E-D0B74A6F7C8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87-4754-907E-D0B74A6F7C8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87-4754-907E-D0B74A6F7C8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87-4754-907E-D0B74A6F7C86}"/>
              </c:ext>
            </c:extLst>
          </c:dPt>
          <c:dLbls>
            <c:dLbl>
              <c:idx val="0"/>
              <c:layout>
                <c:manualLayout>
                  <c:x val="-0.16293531560381277"/>
                  <c:y val="9.6658632797722334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7-4754-907E-D0B74A6F7C86}"/>
                </c:ext>
              </c:extLst>
            </c:dLbl>
            <c:dLbl>
              <c:idx val="1"/>
              <c:layout>
                <c:manualLayout>
                  <c:x val="0.17728746198136505"/>
                  <c:y val="-2.46170295524419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7-4754-907E-D0B74A6F7C8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7-4754-907E-D0B74A6F7C8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7-4754-907E-D0B74A6F7C8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7-4754-907E-D0B74A6F7C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Población_Afiliada_Regimen'!$CI$102:$CI$105</c:f>
              <c:numCache>
                <c:formatCode>0.00%</c:formatCode>
                <c:ptCount val="4"/>
                <c:pt idx="0">
                  <c:v>0.43824280306364999</c:v>
                </c:pt>
                <c:pt idx="1">
                  <c:v>0.54538251606655519</c:v>
                </c:pt>
                <c:pt idx="2">
                  <c:v>1.0872435953869178E-2</c:v>
                </c:pt>
                <c:pt idx="3">
                  <c:v>4.2257240954309359E-3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87-4754-907E-D0B74A6F7C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Marinilla.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95-435F-B470-A3C9BABDF1B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95-435F-B470-A3C9BABDF1B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95-435F-B470-A3C9BABDF1B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95-435F-B470-A3C9BABDF1B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95-435F-B470-A3C9BABDF1BC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7.282379540808434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95-435F-B470-A3C9BABDF1BC}"/>
                </c:ext>
              </c:extLst>
            </c:dLbl>
            <c:dLbl>
              <c:idx val="1"/>
              <c:layout>
                <c:manualLayout>
                  <c:x val="0.16593994932040015"/>
                  <c:y val="-0.17348929814060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5-435F-B470-A3C9BABDF1B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5-435F-B470-A3C9BABDF1B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5-435F-B470-A3C9BABDF1B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5-435F-B470-A3C9BABDF1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Población_Afiliada_Regimen'!$CO$102:$CO$105</c:f>
              <c:numCache>
                <c:formatCode>0.00%</c:formatCode>
                <c:ptCount val="4"/>
                <c:pt idx="0">
                  <c:v>0.35990701490496374</c:v>
                </c:pt>
                <c:pt idx="1">
                  <c:v>0.62006016682619991</c:v>
                </c:pt>
                <c:pt idx="2">
                  <c:v>1.2060713797347191E-2</c:v>
                </c:pt>
                <c:pt idx="3">
                  <c:v>7.1106249145357582E-3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95-435F-B470-A3C9BABDF1B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Nariño.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FB-4F16-A952-D908F889EB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FB-4F16-A952-D908F889EB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FB-4F16-A952-D908F889EB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FB-4F16-A952-D908F889EB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FB-4F16-A952-D908F889EBD7}"/>
              </c:ext>
            </c:extLst>
          </c:dPt>
          <c:dLbls>
            <c:dLbl>
              <c:idx val="0"/>
              <c:layout>
                <c:manualLayout>
                  <c:x val="-0.14307716844712418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B-4F16-A952-D908F889EBD7}"/>
                </c:ext>
              </c:extLst>
            </c:dLbl>
            <c:dLbl>
              <c:idx val="1"/>
              <c:layout>
                <c:manualLayout>
                  <c:x val="6.9486091702198327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B-4F16-A952-D908F889EBD7}"/>
                </c:ext>
              </c:extLst>
            </c:dLbl>
            <c:dLbl>
              <c:idx val="2"/>
              <c:layout>
                <c:manualLayout>
                  <c:x val="-6.149570045425795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B-4F16-A952-D908F889EBD7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B-4F16-A952-D908F889EB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B-4F16-A952-D908F889EB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Población_Afiliada_Regimen'!$CU$102:$CU$105</c:f>
              <c:numCache>
                <c:formatCode>0.00%</c:formatCode>
                <c:ptCount val="4"/>
                <c:pt idx="0">
                  <c:v>0.88939723207137134</c:v>
                </c:pt>
                <c:pt idx="1">
                  <c:v>8.0864691753402718E-2</c:v>
                </c:pt>
                <c:pt idx="2">
                  <c:v>2.1617293835068056E-2</c:v>
                </c:pt>
                <c:pt idx="3">
                  <c:v>6.6338785313965459E-3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FB-4F16-A952-D908F889EB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Peñol.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16-4B8F-BFBD-479C5823F6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16-4B8F-BFBD-479C5823F6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16-4B8F-BFBD-479C5823F6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16-4B8F-BFBD-479C5823F6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16-4B8F-BFBD-479C5823F6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6-4B8F-BFBD-479C5823F63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6-4B8F-BFBD-479C5823F63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6-4B8F-BFBD-479C5823F63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6-4B8F-BFBD-479C5823F6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6-4B8F-BFBD-479C5823F6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Población_Afiliada_Regimen'!$DA$102:$DA$105</c:f>
              <c:numCache>
                <c:formatCode>0.00%</c:formatCode>
                <c:ptCount val="4"/>
                <c:pt idx="0">
                  <c:v>0.66469491073807618</c:v>
                </c:pt>
                <c:pt idx="1">
                  <c:v>0.3138289368505196</c:v>
                </c:pt>
                <c:pt idx="2">
                  <c:v>1.5507593924860112E-2</c:v>
                </c:pt>
                <c:pt idx="3">
                  <c:v>4.2099653610444977E-3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16-4B8F-BFBD-479C5823F6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Retiro.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D2-4661-97CF-B6D93B50D0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D2-4661-97CF-B6D93B50D0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D2-4661-97CF-B6D93B50D0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D2-4661-97CF-B6D93B50D0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D2-4661-97CF-B6D93B50D0D7}"/>
              </c:ext>
            </c:extLst>
          </c:dPt>
          <c:dLbls>
            <c:dLbl>
              <c:idx val="0"/>
              <c:layout>
                <c:manualLayout>
                  <c:x val="-0.11470838679471199"/>
                  <c:y val="0.104402761472240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2-4661-97CF-B6D93B50D0D7}"/>
                </c:ext>
              </c:extLst>
            </c:dLbl>
            <c:dLbl>
              <c:idx val="1"/>
              <c:layout>
                <c:manualLayout>
                  <c:x val="0.19147185280757126"/>
                  <c:y val="-0.1852608994499433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2-4661-97CF-B6D93B50D0D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2-4661-97CF-B6D93B50D0D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2-4661-97CF-B6D93B50D0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2-4661-97CF-B6D93B50D0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Población_Afiliada_Regimen'!$DG$102:$DG$105</c:f>
              <c:numCache>
                <c:formatCode>0.00%</c:formatCode>
                <c:ptCount val="4"/>
                <c:pt idx="0">
                  <c:v>0.23144436016903239</c:v>
                </c:pt>
                <c:pt idx="1">
                  <c:v>0.75371112796619355</c:v>
                </c:pt>
                <c:pt idx="2">
                  <c:v>9.6976920576443814E-3</c:v>
                </c:pt>
                <c:pt idx="3">
                  <c:v>4.0091017445010296E-3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D2-4661-97CF-B6D93B50D0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Rionegro.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41-440D-A414-6EA130E9674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41-440D-A414-6EA130E9674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41-440D-A414-6EA130E9674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41-440D-A414-6EA130E9674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41-440D-A414-6EA130E96745}"/>
              </c:ext>
            </c:extLst>
          </c:dPt>
          <c:dLbls>
            <c:dLbl>
              <c:idx val="0"/>
              <c:layout>
                <c:manualLayout>
                  <c:x val="-8.9176483307540924E-2"/>
                  <c:y val="0.104402761472240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1-440D-A414-6EA130E96745}"/>
                </c:ext>
              </c:extLst>
            </c:dLbl>
            <c:dLbl>
              <c:idx val="1"/>
              <c:layout>
                <c:manualLayout>
                  <c:x val="0.15742931482467645"/>
                  <c:y val="-0.2210527624490926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1-440D-A414-6EA130E9674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1-440D-A414-6EA130E9674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1-440D-A414-6EA130E9674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1-440D-A414-6EA130E9674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Población_Afiliada_Regimen'!$DM$102:$DM$105</c:f>
              <c:numCache>
                <c:formatCode>0.00%</c:formatCode>
                <c:ptCount val="4"/>
                <c:pt idx="0">
                  <c:v>0.18149728047410235</c:v>
                </c:pt>
                <c:pt idx="1">
                  <c:v>0.79863576251131063</c:v>
                </c:pt>
                <c:pt idx="2">
                  <c:v>9.3667034573278046E-3</c:v>
                </c:pt>
                <c:pt idx="3">
                  <c:v>9.3617317463631933E-3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41-440D-A414-6EA130E9674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Carlos.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96-4A62-8EB9-5DAA8033B8A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96-4A62-8EB9-5DAA8033B8A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96-4A62-8EB9-5DAA8033B8A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96-4A62-8EB9-5DAA8033B8A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96-4A62-8EB9-5DAA8033B8A6}"/>
              </c:ext>
            </c:extLst>
          </c:dPt>
          <c:dLbls>
            <c:dLbl>
              <c:idx val="0"/>
              <c:layout>
                <c:manualLayout>
                  <c:x val="-0.21116224441291376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6-4A62-8EB9-5DAA8033B8A6}"/>
                </c:ext>
              </c:extLst>
            </c:dLbl>
            <c:dLbl>
              <c:idx val="1"/>
              <c:layout>
                <c:manualLayout>
                  <c:x val="0.11203926418081681"/>
                  <c:y val="7.914243037264245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6-4A62-8EB9-5DAA8033B8A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6-4A62-8EB9-5DAA8033B8A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6-4A62-8EB9-5DAA8033B8A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6-4A62-8EB9-5DAA8033B8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Población_Afiliada_Regimen'!$DS$102:$DS$105</c:f>
              <c:numCache>
                <c:formatCode>0.00%</c:formatCode>
                <c:ptCount val="4"/>
                <c:pt idx="0">
                  <c:v>0.79017305315203956</c:v>
                </c:pt>
                <c:pt idx="1">
                  <c:v>0.17513906056860321</c:v>
                </c:pt>
                <c:pt idx="2">
                  <c:v>2.0472805933250928E-2</c:v>
                </c:pt>
                <c:pt idx="3">
                  <c:v>1.1974660074165637E-2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96-4A62-8EB9-5DAA8033B8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Francisco.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94-4644-983C-8E55C64500B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94-4644-983C-8E55C64500B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94-4644-983C-8E55C64500B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94-4644-983C-8E55C64500B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94-4644-983C-8E55C64500B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2294320226345525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4-4644-983C-8E55C64500B9}"/>
                </c:ext>
              </c:extLst>
            </c:dLbl>
            <c:dLbl>
              <c:idx val="1"/>
              <c:layout>
                <c:manualLayout>
                  <c:x val="6.381233537171592E-2"/>
                  <c:y val="8.8164992105258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4-4644-983C-8E55C64500B9}"/>
                </c:ext>
              </c:extLst>
            </c:dLbl>
            <c:dLbl>
              <c:idx val="2"/>
              <c:layout>
                <c:manualLayout>
                  <c:x val="-1.043189347991584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4-4644-983C-8E55C64500B9}"/>
                </c:ext>
              </c:extLst>
            </c:dLbl>
            <c:dLbl>
              <c:idx val="3"/>
              <c:layout>
                <c:manualLayout>
                  <c:x val="4.480525166459969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4-4644-983C-8E55C64500B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4-4644-983C-8E55C64500B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Población_Afiliada_Regimen'!$DY$102:$DY$105</c:f>
              <c:numCache>
                <c:formatCode>0.00%</c:formatCode>
                <c:ptCount val="4"/>
                <c:pt idx="0">
                  <c:v>0.88553459119496858</c:v>
                </c:pt>
                <c:pt idx="1">
                  <c:v>8.7511230907457327E-2</c:v>
                </c:pt>
                <c:pt idx="2">
                  <c:v>1.9047619047619049E-2</c:v>
                </c:pt>
                <c:pt idx="3">
                  <c:v>5.3908355795148251E-3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94-4644-983C-8E55C64500B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Luis.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AE-4546-B44E-C189D4A4F7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AE-4546-B44E-C189D4A4F7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AE-4546-B44E-C189D4A4F7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AE-4546-B44E-C189D4A4F7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AE-4546-B44E-C189D4A4F7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AE-4546-B44E-C189D4A4F7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E-4546-B44E-C189D4A4F7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E-4546-B44E-C189D4A4F7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AE-4546-B44E-C189D4A4F7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AE-4546-B44E-C189D4A4F7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Población_Afiliada_Regimen'!$T$102:$T$105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Población_Afiliada_Regimen'!$EE$102:$EE$105</c:f>
              <c:numCache>
                <c:formatCode>0.00%</c:formatCode>
                <c:ptCount val="4"/>
                <c:pt idx="0">
                  <c:v>0.73088058752912932</c:v>
                </c:pt>
                <c:pt idx="1">
                  <c:v>0.24546289103876845</c:v>
                </c:pt>
                <c:pt idx="2">
                  <c:v>1.6029941388320035E-2</c:v>
                </c:pt>
                <c:pt idx="3">
                  <c:v>5.7199350328366637E-3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AE-4546-B44E-C189D4A4F7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7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9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4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17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63" Type="http://schemas.openxmlformats.org/officeDocument/2006/relationships/chart" Target="../charts/chart63.xml"/><Relationship Id="rId84" Type="http://schemas.openxmlformats.org/officeDocument/2006/relationships/chart" Target="../charts/chart84.xml"/><Relationship Id="rId16" Type="http://schemas.openxmlformats.org/officeDocument/2006/relationships/chart" Target="../charts/chart16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102" Type="http://schemas.openxmlformats.org/officeDocument/2006/relationships/chart" Target="../charts/chart102.xml"/><Relationship Id="rId123" Type="http://schemas.openxmlformats.org/officeDocument/2006/relationships/chart" Target="../charts/chart123.xml"/><Relationship Id="rId128" Type="http://schemas.openxmlformats.org/officeDocument/2006/relationships/chart" Target="../charts/chart128.xml"/><Relationship Id="rId5" Type="http://schemas.openxmlformats.org/officeDocument/2006/relationships/chart" Target="../charts/chart5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113" Type="http://schemas.openxmlformats.org/officeDocument/2006/relationships/chart" Target="../charts/chart113.xml"/><Relationship Id="rId118" Type="http://schemas.openxmlformats.org/officeDocument/2006/relationships/chart" Target="../charts/chart118.xml"/><Relationship Id="rId134" Type="http://schemas.openxmlformats.org/officeDocument/2006/relationships/chart" Target="../charts/chart134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59" Type="http://schemas.openxmlformats.org/officeDocument/2006/relationships/chart" Target="../charts/chart59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124" Type="http://schemas.openxmlformats.org/officeDocument/2006/relationships/chart" Target="../charts/chart124.xml"/><Relationship Id="rId129" Type="http://schemas.openxmlformats.org/officeDocument/2006/relationships/chart" Target="../charts/chart129.xml"/><Relationship Id="rId54" Type="http://schemas.openxmlformats.org/officeDocument/2006/relationships/chart" Target="../charts/chart54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49" Type="http://schemas.openxmlformats.org/officeDocument/2006/relationships/chart" Target="../charts/chart49.xml"/><Relationship Id="rId114" Type="http://schemas.openxmlformats.org/officeDocument/2006/relationships/chart" Target="../charts/chart114.xml"/><Relationship Id="rId119" Type="http://schemas.openxmlformats.org/officeDocument/2006/relationships/chart" Target="../charts/chart119.xml"/><Relationship Id="rId44" Type="http://schemas.openxmlformats.org/officeDocument/2006/relationships/chart" Target="../charts/chart44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130" Type="http://schemas.openxmlformats.org/officeDocument/2006/relationships/chart" Target="../charts/chart130.xml"/><Relationship Id="rId135" Type="http://schemas.openxmlformats.org/officeDocument/2006/relationships/chart" Target="../charts/chart135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120" Type="http://schemas.openxmlformats.org/officeDocument/2006/relationships/chart" Target="../charts/chart120.xml"/><Relationship Id="rId125" Type="http://schemas.openxmlformats.org/officeDocument/2006/relationships/chart" Target="../charts/chart125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24" Type="http://schemas.openxmlformats.org/officeDocument/2006/relationships/chart" Target="../charts/chart24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66" Type="http://schemas.openxmlformats.org/officeDocument/2006/relationships/chart" Target="../charts/chart66.xml"/><Relationship Id="rId87" Type="http://schemas.openxmlformats.org/officeDocument/2006/relationships/chart" Target="../charts/chart87.xml"/><Relationship Id="rId110" Type="http://schemas.openxmlformats.org/officeDocument/2006/relationships/chart" Target="../charts/chart110.xml"/><Relationship Id="rId115" Type="http://schemas.openxmlformats.org/officeDocument/2006/relationships/chart" Target="../charts/chart115.xml"/><Relationship Id="rId131" Type="http://schemas.openxmlformats.org/officeDocument/2006/relationships/chart" Target="../charts/chart131.xml"/><Relationship Id="rId136" Type="http://schemas.openxmlformats.org/officeDocument/2006/relationships/chart" Target="../charts/chart136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56" Type="http://schemas.openxmlformats.org/officeDocument/2006/relationships/chart" Target="../charts/chart56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126" Type="http://schemas.openxmlformats.org/officeDocument/2006/relationships/chart" Target="../charts/chart126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121" Type="http://schemas.openxmlformats.org/officeDocument/2006/relationships/chart" Target="../charts/chart121.xml"/><Relationship Id="rId3" Type="http://schemas.openxmlformats.org/officeDocument/2006/relationships/chart" Target="../charts/chart3.xml"/><Relationship Id="rId25" Type="http://schemas.openxmlformats.org/officeDocument/2006/relationships/chart" Target="../charts/chart25.xml"/><Relationship Id="rId46" Type="http://schemas.openxmlformats.org/officeDocument/2006/relationships/chart" Target="../charts/chart46.xml"/><Relationship Id="rId67" Type="http://schemas.openxmlformats.org/officeDocument/2006/relationships/chart" Target="../charts/chart67.xml"/><Relationship Id="rId116" Type="http://schemas.openxmlformats.org/officeDocument/2006/relationships/chart" Target="../charts/chart11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62" Type="http://schemas.openxmlformats.org/officeDocument/2006/relationships/chart" Target="../charts/chart62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111" Type="http://schemas.openxmlformats.org/officeDocument/2006/relationships/chart" Target="../charts/chart111.xml"/><Relationship Id="rId132" Type="http://schemas.openxmlformats.org/officeDocument/2006/relationships/chart" Target="../charts/chart132.xml"/><Relationship Id="rId15" Type="http://schemas.openxmlformats.org/officeDocument/2006/relationships/chart" Target="../charts/chart15.xml"/><Relationship Id="rId36" Type="http://schemas.openxmlformats.org/officeDocument/2006/relationships/chart" Target="../charts/chart36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27" Type="http://schemas.openxmlformats.org/officeDocument/2006/relationships/chart" Target="../charts/chart12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52" Type="http://schemas.openxmlformats.org/officeDocument/2006/relationships/chart" Target="../charts/chart52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122" Type="http://schemas.openxmlformats.org/officeDocument/2006/relationships/chart" Target="../charts/chart12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26" Type="http://schemas.openxmlformats.org/officeDocument/2006/relationships/chart" Target="../charts/chart26.xml"/><Relationship Id="rId47" Type="http://schemas.openxmlformats.org/officeDocument/2006/relationships/chart" Target="../charts/chart47.xml"/><Relationship Id="rId68" Type="http://schemas.openxmlformats.org/officeDocument/2006/relationships/chart" Target="../charts/chart68.xml"/><Relationship Id="rId89" Type="http://schemas.openxmlformats.org/officeDocument/2006/relationships/chart" Target="../charts/chart89.xml"/><Relationship Id="rId112" Type="http://schemas.openxmlformats.org/officeDocument/2006/relationships/chart" Target="../charts/chart112.xml"/><Relationship Id="rId133" Type="http://schemas.openxmlformats.org/officeDocument/2006/relationships/chart" Target="../charts/chart13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chart" Target="../charts/chart182.xml"/><Relationship Id="rId4" Type="http://schemas.openxmlformats.org/officeDocument/2006/relationships/chart" Target="../charts/chart18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4.xml"/><Relationship Id="rId3" Type="http://schemas.openxmlformats.org/officeDocument/2006/relationships/chart" Target="../charts/chart139.xml"/><Relationship Id="rId7" Type="http://schemas.openxmlformats.org/officeDocument/2006/relationships/chart" Target="../charts/chart143.xml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Relationship Id="rId6" Type="http://schemas.openxmlformats.org/officeDocument/2006/relationships/chart" Target="../charts/chart142.xml"/><Relationship Id="rId5" Type="http://schemas.openxmlformats.org/officeDocument/2006/relationships/chart" Target="../charts/chart141.xml"/><Relationship Id="rId4" Type="http://schemas.openxmlformats.org/officeDocument/2006/relationships/chart" Target="../charts/chart140.xml"/><Relationship Id="rId9" Type="http://schemas.openxmlformats.org/officeDocument/2006/relationships/chart" Target="../charts/chart145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2.png"/><Relationship Id="rId5" Type="http://schemas.openxmlformats.org/officeDocument/2006/relationships/chart" Target="../charts/chart184.xml"/><Relationship Id="rId4" Type="http://schemas.openxmlformats.org/officeDocument/2006/relationships/chart" Target="../charts/chart183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chart" Target="../charts/chart185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7.xml"/><Relationship Id="rId1" Type="http://schemas.openxmlformats.org/officeDocument/2006/relationships/chart" Target="../charts/chart18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8.xml"/><Relationship Id="rId2" Type="http://schemas.openxmlformats.org/officeDocument/2006/relationships/chart" Target="../charts/chart147.xml"/><Relationship Id="rId1" Type="http://schemas.openxmlformats.org/officeDocument/2006/relationships/chart" Target="../charts/chart146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6.xml"/><Relationship Id="rId3" Type="http://schemas.openxmlformats.org/officeDocument/2006/relationships/chart" Target="../charts/chart151.xml"/><Relationship Id="rId7" Type="http://schemas.openxmlformats.org/officeDocument/2006/relationships/chart" Target="../charts/chart155.xml"/><Relationship Id="rId2" Type="http://schemas.openxmlformats.org/officeDocument/2006/relationships/chart" Target="../charts/chart150.xml"/><Relationship Id="rId1" Type="http://schemas.openxmlformats.org/officeDocument/2006/relationships/chart" Target="../charts/chart149.xml"/><Relationship Id="rId6" Type="http://schemas.openxmlformats.org/officeDocument/2006/relationships/chart" Target="../charts/chart154.xml"/><Relationship Id="rId5" Type="http://schemas.openxmlformats.org/officeDocument/2006/relationships/chart" Target="../charts/chart153.xml"/><Relationship Id="rId4" Type="http://schemas.openxmlformats.org/officeDocument/2006/relationships/chart" Target="../charts/chart152.xml"/><Relationship Id="rId9" Type="http://schemas.openxmlformats.org/officeDocument/2006/relationships/chart" Target="../charts/chart15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5.xml"/><Relationship Id="rId3" Type="http://schemas.openxmlformats.org/officeDocument/2006/relationships/chart" Target="../charts/chart160.xml"/><Relationship Id="rId7" Type="http://schemas.openxmlformats.org/officeDocument/2006/relationships/chart" Target="../charts/chart164.xml"/><Relationship Id="rId2" Type="http://schemas.openxmlformats.org/officeDocument/2006/relationships/chart" Target="../charts/chart159.xml"/><Relationship Id="rId1" Type="http://schemas.openxmlformats.org/officeDocument/2006/relationships/chart" Target="../charts/chart158.xml"/><Relationship Id="rId6" Type="http://schemas.openxmlformats.org/officeDocument/2006/relationships/chart" Target="../charts/chart163.xml"/><Relationship Id="rId5" Type="http://schemas.openxmlformats.org/officeDocument/2006/relationships/chart" Target="../charts/chart162.xml"/><Relationship Id="rId4" Type="http://schemas.openxmlformats.org/officeDocument/2006/relationships/chart" Target="../charts/chart161.xml"/><Relationship Id="rId9" Type="http://schemas.openxmlformats.org/officeDocument/2006/relationships/chart" Target="../charts/chart16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8.xml"/><Relationship Id="rId2" Type="http://schemas.openxmlformats.org/officeDocument/2006/relationships/image" Target="../media/image10.png"/><Relationship Id="rId1" Type="http://schemas.openxmlformats.org/officeDocument/2006/relationships/chart" Target="../charts/chart167.xml"/><Relationship Id="rId5" Type="http://schemas.openxmlformats.org/officeDocument/2006/relationships/chart" Target="../charts/chart170.xml"/><Relationship Id="rId4" Type="http://schemas.openxmlformats.org/officeDocument/2006/relationships/chart" Target="../charts/chart16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8.xml"/><Relationship Id="rId3" Type="http://schemas.openxmlformats.org/officeDocument/2006/relationships/chart" Target="../charts/chart173.xml"/><Relationship Id="rId7" Type="http://schemas.openxmlformats.org/officeDocument/2006/relationships/chart" Target="../charts/chart177.xml"/><Relationship Id="rId2" Type="http://schemas.openxmlformats.org/officeDocument/2006/relationships/chart" Target="../charts/chart172.xml"/><Relationship Id="rId1" Type="http://schemas.openxmlformats.org/officeDocument/2006/relationships/chart" Target="../charts/chart171.xml"/><Relationship Id="rId6" Type="http://schemas.openxmlformats.org/officeDocument/2006/relationships/chart" Target="../charts/chart176.xml"/><Relationship Id="rId5" Type="http://schemas.openxmlformats.org/officeDocument/2006/relationships/chart" Target="../charts/chart175.xml"/><Relationship Id="rId10" Type="http://schemas.openxmlformats.org/officeDocument/2006/relationships/chart" Target="../charts/chart180.xml"/><Relationship Id="rId4" Type="http://schemas.openxmlformats.org/officeDocument/2006/relationships/chart" Target="../charts/chart174.xml"/><Relationship Id="rId9" Type="http://schemas.openxmlformats.org/officeDocument/2006/relationships/chart" Target="../charts/chart17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143</xdr:row>
      <xdr:rowOff>0</xdr:rowOff>
    </xdr:from>
    <xdr:to>
      <xdr:col>15</xdr:col>
      <xdr:colOff>0</xdr:colOff>
      <xdr:row>143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444500</xdr:colOff>
      <xdr:row>0</xdr:row>
      <xdr:rowOff>0</xdr:rowOff>
    </xdr:from>
    <xdr:to>
      <xdr:col>23</xdr:col>
      <xdr:colOff>899583</xdr:colOff>
      <xdr:row>9</xdr:row>
      <xdr:rowOff>131726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169331</xdr:colOff>
      <xdr:row>11</xdr:row>
      <xdr:rowOff>10584</xdr:rowOff>
    </xdr:from>
    <xdr:to>
      <xdr:col>24</xdr:col>
      <xdr:colOff>63500</xdr:colOff>
      <xdr:row>25</xdr:row>
      <xdr:rowOff>116417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6FFB41-7ADB-4860-9514-CDC40A39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190501</xdr:colOff>
      <xdr:row>25</xdr:row>
      <xdr:rowOff>179915</xdr:rowOff>
    </xdr:from>
    <xdr:to>
      <xdr:col>24</xdr:col>
      <xdr:colOff>84670</xdr:colOff>
      <xdr:row>40</xdr:row>
      <xdr:rowOff>105831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4418B16-93F4-4898-A0BB-DBFCC8184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179917</xdr:colOff>
      <xdr:row>40</xdr:row>
      <xdr:rowOff>179917</xdr:rowOff>
    </xdr:from>
    <xdr:to>
      <xdr:col>24</xdr:col>
      <xdr:colOff>74086</xdr:colOff>
      <xdr:row>55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8E3970A-D486-4895-907E-9EA353ED3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179920</xdr:colOff>
      <xdr:row>56</xdr:row>
      <xdr:rowOff>0</xdr:rowOff>
    </xdr:from>
    <xdr:to>
      <xdr:col>24</xdr:col>
      <xdr:colOff>74089</xdr:colOff>
      <xdr:row>70</xdr:row>
      <xdr:rowOff>105832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FA6C6B-B4C1-477C-B596-53DCC7F2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190500</xdr:colOff>
      <xdr:row>70</xdr:row>
      <xdr:rowOff>169333</xdr:rowOff>
    </xdr:from>
    <xdr:to>
      <xdr:col>24</xdr:col>
      <xdr:colOff>84670</xdr:colOff>
      <xdr:row>85</xdr:row>
      <xdr:rowOff>84665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648A212-A09E-493F-81EB-4335C68B0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148166</xdr:colOff>
      <xdr:row>85</xdr:row>
      <xdr:rowOff>158750</xdr:rowOff>
    </xdr:from>
    <xdr:to>
      <xdr:col>24</xdr:col>
      <xdr:colOff>42335</xdr:colOff>
      <xdr:row>100</xdr:row>
      <xdr:rowOff>95249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64552FC-EC51-4953-BF28-075DF2F28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137584</xdr:colOff>
      <xdr:row>100</xdr:row>
      <xdr:rowOff>190501</xdr:rowOff>
    </xdr:from>
    <xdr:to>
      <xdr:col>24</xdr:col>
      <xdr:colOff>31753</xdr:colOff>
      <xdr:row>115</xdr:row>
      <xdr:rowOff>126999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BDC1CCA-3D52-4AE9-82D6-CD2A0D5B9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137583</xdr:colOff>
      <xdr:row>116</xdr:row>
      <xdr:rowOff>84670</xdr:rowOff>
    </xdr:from>
    <xdr:to>
      <xdr:col>24</xdr:col>
      <xdr:colOff>31752</xdr:colOff>
      <xdr:row>130</xdr:row>
      <xdr:rowOff>158752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5EDF68-799D-414B-9B08-7ED33A819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137581</xdr:colOff>
      <xdr:row>131</xdr:row>
      <xdr:rowOff>63498</xdr:rowOff>
    </xdr:from>
    <xdr:to>
      <xdr:col>24</xdr:col>
      <xdr:colOff>31750</xdr:colOff>
      <xdr:row>142</xdr:row>
      <xdr:rowOff>52913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F593B23-70FA-4083-AAD5-1EE98C2B7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592665</xdr:colOff>
      <xdr:row>85</xdr:row>
      <xdr:rowOff>179916</xdr:rowOff>
    </xdr:from>
    <xdr:to>
      <xdr:col>30</xdr:col>
      <xdr:colOff>497417</xdr:colOff>
      <xdr:row>100</xdr:row>
      <xdr:rowOff>116415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183CA64-6571-4F72-9658-E82F204B5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30</xdr:col>
      <xdr:colOff>571500</xdr:colOff>
      <xdr:row>85</xdr:row>
      <xdr:rowOff>179916</xdr:rowOff>
    </xdr:from>
    <xdr:to>
      <xdr:col>36</xdr:col>
      <xdr:colOff>476252</xdr:colOff>
      <xdr:row>100</xdr:row>
      <xdr:rowOff>116415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DE9EBCD-8216-4524-86E3-FB7911117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36</xdr:col>
      <xdr:colOff>550334</xdr:colOff>
      <xdr:row>85</xdr:row>
      <xdr:rowOff>179916</xdr:rowOff>
    </xdr:from>
    <xdr:to>
      <xdr:col>42</xdr:col>
      <xdr:colOff>455086</xdr:colOff>
      <xdr:row>100</xdr:row>
      <xdr:rowOff>116415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A86875A-1688-41DC-BED1-6EE164ACD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42</xdr:col>
      <xdr:colOff>571500</xdr:colOff>
      <xdr:row>85</xdr:row>
      <xdr:rowOff>179916</xdr:rowOff>
    </xdr:from>
    <xdr:to>
      <xdr:col>48</xdr:col>
      <xdr:colOff>476252</xdr:colOff>
      <xdr:row>100</xdr:row>
      <xdr:rowOff>116415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B2101184-91A7-4F94-9404-72C6879B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48</xdr:col>
      <xdr:colOff>560917</xdr:colOff>
      <xdr:row>85</xdr:row>
      <xdr:rowOff>179916</xdr:rowOff>
    </xdr:from>
    <xdr:to>
      <xdr:col>54</xdr:col>
      <xdr:colOff>465669</xdr:colOff>
      <xdr:row>100</xdr:row>
      <xdr:rowOff>116415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F98FBD49-2932-467B-BBE8-EE60B9C45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54</xdr:col>
      <xdr:colOff>582083</xdr:colOff>
      <xdr:row>85</xdr:row>
      <xdr:rowOff>179916</xdr:rowOff>
    </xdr:from>
    <xdr:to>
      <xdr:col>60</xdr:col>
      <xdr:colOff>486835</xdr:colOff>
      <xdr:row>100</xdr:row>
      <xdr:rowOff>116415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706DDEAF-E525-4BC4-898C-7F9C3AA8C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582082</xdr:colOff>
      <xdr:row>85</xdr:row>
      <xdr:rowOff>179916</xdr:rowOff>
    </xdr:from>
    <xdr:to>
      <xdr:col>66</xdr:col>
      <xdr:colOff>486834</xdr:colOff>
      <xdr:row>100</xdr:row>
      <xdr:rowOff>116415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24567AEF-ADE8-4BF1-92C8-6C56B4F1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66</xdr:col>
      <xdr:colOff>613833</xdr:colOff>
      <xdr:row>85</xdr:row>
      <xdr:rowOff>179916</xdr:rowOff>
    </xdr:from>
    <xdr:to>
      <xdr:col>72</xdr:col>
      <xdr:colOff>518585</xdr:colOff>
      <xdr:row>100</xdr:row>
      <xdr:rowOff>116415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625E6EE7-D25C-4A7B-9078-08607C757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72</xdr:col>
      <xdr:colOff>645583</xdr:colOff>
      <xdr:row>85</xdr:row>
      <xdr:rowOff>179916</xdr:rowOff>
    </xdr:from>
    <xdr:to>
      <xdr:col>78</xdr:col>
      <xdr:colOff>550335</xdr:colOff>
      <xdr:row>100</xdr:row>
      <xdr:rowOff>116415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AFCF23C4-5EDD-404D-B822-0D0508990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78</xdr:col>
      <xdr:colOff>687916</xdr:colOff>
      <xdr:row>85</xdr:row>
      <xdr:rowOff>179916</xdr:rowOff>
    </xdr:from>
    <xdr:to>
      <xdr:col>84</xdr:col>
      <xdr:colOff>592668</xdr:colOff>
      <xdr:row>100</xdr:row>
      <xdr:rowOff>116415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CBF192D-8EBA-4968-93CA-5E838E4E5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709083</xdr:colOff>
      <xdr:row>85</xdr:row>
      <xdr:rowOff>179916</xdr:rowOff>
    </xdr:from>
    <xdr:to>
      <xdr:col>90</xdr:col>
      <xdr:colOff>613835</xdr:colOff>
      <xdr:row>100</xdr:row>
      <xdr:rowOff>116415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4B941CA-E98E-42D8-9CE9-14E0E5B30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90</xdr:col>
      <xdr:colOff>730250</xdr:colOff>
      <xdr:row>85</xdr:row>
      <xdr:rowOff>179916</xdr:rowOff>
    </xdr:from>
    <xdr:to>
      <xdr:col>96</xdr:col>
      <xdr:colOff>635002</xdr:colOff>
      <xdr:row>100</xdr:row>
      <xdr:rowOff>116415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13BC4433-4BFF-413F-BCC3-217966882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96</xdr:col>
      <xdr:colOff>730250</xdr:colOff>
      <xdr:row>85</xdr:row>
      <xdr:rowOff>179916</xdr:rowOff>
    </xdr:from>
    <xdr:to>
      <xdr:col>102</xdr:col>
      <xdr:colOff>635002</xdr:colOff>
      <xdr:row>100</xdr:row>
      <xdr:rowOff>116415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237DA4C0-1BCC-4FA4-A333-43DCE0383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102</xdr:col>
      <xdr:colOff>751416</xdr:colOff>
      <xdr:row>85</xdr:row>
      <xdr:rowOff>179916</xdr:rowOff>
    </xdr:from>
    <xdr:to>
      <xdr:col>108</xdr:col>
      <xdr:colOff>656168</xdr:colOff>
      <xdr:row>100</xdr:row>
      <xdr:rowOff>116415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9C1E4DD5-9548-45BA-85EA-C4207E341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108</xdr:col>
      <xdr:colOff>740833</xdr:colOff>
      <xdr:row>85</xdr:row>
      <xdr:rowOff>179916</xdr:rowOff>
    </xdr:from>
    <xdr:to>
      <xdr:col>114</xdr:col>
      <xdr:colOff>645585</xdr:colOff>
      <xdr:row>100</xdr:row>
      <xdr:rowOff>116415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E458C0AC-9B78-482B-BE86-17549C7CE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114</xdr:col>
      <xdr:colOff>751416</xdr:colOff>
      <xdr:row>85</xdr:row>
      <xdr:rowOff>179916</xdr:rowOff>
    </xdr:from>
    <xdr:to>
      <xdr:col>120</xdr:col>
      <xdr:colOff>656168</xdr:colOff>
      <xdr:row>100</xdr:row>
      <xdr:rowOff>116415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3BD9562A-79EC-4CFF-98E3-F7F49E25D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120</xdr:col>
      <xdr:colOff>751416</xdr:colOff>
      <xdr:row>85</xdr:row>
      <xdr:rowOff>179916</xdr:rowOff>
    </xdr:from>
    <xdr:to>
      <xdr:col>126</xdr:col>
      <xdr:colOff>656168</xdr:colOff>
      <xdr:row>100</xdr:row>
      <xdr:rowOff>116415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4E13FD85-FBF1-4E15-BE46-EB842EC3C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24</xdr:col>
      <xdr:colOff>148169</xdr:colOff>
      <xdr:row>85</xdr:row>
      <xdr:rowOff>169330</xdr:rowOff>
    </xdr:from>
    <xdr:to>
      <xdr:col>24</xdr:col>
      <xdr:colOff>292169</xdr:colOff>
      <xdr:row>100</xdr:row>
      <xdr:rowOff>169331</xdr:rowOff>
    </xdr:to>
    <xdr:sp macro="" textlink="">
      <xdr:nvSpPr>
        <xdr:cNvPr id="4" name="Cerrar llave 3">
          <a:extLst>
            <a:ext uri="{FF2B5EF4-FFF2-40B4-BE49-F238E27FC236}">
              <a16:creationId xmlns:a16="http://schemas.microsoft.com/office/drawing/2014/main" id="{4C338887-D9F8-4E5E-9ED6-EA6E349C2A69}"/>
            </a:ext>
          </a:extLst>
        </xdr:cNvPr>
        <xdr:cNvSpPr/>
      </xdr:nvSpPr>
      <xdr:spPr>
        <a:xfrm>
          <a:off x="17007419" y="17779997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529167</xdr:colOff>
      <xdr:row>11</xdr:row>
      <xdr:rowOff>1</xdr:rowOff>
    </xdr:from>
    <xdr:to>
      <xdr:col>30</xdr:col>
      <xdr:colOff>433919</xdr:colOff>
      <xdr:row>25</xdr:row>
      <xdr:rowOff>105834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C7A7D28-20A1-42AF-A336-C0151216E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30</xdr:col>
      <xdr:colOff>508000</xdr:colOff>
      <xdr:row>11</xdr:row>
      <xdr:rowOff>1</xdr:rowOff>
    </xdr:from>
    <xdr:to>
      <xdr:col>36</xdr:col>
      <xdr:colOff>412752</xdr:colOff>
      <xdr:row>25</xdr:row>
      <xdr:rowOff>105834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A3747D04-C858-4E2D-AE0C-BD119EDC3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36</xdr:col>
      <xdr:colOff>582083</xdr:colOff>
      <xdr:row>11</xdr:row>
      <xdr:rowOff>10584</xdr:rowOff>
    </xdr:from>
    <xdr:to>
      <xdr:col>42</xdr:col>
      <xdr:colOff>486835</xdr:colOff>
      <xdr:row>25</xdr:row>
      <xdr:rowOff>116417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9D3E7595-2767-47A6-BE2A-2D7404C0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42</xdr:col>
      <xdr:colOff>603251</xdr:colOff>
      <xdr:row>10</xdr:row>
      <xdr:rowOff>179916</xdr:rowOff>
    </xdr:from>
    <xdr:to>
      <xdr:col>48</xdr:col>
      <xdr:colOff>508003</xdr:colOff>
      <xdr:row>25</xdr:row>
      <xdr:rowOff>95249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F2CDC432-EE81-4C93-9AA3-334765DF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48</xdr:col>
      <xdr:colOff>613834</xdr:colOff>
      <xdr:row>11</xdr:row>
      <xdr:rowOff>0</xdr:rowOff>
    </xdr:from>
    <xdr:to>
      <xdr:col>54</xdr:col>
      <xdr:colOff>518586</xdr:colOff>
      <xdr:row>25</xdr:row>
      <xdr:rowOff>105833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EDC1DDEF-53DC-42CC-B206-193942C7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54</xdr:col>
      <xdr:colOff>624416</xdr:colOff>
      <xdr:row>11</xdr:row>
      <xdr:rowOff>1</xdr:rowOff>
    </xdr:from>
    <xdr:to>
      <xdr:col>60</xdr:col>
      <xdr:colOff>529168</xdr:colOff>
      <xdr:row>25</xdr:row>
      <xdr:rowOff>105834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FEE3D057-06BA-44BA-9681-0B1C813A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24</xdr:col>
      <xdr:colOff>137584</xdr:colOff>
      <xdr:row>10</xdr:row>
      <xdr:rowOff>127000</xdr:rowOff>
    </xdr:from>
    <xdr:to>
      <xdr:col>24</xdr:col>
      <xdr:colOff>281584</xdr:colOff>
      <xdr:row>25</xdr:row>
      <xdr:rowOff>127000</xdr:rowOff>
    </xdr:to>
    <xdr:sp macro="" textlink="">
      <xdr:nvSpPr>
        <xdr:cNvPr id="40" name="Cerrar llave 39">
          <a:extLst>
            <a:ext uri="{FF2B5EF4-FFF2-40B4-BE49-F238E27FC236}">
              <a16:creationId xmlns:a16="http://schemas.microsoft.com/office/drawing/2014/main" id="{DDEEB82F-4DB0-4B6A-8D40-59DBF202CD8F}"/>
            </a:ext>
          </a:extLst>
        </xdr:cNvPr>
        <xdr:cNvSpPr/>
      </xdr:nvSpPr>
      <xdr:spPr>
        <a:xfrm>
          <a:off x="16996834" y="334433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539749</xdr:colOff>
      <xdr:row>26</xdr:row>
      <xdr:rowOff>21168</xdr:rowOff>
    </xdr:from>
    <xdr:to>
      <xdr:col>30</xdr:col>
      <xdr:colOff>444501</xdr:colOff>
      <xdr:row>40</xdr:row>
      <xdr:rowOff>137584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AF1A1435-CC54-4698-B478-505DE1BEA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30</xdr:col>
      <xdr:colOff>518583</xdr:colOff>
      <xdr:row>26</xdr:row>
      <xdr:rowOff>31751</xdr:rowOff>
    </xdr:from>
    <xdr:to>
      <xdr:col>36</xdr:col>
      <xdr:colOff>423335</xdr:colOff>
      <xdr:row>40</xdr:row>
      <xdr:rowOff>148167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52D5E687-3E31-4EA3-A521-A67264557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36</xdr:col>
      <xdr:colOff>571500</xdr:colOff>
      <xdr:row>26</xdr:row>
      <xdr:rowOff>31751</xdr:rowOff>
    </xdr:from>
    <xdr:to>
      <xdr:col>42</xdr:col>
      <xdr:colOff>476252</xdr:colOff>
      <xdr:row>40</xdr:row>
      <xdr:rowOff>148167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4D02054-FB2B-4632-89D2-F339C538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42</xdr:col>
      <xdr:colOff>592667</xdr:colOff>
      <xdr:row>25</xdr:row>
      <xdr:rowOff>179917</xdr:rowOff>
    </xdr:from>
    <xdr:to>
      <xdr:col>48</xdr:col>
      <xdr:colOff>497419</xdr:colOff>
      <xdr:row>40</xdr:row>
      <xdr:rowOff>105833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3E4EE81B-C2D8-4806-B52B-87153DC3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48</xdr:col>
      <xdr:colOff>592668</xdr:colOff>
      <xdr:row>25</xdr:row>
      <xdr:rowOff>179919</xdr:rowOff>
    </xdr:from>
    <xdr:to>
      <xdr:col>54</xdr:col>
      <xdr:colOff>497420</xdr:colOff>
      <xdr:row>40</xdr:row>
      <xdr:rowOff>105835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DB31BBC4-F27F-4D9E-BF66-9258F5C2C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54</xdr:col>
      <xdr:colOff>624417</xdr:colOff>
      <xdr:row>26</xdr:row>
      <xdr:rowOff>3</xdr:rowOff>
    </xdr:from>
    <xdr:to>
      <xdr:col>60</xdr:col>
      <xdr:colOff>529169</xdr:colOff>
      <xdr:row>40</xdr:row>
      <xdr:rowOff>116419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1787F2AA-512A-4584-9002-ADB74CF2B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24</xdr:col>
      <xdr:colOff>137585</xdr:colOff>
      <xdr:row>25</xdr:row>
      <xdr:rowOff>179922</xdr:rowOff>
    </xdr:from>
    <xdr:to>
      <xdr:col>24</xdr:col>
      <xdr:colOff>281585</xdr:colOff>
      <xdr:row>40</xdr:row>
      <xdr:rowOff>179922</xdr:rowOff>
    </xdr:to>
    <xdr:sp macro="" textlink="">
      <xdr:nvSpPr>
        <xdr:cNvPr id="47" name="Cerrar llave 46">
          <a:extLst>
            <a:ext uri="{FF2B5EF4-FFF2-40B4-BE49-F238E27FC236}">
              <a16:creationId xmlns:a16="http://schemas.microsoft.com/office/drawing/2014/main" id="{99E2DB08-AEA4-46FC-A8D7-E714BEC83EE9}"/>
            </a:ext>
          </a:extLst>
        </xdr:cNvPr>
        <xdr:cNvSpPr/>
      </xdr:nvSpPr>
      <xdr:spPr>
        <a:xfrm>
          <a:off x="16996835" y="6275922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148167</xdr:colOff>
      <xdr:row>41</xdr:row>
      <xdr:rowOff>21166</xdr:rowOff>
    </xdr:from>
    <xdr:to>
      <xdr:col>24</xdr:col>
      <xdr:colOff>292167</xdr:colOff>
      <xdr:row>55</xdr:row>
      <xdr:rowOff>151583</xdr:rowOff>
    </xdr:to>
    <xdr:sp macro="" textlink="">
      <xdr:nvSpPr>
        <xdr:cNvPr id="60" name="Cerrar llave 59">
          <a:extLst>
            <a:ext uri="{FF2B5EF4-FFF2-40B4-BE49-F238E27FC236}">
              <a16:creationId xmlns:a16="http://schemas.microsoft.com/office/drawing/2014/main" id="{A90B17C7-7973-4045-BE7C-A2FD5C8D19ED}"/>
            </a:ext>
          </a:extLst>
        </xdr:cNvPr>
        <xdr:cNvSpPr/>
      </xdr:nvSpPr>
      <xdr:spPr>
        <a:xfrm>
          <a:off x="17007417" y="9196916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529168</xdr:colOff>
      <xdr:row>40</xdr:row>
      <xdr:rowOff>190500</xdr:rowOff>
    </xdr:from>
    <xdr:to>
      <xdr:col>30</xdr:col>
      <xdr:colOff>433920</xdr:colOff>
      <xdr:row>55</xdr:row>
      <xdr:rowOff>105833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AFAF7498-0C51-4B81-AA8E-0385ABDA2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30</xdr:col>
      <xdr:colOff>518583</xdr:colOff>
      <xdr:row>40</xdr:row>
      <xdr:rowOff>190500</xdr:rowOff>
    </xdr:from>
    <xdr:to>
      <xdr:col>36</xdr:col>
      <xdr:colOff>423335</xdr:colOff>
      <xdr:row>55</xdr:row>
      <xdr:rowOff>105833</xdr:rowOff>
    </xdr:to>
    <xdr:graphicFrame macro="">
      <xdr:nvGraphicFramePr>
        <xdr:cNvPr id="62" name="Gráfico 61">
          <a:extLst>
            <a:ext uri="{FF2B5EF4-FFF2-40B4-BE49-F238E27FC236}">
              <a16:creationId xmlns:a16="http://schemas.microsoft.com/office/drawing/2014/main" id="{DC4E0A58-7F03-423E-BDA7-22B6CC97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36</xdr:col>
      <xdr:colOff>571500</xdr:colOff>
      <xdr:row>40</xdr:row>
      <xdr:rowOff>190499</xdr:rowOff>
    </xdr:from>
    <xdr:to>
      <xdr:col>42</xdr:col>
      <xdr:colOff>476252</xdr:colOff>
      <xdr:row>55</xdr:row>
      <xdr:rowOff>105832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9D7FB9BF-A330-48FE-B648-37FA03B28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42</xdr:col>
      <xdr:colOff>613833</xdr:colOff>
      <xdr:row>41</xdr:row>
      <xdr:rowOff>0</xdr:rowOff>
    </xdr:from>
    <xdr:to>
      <xdr:col>48</xdr:col>
      <xdr:colOff>518585</xdr:colOff>
      <xdr:row>55</xdr:row>
      <xdr:rowOff>116416</xdr:rowOff>
    </xdr:to>
    <xdr:graphicFrame macro="">
      <xdr:nvGraphicFramePr>
        <xdr:cNvPr id="64" name="Gráfico 63">
          <a:extLst>
            <a:ext uri="{FF2B5EF4-FFF2-40B4-BE49-F238E27FC236}">
              <a16:creationId xmlns:a16="http://schemas.microsoft.com/office/drawing/2014/main" id="{4F3AB831-4E64-44B7-963F-825C196D8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48</xdr:col>
      <xdr:colOff>613834</xdr:colOff>
      <xdr:row>40</xdr:row>
      <xdr:rowOff>190500</xdr:rowOff>
    </xdr:from>
    <xdr:to>
      <xdr:col>54</xdr:col>
      <xdr:colOff>518586</xdr:colOff>
      <xdr:row>55</xdr:row>
      <xdr:rowOff>105833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89390EA-C496-4355-92D4-45F3E168C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54</xdr:col>
      <xdr:colOff>624416</xdr:colOff>
      <xdr:row>40</xdr:row>
      <xdr:rowOff>190499</xdr:rowOff>
    </xdr:from>
    <xdr:to>
      <xdr:col>60</xdr:col>
      <xdr:colOff>529168</xdr:colOff>
      <xdr:row>55</xdr:row>
      <xdr:rowOff>105832</xdr:rowOff>
    </xdr:to>
    <xdr:graphicFrame macro="">
      <xdr:nvGraphicFramePr>
        <xdr:cNvPr id="66" name="Gráfico 65">
          <a:extLst>
            <a:ext uri="{FF2B5EF4-FFF2-40B4-BE49-F238E27FC236}">
              <a16:creationId xmlns:a16="http://schemas.microsoft.com/office/drawing/2014/main" id="{A8BF1A20-BC2E-45B6-8B92-7673AA3AB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60</xdr:col>
      <xdr:colOff>698500</xdr:colOff>
      <xdr:row>40</xdr:row>
      <xdr:rowOff>190499</xdr:rowOff>
    </xdr:from>
    <xdr:to>
      <xdr:col>66</xdr:col>
      <xdr:colOff>603252</xdr:colOff>
      <xdr:row>55</xdr:row>
      <xdr:rowOff>105832</xdr:rowOff>
    </xdr:to>
    <xdr:graphicFrame macro="">
      <xdr:nvGraphicFramePr>
        <xdr:cNvPr id="67" name="Gráfico 66">
          <a:extLst>
            <a:ext uri="{FF2B5EF4-FFF2-40B4-BE49-F238E27FC236}">
              <a16:creationId xmlns:a16="http://schemas.microsoft.com/office/drawing/2014/main" id="{6ADD5BB9-DF93-42B9-916F-2AEDFACE7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66</xdr:col>
      <xdr:colOff>740833</xdr:colOff>
      <xdr:row>40</xdr:row>
      <xdr:rowOff>190499</xdr:rowOff>
    </xdr:from>
    <xdr:to>
      <xdr:col>72</xdr:col>
      <xdr:colOff>645585</xdr:colOff>
      <xdr:row>55</xdr:row>
      <xdr:rowOff>105832</xdr:rowOff>
    </xdr:to>
    <xdr:graphicFrame macro="">
      <xdr:nvGraphicFramePr>
        <xdr:cNvPr id="68" name="Gráfico 67">
          <a:extLst>
            <a:ext uri="{FF2B5EF4-FFF2-40B4-BE49-F238E27FC236}">
              <a16:creationId xmlns:a16="http://schemas.microsoft.com/office/drawing/2014/main" id="{FA6EE4C6-6BE4-46FE-8963-F4DB621CE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72</xdr:col>
      <xdr:colOff>740833</xdr:colOff>
      <xdr:row>40</xdr:row>
      <xdr:rowOff>179916</xdr:rowOff>
    </xdr:from>
    <xdr:to>
      <xdr:col>78</xdr:col>
      <xdr:colOff>645585</xdr:colOff>
      <xdr:row>55</xdr:row>
      <xdr:rowOff>95249</xdr:rowOff>
    </xdr:to>
    <xdr:graphicFrame macro="">
      <xdr:nvGraphicFramePr>
        <xdr:cNvPr id="69" name="Gráfico 68">
          <a:extLst>
            <a:ext uri="{FF2B5EF4-FFF2-40B4-BE49-F238E27FC236}">
              <a16:creationId xmlns:a16="http://schemas.microsoft.com/office/drawing/2014/main" id="{21DB18E1-07D6-49D1-AF09-C7B479D71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78</xdr:col>
      <xdr:colOff>740834</xdr:colOff>
      <xdr:row>40</xdr:row>
      <xdr:rowOff>169333</xdr:rowOff>
    </xdr:from>
    <xdr:to>
      <xdr:col>84</xdr:col>
      <xdr:colOff>645586</xdr:colOff>
      <xdr:row>55</xdr:row>
      <xdr:rowOff>84666</xdr:rowOff>
    </xdr:to>
    <xdr:graphicFrame macro="">
      <xdr:nvGraphicFramePr>
        <xdr:cNvPr id="70" name="Gráfico 69">
          <a:extLst>
            <a:ext uri="{FF2B5EF4-FFF2-40B4-BE49-F238E27FC236}">
              <a16:creationId xmlns:a16="http://schemas.microsoft.com/office/drawing/2014/main" id="{DBB3E6D5-A737-4CF3-8520-5106D056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84</xdr:col>
      <xdr:colOff>751416</xdr:colOff>
      <xdr:row>40</xdr:row>
      <xdr:rowOff>179916</xdr:rowOff>
    </xdr:from>
    <xdr:to>
      <xdr:col>90</xdr:col>
      <xdr:colOff>656168</xdr:colOff>
      <xdr:row>55</xdr:row>
      <xdr:rowOff>95249</xdr:rowOff>
    </xdr:to>
    <xdr:graphicFrame macro="">
      <xdr:nvGraphicFramePr>
        <xdr:cNvPr id="71" name="Gráfico 70">
          <a:extLst>
            <a:ext uri="{FF2B5EF4-FFF2-40B4-BE49-F238E27FC236}">
              <a16:creationId xmlns:a16="http://schemas.microsoft.com/office/drawing/2014/main" id="{464F806F-42D5-4E29-A8EC-08471228D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24</xdr:col>
      <xdr:colOff>518583</xdr:colOff>
      <xdr:row>56</xdr:row>
      <xdr:rowOff>1</xdr:rowOff>
    </xdr:from>
    <xdr:to>
      <xdr:col>30</xdr:col>
      <xdr:colOff>423335</xdr:colOff>
      <xdr:row>70</xdr:row>
      <xdr:rowOff>105833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B5F106CC-AAC0-48F3-BFCF-7801218C6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30</xdr:col>
      <xdr:colOff>539750</xdr:colOff>
      <xdr:row>55</xdr:row>
      <xdr:rowOff>179917</xdr:rowOff>
    </xdr:from>
    <xdr:to>
      <xdr:col>36</xdr:col>
      <xdr:colOff>444502</xdr:colOff>
      <xdr:row>70</xdr:row>
      <xdr:rowOff>95249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FD6B826A-166C-4772-B4F7-05ADD90D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36</xdr:col>
      <xdr:colOff>582083</xdr:colOff>
      <xdr:row>56</xdr:row>
      <xdr:rowOff>0</xdr:rowOff>
    </xdr:from>
    <xdr:to>
      <xdr:col>42</xdr:col>
      <xdr:colOff>486835</xdr:colOff>
      <xdr:row>70</xdr:row>
      <xdr:rowOff>105832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1E23452A-23ED-4482-BC1D-A8B867177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42</xdr:col>
      <xdr:colOff>613833</xdr:colOff>
      <xdr:row>56</xdr:row>
      <xdr:rowOff>10583</xdr:rowOff>
    </xdr:from>
    <xdr:to>
      <xdr:col>48</xdr:col>
      <xdr:colOff>518585</xdr:colOff>
      <xdr:row>70</xdr:row>
      <xdr:rowOff>116415</xdr:rowOff>
    </xdr:to>
    <xdr:graphicFrame macro="">
      <xdr:nvGraphicFramePr>
        <xdr:cNvPr id="73" name="Gráfico 72">
          <a:extLst>
            <a:ext uri="{FF2B5EF4-FFF2-40B4-BE49-F238E27FC236}">
              <a16:creationId xmlns:a16="http://schemas.microsoft.com/office/drawing/2014/main" id="{FAE23BE3-D94E-49BE-9BF5-D16E5A2B7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48</xdr:col>
      <xdr:colOff>613833</xdr:colOff>
      <xdr:row>55</xdr:row>
      <xdr:rowOff>179917</xdr:rowOff>
    </xdr:from>
    <xdr:to>
      <xdr:col>54</xdr:col>
      <xdr:colOff>518585</xdr:colOff>
      <xdr:row>70</xdr:row>
      <xdr:rowOff>95249</xdr:rowOff>
    </xdr:to>
    <xdr:graphicFrame macro="">
      <xdr:nvGraphicFramePr>
        <xdr:cNvPr id="75" name="Gráfico 74">
          <a:extLst>
            <a:ext uri="{FF2B5EF4-FFF2-40B4-BE49-F238E27FC236}">
              <a16:creationId xmlns:a16="http://schemas.microsoft.com/office/drawing/2014/main" id="{AAA53928-C6E0-4144-886C-2E1AA386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54</xdr:col>
      <xdr:colOff>624417</xdr:colOff>
      <xdr:row>55</xdr:row>
      <xdr:rowOff>179917</xdr:rowOff>
    </xdr:from>
    <xdr:to>
      <xdr:col>60</xdr:col>
      <xdr:colOff>529169</xdr:colOff>
      <xdr:row>70</xdr:row>
      <xdr:rowOff>95249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572BE7A9-1F34-41A2-A7B1-927C594ED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60</xdr:col>
      <xdr:colOff>698500</xdr:colOff>
      <xdr:row>55</xdr:row>
      <xdr:rowOff>169334</xdr:rowOff>
    </xdr:from>
    <xdr:to>
      <xdr:col>66</xdr:col>
      <xdr:colOff>603252</xdr:colOff>
      <xdr:row>70</xdr:row>
      <xdr:rowOff>84666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id="{77D99916-B8FD-4956-ADA9-A33BD6CEF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66</xdr:col>
      <xdr:colOff>751416</xdr:colOff>
      <xdr:row>56</xdr:row>
      <xdr:rowOff>0</xdr:rowOff>
    </xdr:from>
    <xdr:to>
      <xdr:col>72</xdr:col>
      <xdr:colOff>656168</xdr:colOff>
      <xdr:row>70</xdr:row>
      <xdr:rowOff>105832</xdr:rowOff>
    </xdr:to>
    <xdr:graphicFrame macro="">
      <xdr:nvGraphicFramePr>
        <xdr:cNvPr id="78" name="Gráfico 77">
          <a:extLst>
            <a:ext uri="{FF2B5EF4-FFF2-40B4-BE49-F238E27FC236}">
              <a16:creationId xmlns:a16="http://schemas.microsoft.com/office/drawing/2014/main" id="{FC104E1E-6536-4D68-94ED-CA425B2F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72</xdr:col>
      <xdr:colOff>740834</xdr:colOff>
      <xdr:row>56</xdr:row>
      <xdr:rowOff>21167</xdr:rowOff>
    </xdr:from>
    <xdr:to>
      <xdr:col>78</xdr:col>
      <xdr:colOff>645586</xdr:colOff>
      <xdr:row>70</xdr:row>
      <xdr:rowOff>126999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D06EA16A-8552-41C7-BA6C-72D8A19F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78</xdr:col>
      <xdr:colOff>730250</xdr:colOff>
      <xdr:row>56</xdr:row>
      <xdr:rowOff>42334</xdr:rowOff>
    </xdr:from>
    <xdr:to>
      <xdr:col>84</xdr:col>
      <xdr:colOff>635002</xdr:colOff>
      <xdr:row>70</xdr:row>
      <xdr:rowOff>148166</xdr:rowOff>
    </xdr:to>
    <xdr:graphicFrame macro="">
      <xdr:nvGraphicFramePr>
        <xdr:cNvPr id="80" name="Gráfico 79">
          <a:extLst>
            <a:ext uri="{FF2B5EF4-FFF2-40B4-BE49-F238E27FC236}">
              <a16:creationId xmlns:a16="http://schemas.microsoft.com/office/drawing/2014/main" id="{35C831A5-2B1B-4209-A82D-57A8A4E81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24</xdr:col>
      <xdr:colOff>148166</xdr:colOff>
      <xdr:row>56</xdr:row>
      <xdr:rowOff>10584</xdr:rowOff>
    </xdr:from>
    <xdr:to>
      <xdr:col>24</xdr:col>
      <xdr:colOff>292166</xdr:colOff>
      <xdr:row>70</xdr:row>
      <xdr:rowOff>130417</xdr:rowOff>
    </xdr:to>
    <xdr:sp macro="" textlink="">
      <xdr:nvSpPr>
        <xdr:cNvPr id="81" name="Cerrar llave 80">
          <a:extLst>
            <a:ext uri="{FF2B5EF4-FFF2-40B4-BE49-F238E27FC236}">
              <a16:creationId xmlns:a16="http://schemas.microsoft.com/office/drawing/2014/main" id="{78333FD9-BBEC-4897-9B70-8B4FD88D4A3C}"/>
            </a:ext>
          </a:extLst>
        </xdr:cNvPr>
        <xdr:cNvSpPr/>
      </xdr:nvSpPr>
      <xdr:spPr>
        <a:xfrm>
          <a:off x="17007416" y="12054417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137584</xdr:colOff>
      <xdr:row>71</xdr:row>
      <xdr:rowOff>1</xdr:rowOff>
    </xdr:from>
    <xdr:to>
      <xdr:col>24</xdr:col>
      <xdr:colOff>281584</xdr:colOff>
      <xdr:row>85</xdr:row>
      <xdr:rowOff>119834</xdr:rowOff>
    </xdr:to>
    <xdr:sp macro="" textlink="">
      <xdr:nvSpPr>
        <xdr:cNvPr id="82" name="Cerrar llave 81">
          <a:extLst>
            <a:ext uri="{FF2B5EF4-FFF2-40B4-BE49-F238E27FC236}">
              <a16:creationId xmlns:a16="http://schemas.microsoft.com/office/drawing/2014/main" id="{56C73787-9E67-4492-9466-A8B993E47C09}"/>
            </a:ext>
          </a:extLst>
        </xdr:cNvPr>
        <xdr:cNvSpPr/>
      </xdr:nvSpPr>
      <xdr:spPr>
        <a:xfrm>
          <a:off x="16996834" y="14922501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529166</xdr:colOff>
      <xdr:row>71</xdr:row>
      <xdr:rowOff>1</xdr:rowOff>
    </xdr:from>
    <xdr:to>
      <xdr:col>30</xdr:col>
      <xdr:colOff>433919</xdr:colOff>
      <xdr:row>85</xdr:row>
      <xdr:rowOff>105833</xdr:rowOff>
    </xdr:to>
    <xdr:graphicFrame macro="">
      <xdr:nvGraphicFramePr>
        <xdr:cNvPr id="83" name="Gráfico 82">
          <a:extLst>
            <a:ext uri="{FF2B5EF4-FFF2-40B4-BE49-F238E27FC236}">
              <a16:creationId xmlns:a16="http://schemas.microsoft.com/office/drawing/2014/main" id="{22F01C8A-065E-4244-BB7D-55C0BB316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30</xdr:col>
      <xdr:colOff>550333</xdr:colOff>
      <xdr:row>70</xdr:row>
      <xdr:rowOff>179917</xdr:rowOff>
    </xdr:from>
    <xdr:to>
      <xdr:col>36</xdr:col>
      <xdr:colOff>455086</xdr:colOff>
      <xdr:row>85</xdr:row>
      <xdr:rowOff>95249</xdr:rowOff>
    </xdr:to>
    <xdr:graphicFrame macro="">
      <xdr:nvGraphicFramePr>
        <xdr:cNvPr id="84" name="Gráfico 83">
          <a:extLst>
            <a:ext uri="{FF2B5EF4-FFF2-40B4-BE49-F238E27FC236}">
              <a16:creationId xmlns:a16="http://schemas.microsoft.com/office/drawing/2014/main" id="{864EFFE8-454D-4AA5-B26C-0DA1E3806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36</xdr:col>
      <xdr:colOff>571500</xdr:colOff>
      <xdr:row>70</xdr:row>
      <xdr:rowOff>179917</xdr:rowOff>
    </xdr:from>
    <xdr:to>
      <xdr:col>42</xdr:col>
      <xdr:colOff>476253</xdr:colOff>
      <xdr:row>85</xdr:row>
      <xdr:rowOff>95249</xdr:rowOff>
    </xdr:to>
    <xdr:graphicFrame macro="">
      <xdr:nvGraphicFramePr>
        <xdr:cNvPr id="85" name="Gráfico 84">
          <a:extLst>
            <a:ext uri="{FF2B5EF4-FFF2-40B4-BE49-F238E27FC236}">
              <a16:creationId xmlns:a16="http://schemas.microsoft.com/office/drawing/2014/main" id="{D9622CE1-0F6E-4FE6-881D-025303D97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42</xdr:col>
      <xdr:colOff>613834</xdr:colOff>
      <xdr:row>71</xdr:row>
      <xdr:rowOff>10584</xdr:rowOff>
    </xdr:from>
    <xdr:to>
      <xdr:col>48</xdr:col>
      <xdr:colOff>518587</xdr:colOff>
      <xdr:row>85</xdr:row>
      <xdr:rowOff>116416</xdr:rowOff>
    </xdr:to>
    <xdr:graphicFrame macro="">
      <xdr:nvGraphicFramePr>
        <xdr:cNvPr id="86" name="Gráfico 85">
          <a:extLst>
            <a:ext uri="{FF2B5EF4-FFF2-40B4-BE49-F238E27FC236}">
              <a16:creationId xmlns:a16="http://schemas.microsoft.com/office/drawing/2014/main" id="{5484817A-8E65-4C1F-9BAE-A58DF4DF8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48</xdr:col>
      <xdr:colOff>624417</xdr:colOff>
      <xdr:row>70</xdr:row>
      <xdr:rowOff>179918</xdr:rowOff>
    </xdr:from>
    <xdr:to>
      <xdr:col>54</xdr:col>
      <xdr:colOff>529170</xdr:colOff>
      <xdr:row>85</xdr:row>
      <xdr:rowOff>95250</xdr:rowOff>
    </xdr:to>
    <xdr:graphicFrame macro="">
      <xdr:nvGraphicFramePr>
        <xdr:cNvPr id="87" name="Gráfico 86">
          <a:extLst>
            <a:ext uri="{FF2B5EF4-FFF2-40B4-BE49-F238E27FC236}">
              <a16:creationId xmlns:a16="http://schemas.microsoft.com/office/drawing/2014/main" id="{18904D2F-C308-4221-9722-1C29C1EAC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54</xdr:col>
      <xdr:colOff>613834</xdr:colOff>
      <xdr:row>71</xdr:row>
      <xdr:rowOff>10584</xdr:rowOff>
    </xdr:from>
    <xdr:to>
      <xdr:col>60</xdr:col>
      <xdr:colOff>518587</xdr:colOff>
      <xdr:row>85</xdr:row>
      <xdr:rowOff>116416</xdr:rowOff>
    </xdr:to>
    <xdr:graphicFrame macro="">
      <xdr:nvGraphicFramePr>
        <xdr:cNvPr id="88" name="Gráfico 87">
          <a:extLst>
            <a:ext uri="{FF2B5EF4-FFF2-40B4-BE49-F238E27FC236}">
              <a16:creationId xmlns:a16="http://schemas.microsoft.com/office/drawing/2014/main" id="{3B85BCA3-7BDB-49DC-936A-B6E3C74A4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60</xdr:col>
      <xdr:colOff>698500</xdr:colOff>
      <xdr:row>71</xdr:row>
      <xdr:rowOff>1</xdr:rowOff>
    </xdr:from>
    <xdr:to>
      <xdr:col>66</xdr:col>
      <xdr:colOff>603253</xdr:colOff>
      <xdr:row>85</xdr:row>
      <xdr:rowOff>105833</xdr:rowOff>
    </xdr:to>
    <xdr:graphicFrame macro="">
      <xdr:nvGraphicFramePr>
        <xdr:cNvPr id="89" name="Gráfico 88">
          <a:extLst>
            <a:ext uri="{FF2B5EF4-FFF2-40B4-BE49-F238E27FC236}">
              <a16:creationId xmlns:a16="http://schemas.microsoft.com/office/drawing/2014/main" id="{5B47B54A-AD26-4EB5-8996-556B4D74E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66</xdr:col>
      <xdr:colOff>740834</xdr:colOff>
      <xdr:row>70</xdr:row>
      <xdr:rowOff>179917</xdr:rowOff>
    </xdr:from>
    <xdr:to>
      <xdr:col>72</xdr:col>
      <xdr:colOff>645587</xdr:colOff>
      <xdr:row>85</xdr:row>
      <xdr:rowOff>95249</xdr:rowOff>
    </xdr:to>
    <xdr:graphicFrame macro="">
      <xdr:nvGraphicFramePr>
        <xdr:cNvPr id="90" name="Gráfico 89">
          <a:extLst>
            <a:ext uri="{FF2B5EF4-FFF2-40B4-BE49-F238E27FC236}">
              <a16:creationId xmlns:a16="http://schemas.microsoft.com/office/drawing/2014/main" id="{B6C70C95-67FA-4865-A378-274D4A9E4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72</xdr:col>
      <xdr:colOff>751417</xdr:colOff>
      <xdr:row>71</xdr:row>
      <xdr:rowOff>21167</xdr:rowOff>
    </xdr:from>
    <xdr:to>
      <xdr:col>78</xdr:col>
      <xdr:colOff>656170</xdr:colOff>
      <xdr:row>85</xdr:row>
      <xdr:rowOff>126999</xdr:rowOff>
    </xdr:to>
    <xdr:graphicFrame macro="">
      <xdr:nvGraphicFramePr>
        <xdr:cNvPr id="91" name="Gráfico 90">
          <a:extLst>
            <a:ext uri="{FF2B5EF4-FFF2-40B4-BE49-F238E27FC236}">
              <a16:creationId xmlns:a16="http://schemas.microsoft.com/office/drawing/2014/main" id="{EAAFE382-277B-444E-9A57-A406257EE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78</xdr:col>
      <xdr:colOff>740834</xdr:colOff>
      <xdr:row>71</xdr:row>
      <xdr:rowOff>21167</xdr:rowOff>
    </xdr:from>
    <xdr:to>
      <xdr:col>84</xdr:col>
      <xdr:colOff>645587</xdr:colOff>
      <xdr:row>85</xdr:row>
      <xdr:rowOff>126999</xdr:rowOff>
    </xdr:to>
    <xdr:graphicFrame macro="">
      <xdr:nvGraphicFramePr>
        <xdr:cNvPr id="92" name="Gráfico 91">
          <a:extLst>
            <a:ext uri="{FF2B5EF4-FFF2-40B4-BE49-F238E27FC236}">
              <a16:creationId xmlns:a16="http://schemas.microsoft.com/office/drawing/2014/main" id="{9008C253-0235-4592-A238-4CF99A914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84</xdr:col>
      <xdr:colOff>719667</xdr:colOff>
      <xdr:row>71</xdr:row>
      <xdr:rowOff>21167</xdr:rowOff>
    </xdr:from>
    <xdr:to>
      <xdr:col>90</xdr:col>
      <xdr:colOff>624420</xdr:colOff>
      <xdr:row>85</xdr:row>
      <xdr:rowOff>126999</xdr:rowOff>
    </xdr:to>
    <xdr:graphicFrame macro="">
      <xdr:nvGraphicFramePr>
        <xdr:cNvPr id="93" name="Gráfico 92">
          <a:extLst>
            <a:ext uri="{FF2B5EF4-FFF2-40B4-BE49-F238E27FC236}">
              <a16:creationId xmlns:a16="http://schemas.microsoft.com/office/drawing/2014/main" id="{E90A7647-C309-4A54-ADAB-54B75D30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90</xdr:col>
      <xdr:colOff>709084</xdr:colOff>
      <xdr:row>70</xdr:row>
      <xdr:rowOff>169334</xdr:rowOff>
    </xdr:from>
    <xdr:to>
      <xdr:col>96</xdr:col>
      <xdr:colOff>613837</xdr:colOff>
      <xdr:row>85</xdr:row>
      <xdr:rowOff>84666</xdr:rowOff>
    </xdr:to>
    <xdr:graphicFrame macro="">
      <xdr:nvGraphicFramePr>
        <xdr:cNvPr id="94" name="Gráfico 93">
          <a:extLst>
            <a:ext uri="{FF2B5EF4-FFF2-40B4-BE49-F238E27FC236}">
              <a16:creationId xmlns:a16="http://schemas.microsoft.com/office/drawing/2014/main" id="{44FCDE33-A041-4832-B2FE-081A17E1C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96</xdr:col>
      <xdr:colOff>709083</xdr:colOff>
      <xdr:row>70</xdr:row>
      <xdr:rowOff>169334</xdr:rowOff>
    </xdr:from>
    <xdr:to>
      <xdr:col>102</xdr:col>
      <xdr:colOff>613836</xdr:colOff>
      <xdr:row>85</xdr:row>
      <xdr:rowOff>84666</xdr:rowOff>
    </xdr:to>
    <xdr:graphicFrame macro="">
      <xdr:nvGraphicFramePr>
        <xdr:cNvPr id="95" name="Gráfico 94">
          <a:extLst>
            <a:ext uri="{FF2B5EF4-FFF2-40B4-BE49-F238E27FC236}">
              <a16:creationId xmlns:a16="http://schemas.microsoft.com/office/drawing/2014/main" id="{8E994392-D4E8-426D-BD1E-183BF51B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102</xdr:col>
      <xdr:colOff>709084</xdr:colOff>
      <xdr:row>70</xdr:row>
      <xdr:rowOff>179917</xdr:rowOff>
    </xdr:from>
    <xdr:to>
      <xdr:col>108</xdr:col>
      <xdr:colOff>613837</xdr:colOff>
      <xdr:row>85</xdr:row>
      <xdr:rowOff>95249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8BE830EC-C66E-4691-9DA5-39CE1FC8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108</xdr:col>
      <xdr:colOff>719667</xdr:colOff>
      <xdr:row>70</xdr:row>
      <xdr:rowOff>169334</xdr:rowOff>
    </xdr:from>
    <xdr:to>
      <xdr:col>114</xdr:col>
      <xdr:colOff>624420</xdr:colOff>
      <xdr:row>85</xdr:row>
      <xdr:rowOff>84666</xdr:rowOff>
    </xdr:to>
    <xdr:graphicFrame macro="">
      <xdr:nvGraphicFramePr>
        <xdr:cNvPr id="97" name="Gráfico 96">
          <a:extLst>
            <a:ext uri="{FF2B5EF4-FFF2-40B4-BE49-F238E27FC236}">
              <a16:creationId xmlns:a16="http://schemas.microsoft.com/office/drawing/2014/main" id="{76C97DA5-DA4B-47E0-B1C1-D6CC97E75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114</xdr:col>
      <xdr:colOff>698500</xdr:colOff>
      <xdr:row>70</xdr:row>
      <xdr:rowOff>169333</xdr:rowOff>
    </xdr:from>
    <xdr:to>
      <xdr:col>120</xdr:col>
      <xdr:colOff>603253</xdr:colOff>
      <xdr:row>85</xdr:row>
      <xdr:rowOff>84665</xdr:rowOff>
    </xdr:to>
    <xdr:graphicFrame macro="">
      <xdr:nvGraphicFramePr>
        <xdr:cNvPr id="98" name="Gráfico 97">
          <a:extLst>
            <a:ext uri="{FF2B5EF4-FFF2-40B4-BE49-F238E27FC236}">
              <a16:creationId xmlns:a16="http://schemas.microsoft.com/office/drawing/2014/main" id="{3FF4EB73-397B-488F-88C5-51F3F1B65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120</xdr:col>
      <xdr:colOff>730250</xdr:colOff>
      <xdr:row>70</xdr:row>
      <xdr:rowOff>169334</xdr:rowOff>
    </xdr:from>
    <xdr:to>
      <xdr:col>126</xdr:col>
      <xdr:colOff>635003</xdr:colOff>
      <xdr:row>85</xdr:row>
      <xdr:rowOff>84666</xdr:rowOff>
    </xdr:to>
    <xdr:graphicFrame macro="">
      <xdr:nvGraphicFramePr>
        <xdr:cNvPr id="99" name="Gráfico 98">
          <a:extLst>
            <a:ext uri="{FF2B5EF4-FFF2-40B4-BE49-F238E27FC236}">
              <a16:creationId xmlns:a16="http://schemas.microsoft.com/office/drawing/2014/main" id="{489409B3-7037-4D4B-BCD4-9DB490D52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126</xdr:col>
      <xdr:colOff>698500</xdr:colOff>
      <xdr:row>71</xdr:row>
      <xdr:rowOff>1</xdr:rowOff>
    </xdr:from>
    <xdr:to>
      <xdr:col>132</xdr:col>
      <xdr:colOff>603253</xdr:colOff>
      <xdr:row>85</xdr:row>
      <xdr:rowOff>105833</xdr:rowOff>
    </xdr:to>
    <xdr:graphicFrame macro="">
      <xdr:nvGraphicFramePr>
        <xdr:cNvPr id="100" name="Gráfico 99">
          <a:extLst>
            <a:ext uri="{FF2B5EF4-FFF2-40B4-BE49-F238E27FC236}">
              <a16:creationId xmlns:a16="http://schemas.microsoft.com/office/drawing/2014/main" id="{1E447A0D-C527-4075-BC23-C14ECEB1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132</xdr:col>
      <xdr:colOff>719666</xdr:colOff>
      <xdr:row>71</xdr:row>
      <xdr:rowOff>0</xdr:rowOff>
    </xdr:from>
    <xdr:to>
      <xdr:col>138</xdr:col>
      <xdr:colOff>624419</xdr:colOff>
      <xdr:row>85</xdr:row>
      <xdr:rowOff>105832</xdr:rowOff>
    </xdr:to>
    <xdr:graphicFrame macro="">
      <xdr:nvGraphicFramePr>
        <xdr:cNvPr id="101" name="Gráfico 100">
          <a:extLst>
            <a:ext uri="{FF2B5EF4-FFF2-40B4-BE49-F238E27FC236}">
              <a16:creationId xmlns:a16="http://schemas.microsoft.com/office/drawing/2014/main" id="{0C1BC60E-D8EB-466E-B0E7-AEEEC2BE8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24</xdr:col>
      <xdr:colOff>592667</xdr:colOff>
      <xdr:row>100</xdr:row>
      <xdr:rowOff>190500</xdr:rowOff>
    </xdr:from>
    <xdr:to>
      <xdr:col>30</xdr:col>
      <xdr:colOff>497419</xdr:colOff>
      <xdr:row>115</xdr:row>
      <xdr:rowOff>126998</xdr:rowOff>
    </xdr:to>
    <xdr:graphicFrame macro="">
      <xdr:nvGraphicFramePr>
        <xdr:cNvPr id="102" name="Gráfico 101">
          <a:extLst>
            <a:ext uri="{FF2B5EF4-FFF2-40B4-BE49-F238E27FC236}">
              <a16:creationId xmlns:a16="http://schemas.microsoft.com/office/drawing/2014/main" id="{03699C8C-B2AD-436D-890F-B7F437D93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30</xdr:col>
      <xdr:colOff>582083</xdr:colOff>
      <xdr:row>100</xdr:row>
      <xdr:rowOff>179916</xdr:rowOff>
    </xdr:from>
    <xdr:to>
      <xdr:col>36</xdr:col>
      <xdr:colOff>486835</xdr:colOff>
      <xdr:row>115</xdr:row>
      <xdr:rowOff>116414</xdr:rowOff>
    </xdr:to>
    <xdr:graphicFrame macro="">
      <xdr:nvGraphicFramePr>
        <xdr:cNvPr id="103" name="Gráfico 102">
          <a:extLst>
            <a:ext uri="{FF2B5EF4-FFF2-40B4-BE49-F238E27FC236}">
              <a16:creationId xmlns:a16="http://schemas.microsoft.com/office/drawing/2014/main" id="{FC4010DA-EE9F-4E25-8F03-7E3E10533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36</xdr:col>
      <xdr:colOff>560917</xdr:colOff>
      <xdr:row>100</xdr:row>
      <xdr:rowOff>179917</xdr:rowOff>
    </xdr:from>
    <xdr:to>
      <xdr:col>42</xdr:col>
      <xdr:colOff>465669</xdr:colOff>
      <xdr:row>115</xdr:row>
      <xdr:rowOff>116415</xdr:rowOff>
    </xdr:to>
    <xdr:graphicFrame macro="">
      <xdr:nvGraphicFramePr>
        <xdr:cNvPr id="104" name="Gráfico 103">
          <a:extLst>
            <a:ext uri="{FF2B5EF4-FFF2-40B4-BE49-F238E27FC236}">
              <a16:creationId xmlns:a16="http://schemas.microsoft.com/office/drawing/2014/main" id="{632693D3-E072-452E-BDE1-30DD5F097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42</xdr:col>
      <xdr:colOff>560917</xdr:colOff>
      <xdr:row>100</xdr:row>
      <xdr:rowOff>179918</xdr:rowOff>
    </xdr:from>
    <xdr:to>
      <xdr:col>48</xdr:col>
      <xdr:colOff>465669</xdr:colOff>
      <xdr:row>115</xdr:row>
      <xdr:rowOff>116416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46C92563-9FD9-4FE0-AB4C-165B8CBB3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48</xdr:col>
      <xdr:colOff>550333</xdr:colOff>
      <xdr:row>100</xdr:row>
      <xdr:rowOff>169334</xdr:rowOff>
    </xdr:from>
    <xdr:to>
      <xdr:col>54</xdr:col>
      <xdr:colOff>455085</xdr:colOff>
      <xdr:row>115</xdr:row>
      <xdr:rowOff>105832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041DC117-DF50-4825-B5F4-FEF9F5D8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54</xdr:col>
      <xdr:colOff>582084</xdr:colOff>
      <xdr:row>100</xdr:row>
      <xdr:rowOff>179917</xdr:rowOff>
    </xdr:from>
    <xdr:to>
      <xdr:col>60</xdr:col>
      <xdr:colOff>486836</xdr:colOff>
      <xdr:row>115</xdr:row>
      <xdr:rowOff>116415</xdr:rowOff>
    </xdr:to>
    <xdr:graphicFrame macro="">
      <xdr:nvGraphicFramePr>
        <xdr:cNvPr id="107" name="Gráfico 106">
          <a:extLst>
            <a:ext uri="{FF2B5EF4-FFF2-40B4-BE49-F238E27FC236}">
              <a16:creationId xmlns:a16="http://schemas.microsoft.com/office/drawing/2014/main" id="{4197DEFD-EC03-4368-A002-0A3FA2EAF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60</xdr:col>
      <xdr:colOff>571500</xdr:colOff>
      <xdr:row>100</xdr:row>
      <xdr:rowOff>158751</xdr:rowOff>
    </xdr:from>
    <xdr:to>
      <xdr:col>66</xdr:col>
      <xdr:colOff>476252</xdr:colOff>
      <xdr:row>115</xdr:row>
      <xdr:rowOff>95249</xdr:rowOff>
    </xdr:to>
    <xdr:graphicFrame macro="">
      <xdr:nvGraphicFramePr>
        <xdr:cNvPr id="109" name="Gráfico 108">
          <a:extLst>
            <a:ext uri="{FF2B5EF4-FFF2-40B4-BE49-F238E27FC236}">
              <a16:creationId xmlns:a16="http://schemas.microsoft.com/office/drawing/2014/main" id="{73C000D5-15D2-4309-87EA-0EB511833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66</xdr:col>
      <xdr:colOff>613833</xdr:colOff>
      <xdr:row>100</xdr:row>
      <xdr:rowOff>158750</xdr:rowOff>
    </xdr:from>
    <xdr:to>
      <xdr:col>72</xdr:col>
      <xdr:colOff>518585</xdr:colOff>
      <xdr:row>115</xdr:row>
      <xdr:rowOff>95248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8576585A-582F-4345-9B01-9B6BB727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72</xdr:col>
      <xdr:colOff>656166</xdr:colOff>
      <xdr:row>100</xdr:row>
      <xdr:rowOff>158750</xdr:rowOff>
    </xdr:from>
    <xdr:to>
      <xdr:col>78</xdr:col>
      <xdr:colOff>560918</xdr:colOff>
      <xdr:row>115</xdr:row>
      <xdr:rowOff>95248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6F776C22-A5F9-4BF3-9A59-9813A182F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78</xdr:col>
      <xdr:colOff>677333</xdr:colOff>
      <xdr:row>100</xdr:row>
      <xdr:rowOff>169334</xdr:rowOff>
    </xdr:from>
    <xdr:to>
      <xdr:col>84</xdr:col>
      <xdr:colOff>582085</xdr:colOff>
      <xdr:row>115</xdr:row>
      <xdr:rowOff>105832</xdr:rowOff>
    </xdr:to>
    <xdr:graphicFrame macro="">
      <xdr:nvGraphicFramePr>
        <xdr:cNvPr id="112" name="Gráfico 111">
          <a:extLst>
            <a:ext uri="{FF2B5EF4-FFF2-40B4-BE49-F238E27FC236}">
              <a16:creationId xmlns:a16="http://schemas.microsoft.com/office/drawing/2014/main" id="{E3D38E7A-847F-4CA5-B3BC-AB1F8A7F1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84</xdr:col>
      <xdr:colOff>719667</xdr:colOff>
      <xdr:row>100</xdr:row>
      <xdr:rowOff>179917</xdr:rowOff>
    </xdr:from>
    <xdr:to>
      <xdr:col>90</xdr:col>
      <xdr:colOff>624419</xdr:colOff>
      <xdr:row>115</xdr:row>
      <xdr:rowOff>116415</xdr:rowOff>
    </xdr:to>
    <xdr:graphicFrame macro="">
      <xdr:nvGraphicFramePr>
        <xdr:cNvPr id="113" name="Gráfico 112">
          <a:extLst>
            <a:ext uri="{FF2B5EF4-FFF2-40B4-BE49-F238E27FC236}">
              <a16:creationId xmlns:a16="http://schemas.microsoft.com/office/drawing/2014/main" id="{5250F82B-5F94-456F-ABA0-AE0540A2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90</xdr:col>
      <xdr:colOff>730250</xdr:colOff>
      <xdr:row>100</xdr:row>
      <xdr:rowOff>190500</xdr:rowOff>
    </xdr:from>
    <xdr:to>
      <xdr:col>96</xdr:col>
      <xdr:colOff>635002</xdr:colOff>
      <xdr:row>115</xdr:row>
      <xdr:rowOff>126998</xdr:rowOff>
    </xdr:to>
    <xdr:graphicFrame macro="">
      <xdr:nvGraphicFramePr>
        <xdr:cNvPr id="114" name="Gráfico 113">
          <a:extLst>
            <a:ext uri="{FF2B5EF4-FFF2-40B4-BE49-F238E27FC236}">
              <a16:creationId xmlns:a16="http://schemas.microsoft.com/office/drawing/2014/main" id="{C4592BCA-50CA-4394-8AB1-3508B316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96</xdr:col>
      <xdr:colOff>730250</xdr:colOff>
      <xdr:row>100</xdr:row>
      <xdr:rowOff>179917</xdr:rowOff>
    </xdr:from>
    <xdr:to>
      <xdr:col>102</xdr:col>
      <xdr:colOff>635002</xdr:colOff>
      <xdr:row>115</xdr:row>
      <xdr:rowOff>116415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461A9A4D-E435-4D8E-B329-8AC2F3685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102</xdr:col>
      <xdr:colOff>730250</xdr:colOff>
      <xdr:row>100</xdr:row>
      <xdr:rowOff>190501</xdr:rowOff>
    </xdr:from>
    <xdr:to>
      <xdr:col>108</xdr:col>
      <xdr:colOff>635002</xdr:colOff>
      <xdr:row>115</xdr:row>
      <xdr:rowOff>126999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E7137E1C-EF76-4A7C-AB56-EF6BEB04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108</xdr:col>
      <xdr:colOff>730250</xdr:colOff>
      <xdr:row>100</xdr:row>
      <xdr:rowOff>190501</xdr:rowOff>
    </xdr:from>
    <xdr:to>
      <xdr:col>114</xdr:col>
      <xdr:colOff>635002</xdr:colOff>
      <xdr:row>115</xdr:row>
      <xdr:rowOff>126999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7C7F9647-06EF-43B0-802D-562BDFAE8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114</xdr:col>
      <xdr:colOff>751416</xdr:colOff>
      <xdr:row>100</xdr:row>
      <xdr:rowOff>158750</xdr:rowOff>
    </xdr:from>
    <xdr:to>
      <xdr:col>120</xdr:col>
      <xdr:colOff>656168</xdr:colOff>
      <xdr:row>115</xdr:row>
      <xdr:rowOff>95248</xdr:rowOff>
    </xdr:to>
    <xdr:graphicFrame macro="">
      <xdr:nvGraphicFramePr>
        <xdr:cNvPr id="118" name="Gráfico 117">
          <a:extLst>
            <a:ext uri="{FF2B5EF4-FFF2-40B4-BE49-F238E27FC236}">
              <a16:creationId xmlns:a16="http://schemas.microsoft.com/office/drawing/2014/main" id="{211EFC5D-9CA9-44D8-8E4C-9399C231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120</xdr:col>
      <xdr:colOff>751416</xdr:colOff>
      <xdr:row>100</xdr:row>
      <xdr:rowOff>179917</xdr:rowOff>
    </xdr:from>
    <xdr:to>
      <xdr:col>126</xdr:col>
      <xdr:colOff>656168</xdr:colOff>
      <xdr:row>115</xdr:row>
      <xdr:rowOff>116415</xdr:rowOff>
    </xdr:to>
    <xdr:graphicFrame macro="">
      <xdr:nvGraphicFramePr>
        <xdr:cNvPr id="119" name="Gráfico 118">
          <a:extLst>
            <a:ext uri="{FF2B5EF4-FFF2-40B4-BE49-F238E27FC236}">
              <a16:creationId xmlns:a16="http://schemas.microsoft.com/office/drawing/2014/main" id="{9C9B9571-DABF-4537-9224-62E51AE9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126</xdr:col>
      <xdr:colOff>751417</xdr:colOff>
      <xdr:row>100</xdr:row>
      <xdr:rowOff>179917</xdr:rowOff>
    </xdr:from>
    <xdr:to>
      <xdr:col>132</xdr:col>
      <xdr:colOff>656169</xdr:colOff>
      <xdr:row>115</xdr:row>
      <xdr:rowOff>116415</xdr:rowOff>
    </xdr:to>
    <xdr:graphicFrame macro="">
      <xdr:nvGraphicFramePr>
        <xdr:cNvPr id="120" name="Gráfico 119">
          <a:extLst>
            <a:ext uri="{FF2B5EF4-FFF2-40B4-BE49-F238E27FC236}">
              <a16:creationId xmlns:a16="http://schemas.microsoft.com/office/drawing/2014/main" id="{E1A7E319-5B7C-436F-9D05-4806926EF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132</xdr:col>
      <xdr:colOff>740834</xdr:colOff>
      <xdr:row>100</xdr:row>
      <xdr:rowOff>179917</xdr:rowOff>
    </xdr:from>
    <xdr:to>
      <xdr:col>138</xdr:col>
      <xdr:colOff>645586</xdr:colOff>
      <xdr:row>115</xdr:row>
      <xdr:rowOff>116415</xdr:rowOff>
    </xdr:to>
    <xdr:graphicFrame macro="">
      <xdr:nvGraphicFramePr>
        <xdr:cNvPr id="121" name="Gráfico 120">
          <a:extLst>
            <a:ext uri="{FF2B5EF4-FFF2-40B4-BE49-F238E27FC236}">
              <a16:creationId xmlns:a16="http://schemas.microsoft.com/office/drawing/2014/main" id="{04E6BC37-353E-4839-A327-7BEEFA17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138</xdr:col>
      <xdr:colOff>730250</xdr:colOff>
      <xdr:row>100</xdr:row>
      <xdr:rowOff>169334</xdr:rowOff>
    </xdr:from>
    <xdr:to>
      <xdr:col>144</xdr:col>
      <xdr:colOff>635002</xdr:colOff>
      <xdr:row>115</xdr:row>
      <xdr:rowOff>105832</xdr:rowOff>
    </xdr:to>
    <xdr:graphicFrame macro="">
      <xdr:nvGraphicFramePr>
        <xdr:cNvPr id="122" name="Gráfico 121">
          <a:extLst>
            <a:ext uri="{FF2B5EF4-FFF2-40B4-BE49-F238E27FC236}">
              <a16:creationId xmlns:a16="http://schemas.microsoft.com/office/drawing/2014/main" id="{FDB54121-F715-409C-8FAC-62D20B173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144</xdr:col>
      <xdr:colOff>751417</xdr:colOff>
      <xdr:row>100</xdr:row>
      <xdr:rowOff>169333</xdr:rowOff>
    </xdr:from>
    <xdr:to>
      <xdr:col>150</xdr:col>
      <xdr:colOff>656169</xdr:colOff>
      <xdr:row>115</xdr:row>
      <xdr:rowOff>105831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93733FAB-4BEB-44F7-B1EF-080DE0792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150</xdr:col>
      <xdr:colOff>730250</xdr:colOff>
      <xdr:row>100</xdr:row>
      <xdr:rowOff>179917</xdr:rowOff>
    </xdr:from>
    <xdr:to>
      <xdr:col>156</xdr:col>
      <xdr:colOff>635002</xdr:colOff>
      <xdr:row>115</xdr:row>
      <xdr:rowOff>116415</xdr:rowOff>
    </xdr:to>
    <xdr:graphicFrame macro="">
      <xdr:nvGraphicFramePr>
        <xdr:cNvPr id="124" name="Gráfico 123">
          <a:extLst>
            <a:ext uri="{FF2B5EF4-FFF2-40B4-BE49-F238E27FC236}">
              <a16:creationId xmlns:a16="http://schemas.microsoft.com/office/drawing/2014/main" id="{ADDB960A-F0D0-4F5B-BC04-947CD9F99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156</xdr:col>
      <xdr:colOff>730250</xdr:colOff>
      <xdr:row>100</xdr:row>
      <xdr:rowOff>179917</xdr:rowOff>
    </xdr:from>
    <xdr:to>
      <xdr:col>162</xdr:col>
      <xdr:colOff>635002</xdr:colOff>
      <xdr:row>115</xdr:row>
      <xdr:rowOff>116415</xdr:rowOff>
    </xdr:to>
    <xdr:graphicFrame macro="">
      <xdr:nvGraphicFramePr>
        <xdr:cNvPr id="125" name="Gráfico 124">
          <a:extLst>
            <a:ext uri="{FF2B5EF4-FFF2-40B4-BE49-F238E27FC236}">
              <a16:creationId xmlns:a16="http://schemas.microsoft.com/office/drawing/2014/main" id="{7F78FBC7-B9CC-42E2-A497-94B800007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24</xdr:col>
      <xdr:colOff>141819</xdr:colOff>
      <xdr:row>101</xdr:row>
      <xdr:rowOff>25397</xdr:rowOff>
    </xdr:from>
    <xdr:to>
      <xdr:col>24</xdr:col>
      <xdr:colOff>285819</xdr:colOff>
      <xdr:row>116</xdr:row>
      <xdr:rowOff>35981</xdr:rowOff>
    </xdr:to>
    <xdr:sp macro="" textlink="">
      <xdr:nvSpPr>
        <xdr:cNvPr id="126" name="Cerrar llave 125">
          <a:extLst>
            <a:ext uri="{FF2B5EF4-FFF2-40B4-BE49-F238E27FC236}">
              <a16:creationId xmlns:a16="http://schemas.microsoft.com/office/drawing/2014/main" id="{76D5F2D4-ABC9-4550-BAEA-6D1D1A5074CC}"/>
            </a:ext>
          </a:extLst>
        </xdr:cNvPr>
        <xdr:cNvSpPr/>
      </xdr:nvSpPr>
      <xdr:spPr>
        <a:xfrm>
          <a:off x="17001069" y="20715814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582084</xdr:colOff>
      <xdr:row>116</xdr:row>
      <xdr:rowOff>21167</xdr:rowOff>
    </xdr:from>
    <xdr:to>
      <xdr:col>30</xdr:col>
      <xdr:colOff>486836</xdr:colOff>
      <xdr:row>130</xdr:row>
      <xdr:rowOff>95249</xdr:rowOff>
    </xdr:to>
    <xdr:graphicFrame macro="">
      <xdr:nvGraphicFramePr>
        <xdr:cNvPr id="127" name="Gráfico 126">
          <a:extLst>
            <a:ext uri="{FF2B5EF4-FFF2-40B4-BE49-F238E27FC236}">
              <a16:creationId xmlns:a16="http://schemas.microsoft.com/office/drawing/2014/main" id="{D221F320-E69C-43C0-9638-AF0F3036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30</xdr:col>
      <xdr:colOff>571500</xdr:colOff>
      <xdr:row>116</xdr:row>
      <xdr:rowOff>10584</xdr:rowOff>
    </xdr:from>
    <xdr:to>
      <xdr:col>36</xdr:col>
      <xdr:colOff>476252</xdr:colOff>
      <xdr:row>130</xdr:row>
      <xdr:rowOff>84666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370E6D5-7A70-4638-8955-83DD3C3A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36</xdr:col>
      <xdr:colOff>560916</xdr:colOff>
      <xdr:row>116</xdr:row>
      <xdr:rowOff>31751</xdr:rowOff>
    </xdr:from>
    <xdr:to>
      <xdr:col>42</xdr:col>
      <xdr:colOff>465668</xdr:colOff>
      <xdr:row>130</xdr:row>
      <xdr:rowOff>105833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5BC7BB32-23AD-4F05-B5F4-09194ECEB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42</xdr:col>
      <xdr:colOff>550334</xdr:colOff>
      <xdr:row>116</xdr:row>
      <xdr:rowOff>42334</xdr:rowOff>
    </xdr:from>
    <xdr:to>
      <xdr:col>48</xdr:col>
      <xdr:colOff>455086</xdr:colOff>
      <xdr:row>130</xdr:row>
      <xdr:rowOff>116416</xdr:rowOff>
    </xdr:to>
    <xdr:graphicFrame macro="">
      <xdr:nvGraphicFramePr>
        <xdr:cNvPr id="130" name="Gráfico 129">
          <a:extLst>
            <a:ext uri="{FF2B5EF4-FFF2-40B4-BE49-F238E27FC236}">
              <a16:creationId xmlns:a16="http://schemas.microsoft.com/office/drawing/2014/main" id="{4D7DD035-D60D-4C41-9873-856F28F5C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48</xdr:col>
      <xdr:colOff>550334</xdr:colOff>
      <xdr:row>116</xdr:row>
      <xdr:rowOff>42334</xdr:rowOff>
    </xdr:from>
    <xdr:to>
      <xdr:col>54</xdr:col>
      <xdr:colOff>455086</xdr:colOff>
      <xdr:row>130</xdr:row>
      <xdr:rowOff>116416</xdr:rowOff>
    </xdr:to>
    <xdr:graphicFrame macro="">
      <xdr:nvGraphicFramePr>
        <xdr:cNvPr id="131" name="Gráfico 130">
          <a:extLst>
            <a:ext uri="{FF2B5EF4-FFF2-40B4-BE49-F238E27FC236}">
              <a16:creationId xmlns:a16="http://schemas.microsoft.com/office/drawing/2014/main" id="{745F865F-8DD2-4991-9B93-0E4FC0043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54</xdr:col>
      <xdr:colOff>592667</xdr:colOff>
      <xdr:row>116</xdr:row>
      <xdr:rowOff>63500</xdr:rowOff>
    </xdr:from>
    <xdr:to>
      <xdr:col>60</xdr:col>
      <xdr:colOff>497419</xdr:colOff>
      <xdr:row>130</xdr:row>
      <xdr:rowOff>137582</xdr:rowOff>
    </xdr:to>
    <xdr:graphicFrame macro="">
      <xdr:nvGraphicFramePr>
        <xdr:cNvPr id="132" name="Gráfico 131">
          <a:extLst>
            <a:ext uri="{FF2B5EF4-FFF2-40B4-BE49-F238E27FC236}">
              <a16:creationId xmlns:a16="http://schemas.microsoft.com/office/drawing/2014/main" id="{E0346835-3158-4B3A-8F43-E0B427766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60</xdr:col>
      <xdr:colOff>571500</xdr:colOff>
      <xdr:row>116</xdr:row>
      <xdr:rowOff>63501</xdr:rowOff>
    </xdr:from>
    <xdr:to>
      <xdr:col>66</xdr:col>
      <xdr:colOff>476252</xdr:colOff>
      <xdr:row>130</xdr:row>
      <xdr:rowOff>137583</xdr:rowOff>
    </xdr:to>
    <xdr:graphicFrame macro="">
      <xdr:nvGraphicFramePr>
        <xdr:cNvPr id="133" name="Gráfico 132">
          <a:extLst>
            <a:ext uri="{FF2B5EF4-FFF2-40B4-BE49-F238E27FC236}">
              <a16:creationId xmlns:a16="http://schemas.microsoft.com/office/drawing/2014/main" id="{D2FBBFC7-E51F-4938-BCCE-72C2845C9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66</xdr:col>
      <xdr:colOff>603250</xdr:colOff>
      <xdr:row>116</xdr:row>
      <xdr:rowOff>74084</xdr:rowOff>
    </xdr:from>
    <xdr:to>
      <xdr:col>72</xdr:col>
      <xdr:colOff>508002</xdr:colOff>
      <xdr:row>130</xdr:row>
      <xdr:rowOff>148166</xdr:rowOff>
    </xdr:to>
    <xdr:graphicFrame macro="">
      <xdr:nvGraphicFramePr>
        <xdr:cNvPr id="134" name="Gráfico 133">
          <a:extLst>
            <a:ext uri="{FF2B5EF4-FFF2-40B4-BE49-F238E27FC236}">
              <a16:creationId xmlns:a16="http://schemas.microsoft.com/office/drawing/2014/main" id="{8433AB39-B628-40A5-B37E-6B626A523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72</xdr:col>
      <xdr:colOff>656166</xdr:colOff>
      <xdr:row>116</xdr:row>
      <xdr:rowOff>84668</xdr:rowOff>
    </xdr:from>
    <xdr:to>
      <xdr:col>78</xdr:col>
      <xdr:colOff>560918</xdr:colOff>
      <xdr:row>130</xdr:row>
      <xdr:rowOff>158750</xdr:rowOff>
    </xdr:to>
    <xdr:graphicFrame macro="">
      <xdr:nvGraphicFramePr>
        <xdr:cNvPr id="135" name="Gráfico 134">
          <a:extLst>
            <a:ext uri="{FF2B5EF4-FFF2-40B4-BE49-F238E27FC236}">
              <a16:creationId xmlns:a16="http://schemas.microsoft.com/office/drawing/2014/main" id="{E675DC9D-8E1A-4186-B2E2-BB7F2FE46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78</xdr:col>
      <xdr:colOff>656166</xdr:colOff>
      <xdr:row>116</xdr:row>
      <xdr:rowOff>105834</xdr:rowOff>
    </xdr:from>
    <xdr:to>
      <xdr:col>84</xdr:col>
      <xdr:colOff>560918</xdr:colOff>
      <xdr:row>130</xdr:row>
      <xdr:rowOff>179916</xdr:rowOff>
    </xdr:to>
    <xdr:graphicFrame macro="">
      <xdr:nvGraphicFramePr>
        <xdr:cNvPr id="136" name="Gráfico 135">
          <a:extLst>
            <a:ext uri="{FF2B5EF4-FFF2-40B4-BE49-F238E27FC236}">
              <a16:creationId xmlns:a16="http://schemas.microsoft.com/office/drawing/2014/main" id="{5AE9547F-68BD-481E-9005-EBF9FC13D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84</xdr:col>
      <xdr:colOff>709083</xdr:colOff>
      <xdr:row>116</xdr:row>
      <xdr:rowOff>116417</xdr:rowOff>
    </xdr:from>
    <xdr:to>
      <xdr:col>90</xdr:col>
      <xdr:colOff>613835</xdr:colOff>
      <xdr:row>130</xdr:row>
      <xdr:rowOff>190499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116CBAA8-8620-4ED5-BDBC-F38C1D173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90</xdr:col>
      <xdr:colOff>719666</xdr:colOff>
      <xdr:row>116</xdr:row>
      <xdr:rowOff>127001</xdr:rowOff>
    </xdr:from>
    <xdr:to>
      <xdr:col>96</xdr:col>
      <xdr:colOff>624418</xdr:colOff>
      <xdr:row>131</xdr:row>
      <xdr:rowOff>10583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EE5A3A2-FD8A-4092-9ED2-2AFFA5DD4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96</xdr:col>
      <xdr:colOff>730250</xdr:colOff>
      <xdr:row>116</xdr:row>
      <xdr:rowOff>116417</xdr:rowOff>
    </xdr:from>
    <xdr:to>
      <xdr:col>102</xdr:col>
      <xdr:colOff>635002</xdr:colOff>
      <xdr:row>130</xdr:row>
      <xdr:rowOff>190499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74500276-459C-48F3-8200-87C6BCCA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102</xdr:col>
      <xdr:colOff>719667</xdr:colOff>
      <xdr:row>116</xdr:row>
      <xdr:rowOff>116418</xdr:rowOff>
    </xdr:from>
    <xdr:to>
      <xdr:col>108</xdr:col>
      <xdr:colOff>624419</xdr:colOff>
      <xdr:row>131</xdr:row>
      <xdr:rowOff>0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AF0C6A2A-3C00-4AC7-9998-F1EB0004C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108</xdr:col>
      <xdr:colOff>719667</xdr:colOff>
      <xdr:row>116</xdr:row>
      <xdr:rowOff>137583</xdr:rowOff>
    </xdr:from>
    <xdr:to>
      <xdr:col>114</xdr:col>
      <xdr:colOff>624419</xdr:colOff>
      <xdr:row>131</xdr:row>
      <xdr:rowOff>21165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8678C061-E88A-48C3-B6B6-4086983AE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114</xdr:col>
      <xdr:colOff>740834</xdr:colOff>
      <xdr:row>116</xdr:row>
      <xdr:rowOff>169334</xdr:rowOff>
    </xdr:from>
    <xdr:to>
      <xdr:col>120</xdr:col>
      <xdr:colOff>645586</xdr:colOff>
      <xdr:row>131</xdr:row>
      <xdr:rowOff>52916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5E36CB80-CCD5-4DEF-BCC2-7977E13FD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120</xdr:col>
      <xdr:colOff>740833</xdr:colOff>
      <xdr:row>116</xdr:row>
      <xdr:rowOff>169333</xdr:rowOff>
    </xdr:from>
    <xdr:to>
      <xdr:col>126</xdr:col>
      <xdr:colOff>645585</xdr:colOff>
      <xdr:row>131</xdr:row>
      <xdr:rowOff>52915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3081EB55-43A6-4FC7-BF69-D60788279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126</xdr:col>
      <xdr:colOff>751417</xdr:colOff>
      <xdr:row>117</xdr:row>
      <xdr:rowOff>10584</xdr:rowOff>
    </xdr:from>
    <xdr:to>
      <xdr:col>132</xdr:col>
      <xdr:colOff>656169</xdr:colOff>
      <xdr:row>131</xdr:row>
      <xdr:rowOff>84666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5B7CC0E2-E2BC-412D-9F05-36BB4678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132</xdr:col>
      <xdr:colOff>740833</xdr:colOff>
      <xdr:row>116</xdr:row>
      <xdr:rowOff>179917</xdr:rowOff>
    </xdr:from>
    <xdr:to>
      <xdr:col>138</xdr:col>
      <xdr:colOff>645585</xdr:colOff>
      <xdr:row>131</xdr:row>
      <xdr:rowOff>63499</xdr:rowOff>
    </xdr:to>
    <xdr:graphicFrame macro="">
      <xdr:nvGraphicFramePr>
        <xdr:cNvPr id="145" name="Gráfico 144">
          <a:extLst>
            <a:ext uri="{FF2B5EF4-FFF2-40B4-BE49-F238E27FC236}">
              <a16:creationId xmlns:a16="http://schemas.microsoft.com/office/drawing/2014/main" id="{3467F164-16B0-45B4-9AD2-8CF366C08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138</xdr:col>
      <xdr:colOff>730250</xdr:colOff>
      <xdr:row>116</xdr:row>
      <xdr:rowOff>179917</xdr:rowOff>
    </xdr:from>
    <xdr:to>
      <xdr:col>144</xdr:col>
      <xdr:colOff>635002</xdr:colOff>
      <xdr:row>131</xdr:row>
      <xdr:rowOff>63499</xdr:rowOff>
    </xdr:to>
    <xdr:graphicFrame macro="">
      <xdr:nvGraphicFramePr>
        <xdr:cNvPr id="146" name="Gráfico 145">
          <a:extLst>
            <a:ext uri="{FF2B5EF4-FFF2-40B4-BE49-F238E27FC236}">
              <a16:creationId xmlns:a16="http://schemas.microsoft.com/office/drawing/2014/main" id="{D21AFEAC-6987-45E5-97E5-88585E2E7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145</xdr:col>
      <xdr:colOff>0</xdr:colOff>
      <xdr:row>117</xdr:row>
      <xdr:rowOff>1</xdr:rowOff>
    </xdr:from>
    <xdr:to>
      <xdr:col>150</xdr:col>
      <xdr:colOff>666752</xdr:colOff>
      <xdr:row>131</xdr:row>
      <xdr:rowOff>74083</xdr:rowOff>
    </xdr:to>
    <xdr:graphicFrame macro="">
      <xdr:nvGraphicFramePr>
        <xdr:cNvPr id="147" name="Gráfico 146">
          <a:extLst>
            <a:ext uri="{FF2B5EF4-FFF2-40B4-BE49-F238E27FC236}">
              <a16:creationId xmlns:a16="http://schemas.microsoft.com/office/drawing/2014/main" id="{2BFD614C-3A5E-41F2-8EEF-E90399691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150</xdr:col>
      <xdr:colOff>740833</xdr:colOff>
      <xdr:row>117</xdr:row>
      <xdr:rowOff>10583</xdr:rowOff>
    </xdr:from>
    <xdr:to>
      <xdr:col>156</xdr:col>
      <xdr:colOff>645585</xdr:colOff>
      <xdr:row>131</xdr:row>
      <xdr:rowOff>84665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CD01C198-F797-472B-9EAD-4178B53A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156</xdr:col>
      <xdr:colOff>740834</xdr:colOff>
      <xdr:row>117</xdr:row>
      <xdr:rowOff>1</xdr:rowOff>
    </xdr:from>
    <xdr:to>
      <xdr:col>162</xdr:col>
      <xdr:colOff>645586</xdr:colOff>
      <xdr:row>131</xdr:row>
      <xdr:rowOff>74083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C9C324D-7492-48CA-9E45-20D617A17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24</xdr:col>
      <xdr:colOff>127000</xdr:colOff>
      <xdr:row>116</xdr:row>
      <xdr:rowOff>84666</xdr:rowOff>
    </xdr:from>
    <xdr:to>
      <xdr:col>24</xdr:col>
      <xdr:colOff>271000</xdr:colOff>
      <xdr:row>131</xdr:row>
      <xdr:rowOff>0</xdr:rowOff>
    </xdr:to>
    <xdr:sp macro="" textlink="">
      <xdr:nvSpPr>
        <xdr:cNvPr id="150" name="Cerrar llave 149">
          <a:extLst>
            <a:ext uri="{FF2B5EF4-FFF2-40B4-BE49-F238E27FC236}">
              <a16:creationId xmlns:a16="http://schemas.microsoft.com/office/drawing/2014/main" id="{213BE3F5-914D-409F-907A-9A49133250E8}"/>
            </a:ext>
          </a:extLst>
        </xdr:cNvPr>
        <xdr:cNvSpPr/>
      </xdr:nvSpPr>
      <xdr:spPr>
        <a:xfrm>
          <a:off x="16986250" y="23643166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582084</xdr:colOff>
      <xdr:row>131</xdr:row>
      <xdr:rowOff>10583</xdr:rowOff>
    </xdr:from>
    <xdr:to>
      <xdr:col>30</xdr:col>
      <xdr:colOff>486836</xdr:colOff>
      <xdr:row>142</xdr:row>
      <xdr:rowOff>0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31F45101-B242-4D0F-AC73-B19D9E1CB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30</xdr:col>
      <xdr:colOff>571499</xdr:colOff>
      <xdr:row>131</xdr:row>
      <xdr:rowOff>21167</xdr:rowOff>
    </xdr:from>
    <xdr:to>
      <xdr:col>36</xdr:col>
      <xdr:colOff>476251</xdr:colOff>
      <xdr:row>142</xdr:row>
      <xdr:rowOff>10582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4D296916-C7F6-41B5-91BE-A8F7A494F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36</xdr:col>
      <xdr:colOff>571500</xdr:colOff>
      <xdr:row>131</xdr:row>
      <xdr:rowOff>21166</xdr:rowOff>
    </xdr:from>
    <xdr:to>
      <xdr:col>42</xdr:col>
      <xdr:colOff>476252</xdr:colOff>
      <xdr:row>142</xdr:row>
      <xdr:rowOff>10581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626B9ED2-93B8-4CEA-B9FD-A6FB67C84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42</xdr:col>
      <xdr:colOff>550333</xdr:colOff>
      <xdr:row>131</xdr:row>
      <xdr:rowOff>21167</xdr:rowOff>
    </xdr:from>
    <xdr:to>
      <xdr:col>48</xdr:col>
      <xdr:colOff>455085</xdr:colOff>
      <xdr:row>142</xdr:row>
      <xdr:rowOff>10582</xdr:rowOff>
    </xdr:to>
    <xdr:graphicFrame macro="">
      <xdr:nvGraphicFramePr>
        <xdr:cNvPr id="154" name="Gráfico 153">
          <a:extLst>
            <a:ext uri="{FF2B5EF4-FFF2-40B4-BE49-F238E27FC236}">
              <a16:creationId xmlns:a16="http://schemas.microsoft.com/office/drawing/2014/main" id="{93FC8732-C67F-476B-9B7C-DE75F85A5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48</xdr:col>
      <xdr:colOff>550333</xdr:colOff>
      <xdr:row>131</xdr:row>
      <xdr:rowOff>0</xdr:rowOff>
    </xdr:from>
    <xdr:to>
      <xdr:col>54</xdr:col>
      <xdr:colOff>455085</xdr:colOff>
      <xdr:row>142</xdr:row>
      <xdr:rowOff>0</xdr:rowOff>
    </xdr:to>
    <xdr:graphicFrame macro="">
      <xdr:nvGraphicFramePr>
        <xdr:cNvPr id="155" name="Gráfico 154">
          <a:extLst>
            <a:ext uri="{FF2B5EF4-FFF2-40B4-BE49-F238E27FC236}">
              <a16:creationId xmlns:a16="http://schemas.microsoft.com/office/drawing/2014/main" id="{178CC5B0-3783-4E99-9FE6-552AD17C5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54</xdr:col>
      <xdr:colOff>582084</xdr:colOff>
      <xdr:row>131</xdr:row>
      <xdr:rowOff>21167</xdr:rowOff>
    </xdr:from>
    <xdr:to>
      <xdr:col>60</xdr:col>
      <xdr:colOff>486836</xdr:colOff>
      <xdr:row>142</xdr:row>
      <xdr:rowOff>10582</xdr:rowOff>
    </xdr:to>
    <xdr:graphicFrame macro="">
      <xdr:nvGraphicFramePr>
        <xdr:cNvPr id="156" name="Gráfico 155">
          <a:extLst>
            <a:ext uri="{FF2B5EF4-FFF2-40B4-BE49-F238E27FC236}">
              <a16:creationId xmlns:a16="http://schemas.microsoft.com/office/drawing/2014/main" id="{329726BE-C9B1-421F-B1DA-38C81931E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60</xdr:col>
      <xdr:colOff>571500</xdr:colOff>
      <xdr:row>131</xdr:row>
      <xdr:rowOff>42333</xdr:rowOff>
    </xdr:from>
    <xdr:to>
      <xdr:col>66</xdr:col>
      <xdr:colOff>476252</xdr:colOff>
      <xdr:row>142</xdr:row>
      <xdr:rowOff>31748</xdr:rowOff>
    </xdr:to>
    <xdr:graphicFrame macro="">
      <xdr:nvGraphicFramePr>
        <xdr:cNvPr id="157" name="Gráfico 156">
          <a:extLst>
            <a:ext uri="{FF2B5EF4-FFF2-40B4-BE49-F238E27FC236}">
              <a16:creationId xmlns:a16="http://schemas.microsoft.com/office/drawing/2014/main" id="{A22AE62E-46BA-4B31-916A-33B8E2DF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66</xdr:col>
      <xdr:colOff>603250</xdr:colOff>
      <xdr:row>131</xdr:row>
      <xdr:rowOff>42334</xdr:rowOff>
    </xdr:from>
    <xdr:to>
      <xdr:col>72</xdr:col>
      <xdr:colOff>508002</xdr:colOff>
      <xdr:row>142</xdr:row>
      <xdr:rowOff>31749</xdr:rowOff>
    </xdr:to>
    <xdr:graphicFrame macro="">
      <xdr:nvGraphicFramePr>
        <xdr:cNvPr id="158" name="Gráfico 157">
          <a:extLst>
            <a:ext uri="{FF2B5EF4-FFF2-40B4-BE49-F238E27FC236}">
              <a16:creationId xmlns:a16="http://schemas.microsoft.com/office/drawing/2014/main" id="{D3052735-DE3C-4381-B4BF-0B41EEDEC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72</xdr:col>
      <xdr:colOff>635000</xdr:colOff>
      <xdr:row>131</xdr:row>
      <xdr:rowOff>63500</xdr:rowOff>
    </xdr:from>
    <xdr:to>
      <xdr:col>78</xdr:col>
      <xdr:colOff>539752</xdr:colOff>
      <xdr:row>142</xdr:row>
      <xdr:rowOff>52915</xdr:rowOff>
    </xdr:to>
    <xdr:graphicFrame macro="">
      <xdr:nvGraphicFramePr>
        <xdr:cNvPr id="159" name="Gráfico 158">
          <a:extLst>
            <a:ext uri="{FF2B5EF4-FFF2-40B4-BE49-F238E27FC236}">
              <a16:creationId xmlns:a16="http://schemas.microsoft.com/office/drawing/2014/main" id="{E0903D3F-7C55-47A6-974B-C794CA534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78</xdr:col>
      <xdr:colOff>645583</xdr:colOff>
      <xdr:row>131</xdr:row>
      <xdr:rowOff>74083</xdr:rowOff>
    </xdr:from>
    <xdr:to>
      <xdr:col>84</xdr:col>
      <xdr:colOff>550335</xdr:colOff>
      <xdr:row>142</xdr:row>
      <xdr:rowOff>63498</xdr:rowOff>
    </xdr:to>
    <xdr:graphicFrame macro="">
      <xdr:nvGraphicFramePr>
        <xdr:cNvPr id="160" name="Gráfico 159">
          <a:extLst>
            <a:ext uri="{FF2B5EF4-FFF2-40B4-BE49-F238E27FC236}">
              <a16:creationId xmlns:a16="http://schemas.microsoft.com/office/drawing/2014/main" id="{42712B21-647A-410D-A3FD-8E2D1769E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6"/>
        </a:graphicData>
      </a:graphic>
    </xdr:graphicFrame>
    <xdr:clientData/>
  </xdr:twoCellAnchor>
  <xdr:twoCellAnchor>
    <xdr:from>
      <xdr:col>24</xdr:col>
      <xdr:colOff>137583</xdr:colOff>
      <xdr:row>131</xdr:row>
      <xdr:rowOff>95250</xdr:rowOff>
    </xdr:from>
    <xdr:to>
      <xdr:col>24</xdr:col>
      <xdr:colOff>281583</xdr:colOff>
      <xdr:row>142</xdr:row>
      <xdr:rowOff>116417</xdr:rowOff>
    </xdr:to>
    <xdr:sp macro="" textlink="">
      <xdr:nvSpPr>
        <xdr:cNvPr id="161" name="Cerrar llave 160">
          <a:extLst>
            <a:ext uri="{FF2B5EF4-FFF2-40B4-BE49-F238E27FC236}">
              <a16:creationId xmlns:a16="http://schemas.microsoft.com/office/drawing/2014/main" id="{327B81EB-B490-42AF-8C78-407A7ABDDD18}"/>
            </a:ext>
          </a:extLst>
        </xdr:cNvPr>
        <xdr:cNvSpPr/>
      </xdr:nvSpPr>
      <xdr:spPr>
        <a:xfrm>
          <a:off x="16996833" y="2661708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0.19503</cdr:x>
      <cdr:y>0.31987</cdr:y>
    </cdr:from>
    <cdr:to>
      <cdr:x>0.90945</cdr:x>
      <cdr:y>0.47871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457F79F-4068-4B34-BA42-DC62460AC070}"/>
            </a:ext>
          </a:extLst>
        </cdr:cNvPr>
        <cdr:cNvCxnSpPr/>
      </cdr:nvCxnSpPr>
      <cdr:spPr>
        <a:xfrm xmlns:a="http://schemas.openxmlformats.org/drawingml/2006/main" flipV="1">
          <a:off x="1555753" y="1502568"/>
          <a:ext cx="5699125" cy="74612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0.19972</cdr:x>
      <cdr:y>0.11013</cdr:y>
    </cdr:from>
    <cdr:to>
      <cdr:x>0.91046</cdr:x>
      <cdr:y>0.48285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4CB75A0C-0F36-4AC7-B49E-C47B94384821}"/>
            </a:ext>
          </a:extLst>
        </cdr:cNvPr>
        <cdr:cNvCxnSpPr/>
      </cdr:nvCxnSpPr>
      <cdr:spPr>
        <a:xfrm xmlns:a="http://schemas.openxmlformats.org/drawingml/2006/main" flipV="1">
          <a:off x="1596162" y="527279"/>
          <a:ext cx="5680259" cy="178460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0.19502</cdr:x>
      <cdr:y>0.16578</cdr:y>
    </cdr:from>
    <cdr:to>
      <cdr:x>0.91571</cdr:x>
      <cdr:y>0.48288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66D427F3-F351-4133-AB8B-4280E8F195C3}"/>
            </a:ext>
          </a:extLst>
        </cdr:cNvPr>
        <cdr:cNvCxnSpPr/>
      </cdr:nvCxnSpPr>
      <cdr:spPr>
        <a:xfrm xmlns:a="http://schemas.openxmlformats.org/drawingml/2006/main" flipV="1">
          <a:off x="1558599" y="793750"/>
          <a:ext cx="5759777" cy="151828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0.19247</cdr:x>
      <cdr:y>0.37322</cdr:y>
    </cdr:from>
    <cdr:to>
      <cdr:x>0.89552</cdr:x>
      <cdr:y>0.38026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25717A5-6F67-487A-B8CB-6AC0622684BC}"/>
            </a:ext>
          </a:extLst>
        </cdr:cNvPr>
        <cdr:cNvCxnSpPr/>
      </cdr:nvCxnSpPr>
      <cdr:spPr>
        <a:xfrm xmlns:a="http://schemas.openxmlformats.org/drawingml/2006/main" flipV="1">
          <a:off x="1535368" y="1754196"/>
          <a:ext cx="5608363" cy="3308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0.36766</cdr:y>
    </cdr:from>
    <cdr:to>
      <cdr:x>1</cdr:x>
      <cdr:y>0.62032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B33969-0167-4FE0-B02F-3AE564962609}"/>
            </a:ext>
          </a:extLst>
        </cdr:cNvPr>
        <cdr:cNvSpPr txBox="1"/>
      </cdr:nvSpPr>
      <cdr:spPr>
        <a:xfrm xmlns:a="http://schemas.openxmlformats.org/drawingml/2006/main" rot="1693484">
          <a:off x="189065" y="1760347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0.20697</cdr:x>
      <cdr:y>0.40849</cdr:y>
    </cdr:from>
    <cdr:to>
      <cdr:x>0.88955</cdr:x>
      <cdr:y>0.449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F718620C-2603-4242-8397-B5495A4E5B71}"/>
            </a:ext>
          </a:extLst>
        </cdr:cNvPr>
        <cdr:cNvCxnSpPr/>
      </cdr:nvCxnSpPr>
      <cdr:spPr>
        <a:xfrm xmlns:a="http://schemas.openxmlformats.org/drawingml/2006/main" flipV="1">
          <a:off x="1651037" y="1920875"/>
          <a:ext cx="5445088" cy="19051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0.33675</cdr:y>
    </cdr:from>
    <cdr:to>
      <cdr:x>1</cdr:x>
      <cdr:y>0.58941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6859F80-8975-4085-8FF5-3D824D7B596E}"/>
            </a:ext>
          </a:extLst>
        </cdr:cNvPr>
        <cdr:cNvSpPr txBox="1"/>
      </cdr:nvSpPr>
      <cdr:spPr>
        <a:xfrm xmlns:a="http://schemas.openxmlformats.org/drawingml/2006/main" rot="1479882">
          <a:off x="112156" y="1612376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0.20975</cdr:x>
      <cdr:y>0.2804</cdr:y>
    </cdr:from>
    <cdr:to>
      <cdr:x>0.90521</cdr:x>
      <cdr:y>0.57895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8AF601CE-BDFD-40B1-97A7-3F2F1242A38E}"/>
            </a:ext>
          </a:extLst>
        </cdr:cNvPr>
        <cdr:cNvCxnSpPr/>
      </cdr:nvCxnSpPr>
      <cdr:spPr>
        <a:xfrm xmlns:a="http://schemas.openxmlformats.org/drawingml/2006/main" flipV="1">
          <a:off x="1676322" y="1342572"/>
          <a:ext cx="5558142" cy="142944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828675</xdr:colOff>
      <xdr:row>3</xdr:row>
      <xdr:rowOff>28575</xdr:rowOff>
    </xdr:from>
    <xdr:to>
      <xdr:col>10</xdr:col>
      <xdr:colOff>1785283</xdr:colOff>
      <xdr:row>4</xdr:row>
      <xdr:rowOff>168275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971550"/>
          <a:ext cx="956608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</xdr:colOff>
      <xdr:row>0</xdr:row>
      <xdr:rowOff>0</xdr:rowOff>
    </xdr:from>
    <xdr:to>
      <xdr:col>22</xdr:col>
      <xdr:colOff>11905</xdr:colOff>
      <xdr:row>1</xdr:row>
      <xdr:rowOff>92457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7106" y="0"/>
          <a:ext cx="840581" cy="53298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175</xdr:col>
      <xdr:colOff>296334</xdr:colOff>
      <xdr:row>3</xdr:row>
      <xdr:rowOff>52916</xdr:rowOff>
    </xdr:from>
    <xdr:to>
      <xdr:col>175</xdr:col>
      <xdr:colOff>455083</xdr:colOff>
      <xdr:row>3</xdr:row>
      <xdr:rowOff>243416</xdr:rowOff>
    </xdr:to>
    <xdr:sp macro="" textlink="">
      <xdr:nvSpPr>
        <xdr:cNvPr id="3" name="2 Flecha arrib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9820751" y="13334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175</xdr:col>
      <xdr:colOff>296331</xdr:colOff>
      <xdr:row>2</xdr:row>
      <xdr:rowOff>95250</xdr:rowOff>
    </xdr:from>
    <xdr:to>
      <xdr:col>175</xdr:col>
      <xdr:colOff>487131</xdr:colOff>
      <xdr:row>2</xdr:row>
      <xdr:rowOff>253650</xdr:rowOff>
    </xdr:to>
    <xdr:sp macro="" textlink="">
      <xdr:nvSpPr>
        <xdr:cNvPr id="4" name="3 Flecha derecha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20748" y="102658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175</xdr:col>
      <xdr:colOff>296333</xdr:colOff>
      <xdr:row>1</xdr:row>
      <xdr:rowOff>127005</xdr:rowOff>
    </xdr:from>
    <xdr:to>
      <xdr:col>175</xdr:col>
      <xdr:colOff>444500</xdr:colOff>
      <xdr:row>1</xdr:row>
      <xdr:rowOff>249772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9820750" y="677338"/>
          <a:ext cx="148167" cy="12276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175</xdr:col>
      <xdr:colOff>285750</xdr:colOff>
      <xdr:row>5</xdr:row>
      <xdr:rowOff>31751</xdr:rowOff>
    </xdr:from>
    <xdr:to>
      <xdr:col>175</xdr:col>
      <xdr:colOff>438150</xdr:colOff>
      <xdr:row>5</xdr:row>
      <xdr:rowOff>174626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175</xdr:col>
      <xdr:colOff>285750</xdr:colOff>
      <xdr:row>7</xdr:row>
      <xdr:rowOff>31749</xdr:rowOff>
    </xdr:from>
    <xdr:to>
      <xdr:col>175</xdr:col>
      <xdr:colOff>428625</xdr:colOff>
      <xdr:row>8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175</xdr:col>
      <xdr:colOff>285750</xdr:colOff>
      <xdr:row>6</xdr:row>
      <xdr:rowOff>74083</xdr:rowOff>
    </xdr:from>
    <xdr:to>
      <xdr:col>175</xdr:col>
      <xdr:colOff>419100</xdr:colOff>
      <xdr:row>6</xdr:row>
      <xdr:rowOff>216958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0" y="2910416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188</xdr:col>
      <xdr:colOff>470953</xdr:colOff>
      <xdr:row>29</xdr:row>
      <xdr:rowOff>14553</xdr:rowOff>
    </xdr:from>
    <xdr:to>
      <xdr:col>199</xdr:col>
      <xdr:colOff>656953</xdr:colOff>
      <xdr:row>56</xdr:row>
      <xdr:rowOff>23812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178</xdr:col>
      <xdr:colOff>457730</xdr:colOff>
      <xdr:row>27</xdr:row>
      <xdr:rowOff>182560</xdr:rowOff>
    </xdr:from>
    <xdr:to>
      <xdr:col>185</xdr:col>
      <xdr:colOff>666752</xdr:colOff>
      <xdr:row>30</xdr:row>
      <xdr:rowOff>87310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57988730" y="6528591"/>
          <a:ext cx="5543022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2019 Vs 2020 vs 2023</a:t>
          </a:r>
          <a:endParaRPr lang="es-CO" sz="1100" b="1"/>
        </a:p>
      </xdr:txBody>
    </xdr:sp>
    <xdr:clientData/>
  </xdr:twoCellAnchor>
  <xdr:twoCellAnchor>
    <xdr:from>
      <xdr:col>187</xdr:col>
      <xdr:colOff>452433</xdr:colOff>
      <xdr:row>2</xdr:row>
      <xdr:rowOff>24069</xdr:rowOff>
    </xdr:from>
    <xdr:to>
      <xdr:col>198</xdr:col>
      <xdr:colOff>719665</xdr:colOff>
      <xdr:row>23</xdr:row>
      <xdr:rowOff>186523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77</xdr:row>
      <xdr:rowOff>0</xdr:rowOff>
    </xdr:from>
    <xdr:to>
      <xdr:col>15</xdr:col>
      <xdr:colOff>0</xdr:colOff>
      <xdr:row>77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D6616D-BDD5-4746-8E8E-CAE9BA807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193144</xdr:colOff>
      <xdr:row>1</xdr:row>
      <xdr:rowOff>593991</xdr:rowOff>
    </xdr:from>
    <xdr:to>
      <xdr:col>21</xdr:col>
      <xdr:colOff>87313</xdr:colOff>
      <xdr:row>14</xdr:row>
      <xdr:rowOff>285750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D54BD08-D939-41B1-903F-1287EC736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214313</xdr:colOff>
      <xdr:row>2</xdr:row>
      <xdr:rowOff>13230</xdr:rowOff>
    </xdr:from>
    <xdr:to>
      <xdr:col>27</xdr:col>
      <xdr:colOff>120388</xdr:colOff>
      <xdr:row>15</xdr:row>
      <xdr:rowOff>141552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196F28-76D5-445B-9F16-33918A4F1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203729</xdr:colOff>
      <xdr:row>14</xdr:row>
      <xdr:rowOff>334698</xdr:rowOff>
    </xdr:from>
    <xdr:to>
      <xdr:col>21</xdr:col>
      <xdr:colOff>97898</xdr:colOff>
      <xdr:row>29</xdr:row>
      <xdr:rowOff>119061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45D98F-DC68-439D-AD06-8CDC9BB0A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154781</xdr:colOff>
      <xdr:row>16</xdr:row>
      <xdr:rowOff>11905</xdr:rowOff>
    </xdr:from>
    <xdr:to>
      <xdr:col>27</xdr:col>
      <xdr:colOff>60856</xdr:colOff>
      <xdr:row>30</xdr:row>
      <xdr:rowOff>141550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03725AFC-ABDE-4B08-95CD-F685D8BD0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178593</xdr:colOff>
      <xdr:row>46</xdr:row>
      <xdr:rowOff>119063</xdr:rowOff>
    </xdr:from>
    <xdr:to>
      <xdr:col>21</xdr:col>
      <xdr:colOff>72762</xdr:colOff>
      <xdr:row>62</xdr:row>
      <xdr:rowOff>22490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7B27A34-C516-43FF-8313-C70C8CB90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154781</xdr:colOff>
      <xdr:row>30</xdr:row>
      <xdr:rowOff>154781</xdr:rowOff>
    </xdr:from>
    <xdr:to>
      <xdr:col>21</xdr:col>
      <xdr:colOff>48950</xdr:colOff>
      <xdr:row>45</xdr:row>
      <xdr:rowOff>129645</xdr:rowOff>
    </xdr:to>
    <xdr:graphicFrame macro="">
      <xdr:nvGraphicFramePr>
        <xdr:cNvPr id="150" name="Gráfico 149">
          <a:extLst>
            <a:ext uri="{FF2B5EF4-FFF2-40B4-BE49-F238E27FC236}">
              <a16:creationId xmlns:a16="http://schemas.microsoft.com/office/drawing/2014/main" id="{839AB58E-253B-473E-AAD1-C14A5A04A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190500</xdr:colOff>
      <xdr:row>62</xdr:row>
      <xdr:rowOff>261939</xdr:rowOff>
    </xdr:from>
    <xdr:to>
      <xdr:col>21</xdr:col>
      <xdr:colOff>84669</xdr:colOff>
      <xdr:row>78</xdr:row>
      <xdr:rowOff>177272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414A16E-891E-48AC-BC97-5337B6CEE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154782</xdr:colOff>
      <xdr:row>31</xdr:row>
      <xdr:rowOff>107156</xdr:rowOff>
    </xdr:from>
    <xdr:to>
      <xdr:col>27</xdr:col>
      <xdr:colOff>60857</xdr:colOff>
      <xdr:row>46</xdr:row>
      <xdr:rowOff>93926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A5270CE6-563C-401E-9467-BA1E9E444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139</xdr:col>
      <xdr:colOff>370415</xdr:colOff>
      <xdr:row>4</xdr:row>
      <xdr:rowOff>52916</xdr:rowOff>
    </xdr:from>
    <xdr:to>
      <xdr:col>139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3960565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139</xdr:col>
      <xdr:colOff>370412</xdr:colOff>
      <xdr:row>3</xdr:row>
      <xdr:rowOff>95250</xdr:rowOff>
    </xdr:from>
    <xdr:to>
      <xdr:col>139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73960562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139</xdr:col>
      <xdr:colOff>391578</xdr:colOff>
      <xdr:row>2</xdr:row>
      <xdr:rowOff>116417</xdr:rowOff>
    </xdr:from>
    <xdr:to>
      <xdr:col>139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3981728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142</xdr:col>
      <xdr:colOff>216957</xdr:colOff>
      <xdr:row>23</xdr:row>
      <xdr:rowOff>171980</xdr:rowOff>
    </xdr:from>
    <xdr:to>
      <xdr:col>147</xdr:col>
      <xdr:colOff>416719</xdr:colOff>
      <xdr:row>25</xdr:row>
      <xdr:rowOff>151351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88894707" y="5672668"/>
          <a:ext cx="4009762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  <xdr:twoCellAnchor editAs="oneCell">
    <xdr:from>
      <xdr:col>139</xdr:col>
      <xdr:colOff>285750</xdr:colOff>
      <xdr:row>7</xdr:row>
      <xdr:rowOff>31751</xdr:rowOff>
    </xdr:from>
    <xdr:to>
      <xdr:col>139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9</xdr:row>
      <xdr:rowOff>31749</xdr:rowOff>
    </xdr:from>
    <xdr:to>
      <xdr:col>139</xdr:col>
      <xdr:colOff>285750</xdr:colOff>
      <xdr:row>10</xdr:row>
      <xdr:rowOff>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8</xdr:row>
      <xdr:rowOff>31749</xdr:rowOff>
    </xdr:from>
    <xdr:to>
      <xdr:col>139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7</xdr:row>
      <xdr:rowOff>10583</xdr:rowOff>
    </xdr:from>
    <xdr:to>
      <xdr:col>139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9</xdr:row>
      <xdr:rowOff>31747</xdr:rowOff>
    </xdr:from>
    <xdr:to>
      <xdr:col>139</xdr:col>
      <xdr:colOff>566195</xdr:colOff>
      <xdr:row>10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8</xdr:row>
      <xdr:rowOff>21164</xdr:rowOff>
    </xdr:from>
    <xdr:to>
      <xdr:col>139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152</xdr:col>
      <xdr:colOff>690556</xdr:colOff>
      <xdr:row>30</xdr:row>
      <xdr:rowOff>47625</xdr:rowOff>
    </xdr:from>
    <xdr:to>
      <xdr:col>164</xdr:col>
      <xdr:colOff>690555</xdr:colOff>
      <xdr:row>52</xdr:row>
      <xdr:rowOff>47625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143</xdr:col>
      <xdr:colOff>119063</xdr:colOff>
      <xdr:row>26</xdr:row>
      <xdr:rowOff>104511</xdr:rowOff>
    </xdr:from>
    <xdr:to>
      <xdr:col>150</xdr:col>
      <xdr:colOff>108479</xdr:colOff>
      <xdr:row>29</xdr:row>
      <xdr:rowOff>9260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66734532" y="6176699"/>
          <a:ext cx="5323416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2019 -2023</a:t>
          </a:r>
          <a:endParaRPr lang="es-CO" sz="1100" b="1"/>
        </a:p>
      </xdr:txBody>
    </xdr:sp>
    <xdr:clientData/>
  </xdr:twoCellAnchor>
  <xdr:twoCellAnchor>
    <xdr:from>
      <xdr:col>152</xdr:col>
      <xdr:colOff>427298</xdr:colOff>
      <xdr:row>2</xdr:row>
      <xdr:rowOff>654842</xdr:rowOff>
    </xdr:from>
    <xdr:to>
      <xdr:col>164</xdr:col>
      <xdr:colOff>477953</xdr:colOff>
      <xdr:row>27</xdr:row>
      <xdr:rowOff>23810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141</xdr:col>
      <xdr:colOff>432595</xdr:colOff>
      <xdr:row>52</xdr:row>
      <xdr:rowOff>183885</xdr:rowOff>
    </xdr:from>
    <xdr:to>
      <xdr:col>146</xdr:col>
      <xdr:colOff>523875</xdr:colOff>
      <xdr:row>54</xdr:row>
      <xdr:rowOff>163256</xdr:rowOff>
    </xdr:to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55844283" y="11209073"/>
          <a:ext cx="3901280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 ADRES.</a:t>
          </a:r>
          <a:endParaRPr lang="es-CO" sz="1100"/>
        </a:p>
      </xdr:txBody>
    </xdr:sp>
    <xdr:clientData/>
  </xdr:twoCellAnchor>
  <xdr:twoCellAnchor editAs="oneCell">
    <xdr:from>
      <xdr:col>0</xdr:col>
      <xdr:colOff>285750</xdr:colOff>
      <xdr:row>1</xdr:row>
      <xdr:rowOff>52917</xdr:rowOff>
    </xdr:from>
    <xdr:to>
      <xdr:col>0</xdr:col>
      <xdr:colOff>1206499</xdr:colOff>
      <xdr:row>2</xdr:row>
      <xdr:rowOff>396142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86834"/>
          <a:ext cx="920749" cy="7242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115</xdr:col>
      <xdr:colOff>370415</xdr:colOff>
      <xdr:row>4</xdr:row>
      <xdr:rowOff>52916</xdr:rowOff>
    </xdr:from>
    <xdr:to>
      <xdr:col>115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8996790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115</xdr:col>
      <xdr:colOff>370412</xdr:colOff>
      <xdr:row>3</xdr:row>
      <xdr:rowOff>95250</xdr:rowOff>
    </xdr:from>
    <xdr:to>
      <xdr:col>115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58996787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115</xdr:col>
      <xdr:colOff>391578</xdr:colOff>
      <xdr:row>2</xdr:row>
      <xdr:rowOff>116417</xdr:rowOff>
    </xdr:from>
    <xdr:to>
      <xdr:col>115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59017953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115</xdr:col>
      <xdr:colOff>285750</xdr:colOff>
      <xdr:row>7</xdr:row>
      <xdr:rowOff>31751</xdr:rowOff>
    </xdr:from>
    <xdr:to>
      <xdr:col>115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285750</xdr:colOff>
      <xdr:row>9</xdr:row>
      <xdr:rowOff>31749</xdr:rowOff>
    </xdr:from>
    <xdr:to>
      <xdr:col>115</xdr:col>
      <xdr:colOff>285750</xdr:colOff>
      <xdr:row>10</xdr:row>
      <xdr:rowOff>3174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285750</xdr:colOff>
      <xdr:row>8</xdr:row>
      <xdr:rowOff>31749</xdr:rowOff>
    </xdr:from>
    <xdr:to>
      <xdr:col>115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7</xdr:row>
      <xdr:rowOff>10583</xdr:rowOff>
    </xdr:from>
    <xdr:to>
      <xdr:col>115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9</xdr:row>
      <xdr:rowOff>31747</xdr:rowOff>
    </xdr:from>
    <xdr:to>
      <xdr:col>115</xdr:col>
      <xdr:colOff>566195</xdr:colOff>
      <xdr:row>10</xdr:row>
      <xdr:rowOff>3172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115</xdr:col>
      <xdr:colOff>423320</xdr:colOff>
      <xdr:row>8</xdr:row>
      <xdr:rowOff>21164</xdr:rowOff>
    </xdr:from>
    <xdr:to>
      <xdr:col>115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128</xdr:col>
      <xdr:colOff>89958</xdr:colOff>
      <xdr:row>4</xdr:row>
      <xdr:rowOff>181246</xdr:rowOff>
    </xdr:from>
    <xdr:to>
      <xdr:col>138</xdr:col>
      <xdr:colOff>511968</xdr:colOff>
      <xdr:row>30</xdr:row>
      <xdr:rowOff>1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328083</xdr:colOff>
      <xdr:row>1</xdr:row>
      <xdr:rowOff>105834</xdr:rowOff>
    </xdr:from>
    <xdr:to>
      <xdr:col>0</xdr:col>
      <xdr:colOff>1079501</xdr:colOff>
      <xdr:row>2</xdr:row>
      <xdr:rowOff>315870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603251"/>
          <a:ext cx="751418" cy="591036"/>
        </a:xfrm>
        <a:prstGeom prst="rect">
          <a:avLst/>
        </a:prstGeom>
      </xdr:spPr>
    </xdr:pic>
    <xdr:clientData/>
  </xdr:twoCellAnchor>
  <xdr:oneCellAnchor>
    <xdr:from>
      <xdr:col>97</xdr:col>
      <xdr:colOff>881062</xdr:colOff>
      <xdr:row>0</xdr:row>
      <xdr:rowOff>105834</xdr:rowOff>
    </xdr:from>
    <xdr:ext cx="751418" cy="591036"/>
    <xdr:pic>
      <xdr:nvPicPr>
        <xdr:cNvPr id="14" name="Imagen 13">
          <a:extLst>
            <a:ext uri="{FF2B5EF4-FFF2-40B4-BE49-F238E27FC236}">
              <a16:creationId xmlns:a16="http://schemas.microsoft.com/office/drawing/2014/main" id="{D6100C20-99D8-4425-A2C8-C11EF36FD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33625" y="105834"/>
          <a:ext cx="751418" cy="591036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709612</xdr:colOff>
      <xdr:row>0</xdr:row>
      <xdr:rowOff>88106</xdr:rowOff>
    </xdr:from>
    <xdr:to>
      <xdr:col>23</xdr:col>
      <xdr:colOff>642937</xdr:colOff>
      <xdr:row>25</xdr:row>
      <xdr:rowOff>50006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547428</xdr:colOff>
      <xdr:row>0</xdr:row>
      <xdr:rowOff>71438</xdr:rowOff>
    </xdr:from>
    <xdr:to>
      <xdr:col>12</xdr:col>
      <xdr:colOff>273844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0.02039</cdr:x>
      <cdr:y>0.02297</cdr:y>
    </cdr:from>
    <cdr:to>
      <cdr:x>0.09664</cdr:x>
      <cdr:y>0.11334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4B04C98-BA5A-486A-BD15-EF7DFF6C476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70035" y="117286"/>
          <a:ext cx="635845" cy="461357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0.01657</cdr:x>
      <cdr:y>0.01137</cdr:y>
    </cdr:from>
    <cdr:to>
      <cdr:x>0.11779</cdr:x>
      <cdr:y>0.148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0FD68871-FEDE-45D1-9592-6B01FBCBFF0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000" y="50801"/>
          <a:ext cx="775970" cy="610348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0</xdr:row>
      <xdr:rowOff>0</xdr:rowOff>
    </xdr:from>
    <xdr:to>
      <xdr:col>1</xdr:col>
      <xdr:colOff>1333500</xdr:colOff>
      <xdr:row>4</xdr:row>
      <xdr:rowOff>1405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1312333" cy="105973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1</xdr:col>
      <xdr:colOff>1219200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1128184</xdr:colOff>
      <xdr:row>0</xdr:row>
      <xdr:rowOff>979305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5250"/>
          <a:ext cx="1123950" cy="8840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89353</xdr:rowOff>
    </xdr:from>
    <xdr:to>
      <xdr:col>37</xdr:col>
      <xdr:colOff>333828</xdr:colOff>
      <xdr:row>15</xdr:row>
      <xdr:rowOff>285750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8982</xdr:colOff>
      <xdr:row>57</xdr:row>
      <xdr:rowOff>99035</xdr:rowOff>
    </xdr:from>
    <xdr:to>
      <xdr:col>49</xdr:col>
      <xdr:colOff>629654</xdr:colOff>
      <xdr:row>97</xdr:row>
      <xdr:rowOff>99856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981075</xdr:colOff>
      <xdr:row>35</xdr:row>
      <xdr:rowOff>111009</xdr:rowOff>
    </xdr:from>
    <xdr:to>
      <xdr:col>17</xdr:col>
      <xdr:colOff>524669</xdr:colOff>
      <xdr:row>70</xdr:row>
      <xdr:rowOff>78128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152400</xdr:rowOff>
    </xdr:from>
    <xdr:to>
      <xdr:col>1</xdr:col>
      <xdr:colOff>742950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738187</xdr:colOff>
      <xdr:row>2</xdr:row>
      <xdr:rowOff>47625</xdr:rowOff>
    </xdr:from>
    <xdr:to>
      <xdr:col>9</xdr:col>
      <xdr:colOff>738187</xdr:colOff>
      <xdr:row>19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4A88A0E-C697-4E09-9F18-0D8311A2A2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254000</xdr:colOff>
      <xdr:row>2</xdr:row>
      <xdr:rowOff>47625</xdr:rowOff>
    </xdr:from>
    <xdr:to>
      <xdr:col>45</xdr:col>
      <xdr:colOff>63500</xdr:colOff>
      <xdr:row>78</xdr:row>
      <xdr:rowOff>47625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EEBD1D5C-7CC2-44D2-ABEC-8AE488E14BC8}"/>
            </a:ext>
          </a:extLst>
        </xdr:cNvPr>
        <xdr:cNvSpPr/>
      </xdr:nvSpPr>
      <xdr:spPr>
        <a:xfrm>
          <a:off x="254000" y="1254125"/>
          <a:ext cx="27114500" cy="12922250"/>
        </a:xfrm>
        <a:prstGeom prst="rect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21</xdr:col>
      <xdr:colOff>672452</xdr:colOff>
      <xdr:row>26</xdr:row>
      <xdr:rowOff>259670</xdr:rowOff>
    </xdr:from>
    <xdr:to>
      <xdr:col>32</xdr:col>
      <xdr:colOff>600877</xdr:colOff>
      <xdr:row>50</xdr:row>
      <xdr:rowOff>160220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22</xdr:col>
      <xdr:colOff>1927</xdr:colOff>
      <xdr:row>4</xdr:row>
      <xdr:rowOff>94570</xdr:rowOff>
    </xdr:from>
    <xdr:to>
      <xdr:col>32</xdr:col>
      <xdr:colOff>638377</xdr:colOff>
      <xdr:row>26</xdr:row>
      <xdr:rowOff>204670</xdr:rowOff>
    </xdr:to>
    <xdr:graphicFrame macro="">
      <xdr:nvGraphicFramePr>
        <xdr:cNvPr id="12" name="8 Gráfic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33</xdr:col>
      <xdr:colOff>381001</xdr:colOff>
      <xdr:row>3</xdr:row>
      <xdr:rowOff>37420</xdr:rowOff>
    </xdr:from>
    <xdr:to>
      <xdr:col>44</xdr:col>
      <xdr:colOff>470216</xdr:colOff>
      <xdr:row>25</xdr:row>
      <xdr:rowOff>115770</xdr:rowOff>
    </xdr:to>
    <xdr:graphicFrame macro="">
      <xdr:nvGraphicFramePr>
        <xdr:cNvPr id="13" name="8 Gráfic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33</xdr:col>
      <xdr:colOff>542245</xdr:colOff>
      <xdr:row>26</xdr:row>
      <xdr:rowOff>116228</xdr:rowOff>
    </xdr:from>
    <xdr:to>
      <xdr:col>44</xdr:col>
      <xdr:colOff>197684</xdr:colOff>
      <xdr:row>50</xdr:row>
      <xdr:rowOff>232228</xdr:rowOff>
    </xdr:to>
    <xdr:graphicFrame macro="">
      <xdr:nvGraphicFramePr>
        <xdr:cNvPr id="17" name="8 Gráfic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44</xdr:col>
      <xdr:colOff>544788</xdr:colOff>
      <xdr:row>29</xdr:row>
      <xdr:rowOff>122128</xdr:rowOff>
    </xdr:from>
    <xdr:to>
      <xdr:col>55</xdr:col>
      <xdr:colOff>590752</xdr:colOff>
      <xdr:row>54</xdr:row>
      <xdr:rowOff>29028</xdr:rowOff>
    </xdr:to>
    <xdr:graphicFrame macro="">
      <xdr:nvGraphicFramePr>
        <xdr:cNvPr id="18" name="8 Gráfic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44</xdr:col>
      <xdr:colOff>716415</xdr:colOff>
      <xdr:row>4</xdr:row>
      <xdr:rowOff>99903</xdr:rowOff>
    </xdr:from>
    <xdr:to>
      <xdr:col>56</xdr:col>
      <xdr:colOff>6665</xdr:colOff>
      <xdr:row>28</xdr:row>
      <xdr:rowOff>171903</xdr:rowOff>
    </xdr:to>
    <xdr:graphicFrame macro="">
      <xdr:nvGraphicFramePr>
        <xdr:cNvPr id="19" name="8 Gráfic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44</xdr:col>
      <xdr:colOff>548594</xdr:colOff>
      <xdr:row>54</xdr:row>
      <xdr:rowOff>71550</xdr:rowOff>
    </xdr:from>
    <xdr:to>
      <xdr:col>55</xdr:col>
      <xdr:colOff>696160</xdr:colOff>
      <xdr:row>78</xdr:row>
      <xdr:rowOff>215900</xdr:rowOff>
    </xdr:to>
    <xdr:graphicFrame macro="">
      <xdr:nvGraphicFramePr>
        <xdr:cNvPr id="26" name="8 Gráfic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22</xdr:col>
      <xdr:colOff>747988</xdr:colOff>
      <xdr:row>51</xdr:row>
      <xdr:rowOff>115325</xdr:rowOff>
    </xdr:from>
    <xdr:to>
      <xdr:col>33</xdr:col>
      <xdr:colOff>612977</xdr:colOff>
      <xdr:row>78</xdr:row>
      <xdr:rowOff>104775</xdr:rowOff>
    </xdr:to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33</xdr:col>
      <xdr:colOff>906915</xdr:colOff>
      <xdr:row>51</xdr:row>
      <xdr:rowOff>115325</xdr:rowOff>
    </xdr:from>
    <xdr:to>
      <xdr:col>44</xdr:col>
      <xdr:colOff>470215</xdr:colOff>
      <xdr:row>78</xdr:row>
      <xdr:rowOff>104775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136072</xdr:colOff>
      <xdr:row>9</xdr:row>
      <xdr:rowOff>95251</xdr:rowOff>
    </xdr:from>
    <xdr:to>
      <xdr:col>18</xdr:col>
      <xdr:colOff>639537</xdr:colOff>
      <xdr:row>89</xdr:row>
      <xdr:rowOff>108858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F3D5D354-EF56-48F8-BB85-686D97E388A4}"/>
            </a:ext>
          </a:extLst>
        </xdr:cNvPr>
        <xdr:cNvSpPr/>
      </xdr:nvSpPr>
      <xdr:spPr>
        <a:xfrm>
          <a:off x="136072" y="1905001"/>
          <a:ext cx="16723179" cy="12423321"/>
        </a:xfrm>
        <a:prstGeom prst="rect">
          <a:avLst/>
        </a:prstGeom>
        <a:gradFill flip="none" rotWithShape="1">
          <a:gsLst>
            <a:gs pos="24000">
              <a:srgbClr val="00B0F0"/>
            </a:gs>
            <a:gs pos="62000">
              <a:srgbClr val="00CC00"/>
            </a:gs>
            <a:gs pos="100000">
              <a:srgbClr val="66FF66"/>
            </a:gs>
          </a:gsLst>
          <a:path path="circle">
            <a:fillToRect t="100000" r="100000"/>
          </a:path>
          <a:tileRect l="-100000" b="-10000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346982</xdr:colOff>
      <xdr:row>8</xdr:row>
      <xdr:rowOff>157844</xdr:rowOff>
    </xdr:from>
    <xdr:to>
      <xdr:col>5</xdr:col>
      <xdr:colOff>1193903</xdr:colOff>
      <xdr:row>32</xdr:row>
      <xdr:rowOff>2272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330653</xdr:colOff>
      <xdr:row>8</xdr:row>
      <xdr:rowOff>142876</xdr:rowOff>
    </xdr:from>
    <xdr:to>
      <xdr:col>11</xdr:col>
      <xdr:colOff>1055110</xdr:colOff>
      <xdr:row>31</xdr:row>
      <xdr:rowOff>150590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133350</xdr:colOff>
      <xdr:row>8</xdr:row>
      <xdr:rowOff>119063</xdr:rowOff>
    </xdr:from>
    <xdr:to>
      <xdr:col>18</xdr:col>
      <xdr:colOff>299915</xdr:colOff>
      <xdr:row>31</xdr:row>
      <xdr:rowOff>126777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346982</xdr:colOff>
      <xdr:row>33</xdr:row>
      <xdr:rowOff>81643</xdr:rowOff>
    </xdr:from>
    <xdr:to>
      <xdr:col>5</xdr:col>
      <xdr:colOff>1191985</xdr:colOff>
      <xdr:row>56</xdr:row>
      <xdr:rowOff>89358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330653</xdr:colOff>
      <xdr:row>33</xdr:row>
      <xdr:rowOff>81644</xdr:rowOff>
    </xdr:from>
    <xdr:to>
      <xdr:col>11</xdr:col>
      <xdr:colOff>1055110</xdr:colOff>
      <xdr:row>56</xdr:row>
      <xdr:rowOff>89359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163285</xdr:colOff>
      <xdr:row>33</xdr:row>
      <xdr:rowOff>81644</xdr:rowOff>
    </xdr:from>
    <xdr:to>
      <xdr:col>18</xdr:col>
      <xdr:colOff>329850</xdr:colOff>
      <xdr:row>56</xdr:row>
      <xdr:rowOff>89359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299357</xdr:colOff>
      <xdr:row>58</xdr:row>
      <xdr:rowOff>115661</xdr:rowOff>
    </xdr:from>
    <xdr:to>
      <xdr:col>5</xdr:col>
      <xdr:colOff>1193903</xdr:colOff>
      <xdr:row>81</xdr:row>
      <xdr:rowOff>123376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330653</xdr:colOff>
      <xdr:row>58</xdr:row>
      <xdr:rowOff>115661</xdr:rowOff>
    </xdr:from>
    <xdr:to>
      <xdr:col>11</xdr:col>
      <xdr:colOff>1055110</xdr:colOff>
      <xdr:row>81</xdr:row>
      <xdr:rowOff>123376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167366</xdr:colOff>
      <xdr:row>58</xdr:row>
      <xdr:rowOff>115661</xdr:rowOff>
    </xdr:from>
    <xdr:to>
      <xdr:col>18</xdr:col>
      <xdr:colOff>333931</xdr:colOff>
      <xdr:row>81</xdr:row>
      <xdr:rowOff>123376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864018</xdr:colOff>
      <xdr:row>19</xdr:row>
      <xdr:rowOff>75180</xdr:rowOff>
    </xdr:from>
    <xdr:to>
      <xdr:col>14</xdr:col>
      <xdr:colOff>568099</xdr:colOff>
      <xdr:row>22</xdr:row>
      <xdr:rowOff>204446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6580268" y="5490823"/>
          <a:ext cx="4208045" cy="86405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10</xdr:col>
      <xdr:colOff>721179</xdr:colOff>
      <xdr:row>1</xdr:row>
      <xdr:rowOff>412145</xdr:rowOff>
    </xdr:from>
    <xdr:to>
      <xdr:col>17</xdr:col>
      <xdr:colOff>1333502</xdr:colOff>
      <xdr:row>18</xdr:row>
      <xdr:rowOff>217714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16408854" y="726470"/>
          <a:ext cx="7536998" cy="4587119"/>
          <a:chOff x="5459676" y="415659"/>
          <a:chExt cx="6484938" cy="409284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GraphicFramePr/>
        </xdr:nvGraphicFramePr>
        <xdr:xfrm>
          <a:off x="5459676" y="415659"/>
          <a:ext cx="6484938" cy="4092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65406" y="666098"/>
            <a:ext cx="2136611" cy="2144957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435430</xdr:colOff>
      <xdr:row>23</xdr:row>
      <xdr:rowOff>53067</xdr:rowOff>
    </xdr:from>
    <xdr:to>
      <xdr:col>17</xdr:col>
      <xdr:colOff>1091974</xdr:colOff>
      <xdr:row>53</xdr:row>
      <xdr:rowOff>0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16123105" y="6511017"/>
          <a:ext cx="7581219" cy="8376558"/>
          <a:chOff x="5517861" y="5635007"/>
          <a:chExt cx="7602826" cy="4679157"/>
        </a:xfrm>
      </xdr:grpSpPr>
      <xdr:graphicFrame macro="">
        <xdr:nvGraphicFramePr>
          <xdr:cNvPr id="17" name="Gráfico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aphicFramePr>
            <a:graphicFrameLocks/>
          </xdr:cNvGraphicFramePr>
        </xdr:nvGraphicFramePr>
        <xdr:xfrm>
          <a:off x="5517861" y="5635007"/>
          <a:ext cx="7602826" cy="46791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50281" y="5974726"/>
            <a:ext cx="1464832" cy="1470554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455839</xdr:colOff>
      <xdr:row>57</xdr:row>
      <xdr:rowOff>0</xdr:rowOff>
    </xdr:from>
    <xdr:to>
      <xdr:col>17</xdr:col>
      <xdr:colOff>884464</xdr:colOff>
      <xdr:row>68</xdr:row>
      <xdr:rowOff>90145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16143514" y="15840075"/>
          <a:ext cx="7353300" cy="3900145"/>
          <a:chOff x="5567109" y="12411019"/>
          <a:chExt cx="6429373" cy="3440906"/>
        </a:xfrm>
      </xdr:grpSpPr>
      <xdr:graphicFrame macro="">
        <xdr:nvGraphicFramePr>
          <xdr:cNvPr id="21" name="Gráfico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GraphicFramePr>
            <a:graphicFrameLocks/>
          </xdr:cNvGraphicFramePr>
        </xdr:nvGraphicFramePr>
        <xdr:xfrm>
          <a:off x="5567109" y="12411019"/>
          <a:ext cx="6429373" cy="3440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67875" y="13061156"/>
            <a:ext cx="1524388" cy="1530342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707573</xdr:colOff>
      <xdr:row>19</xdr:row>
      <xdr:rowOff>176889</xdr:rowOff>
    </xdr:from>
    <xdr:to>
      <xdr:col>21</xdr:col>
      <xdr:colOff>1143001</xdr:colOff>
      <xdr:row>22</xdr:row>
      <xdr:rowOff>81639</xdr:rowOff>
    </xdr:to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23363466" y="5592532"/>
          <a:ext cx="4136571" cy="63953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19</xdr:col>
      <xdr:colOff>272143</xdr:colOff>
      <xdr:row>1</xdr:row>
      <xdr:rowOff>200025</xdr:rowOff>
    </xdr:from>
    <xdr:to>
      <xdr:col>29</xdr:col>
      <xdr:colOff>639536</xdr:colOff>
      <xdr:row>18</xdr:row>
      <xdr:rowOff>176893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BF86A78-FFA6-4DEA-838E-753EDBBC1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394607</xdr:colOff>
      <xdr:row>0</xdr:row>
      <xdr:rowOff>358322</xdr:rowOff>
    </xdr:from>
    <xdr:to>
      <xdr:col>63</xdr:col>
      <xdr:colOff>378733</xdr:colOff>
      <xdr:row>72</xdr:row>
      <xdr:rowOff>38554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1046732" y="358322"/>
          <a:ext cx="34274126" cy="15158357"/>
        </a:xfrm>
        <a:prstGeom prst="rect">
          <a:avLst/>
        </a:prstGeom>
        <a:gradFill>
          <a:gsLst>
            <a:gs pos="0">
              <a:srgbClr val="00B0F0"/>
            </a:gs>
            <a:gs pos="50000">
              <a:schemeClr val="accent5">
                <a:lumMod val="40000"/>
                <a:lumOff val="60000"/>
              </a:schemeClr>
            </a:gs>
            <a:gs pos="100000">
              <a:schemeClr val="bg1"/>
            </a:gs>
          </a:gsLst>
          <a:lin ang="189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689391</xdr:colOff>
      <xdr:row>22</xdr:row>
      <xdr:rowOff>45243</xdr:rowOff>
    </xdr:from>
    <xdr:to>
      <xdr:col>25</xdr:col>
      <xdr:colOff>682625</xdr:colOff>
      <xdr:row>23</xdr:row>
      <xdr:rowOff>246403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16016" y="5125243"/>
          <a:ext cx="3803234" cy="5345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BASE DE DATOS ADRES, BDUA,</a:t>
          </a:r>
          <a:r>
            <a:rPr lang="es-CO" sz="1100" baseline="0"/>
            <a:t> </a:t>
          </a:r>
        </a:p>
      </xdr:txBody>
    </xdr:sp>
    <xdr:clientData/>
  </xdr:twoCellAnchor>
  <xdr:twoCellAnchor>
    <xdr:from>
      <xdr:col>4</xdr:col>
      <xdr:colOff>800099</xdr:colOff>
      <xdr:row>64</xdr:row>
      <xdr:rowOff>137582</xdr:rowOff>
    </xdr:from>
    <xdr:to>
      <xdr:col>5</xdr:col>
      <xdr:colOff>0</xdr:colOff>
      <xdr:row>66</xdr:row>
      <xdr:rowOff>97367</xdr:rowOff>
    </xdr:to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934074" y="14225057"/>
          <a:ext cx="3383492" cy="3217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las EPS  a </a:t>
          </a:r>
          <a:endParaRPr lang="es-CO" sz="1100"/>
        </a:p>
      </xdr:txBody>
    </xdr:sp>
    <xdr:clientData/>
  </xdr:twoCellAnchor>
  <xdr:twoCellAnchor>
    <xdr:from>
      <xdr:col>18</xdr:col>
      <xdr:colOff>539749</xdr:colOff>
      <xdr:row>1</xdr:row>
      <xdr:rowOff>107721</xdr:rowOff>
    </xdr:from>
    <xdr:to>
      <xdr:col>29</xdr:col>
      <xdr:colOff>149749</xdr:colOff>
      <xdr:row>22</xdr:row>
      <xdr:rowOff>180846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539749</xdr:colOff>
      <xdr:row>22</xdr:row>
      <xdr:rowOff>305593</xdr:rowOff>
    </xdr:from>
    <xdr:to>
      <xdr:col>29</xdr:col>
      <xdr:colOff>149749</xdr:colOff>
      <xdr:row>45</xdr:row>
      <xdr:rowOff>77093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317499</xdr:colOff>
      <xdr:row>22</xdr:row>
      <xdr:rowOff>226218</xdr:rowOff>
    </xdr:from>
    <xdr:to>
      <xdr:col>39</xdr:col>
      <xdr:colOff>689499</xdr:colOff>
      <xdr:row>44</xdr:row>
      <xdr:rowOff>188218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365124</xdr:colOff>
      <xdr:row>1</xdr:row>
      <xdr:rowOff>91846</xdr:rowOff>
    </xdr:from>
    <xdr:to>
      <xdr:col>39</xdr:col>
      <xdr:colOff>737124</xdr:colOff>
      <xdr:row>22</xdr:row>
      <xdr:rowOff>164971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253999</xdr:colOff>
      <xdr:row>1</xdr:row>
      <xdr:rowOff>28346</xdr:rowOff>
    </xdr:from>
    <xdr:to>
      <xdr:col>50</xdr:col>
      <xdr:colOff>625999</xdr:colOff>
      <xdr:row>22</xdr:row>
      <xdr:rowOff>101471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523874</xdr:colOff>
      <xdr:row>46</xdr:row>
      <xdr:rowOff>47625</xdr:rowOff>
    </xdr:from>
    <xdr:to>
      <xdr:col>29</xdr:col>
      <xdr:colOff>133874</xdr:colOff>
      <xdr:row>70</xdr:row>
      <xdr:rowOff>57250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269874</xdr:colOff>
      <xdr:row>46</xdr:row>
      <xdr:rowOff>31750</xdr:rowOff>
    </xdr:from>
    <xdr:to>
      <xdr:col>39</xdr:col>
      <xdr:colOff>641874</xdr:colOff>
      <xdr:row>70</xdr:row>
      <xdr:rowOff>41375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126999</xdr:colOff>
      <xdr:row>46</xdr:row>
      <xdr:rowOff>95250</xdr:rowOff>
    </xdr:from>
    <xdr:to>
      <xdr:col>50</xdr:col>
      <xdr:colOff>498999</xdr:colOff>
      <xdr:row>70</xdr:row>
      <xdr:rowOff>104875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15874</xdr:colOff>
      <xdr:row>46</xdr:row>
      <xdr:rowOff>95250</xdr:rowOff>
    </xdr:from>
    <xdr:to>
      <xdr:col>60</xdr:col>
      <xdr:colOff>387874</xdr:colOff>
      <xdr:row>70</xdr:row>
      <xdr:rowOff>104875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40</xdr:col>
      <xdr:colOff>111124</xdr:colOff>
      <xdr:row>22</xdr:row>
      <xdr:rowOff>257968</xdr:rowOff>
    </xdr:from>
    <xdr:to>
      <xdr:col>50</xdr:col>
      <xdr:colOff>483124</xdr:colOff>
      <xdr:row>45</xdr:row>
      <xdr:rowOff>29468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411250</xdr:colOff>
      <xdr:row>53</xdr:row>
      <xdr:rowOff>114295</xdr:rowOff>
    </xdr:from>
    <xdr:to>
      <xdr:col>49</xdr:col>
      <xdr:colOff>383814</xdr:colOff>
      <xdr:row>59</xdr:row>
      <xdr:rowOff>6409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B33969-0167-4FE0-B02F-3AE564962609}"/>
            </a:ext>
          </a:extLst>
        </xdr:cNvPr>
        <xdr:cNvSpPr txBox="1"/>
      </xdr:nvSpPr>
      <xdr:spPr>
        <a:xfrm rot="1693484">
          <a:off x="17175250" y="11830045"/>
          <a:ext cx="8354564" cy="1209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0.19703</cdr:x>
      <cdr:y>0.07261</cdr:y>
    </cdr:from>
    <cdr:to>
      <cdr:x>0.93089</cdr:x>
      <cdr:y>0.6429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161ED99-B1AA-457D-999B-ABE403676989}"/>
            </a:ext>
          </a:extLst>
        </cdr:cNvPr>
        <cdr:cNvCxnSpPr/>
      </cdr:nvCxnSpPr>
      <cdr:spPr>
        <a:xfrm xmlns:a="http://schemas.openxmlformats.org/drawingml/2006/main" flipV="1">
          <a:off x="1572761" y="311264"/>
          <a:ext cx="5857875" cy="244475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0.21121</cdr:x>
      <cdr:y>0.25133</cdr:y>
    </cdr:from>
    <cdr:to>
      <cdr:x>0.87149</cdr:x>
      <cdr:y>0.25395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DFD4D2E4-0D08-418A-A71D-D00DA41127B5}"/>
            </a:ext>
          </a:extLst>
        </cdr:cNvPr>
        <cdr:cNvCxnSpPr/>
      </cdr:nvCxnSpPr>
      <cdr:spPr>
        <a:xfrm xmlns:a="http://schemas.openxmlformats.org/drawingml/2006/main">
          <a:off x="1685926" y="1240631"/>
          <a:ext cx="5270533" cy="1296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WINDOWS/TEMP/defabr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A_COMPARTIDA_VITALES/VITALES%202009/CONSOLIDADO%20DEL%20A&#209;O/BASE%20NACIMIENTOS%20TOTAL%202009%20%201703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1_ECV-2005_Personas-Estrato-Vivien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1_ECV-2005_Personas-Estrato-Viviend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1_ECV-2005_Personas-Estrato-Viviend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1_ECV-2005_Personas-Estrato-Vivien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4_ECV-2005_Personas-Vivir_Medell&#237;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4_ECV-2005_Personas-Vivir_Medell&#237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4_ECV-2005_Personas-Vivir_Medell&#237;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ADISTICAS%20A%20%20AGOSTO%20%202010%2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stad&#237;sticas%20por%20mes/Estad&#237;sticas%20Cobertura%20en%20aseguramiento%20Diciembr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WINDOWS/TEMP/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WINDOWS/TEMP/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20%20PT/Estad&#237;sticas%20Aseguramiento/Users/CCEBAL~1/AppData/Local/Temp/ARCCCFA/perfil%20-%20series%20epidemilogia/ANEXOS%20%20PERFIL%20EPIDEMILOGICO%202007/Morbilidad/DATOS/EXCEL/PERFIL1/10MORT82.XLS?136D9725" TargetMode="External"/><Relationship Id="rId1" Type="http://schemas.openxmlformats.org/officeDocument/2006/relationships/externalLinkPath" Target="file:///\\136D9725\10MORT82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19%20PT/Estadisticas%20Cobertura%20al%20SGSSS/Users/CCEBAL~1/AppData/Local/Temp/ARCCCFA/perfil%20-%20series%20epidemilogia/ANEXOS%20%20PERFIL%20EPIDEMILOGICO%202007/Morbilidad/DATOS/EXCEL/PERFIL1/10MORT82.XLS?9AB4B2A5" TargetMode="External"/><Relationship Id="rId1" Type="http://schemas.openxmlformats.org/officeDocument/2006/relationships/externalLinkPath" Target="file:///\\9AB4B2A5\10MORT8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s por mpio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1. Población_Afiliada_Regimen"/>
      <sheetName val="2. Gráficos_Cobertura_Dpto"/>
      <sheetName val="3. Gráficos_Cobertura_Subregión"/>
      <sheetName val="4. Gráficos_Tendencia_Subreg"/>
      <sheetName val="5.Gráfico_Afiliados_EPS_Régimen"/>
      <sheetName val="6. Gráficos_Tendencia_EPS"/>
      <sheetName val="7. Afiliados_ EPS_Mpio_RS"/>
      <sheetName val="8. Afiliados_EPS_Mpio_RC "/>
      <sheetName val="3C. Afiliados_ Suspendidos_RC"/>
      <sheetName val="9. Tendencia_por mes_RS"/>
      <sheetName val="10. Tendencia_por mes_ RC"/>
      <sheetName val="11. Tendencia_por mes_REX"/>
      <sheetName val="12. Tendencia_Valores_Años"/>
      <sheetName val="12. Afiliados_Nivel_Sexo_Zona"/>
      <sheetName val="TD"/>
      <sheetName val="DATOS TD"/>
      <sheetName val="Hoja1"/>
      <sheetName val="13. Afiliados_Grupo_edad_RS"/>
      <sheetName val="13A. RS_Curso_Vida"/>
      <sheetName val="14. Afiliados_Grupo_edad_RC"/>
      <sheetName val="14A. RC_Curso_Vida"/>
      <sheetName val="14A. REx_Curso_Vida"/>
      <sheetName val="15. Tipo_Población_RS"/>
      <sheetName val="16. Cobertura_Nacional_Deptos"/>
      <sheetName val="A. Codigos_Municipio"/>
      <sheetName val="B. NUEVOS CODIGO EPS"/>
    </sheetNames>
    <sheetDataSet>
      <sheetData sheetId="0"/>
      <sheetData sheetId="1"/>
      <sheetData sheetId="2">
        <row r="19">
          <cell r="N19">
            <v>0.95862026106892406</v>
          </cell>
        </row>
        <row r="20">
          <cell r="N20">
            <v>0.97351140248550072</v>
          </cell>
        </row>
        <row r="21">
          <cell r="N21">
            <v>0.97985543424384502</v>
          </cell>
        </row>
        <row r="22">
          <cell r="N22">
            <v>0.97689029384854287</v>
          </cell>
        </row>
        <row r="23">
          <cell r="N23">
            <v>0.975552304381747</v>
          </cell>
        </row>
        <row r="24">
          <cell r="N24">
            <v>0.97699272079821153</v>
          </cell>
        </row>
        <row r="25">
          <cell r="N25">
            <v>0.98472251131712973</v>
          </cell>
        </row>
        <row r="26">
          <cell r="N26">
            <v>0.98772224326999536</v>
          </cell>
        </row>
        <row r="27">
          <cell r="N27">
            <v>0.9934597996684601</v>
          </cell>
        </row>
        <row r="28">
          <cell r="N28">
            <v>0.99610597894856634</v>
          </cell>
        </row>
        <row r="29">
          <cell r="N29">
            <v>0.99872730022626777</v>
          </cell>
        </row>
        <row r="30">
          <cell r="N30">
            <v>0.99883062565795078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MILENA LOPEZ VALENCIA" refreshedDate="45118.272152777776" createdVersion="6" refreshedVersion="6" minRefreshableVersion="3" recordCount="2179" xr:uid="{7566898F-2AEA-4297-A844-B1ECF6B94663}">
  <cacheSource type="worksheet">
    <worksheetSource ref="K3:N2182" sheet="DATOS TD"/>
  </cacheSource>
  <cacheFields count="4">
    <cacheField name="Cod_sub" numFmtId="0">
      <sharedItems containsNonDate="0" containsBlank="1" count="10">
        <m/>
        <s v="7" u="1"/>
        <s v="3" u="1"/>
        <s v="8" u="1"/>
        <s v="4" u="1"/>
        <s v="9" u="1"/>
        <s v="5" u="1"/>
        <s v="1" u="1"/>
        <s v="6" u="1"/>
        <s v="2" u="1"/>
      </sharedItems>
    </cacheField>
    <cacheField name="Campo20" numFmtId="0">
      <sharedItems containsBlank="1" containsMixedTypes="1" containsNumber="1" containsInteger="1" minValue="1" maxValue="895" count="251">
        <n v="1"/>
        <n v="2"/>
        <n v="4"/>
        <n v="21"/>
        <n v="30"/>
        <n v="31"/>
        <n v="34"/>
        <n v="36"/>
        <n v="38"/>
        <n v="40"/>
        <n v="42"/>
        <n v="44"/>
        <n v="45"/>
        <n v="51"/>
        <n v="55"/>
        <n v="59"/>
        <n v="79"/>
        <n v="86"/>
        <n v="88"/>
        <n v="91"/>
        <n v="93"/>
        <n v="101"/>
        <n v="107"/>
        <n v="113"/>
        <n v="120"/>
        <n v="125"/>
        <n v="129"/>
        <n v="134"/>
        <n v="138"/>
        <n v="142"/>
        <n v="145"/>
        <n v="147"/>
        <n v="148"/>
        <n v="150"/>
        <n v="154"/>
        <n v="172"/>
        <n v="190"/>
        <n v="197"/>
        <n v="206"/>
        <n v="209"/>
        <n v="212"/>
        <n v="234"/>
        <n v="237"/>
        <n v="240"/>
        <n v="250"/>
        <n v="264"/>
        <n v="266"/>
        <n v="282"/>
        <n v="284"/>
        <n v="306"/>
        <n v="308"/>
        <n v="310"/>
        <n v="313"/>
        <n v="315"/>
        <n v="318"/>
        <n v="321"/>
        <n v="347"/>
        <n v="353"/>
        <n v="360"/>
        <n v="361"/>
        <n v="364"/>
        <n v="368"/>
        <n v="376"/>
        <n v="380"/>
        <n v="390"/>
        <n v="400"/>
        <n v="411"/>
        <n v="425"/>
        <n v="440"/>
        <n v="467"/>
        <n v="475"/>
        <n v="480"/>
        <n v="483"/>
        <n v="490"/>
        <n v="495"/>
        <n v="501"/>
        <n v="541"/>
        <n v="543"/>
        <n v="576"/>
        <n v="579"/>
        <n v="585"/>
        <n v="591"/>
        <n v="604"/>
        <n v="607"/>
        <n v="615"/>
        <n v="628"/>
        <n v="631"/>
        <n v="642"/>
        <n v="647"/>
        <n v="649"/>
        <n v="652"/>
        <n v="656"/>
        <n v="658"/>
        <n v="659"/>
        <n v="660"/>
        <n v="664"/>
        <n v="665"/>
        <n v="667"/>
        <n v="670"/>
        <n v="674"/>
        <n v="679"/>
        <n v="686"/>
        <n v="690"/>
        <n v="697"/>
        <n v="736"/>
        <n v="756"/>
        <n v="761"/>
        <n v="789"/>
        <n v="790"/>
        <n v="792"/>
        <n v="809"/>
        <n v="819"/>
        <n v="837"/>
        <n v="842"/>
        <n v="847"/>
        <n v="854"/>
        <n v="856"/>
        <n v="858"/>
        <n v="861"/>
        <n v="873"/>
        <n v="885"/>
        <n v="887"/>
        <n v="890"/>
        <n v="893"/>
        <n v="895"/>
        <m/>
        <s v="145" u="1"/>
        <s v="147" u="1"/>
        <s v="148" u="1"/>
        <s v="628" u="1"/>
        <s v="376" u="1"/>
        <s v="854" u="1"/>
        <s v="856" u="1"/>
        <s v="051" u="1"/>
        <s v="858" u="1"/>
        <s v="306" u="1"/>
        <s v="055" u="1"/>
        <s v="308" u="1"/>
        <s v="059" u="1"/>
        <s v="282" u="1"/>
        <s v="686" u="1"/>
        <s v="284" u="1"/>
        <s v="134" u="1"/>
        <s v="761" u="1"/>
        <s v="360" u="1"/>
        <s v="138" u="1"/>
        <s v="361" u="1"/>
        <s v="615" u="1"/>
        <s v="212" u="1"/>
        <s v="364" u="1"/>
        <s v="842" u="1"/>
        <s v="368" u="1"/>
        <s v="440" u="1"/>
        <s v="591" u="1"/>
        <s v="190" u="1"/>
        <s v="040" u="1"/>
        <s v="847" u="1"/>
        <s v="042" u="1"/>
        <s v="044" u="1"/>
        <s v="670" u="1"/>
        <s v="045" u="1"/>
        <s v="197" u="1"/>
        <s v="674" u="1"/>
        <s v="120" u="1"/>
        <s v="679" u="1"/>
        <s v="125" u="1"/>
        <s v="129" u="1"/>
        <s v="604" u="1"/>
        <s v="756" u="1"/>
        <s v="353" u="1"/>
        <s v="607" u="1"/>
        <s v="206" u="1"/>
        <s v="209" u="1"/>
        <s v="030" u="1"/>
        <s v="837" u="1"/>
        <s v="585" u="1"/>
        <s v="031" u="1"/>
        <s v="034" u="1"/>
        <s v="660" u="1"/>
        <s v="036" u="1"/>
        <s v="038" u="1"/>
        <s v="664" u="1"/>
        <s v="665" u="1"/>
        <s v="667" u="1"/>
        <s v="113" u="1"/>
        <s v="264" u="1"/>
        <s v="890" u="1"/>
        <s v="266" u="1"/>
        <s v="893" u="1"/>
        <s v="490" u="1"/>
        <s v="895" u="1"/>
        <s v="091" u="1"/>
        <s v="495" u="1"/>
        <s v="093" u="1"/>
        <s v="347" u="1"/>
        <s v="021" u="1"/>
        <s v="172" u="1"/>
        <s v="425" u="1"/>
        <s v="576" u="1"/>
        <s v="579" u="1"/>
        <s v="501" u="1"/>
        <s v="652" u="1"/>
        <s v="250" u="1"/>
        <s v="101" u="1"/>
        <s v="656" u="1"/>
        <s v="658" u="1"/>
        <s v="659" u="1"/>
        <s v="480" u="1"/>
        <s v="107" u="1"/>
        <s v="885" u="1"/>
        <s v="483" u="1"/>
        <s v="736" u="1"/>
        <s v="887" u="1"/>
        <s v="086" u="1"/>
        <s v="411" u="1"/>
        <s v="088" u="1"/>
        <s v="819" u="1"/>
        <s v="790" u="1"/>
        <s v="792" u="1"/>
        <s v="642" u="1"/>
        <s v="390" u="1"/>
        <s v="240" u="1"/>
        <s v="647" u="1"/>
        <s v="649" u="1"/>
        <s v="873" u="1"/>
        <s v="321" u="1"/>
        <s v="475" u="1"/>
        <s v="400" u="1"/>
        <s v="150" u="1"/>
        <s v="079" u="1"/>
        <s v="001" u="1"/>
        <s v="002" u="1"/>
        <s v="809" u="1"/>
        <s v="154" u="1"/>
        <s v="004" u="1"/>
        <s v="631" u="1"/>
        <s v="380" u="1"/>
        <s v="234" u="1"/>
        <s v="789" u="1"/>
        <s v="861" u="1"/>
        <s v="237" u="1"/>
        <s v="310" u="1"/>
        <s v="313" u="1"/>
        <s v="315" u="1"/>
        <s v="467" u="1"/>
        <s v="690" u="1"/>
        <s v="318" u="1"/>
        <s v="541" u="1"/>
        <s v="543" u="1"/>
        <s v="142" u="1"/>
        <s v="697" u="1"/>
      </sharedItems>
    </cacheField>
    <cacheField name="Campo15" numFmtId="0">
      <sharedItems containsBlank="1" count="38">
        <s v="1"/>
        <s v="10"/>
        <s v="11"/>
        <s v="12"/>
        <s v="14"/>
        <s v="15"/>
        <s v="16"/>
        <s v="17"/>
        <s v="18"/>
        <s v="19"/>
        <s v="2"/>
        <s v="22"/>
        <s v="23"/>
        <s v="24"/>
        <s v="25"/>
        <s v="27"/>
        <s v="28"/>
        <s v="29"/>
        <s v="30"/>
        <s v="31"/>
        <s v="32"/>
        <s v="33"/>
        <s v="34"/>
        <s v="5"/>
        <s v="50"/>
        <s v="51"/>
        <s v="52"/>
        <s v="53"/>
        <s v="54"/>
        <s v="6"/>
        <s v="7"/>
        <s v="8"/>
        <s v="9"/>
        <s v="4"/>
        <s v="13"/>
        <s v="3"/>
        <s v=""/>
        <m/>
      </sharedItems>
    </cacheField>
    <cacheField name="CuentaDeCampo6" numFmtId="0">
      <sharedItems containsString="0" containsBlank="1" containsNumber="1" containsInteger="1" minValue="1" maxValue="5440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MILENA LOPEZ VALENCIA" refreshedDate="45142.608751157408" createdVersion="6" refreshedVersion="6" minRefreshableVersion="3" recordCount="3949" xr:uid="{33026738-892B-46B6-928B-9E8890394EAE}">
  <cacheSource type="worksheet">
    <worksheetSource ref="A3:E3952" sheet="DATOS TD"/>
  </cacheSource>
  <cacheFields count="5">
    <cacheField name="Campo20" numFmtId="0">
      <sharedItems containsBlank="1" count="126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  <m/>
      </sharedItems>
    </cacheField>
    <cacheField name="Campo16" numFmtId="0">
      <sharedItems containsBlank="1" count="11">
        <s v=""/>
        <s v="0"/>
        <s v="1"/>
        <s v="2"/>
        <s v="3"/>
        <s v="A"/>
        <s v="B"/>
        <s v="C"/>
        <s v="N"/>
        <s v="O"/>
        <m/>
      </sharedItems>
    </cacheField>
    <cacheField name="Campo12" numFmtId="0">
      <sharedItems containsBlank="1" count="3">
        <s v="F"/>
        <s v="M"/>
        <m/>
      </sharedItems>
    </cacheField>
    <cacheField name="Campo21" numFmtId="0">
      <sharedItems containsBlank="1" count="3">
        <s v="U"/>
        <s v="R"/>
        <m/>
      </sharedItems>
    </cacheField>
    <cacheField name="CuentaDeCampo6" numFmtId="0">
      <sharedItems containsString="0" containsBlank="1" containsNumber="1" containsInteger="1" minValue="1" maxValue="14288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MILENA LOPEZ VALENCIA" refreshedDate="45142.609541782411" createdVersion="6" refreshedVersion="6" minRefreshableVersion="3" recordCount="1625" xr:uid="{29CA818C-3880-48D1-823A-0E807C842257}">
  <cacheSource type="worksheet">
    <worksheetSource ref="G3:I1628" sheet="DATOS TD"/>
  </cacheSource>
  <cacheFields count="3">
    <cacheField name="Campo20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od" numFmtId="0">
      <sharedItems containsSemiMixedTypes="0" containsString="0" containsNumber="1" containsInteger="1" minValue="0" maxValue="12" count="13">
        <n v="0"/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CuentaDeCampo6" numFmtId="0">
      <sharedItems containsSemiMixedTypes="0" containsString="0" containsNumber="1" containsInteger="1" minValue="11" maxValue="3321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MILENA LOPEZ VALENCIA" refreshedDate="45142.609936111112" createdVersion="6" refreshedVersion="6" minRefreshableVersion="3" recordCount="1621" xr:uid="{8D6D3D86-70C7-4FFB-BBA2-75C367B16449}">
  <cacheSource type="worksheet">
    <worksheetSource ref="U3:W1624" sheet="DATOS TD"/>
  </cacheSource>
  <cacheFields count="3">
    <cacheField name="Campo20" numFmtId="0">
      <sharedItems containsBlank="1" count="126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  <m/>
      </sharedItems>
    </cacheField>
    <cacheField name="Expr1" numFmtId="0">
      <sharedItems containsString="0" containsBlank="1" containsNumber="1" containsInteger="1" minValue="0" maxValue="12" count="14">
        <m/>
        <n v="1"/>
        <n v="2"/>
        <n v="3"/>
        <n v="4"/>
        <n v="5"/>
        <n v="6"/>
        <n v="7"/>
        <n v="8"/>
        <n v="9"/>
        <n v="10"/>
        <n v="11"/>
        <n v="12"/>
        <n v="0" u="1"/>
      </sharedItems>
    </cacheField>
    <cacheField name="CuentaDeCampo6" numFmtId="0">
      <sharedItems containsString="0" containsBlank="1" containsNumber="1" containsInteger="1" minValue="1" maxValue="9309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MILENA LOPEZ VALENCIA" refreshedDate="45142.610033217592" createdVersion="6" refreshedVersion="6" minRefreshableVersion="3" recordCount="250" xr:uid="{A93F56D3-C039-4B13-9BDC-9F26E1AF2F02}">
  <cacheSource type="worksheet">
    <worksheetSource ref="AE3:AG253" sheet="DATOS TD"/>
  </cacheSource>
  <cacheFields count="3">
    <cacheField name="Campo20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ampo12" numFmtId="0">
      <sharedItems count="2">
        <s v="F"/>
        <s v="M"/>
      </sharedItems>
    </cacheField>
    <cacheField name="CuentaDeCampo2" numFmtId="0">
      <sharedItems containsSemiMixedTypes="0" containsString="0" containsNumber="1" containsInteger="1" minValue="119" maxValue="10917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MILENA LOPEZ VALENCIA" refreshedDate="45142.610230787039" createdVersion="6" refreshedVersion="6" minRefreshableVersion="3" recordCount="250" xr:uid="{32528872-BA6E-49BB-BC93-FB34D843F6ED}">
  <cacheSource type="worksheet">
    <worksheetSource ref="AN3:AP253" sheet="DATOS TD"/>
  </cacheSource>
  <cacheFields count="3">
    <cacheField name="Campo20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ampo21" numFmtId="0">
      <sharedItems count="2">
        <s v="R"/>
        <s v="U"/>
      </sharedItems>
    </cacheField>
    <cacheField name="CuentaDeCampo2" numFmtId="0">
      <sharedItems containsSemiMixedTypes="0" containsString="0" containsNumber="1" containsInteger="1" minValue="71" maxValue="20574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MILENA LOPEZ VALENCIA" refreshedDate="45142.618387268521" createdVersion="6" refreshedVersion="6" minRefreshableVersion="3" recordCount="644" xr:uid="{F500A58F-D610-4D3F-A7E1-7C9EC3CC9E25}">
  <cacheSource type="worksheet">
    <worksheetSource ref="Z3:AC647" sheet="DATOS TD"/>
  </cacheSource>
  <cacheFields count="4">
    <cacheField name="Campo20" numFmtId="0">
      <sharedItems count="125">
        <s v="001"/>
        <s v="002"/>
        <s v="004"/>
        <s v="021"/>
        <s v="030"/>
        <s v="031"/>
        <s v="034"/>
        <s v="036"/>
        <s v="038"/>
        <s v="040"/>
        <s v="042"/>
        <s v="044"/>
        <s v="045"/>
        <s v="051"/>
        <s v="055"/>
        <s v="059"/>
        <s v="079"/>
        <s v="086"/>
        <s v="088"/>
        <s v="091"/>
        <s v="093"/>
        <s v="101"/>
        <s v="107"/>
        <s v="113"/>
        <s v="120"/>
        <s v="125"/>
        <s v="129"/>
        <s v="134"/>
        <s v="138"/>
        <s v="142"/>
        <s v="145"/>
        <s v="147"/>
        <s v="148"/>
        <s v="150"/>
        <s v="154"/>
        <s v="172"/>
        <s v="190"/>
        <s v="197"/>
        <s v="206"/>
        <s v="209"/>
        <s v="212"/>
        <s v="234"/>
        <s v="237"/>
        <s v="240"/>
        <s v="250"/>
        <s v="264"/>
        <s v="266"/>
        <s v="282"/>
        <s v="284"/>
        <s v="306"/>
        <s v="308"/>
        <s v="310"/>
        <s v="313"/>
        <s v="315"/>
        <s v="318"/>
        <s v="321"/>
        <s v="347"/>
        <s v="353"/>
        <s v="360"/>
        <s v="361"/>
        <s v="364"/>
        <s v="368"/>
        <s v="376"/>
        <s v="380"/>
        <s v="390"/>
        <s v="400"/>
        <s v="411"/>
        <s v="425"/>
        <s v="440"/>
        <s v="467"/>
        <s v="475"/>
        <s v="480"/>
        <s v="483"/>
        <s v="490"/>
        <s v="495"/>
        <s v="501"/>
        <s v="541"/>
        <s v="543"/>
        <s v="576"/>
        <s v="579"/>
        <s v="585"/>
        <s v="591"/>
        <s v="604"/>
        <s v="607"/>
        <s v="615"/>
        <s v="628"/>
        <s v="631"/>
        <s v="642"/>
        <s v="647"/>
        <s v="649"/>
        <s v="652"/>
        <s v="656"/>
        <s v="658"/>
        <s v="659"/>
        <s v="660"/>
        <s v="664"/>
        <s v="665"/>
        <s v="667"/>
        <s v="670"/>
        <s v="674"/>
        <s v="679"/>
        <s v="686"/>
        <s v="690"/>
        <s v="697"/>
        <s v="736"/>
        <s v="756"/>
        <s v="761"/>
        <s v="789"/>
        <s v="790"/>
        <s v="792"/>
        <s v="809"/>
        <s v="819"/>
        <s v="837"/>
        <s v="842"/>
        <s v="847"/>
        <s v="854"/>
        <s v="856"/>
        <s v="858"/>
        <s v="861"/>
        <s v="873"/>
        <s v="885"/>
        <s v="887"/>
        <s v="890"/>
        <s v="893"/>
        <s v="895"/>
      </sharedItems>
    </cacheField>
    <cacheField name="Campo13" numFmtId="0">
      <sharedItems count="3">
        <s v="A"/>
        <s v="B"/>
        <s v="C"/>
      </sharedItems>
    </cacheField>
    <cacheField name="CuentaDeCampo6" numFmtId="0">
      <sharedItems containsSemiMixedTypes="0" containsString="0" containsNumber="1" containsInteger="1" minValue="1" maxValue="664831"/>
    </cacheField>
    <cacheField name="Campo12" numFmtId="0">
      <sharedItems count="2">
        <s v="F"/>
        <s v="M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79">
  <r>
    <x v="0"/>
    <x v="0"/>
    <x v="0"/>
    <n v="2267"/>
  </r>
  <r>
    <x v="0"/>
    <x v="0"/>
    <x v="1"/>
    <n v="485"/>
  </r>
  <r>
    <x v="0"/>
    <x v="0"/>
    <x v="2"/>
    <n v="429"/>
  </r>
  <r>
    <x v="0"/>
    <x v="0"/>
    <x v="3"/>
    <n v="1"/>
  </r>
  <r>
    <x v="0"/>
    <x v="0"/>
    <x v="4"/>
    <n v="372"/>
  </r>
  <r>
    <x v="0"/>
    <x v="0"/>
    <x v="5"/>
    <n v="19"/>
  </r>
  <r>
    <x v="0"/>
    <x v="0"/>
    <x v="6"/>
    <n v="1233"/>
  </r>
  <r>
    <x v="0"/>
    <x v="0"/>
    <x v="7"/>
    <n v="1663"/>
  </r>
  <r>
    <x v="0"/>
    <x v="0"/>
    <x v="8"/>
    <n v="1"/>
  </r>
  <r>
    <x v="0"/>
    <x v="0"/>
    <x v="9"/>
    <n v="14"/>
  </r>
  <r>
    <x v="0"/>
    <x v="0"/>
    <x v="10"/>
    <n v="3926"/>
  </r>
  <r>
    <x v="0"/>
    <x v="0"/>
    <x v="11"/>
    <n v="2447"/>
  </r>
  <r>
    <x v="0"/>
    <x v="0"/>
    <x v="12"/>
    <n v="1071"/>
  </r>
  <r>
    <x v="0"/>
    <x v="0"/>
    <x v="13"/>
    <n v="873"/>
  </r>
  <r>
    <x v="0"/>
    <x v="0"/>
    <x v="14"/>
    <n v="58"/>
  </r>
  <r>
    <x v="0"/>
    <x v="0"/>
    <x v="15"/>
    <n v="10684"/>
  </r>
  <r>
    <x v="0"/>
    <x v="0"/>
    <x v="16"/>
    <n v="68"/>
  </r>
  <r>
    <x v="0"/>
    <x v="0"/>
    <x v="17"/>
    <n v="3"/>
  </r>
  <r>
    <x v="0"/>
    <x v="0"/>
    <x v="18"/>
    <n v="3801"/>
  </r>
  <r>
    <x v="0"/>
    <x v="0"/>
    <x v="19"/>
    <n v="30920"/>
  </r>
  <r>
    <x v="0"/>
    <x v="0"/>
    <x v="20"/>
    <n v="163"/>
  </r>
  <r>
    <x v="0"/>
    <x v="0"/>
    <x v="21"/>
    <n v="1"/>
  </r>
  <r>
    <x v="0"/>
    <x v="0"/>
    <x v="22"/>
    <n v="3507"/>
  </r>
  <r>
    <x v="0"/>
    <x v="0"/>
    <x v="23"/>
    <n v="544035"/>
  </r>
  <r>
    <x v="0"/>
    <x v="0"/>
    <x v="24"/>
    <n v="268"/>
  </r>
  <r>
    <x v="0"/>
    <x v="0"/>
    <x v="25"/>
    <n v="10"/>
  </r>
  <r>
    <x v="0"/>
    <x v="0"/>
    <x v="26"/>
    <n v="6"/>
  </r>
  <r>
    <x v="0"/>
    <x v="0"/>
    <x v="27"/>
    <n v="608"/>
  </r>
  <r>
    <x v="0"/>
    <x v="0"/>
    <x v="28"/>
    <n v="20"/>
  </r>
  <r>
    <x v="0"/>
    <x v="0"/>
    <x v="29"/>
    <n v="13"/>
  </r>
  <r>
    <x v="0"/>
    <x v="0"/>
    <x v="30"/>
    <n v="1"/>
  </r>
  <r>
    <x v="0"/>
    <x v="0"/>
    <x v="31"/>
    <n v="902"/>
  </r>
  <r>
    <x v="0"/>
    <x v="0"/>
    <x v="32"/>
    <n v="178634"/>
  </r>
  <r>
    <x v="0"/>
    <x v="1"/>
    <x v="0"/>
    <n v="3"/>
  </r>
  <r>
    <x v="0"/>
    <x v="1"/>
    <x v="1"/>
    <n v="3"/>
  </r>
  <r>
    <x v="0"/>
    <x v="1"/>
    <x v="2"/>
    <n v="2"/>
  </r>
  <r>
    <x v="0"/>
    <x v="1"/>
    <x v="4"/>
    <n v="2"/>
  </r>
  <r>
    <x v="0"/>
    <x v="1"/>
    <x v="5"/>
    <n v="353"/>
  </r>
  <r>
    <x v="0"/>
    <x v="1"/>
    <x v="6"/>
    <n v="11"/>
  </r>
  <r>
    <x v="0"/>
    <x v="1"/>
    <x v="7"/>
    <n v="1"/>
  </r>
  <r>
    <x v="0"/>
    <x v="1"/>
    <x v="10"/>
    <n v="15"/>
  </r>
  <r>
    <x v="0"/>
    <x v="1"/>
    <x v="11"/>
    <n v="7"/>
  </r>
  <r>
    <x v="0"/>
    <x v="1"/>
    <x v="15"/>
    <n v="35"/>
  </r>
  <r>
    <x v="0"/>
    <x v="1"/>
    <x v="18"/>
    <n v="3"/>
  </r>
  <r>
    <x v="0"/>
    <x v="1"/>
    <x v="19"/>
    <n v="69"/>
  </r>
  <r>
    <x v="0"/>
    <x v="1"/>
    <x v="22"/>
    <n v="16"/>
  </r>
  <r>
    <x v="0"/>
    <x v="1"/>
    <x v="33"/>
    <n v="1"/>
  </r>
  <r>
    <x v="0"/>
    <x v="1"/>
    <x v="23"/>
    <n v="8056"/>
  </r>
  <r>
    <x v="0"/>
    <x v="1"/>
    <x v="28"/>
    <n v="2"/>
  </r>
  <r>
    <x v="0"/>
    <x v="1"/>
    <x v="31"/>
    <n v="1"/>
  </r>
  <r>
    <x v="0"/>
    <x v="1"/>
    <x v="32"/>
    <n v="3144"/>
  </r>
  <r>
    <x v="0"/>
    <x v="2"/>
    <x v="0"/>
    <n v="6"/>
  </r>
  <r>
    <x v="0"/>
    <x v="2"/>
    <x v="7"/>
    <n v="4"/>
  </r>
  <r>
    <x v="0"/>
    <x v="2"/>
    <x v="10"/>
    <n v="1"/>
  </r>
  <r>
    <x v="0"/>
    <x v="2"/>
    <x v="15"/>
    <n v="2"/>
  </r>
  <r>
    <x v="0"/>
    <x v="2"/>
    <x v="19"/>
    <n v="11"/>
  </r>
  <r>
    <x v="0"/>
    <x v="2"/>
    <x v="22"/>
    <n v="2"/>
  </r>
  <r>
    <x v="0"/>
    <x v="2"/>
    <x v="23"/>
    <n v="629"/>
  </r>
  <r>
    <x v="0"/>
    <x v="2"/>
    <x v="32"/>
    <n v="766"/>
  </r>
  <r>
    <x v="0"/>
    <x v="3"/>
    <x v="6"/>
    <n v="6"/>
  </r>
  <r>
    <x v="0"/>
    <x v="3"/>
    <x v="7"/>
    <n v="1"/>
  </r>
  <r>
    <x v="0"/>
    <x v="3"/>
    <x v="11"/>
    <n v="1"/>
  </r>
  <r>
    <x v="0"/>
    <x v="3"/>
    <x v="15"/>
    <n v="2"/>
  </r>
  <r>
    <x v="0"/>
    <x v="3"/>
    <x v="18"/>
    <n v="6"/>
  </r>
  <r>
    <x v="0"/>
    <x v="3"/>
    <x v="19"/>
    <n v="17"/>
  </r>
  <r>
    <x v="0"/>
    <x v="3"/>
    <x v="22"/>
    <n v="2"/>
  </r>
  <r>
    <x v="0"/>
    <x v="3"/>
    <x v="23"/>
    <n v="603"/>
  </r>
  <r>
    <x v="0"/>
    <x v="3"/>
    <x v="31"/>
    <n v="1"/>
  </r>
  <r>
    <x v="0"/>
    <x v="3"/>
    <x v="32"/>
    <n v="2223"/>
  </r>
  <r>
    <x v="0"/>
    <x v="4"/>
    <x v="0"/>
    <n v="2"/>
  </r>
  <r>
    <x v="0"/>
    <x v="4"/>
    <x v="1"/>
    <n v="1"/>
  </r>
  <r>
    <x v="0"/>
    <x v="4"/>
    <x v="2"/>
    <n v="1"/>
  </r>
  <r>
    <x v="0"/>
    <x v="4"/>
    <x v="4"/>
    <n v="50"/>
  </r>
  <r>
    <x v="0"/>
    <x v="4"/>
    <x v="6"/>
    <n v="13"/>
  </r>
  <r>
    <x v="0"/>
    <x v="4"/>
    <x v="7"/>
    <n v="3"/>
  </r>
  <r>
    <x v="0"/>
    <x v="4"/>
    <x v="10"/>
    <n v="2"/>
  </r>
  <r>
    <x v="0"/>
    <x v="4"/>
    <x v="11"/>
    <n v="24"/>
  </r>
  <r>
    <x v="0"/>
    <x v="4"/>
    <x v="13"/>
    <n v="2"/>
  </r>
  <r>
    <x v="0"/>
    <x v="4"/>
    <x v="15"/>
    <n v="115"/>
  </r>
  <r>
    <x v="0"/>
    <x v="4"/>
    <x v="16"/>
    <n v="3"/>
  </r>
  <r>
    <x v="0"/>
    <x v="4"/>
    <x v="19"/>
    <n v="468"/>
  </r>
  <r>
    <x v="0"/>
    <x v="4"/>
    <x v="22"/>
    <n v="20"/>
  </r>
  <r>
    <x v="0"/>
    <x v="4"/>
    <x v="23"/>
    <n v="8176"/>
  </r>
  <r>
    <x v="0"/>
    <x v="4"/>
    <x v="27"/>
    <n v="1"/>
  </r>
  <r>
    <x v="0"/>
    <x v="4"/>
    <x v="28"/>
    <n v="1"/>
  </r>
  <r>
    <x v="0"/>
    <x v="4"/>
    <x v="32"/>
    <n v="1177"/>
  </r>
  <r>
    <x v="0"/>
    <x v="5"/>
    <x v="0"/>
    <n v="1"/>
  </r>
  <r>
    <x v="0"/>
    <x v="5"/>
    <x v="1"/>
    <n v="3"/>
  </r>
  <r>
    <x v="0"/>
    <x v="5"/>
    <x v="2"/>
    <n v="7"/>
  </r>
  <r>
    <x v="0"/>
    <x v="5"/>
    <x v="3"/>
    <n v="2"/>
  </r>
  <r>
    <x v="0"/>
    <x v="5"/>
    <x v="4"/>
    <n v="19"/>
  </r>
  <r>
    <x v="0"/>
    <x v="5"/>
    <x v="5"/>
    <n v="289"/>
  </r>
  <r>
    <x v="0"/>
    <x v="5"/>
    <x v="6"/>
    <n v="32"/>
  </r>
  <r>
    <x v="0"/>
    <x v="5"/>
    <x v="7"/>
    <n v="4"/>
  </r>
  <r>
    <x v="0"/>
    <x v="5"/>
    <x v="10"/>
    <n v="9"/>
  </r>
  <r>
    <x v="0"/>
    <x v="5"/>
    <x v="11"/>
    <n v="13"/>
  </r>
  <r>
    <x v="0"/>
    <x v="5"/>
    <x v="12"/>
    <n v="4"/>
  </r>
  <r>
    <x v="0"/>
    <x v="5"/>
    <x v="13"/>
    <n v="4"/>
  </r>
  <r>
    <x v="0"/>
    <x v="5"/>
    <x v="15"/>
    <n v="46"/>
  </r>
  <r>
    <x v="0"/>
    <x v="5"/>
    <x v="18"/>
    <n v="38"/>
  </r>
  <r>
    <x v="0"/>
    <x v="5"/>
    <x v="19"/>
    <n v="87"/>
  </r>
  <r>
    <x v="0"/>
    <x v="5"/>
    <x v="22"/>
    <n v="6"/>
  </r>
  <r>
    <x v="0"/>
    <x v="5"/>
    <x v="33"/>
    <n v="1"/>
  </r>
  <r>
    <x v="0"/>
    <x v="5"/>
    <x v="23"/>
    <n v="12176"/>
  </r>
  <r>
    <x v="0"/>
    <x v="5"/>
    <x v="28"/>
    <n v="3"/>
  </r>
  <r>
    <x v="0"/>
    <x v="5"/>
    <x v="29"/>
    <n v="2"/>
  </r>
  <r>
    <x v="0"/>
    <x v="5"/>
    <x v="30"/>
    <n v="1"/>
  </r>
  <r>
    <x v="0"/>
    <x v="5"/>
    <x v="31"/>
    <n v="13"/>
  </r>
  <r>
    <x v="0"/>
    <x v="5"/>
    <x v="32"/>
    <n v="5125"/>
  </r>
  <r>
    <x v="0"/>
    <x v="6"/>
    <x v="0"/>
    <n v="33"/>
  </r>
  <r>
    <x v="0"/>
    <x v="6"/>
    <x v="1"/>
    <n v="4"/>
  </r>
  <r>
    <x v="0"/>
    <x v="6"/>
    <x v="2"/>
    <n v="5"/>
  </r>
  <r>
    <x v="0"/>
    <x v="6"/>
    <x v="3"/>
    <n v="1"/>
  </r>
  <r>
    <x v="0"/>
    <x v="6"/>
    <x v="34"/>
    <n v="6"/>
  </r>
  <r>
    <x v="0"/>
    <x v="6"/>
    <x v="4"/>
    <n v="7"/>
  </r>
  <r>
    <x v="0"/>
    <x v="6"/>
    <x v="5"/>
    <n v="44"/>
  </r>
  <r>
    <x v="0"/>
    <x v="6"/>
    <x v="6"/>
    <n v="52"/>
  </r>
  <r>
    <x v="0"/>
    <x v="6"/>
    <x v="7"/>
    <n v="89"/>
  </r>
  <r>
    <x v="0"/>
    <x v="6"/>
    <x v="8"/>
    <n v="1"/>
  </r>
  <r>
    <x v="0"/>
    <x v="6"/>
    <x v="10"/>
    <n v="53"/>
  </r>
  <r>
    <x v="0"/>
    <x v="6"/>
    <x v="11"/>
    <n v="44"/>
  </r>
  <r>
    <x v="0"/>
    <x v="6"/>
    <x v="12"/>
    <n v="3"/>
  </r>
  <r>
    <x v="0"/>
    <x v="6"/>
    <x v="13"/>
    <n v="15"/>
  </r>
  <r>
    <x v="0"/>
    <x v="6"/>
    <x v="14"/>
    <n v="1"/>
  </r>
  <r>
    <x v="0"/>
    <x v="6"/>
    <x v="15"/>
    <n v="91"/>
  </r>
  <r>
    <x v="0"/>
    <x v="6"/>
    <x v="16"/>
    <n v="1"/>
  </r>
  <r>
    <x v="0"/>
    <x v="6"/>
    <x v="18"/>
    <n v="141"/>
  </r>
  <r>
    <x v="0"/>
    <x v="6"/>
    <x v="19"/>
    <n v="470"/>
  </r>
  <r>
    <x v="0"/>
    <x v="6"/>
    <x v="20"/>
    <n v="1"/>
  </r>
  <r>
    <x v="0"/>
    <x v="6"/>
    <x v="22"/>
    <n v="57"/>
  </r>
  <r>
    <x v="0"/>
    <x v="6"/>
    <x v="33"/>
    <n v="2"/>
  </r>
  <r>
    <x v="0"/>
    <x v="6"/>
    <x v="23"/>
    <n v="23137"/>
  </r>
  <r>
    <x v="0"/>
    <x v="6"/>
    <x v="29"/>
    <n v="2"/>
  </r>
  <r>
    <x v="0"/>
    <x v="6"/>
    <x v="31"/>
    <n v="8"/>
  </r>
  <r>
    <x v="0"/>
    <x v="6"/>
    <x v="32"/>
    <n v="3788"/>
  </r>
  <r>
    <x v="0"/>
    <x v="7"/>
    <x v="0"/>
    <n v="2"/>
  </r>
  <r>
    <x v="0"/>
    <x v="7"/>
    <x v="2"/>
    <n v="1"/>
  </r>
  <r>
    <x v="0"/>
    <x v="7"/>
    <x v="4"/>
    <n v="1"/>
  </r>
  <r>
    <x v="0"/>
    <x v="7"/>
    <x v="6"/>
    <n v="3"/>
  </r>
  <r>
    <x v="0"/>
    <x v="7"/>
    <x v="10"/>
    <n v="2"/>
  </r>
  <r>
    <x v="0"/>
    <x v="7"/>
    <x v="11"/>
    <n v="1"/>
  </r>
  <r>
    <x v="0"/>
    <x v="7"/>
    <x v="13"/>
    <n v="5"/>
  </r>
  <r>
    <x v="0"/>
    <x v="7"/>
    <x v="14"/>
    <n v="1"/>
  </r>
  <r>
    <x v="0"/>
    <x v="7"/>
    <x v="15"/>
    <n v="16"/>
  </r>
  <r>
    <x v="0"/>
    <x v="7"/>
    <x v="18"/>
    <n v="1"/>
  </r>
  <r>
    <x v="0"/>
    <x v="7"/>
    <x v="19"/>
    <n v="27"/>
  </r>
  <r>
    <x v="0"/>
    <x v="7"/>
    <x v="22"/>
    <n v="13"/>
  </r>
  <r>
    <x v="0"/>
    <x v="7"/>
    <x v="23"/>
    <n v="1991"/>
  </r>
  <r>
    <x v="0"/>
    <x v="7"/>
    <x v="32"/>
    <n v="322"/>
  </r>
  <r>
    <x v="0"/>
    <x v="8"/>
    <x v="0"/>
    <n v="1"/>
  </r>
  <r>
    <x v="0"/>
    <x v="8"/>
    <x v="1"/>
    <n v="1"/>
  </r>
  <r>
    <x v="0"/>
    <x v="8"/>
    <x v="5"/>
    <n v="1"/>
  </r>
  <r>
    <x v="0"/>
    <x v="8"/>
    <x v="10"/>
    <n v="1"/>
  </r>
  <r>
    <x v="0"/>
    <x v="8"/>
    <x v="11"/>
    <n v="3"/>
  </r>
  <r>
    <x v="0"/>
    <x v="8"/>
    <x v="15"/>
    <n v="3"/>
  </r>
  <r>
    <x v="0"/>
    <x v="8"/>
    <x v="19"/>
    <n v="1"/>
  </r>
  <r>
    <x v="0"/>
    <x v="8"/>
    <x v="22"/>
    <n v="1"/>
  </r>
  <r>
    <x v="0"/>
    <x v="8"/>
    <x v="23"/>
    <n v="6371"/>
  </r>
  <r>
    <x v="0"/>
    <x v="8"/>
    <x v="32"/>
    <n v="2146"/>
  </r>
  <r>
    <x v="0"/>
    <x v="9"/>
    <x v="0"/>
    <n v="1"/>
  </r>
  <r>
    <x v="0"/>
    <x v="9"/>
    <x v="1"/>
    <n v="1"/>
  </r>
  <r>
    <x v="0"/>
    <x v="9"/>
    <x v="2"/>
    <n v="9"/>
  </r>
  <r>
    <x v="0"/>
    <x v="9"/>
    <x v="4"/>
    <n v="1"/>
  </r>
  <r>
    <x v="0"/>
    <x v="9"/>
    <x v="5"/>
    <n v="26"/>
  </r>
  <r>
    <x v="0"/>
    <x v="9"/>
    <x v="7"/>
    <n v="2"/>
  </r>
  <r>
    <x v="0"/>
    <x v="9"/>
    <x v="10"/>
    <n v="6"/>
  </r>
  <r>
    <x v="0"/>
    <x v="9"/>
    <x v="11"/>
    <n v="10"/>
  </r>
  <r>
    <x v="0"/>
    <x v="9"/>
    <x v="13"/>
    <n v="4"/>
  </r>
  <r>
    <x v="0"/>
    <x v="9"/>
    <x v="15"/>
    <n v="38"/>
  </r>
  <r>
    <x v="0"/>
    <x v="9"/>
    <x v="16"/>
    <n v="1"/>
  </r>
  <r>
    <x v="0"/>
    <x v="9"/>
    <x v="18"/>
    <n v="4"/>
  </r>
  <r>
    <x v="0"/>
    <x v="9"/>
    <x v="19"/>
    <n v="25"/>
  </r>
  <r>
    <x v="0"/>
    <x v="9"/>
    <x v="22"/>
    <n v="6"/>
  </r>
  <r>
    <x v="0"/>
    <x v="9"/>
    <x v="23"/>
    <n v="7742"/>
  </r>
  <r>
    <x v="0"/>
    <x v="9"/>
    <x v="28"/>
    <n v="2"/>
  </r>
  <r>
    <x v="0"/>
    <x v="9"/>
    <x v="29"/>
    <n v="1"/>
  </r>
  <r>
    <x v="0"/>
    <x v="9"/>
    <x v="31"/>
    <n v="29"/>
  </r>
  <r>
    <x v="0"/>
    <x v="9"/>
    <x v="32"/>
    <n v="7267"/>
  </r>
  <r>
    <x v="0"/>
    <x v="10"/>
    <x v="0"/>
    <n v="9"/>
  </r>
  <r>
    <x v="0"/>
    <x v="10"/>
    <x v="1"/>
    <n v="3"/>
  </r>
  <r>
    <x v="0"/>
    <x v="10"/>
    <x v="2"/>
    <n v="6"/>
  </r>
  <r>
    <x v="0"/>
    <x v="10"/>
    <x v="6"/>
    <n v="23"/>
  </r>
  <r>
    <x v="0"/>
    <x v="10"/>
    <x v="7"/>
    <n v="7"/>
  </r>
  <r>
    <x v="0"/>
    <x v="10"/>
    <x v="8"/>
    <n v="2"/>
  </r>
  <r>
    <x v="0"/>
    <x v="10"/>
    <x v="10"/>
    <n v="51"/>
  </r>
  <r>
    <x v="0"/>
    <x v="10"/>
    <x v="11"/>
    <n v="29"/>
  </r>
  <r>
    <x v="0"/>
    <x v="10"/>
    <x v="12"/>
    <n v="1"/>
  </r>
  <r>
    <x v="0"/>
    <x v="10"/>
    <x v="13"/>
    <n v="3"/>
  </r>
  <r>
    <x v="0"/>
    <x v="10"/>
    <x v="15"/>
    <n v="84"/>
  </r>
  <r>
    <x v="0"/>
    <x v="10"/>
    <x v="16"/>
    <n v="2"/>
  </r>
  <r>
    <x v="0"/>
    <x v="10"/>
    <x v="18"/>
    <n v="92"/>
  </r>
  <r>
    <x v="0"/>
    <x v="10"/>
    <x v="19"/>
    <n v="225"/>
  </r>
  <r>
    <x v="0"/>
    <x v="10"/>
    <x v="22"/>
    <n v="10"/>
  </r>
  <r>
    <x v="0"/>
    <x v="10"/>
    <x v="23"/>
    <n v="15057"/>
  </r>
  <r>
    <x v="0"/>
    <x v="10"/>
    <x v="28"/>
    <n v="1"/>
  </r>
  <r>
    <x v="0"/>
    <x v="10"/>
    <x v="31"/>
    <n v="6"/>
  </r>
  <r>
    <x v="0"/>
    <x v="10"/>
    <x v="32"/>
    <n v="2931"/>
  </r>
  <r>
    <x v="0"/>
    <x v="11"/>
    <x v="1"/>
    <n v="1"/>
  </r>
  <r>
    <x v="0"/>
    <x v="11"/>
    <x v="2"/>
    <n v="1"/>
  </r>
  <r>
    <x v="0"/>
    <x v="11"/>
    <x v="10"/>
    <n v="6"/>
  </r>
  <r>
    <x v="0"/>
    <x v="11"/>
    <x v="11"/>
    <n v="6"/>
  </r>
  <r>
    <x v="0"/>
    <x v="11"/>
    <x v="12"/>
    <n v="1"/>
  </r>
  <r>
    <x v="0"/>
    <x v="11"/>
    <x v="15"/>
    <n v="12"/>
  </r>
  <r>
    <x v="0"/>
    <x v="11"/>
    <x v="16"/>
    <n v="1"/>
  </r>
  <r>
    <x v="0"/>
    <x v="11"/>
    <x v="19"/>
    <n v="38"/>
  </r>
  <r>
    <x v="0"/>
    <x v="11"/>
    <x v="22"/>
    <n v="5"/>
  </r>
  <r>
    <x v="0"/>
    <x v="11"/>
    <x v="23"/>
    <n v="3239"/>
  </r>
  <r>
    <x v="0"/>
    <x v="11"/>
    <x v="31"/>
    <n v="4"/>
  </r>
  <r>
    <x v="0"/>
    <x v="11"/>
    <x v="32"/>
    <n v="2394"/>
  </r>
  <r>
    <x v="0"/>
    <x v="12"/>
    <x v="0"/>
    <n v="16"/>
  </r>
  <r>
    <x v="0"/>
    <x v="12"/>
    <x v="1"/>
    <n v="13"/>
  </r>
  <r>
    <x v="0"/>
    <x v="12"/>
    <x v="2"/>
    <n v="250"/>
  </r>
  <r>
    <x v="0"/>
    <x v="12"/>
    <x v="34"/>
    <n v="4"/>
  </r>
  <r>
    <x v="0"/>
    <x v="12"/>
    <x v="4"/>
    <n v="43"/>
  </r>
  <r>
    <x v="0"/>
    <x v="12"/>
    <x v="5"/>
    <n v="173"/>
  </r>
  <r>
    <x v="0"/>
    <x v="12"/>
    <x v="6"/>
    <n v="5"/>
  </r>
  <r>
    <x v="0"/>
    <x v="12"/>
    <x v="7"/>
    <n v="1064"/>
  </r>
  <r>
    <x v="0"/>
    <x v="12"/>
    <x v="8"/>
    <n v="2"/>
  </r>
  <r>
    <x v="0"/>
    <x v="12"/>
    <x v="9"/>
    <n v="7"/>
  </r>
  <r>
    <x v="0"/>
    <x v="12"/>
    <x v="10"/>
    <n v="72"/>
  </r>
  <r>
    <x v="0"/>
    <x v="12"/>
    <x v="11"/>
    <n v="108"/>
  </r>
  <r>
    <x v="0"/>
    <x v="12"/>
    <x v="12"/>
    <n v="37"/>
  </r>
  <r>
    <x v="0"/>
    <x v="12"/>
    <x v="13"/>
    <n v="15"/>
  </r>
  <r>
    <x v="0"/>
    <x v="12"/>
    <x v="14"/>
    <n v="3"/>
  </r>
  <r>
    <x v="0"/>
    <x v="12"/>
    <x v="15"/>
    <n v="430"/>
  </r>
  <r>
    <x v="0"/>
    <x v="12"/>
    <x v="35"/>
    <n v="2"/>
  </r>
  <r>
    <x v="0"/>
    <x v="12"/>
    <x v="18"/>
    <n v="507"/>
  </r>
  <r>
    <x v="0"/>
    <x v="12"/>
    <x v="19"/>
    <n v="1423"/>
  </r>
  <r>
    <x v="0"/>
    <x v="12"/>
    <x v="20"/>
    <n v="1"/>
  </r>
  <r>
    <x v="0"/>
    <x v="12"/>
    <x v="21"/>
    <n v="1"/>
  </r>
  <r>
    <x v="0"/>
    <x v="12"/>
    <x v="22"/>
    <n v="36"/>
  </r>
  <r>
    <x v="0"/>
    <x v="12"/>
    <x v="33"/>
    <n v="1"/>
  </r>
  <r>
    <x v="0"/>
    <x v="12"/>
    <x v="23"/>
    <n v="24587"/>
  </r>
  <r>
    <x v="0"/>
    <x v="12"/>
    <x v="24"/>
    <n v="1"/>
  </r>
  <r>
    <x v="0"/>
    <x v="12"/>
    <x v="27"/>
    <n v="6"/>
  </r>
  <r>
    <x v="0"/>
    <x v="12"/>
    <x v="29"/>
    <n v="2"/>
  </r>
  <r>
    <x v="0"/>
    <x v="12"/>
    <x v="30"/>
    <n v="1"/>
  </r>
  <r>
    <x v="0"/>
    <x v="12"/>
    <x v="31"/>
    <n v="150"/>
  </r>
  <r>
    <x v="0"/>
    <x v="12"/>
    <x v="32"/>
    <n v="37220"/>
  </r>
  <r>
    <x v="0"/>
    <x v="13"/>
    <x v="1"/>
    <n v="3"/>
  </r>
  <r>
    <x v="0"/>
    <x v="13"/>
    <x v="2"/>
    <n v="60"/>
  </r>
  <r>
    <x v="0"/>
    <x v="13"/>
    <x v="4"/>
    <n v="2"/>
  </r>
  <r>
    <x v="0"/>
    <x v="13"/>
    <x v="5"/>
    <n v="130"/>
  </r>
  <r>
    <x v="0"/>
    <x v="13"/>
    <x v="7"/>
    <n v="1579"/>
  </r>
  <r>
    <x v="0"/>
    <x v="13"/>
    <x v="8"/>
    <n v="6"/>
  </r>
  <r>
    <x v="0"/>
    <x v="13"/>
    <x v="10"/>
    <n v="3"/>
  </r>
  <r>
    <x v="0"/>
    <x v="13"/>
    <x v="11"/>
    <n v="10"/>
  </r>
  <r>
    <x v="0"/>
    <x v="13"/>
    <x v="12"/>
    <n v="3"/>
  </r>
  <r>
    <x v="0"/>
    <x v="13"/>
    <x v="13"/>
    <n v="18"/>
  </r>
  <r>
    <x v="0"/>
    <x v="13"/>
    <x v="14"/>
    <n v="1"/>
  </r>
  <r>
    <x v="0"/>
    <x v="13"/>
    <x v="15"/>
    <n v="70"/>
  </r>
  <r>
    <x v="0"/>
    <x v="13"/>
    <x v="18"/>
    <n v="43"/>
  </r>
  <r>
    <x v="0"/>
    <x v="13"/>
    <x v="19"/>
    <n v="132"/>
  </r>
  <r>
    <x v="0"/>
    <x v="13"/>
    <x v="22"/>
    <n v="11"/>
  </r>
  <r>
    <x v="0"/>
    <x v="13"/>
    <x v="33"/>
    <n v="1"/>
  </r>
  <r>
    <x v="0"/>
    <x v="13"/>
    <x v="23"/>
    <n v="11202"/>
  </r>
  <r>
    <x v="0"/>
    <x v="13"/>
    <x v="27"/>
    <n v="1"/>
  </r>
  <r>
    <x v="0"/>
    <x v="13"/>
    <x v="29"/>
    <n v="1"/>
  </r>
  <r>
    <x v="0"/>
    <x v="13"/>
    <x v="30"/>
    <n v="3"/>
  </r>
  <r>
    <x v="0"/>
    <x v="13"/>
    <x v="31"/>
    <n v="3"/>
  </r>
  <r>
    <x v="0"/>
    <x v="13"/>
    <x v="32"/>
    <n v="12362"/>
  </r>
  <r>
    <x v="0"/>
    <x v="14"/>
    <x v="2"/>
    <n v="13"/>
  </r>
  <r>
    <x v="0"/>
    <x v="14"/>
    <x v="5"/>
    <n v="5"/>
  </r>
  <r>
    <x v="0"/>
    <x v="14"/>
    <x v="6"/>
    <n v="1"/>
  </r>
  <r>
    <x v="0"/>
    <x v="14"/>
    <x v="10"/>
    <n v="1"/>
  </r>
  <r>
    <x v="0"/>
    <x v="14"/>
    <x v="15"/>
    <n v="5"/>
  </r>
  <r>
    <x v="0"/>
    <x v="14"/>
    <x v="18"/>
    <n v="6"/>
  </r>
  <r>
    <x v="0"/>
    <x v="14"/>
    <x v="19"/>
    <n v="11"/>
  </r>
  <r>
    <x v="0"/>
    <x v="14"/>
    <x v="22"/>
    <n v="1"/>
  </r>
  <r>
    <x v="0"/>
    <x v="14"/>
    <x v="23"/>
    <n v="1114"/>
  </r>
  <r>
    <x v="0"/>
    <x v="14"/>
    <x v="31"/>
    <n v="5"/>
  </r>
  <r>
    <x v="0"/>
    <x v="14"/>
    <x v="32"/>
    <n v="5173"/>
  </r>
  <r>
    <x v="0"/>
    <x v="15"/>
    <x v="0"/>
    <n v="1"/>
  </r>
  <r>
    <x v="0"/>
    <x v="15"/>
    <x v="6"/>
    <n v="6"/>
  </r>
  <r>
    <x v="0"/>
    <x v="15"/>
    <x v="10"/>
    <n v="1"/>
  </r>
  <r>
    <x v="0"/>
    <x v="15"/>
    <x v="11"/>
    <n v="1"/>
  </r>
  <r>
    <x v="0"/>
    <x v="15"/>
    <x v="13"/>
    <n v="1"/>
  </r>
  <r>
    <x v="0"/>
    <x v="15"/>
    <x v="19"/>
    <n v="13"/>
  </r>
  <r>
    <x v="0"/>
    <x v="15"/>
    <x v="22"/>
    <n v="1"/>
  </r>
  <r>
    <x v="0"/>
    <x v="15"/>
    <x v="23"/>
    <n v="2180"/>
  </r>
  <r>
    <x v="0"/>
    <x v="15"/>
    <x v="29"/>
    <n v="1"/>
  </r>
  <r>
    <x v="0"/>
    <x v="15"/>
    <x v="32"/>
    <n v="334"/>
  </r>
  <r>
    <x v="0"/>
    <x v="16"/>
    <x v="0"/>
    <n v="20"/>
  </r>
  <r>
    <x v="0"/>
    <x v="16"/>
    <x v="1"/>
    <n v="4"/>
  </r>
  <r>
    <x v="0"/>
    <x v="16"/>
    <x v="2"/>
    <n v="13"/>
  </r>
  <r>
    <x v="0"/>
    <x v="16"/>
    <x v="4"/>
    <n v="14"/>
  </r>
  <r>
    <x v="0"/>
    <x v="16"/>
    <x v="5"/>
    <n v="19"/>
  </r>
  <r>
    <x v="0"/>
    <x v="16"/>
    <x v="6"/>
    <n v="32"/>
  </r>
  <r>
    <x v="0"/>
    <x v="16"/>
    <x v="7"/>
    <n v="19"/>
  </r>
  <r>
    <x v="0"/>
    <x v="16"/>
    <x v="10"/>
    <n v="43"/>
  </r>
  <r>
    <x v="0"/>
    <x v="16"/>
    <x v="11"/>
    <n v="44"/>
  </r>
  <r>
    <x v="0"/>
    <x v="16"/>
    <x v="12"/>
    <n v="12"/>
  </r>
  <r>
    <x v="0"/>
    <x v="16"/>
    <x v="13"/>
    <n v="14"/>
  </r>
  <r>
    <x v="0"/>
    <x v="16"/>
    <x v="15"/>
    <n v="163"/>
  </r>
  <r>
    <x v="0"/>
    <x v="16"/>
    <x v="16"/>
    <n v="1"/>
  </r>
  <r>
    <x v="0"/>
    <x v="16"/>
    <x v="18"/>
    <n v="171"/>
  </r>
  <r>
    <x v="0"/>
    <x v="16"/>
    <x v="19"/>
    <n v="743"/>
  </r>
  <r>
    <x v="0"/>
    <x v="16"/>
    <x v="22"/>
    <n v="32"/>
  </r>
  <r>
    <x v="0"/>
    <x v="16"/>
    <x v="33"/>
    <n v="24"/>
  </r>
  <r>
    <x v="0"/>
    <x v="16"/>
    <x v="23"/>
    <n v="15748"/>
  </r>
  <r>
    <x v="0"/>
    <x v="16"/>
    <x v="24"/>
    <n v="1"/>
  </r>
  <r>
    <x v="0"/>
    <x v="16"/>
    <x v="27"/>
    <n v="3"/>
  </r>
  <r>
    <x v="0"/>
    <x v="16"/>
    <x v="29"/>
    <n v="2"/>
  </r>
  <r>
    <x v="0"/>
    <x v="16"/>
    <x v="30"/>
    <n v="33"/>
  </r>
  <r>
    <x v="0"/>
    <x v="16"/>
    <x v="31"/>
    <n v="6"/>
  </r>
  <r>
    <x v="0"/>
    <x v="16"/>
    <x v="32"/>
    <n v="3939"/>
  </r>
  <r>
    <x v="0"/>
    <x v="17"/>
    <x v="2"/>
    <n v="1"/>
  </r>
  <r>
    <x v="0"/>
    <x v="17"/>
    <x v="6"/>
    <n v="1"/>
  </r>
  <r>
    <x v="0"/>
    <x v="17"/>
    <x v="11"/>
    <n v="1"/>
  </r>
  <r>
    <x v="0"/>
    <x v="17"/>
    <x v="15"/>
    <n v="6"/>
  </r>
  <r>
    <x v="0"/>
    <x v="17"/>
    <x v="18"/>
    <n v="2"/>
  </r>
  <r>
    <x v="0"/>
    <x v="17"/>
    <x v="19"/>
    <n v="10"/>
  </r>
  <r>
    <x v="0"/>
    <x v="17"/>
    <x v="22"/>
    <n v="3"/>
  </r>
  <r>
    <x v="0"/>
    <x v="17"/>
    <x v="23"/>
    <n v="2377"/>
  </r>
  <r>
    <x v="0"/>
    <x v="17"/>
    <x v="32"/>
    <n v="275"/>
  </r>
  <r>
    <x v="0"/>
    <x v="18"/>
    <x v="0"/>
    <n v="106"/>
  </r>
  <r>
    <x v="0"/>
    <x v="18"/>
    <x v="1"/>
    <n v="49"/>
  </r>
  <r>
    <x v="0"/>
    <x v="18"/>
    <x v="2"/>
    <n v="82"/>
  </r>
  <r>
    <x v="0"/>
    <x v="18"/>
    <x v="34"/>
    <n v="1"/>
  </r>
  <r>
    <x v="0"/>
    <x v="18"/>
    <x v="4"/>
    <n v="17"/>
  </r>
  <r>
    <x v="0"/>
    <x v="18"/>
    <x v="5"/>
    <n v="5"/>
  </r>
  <r>
    <x v="0"/>
    <x v="18"/>
    <x v="6"/>
    <n v="45"/>
  </r>
  <r>
    <x v="0"/>
    <x v="18"/>
    <x v="7"/>
    <n v="81"/>
  </r>
  <r>
    <x v="0"/>
    <x v="18"/>
    <x v="8"/>
    <n v="1"/>
  </r>
  <r>
    <x v="0"/>
    <x v="18"/>
    <x v="9"/>
    <n v="2"/>
  </r>
  <r>
    <x v="0"/>
    <x v="18"/>
    <x v="10"/>
    <n v="395"/>
  </r>
  <r>
    <x v="0"/>
    <x v="18"/>
    <x v="11"/>
    <n v="354"/>
  </r>
  <r>
    <x v="0"/>
    <x v="18"/>
    <x v="12"/>
    <n v="91"/>
  </r>
  <r>
    <x v="0"/>
    <x v="18"/>
    <x v="13"/>
    <n v="65"/>
  </r>
  <r>
    <x v="0"/>
    <x v="18"/>
    <x v="14"/>
    <n v="8"/>
  </r>
  <r>
    <x v="0"/>
    <x v="18"/>
    <x v="15"/>
    <n v="2018"/>
  </r>
  <r>
    <x v="0"/>
    <x v="18"/>
    <x v="16"/>
    <n v="11"/>
  </r>
  <r>
    <x v="0"/>
    <x v="18"/>
    <x v="18"/>
    <n v="733"/>
  </r>
  <r>
    <x v="0"/>
    <x v="18"/>
    <x v="19"/>
    <n v="7020"/>
  </r>
  <r>
    <x v="0"/>
    <x v="18"/>
    <x v="20"/>
    <n v="5"/>
  </r>
  <r>
    <x v="0"/>
    <x v="18"/>
    <x v="22"/>
    <n v="426"/>
  </r>
  <r>
    <x v="0"/>
    <x v="18"/>
    <x v="23"/>
    <n v="87918"/>
  </r>
  <r>
    <x v="0"/>
    <x v="18"/>
    <x v="24"/>
    <n v="36"/>
  </r>
  <r>
    <x v="0"/>
    <x v="18"/>
    <x v="25"/>
    <n v="2"/>
  </r>
  <r>
    <x v="0"/>
    <x v="18"/>
    <x v="26"/>
    <n v="1"/>
  </r>
  <r>
    <x v="0"/>
    <x v="18"/>
    <x v="27"/>
    <n v="169"/>
  </r>
  <r>
    <x v="0"/>
    <x v="18"/>
    <x v="28"/>
    <n v="2"/>
  </r>
  <r>
    <x v="0"/>
    <x v="18"/>
    <x v="29"/>
    <n v="4"/>
  </r>
  <r>
    <x v="0"/>
    <x v="18"/>
    <x v="30"/>
    <n v="1"/>
  </r>
  <r>
    <x v="0"/>
    <x v="18"/>
    <x v="31"/>
    <n v="75"/>
  </r>
  <r>
    <x v="0"/>
    <x v="18"/>
    <x v="32"/>
    <n v="27661"/>
  </r>
  <r>
    <x v="0"/>
    <x v="19"/>
    <x v="2"/>
    <n v="3"/>
  </r>
  <r>
    <x v="0"/>
    <x v="19"/>
    <x v="6"/>
    <n v="2"/>
  </r>
  <r>
    <x v="0"/>
    <x v="19"/>
    <x v="10"/>
    <n v="2"/>
  </r>
  <r>
    <x v="0"/>
    <x v="19"/>
    <x v="11"/>
    <n v="4"/>
  </r>
  <r>
    <x v="0"/>
    <x v="19"/>
    <x v="12"/>
    <n v="1"/>
  </r>
  <r>
    <x v="0"/>
    <x v="19"/>
    <x v="15"/>
    <n v="26"/>
  </r>
  <r>
    <x v="0"/>
    <x v="19"/>
    <x v="18"/>
    <n v="10"/>
  </r>
  <r>
    <x v="0"/>
    <x v="19"/>
    <x v="19"/>
    <n v="43"/>
  </r>
  <r>
    <x v="0"/>
    <x v="19"/>
    <x v="22"/>
    <n v="4"/>
  </r>
  <r>
    <x v="0"/>
    <x v="19"/>
    <x v="23"/>
    <n v="4897"/>
  </r>
  <r>
    <x v="0"/>
    <x v="19"/>
    <x v="32"/>
    <n v="1231"/>
  </r>
  <r>
    <x v="0"/>
    <x v="20"/>
    <x v="0"/>
    <n v="1"/>
  </r>
  <r>
    <x v="0"/>
    <x v="20"/>
    <x v="4"/>
    <n v="2"/>
  </r>
  <r>
    <x v="0"/>
    <x v="20"/>
    <x v="6"/>
    <n v="6"/>
  </r>
  <r>
    <x v="0"/>
    <x v="20"/>
    <x v="10"/>
    <n v="1"/>
  </r>
  <r>
    <x v="0"/>
    <x v="20"/>
    <x v="11"/>
    <n v="4"/>
  </r>
  <r>
    <x v="0"/>
    <x v="20"/>
    <x v="13"/>
    <n v="1"/>
  </r>
  <r>
    <x v="0"/>
    <x v="20"/>
    <x v="15"/>
    <n v="14"/>
  </r>
  <r>
    <x v="0"/>
    <x v="20"/>
    <x v="19"/>
    <n v="74"/>
  </r>
  <r>
    <x v="0"/>
    <x v="20"/>
    <x v="20"/>
    <n v="1"/>
  </r>
  <r>
    <x v="0"/>
    <x v="20"/>
    <x v="22"/>
    <n v="7"/>
  </r>
  <r>
    <x v="0"/>
    <x v="20"/>
    <x v="23"/>
    <n v="4739"/>
  </r>
  <r>
    <x v="0"/>
    <x v="20"/>
    <x v="32"/>
    <n v="9161"/>
  </r>
  <r>
    <x v="0"/>
    <x v="21"/>
    <x v="0"/>
    <n v="44"/>
  </r>
  <r>
    <x v="0"/>
    <x v="21"/>
    <x v="1"/>
    <n v="4"/>
  </r>
  <r>
    <x v="0"/>
    <x v="21"/>
    <x v="2"/>
    <n v="9"/>
  </r>
  <r>
    <x v="0"/>
    <x v="21"/>
    <x v="4"/>
    <n v="1"/>
  </r>
  <r>
    <x v="0"/>
    <x v="21"/>
    <x v="5"/>
    <n v="29"/>
  </r>
  <r>
    <x v="0"/>
    <x v="21"/>
    <x v="6"/>
    <n v="41"/>
  </r>
  <r>
    <x v="0"/>
    <x v="21"/>
    <x v="7"/>
    <n v="201"/>
  </r>
  <r>
    <x v="0"/>
    <x v="21"/>
    <x v="9"/>
    <n v="1"/>
  </r>
  <r>
    <x v="0"/>
    <x v="21"/>
    <x v="10"/>
    <n v="4"/>
  </r>
  <r>
    <x v="0"/>
    <x v="21"/>
    <x v="11"/>
    <n v="43"/>
  </r>
  <r>
    <x v="0"/>
    <x v="21"/>
    <x v="12"/>
    <n v="2"/>
  </r>
  <r>
    <x v="0"/>
    <x v="21"/>
    <x v="13"/>
    <n v="5"/>
  </r>
  <r>
    <x v="0"/>
    <x v="21"/>
    <x v="15"/>
    <n v="84"/>
  </r>
  <r>
    <x v="0"/>
    <x v="21"/>
    <x v="18"/>
    <n v="52"/>
  </r>
  <r>
    <x v="0"/>
    <x v="21"/>
    <x v="19"/>
    <n v="179"/>
  </r>
  <r>
    <x v="0"/>
    <x v="21"/>
    <x v="22"/>
    <n v="33"/>
  </r>
  <r>
    <x v="0"/>
    <x v="21"/>
    <x v="23"/>
    <n v="14528"/>
  </r>
  <r>
    <x v="0"/>
    <x v="21"/>
    <x v="28"/>
    <n v="1"/>
  </r>
  <r>
    <x v="0"/>
    <x v="21"/>
    <x v="31"/>
    <n v="10"/>
  </r>
  <r>
    <x v="0"/>
    <x v="21"/>
    <x v="32"/>
    <n v="3230"/>
  </r>
  <r>
    <x v="0"/>
    <x v="22"/>
    <x v="1"/>
    <n v="2"/>
  </r>
  <r>
    <x v="0"/>
    <x v="22"/>
    <x v="2"/>
    <n v="5"/>
  </r>
  <r>
    <x v="0"/>
    <x v="22"/>
    <x v="6"/>
    <n v="14"/>
  </r>
  <r>
    <x v="0"/>
    <x v="22"/>
    <x v="7"/>
    <n v="1"/>
  </r>
  <r>
    <x v="0"/>
    <x v="22"/>
    <x v="10"/>
    <n v="3"/>
  </r>
  <r>
    <x v="0"/>
    <x v="22"/>
    <x v="11"/>
    <n v="3"/>
  </r>
  <r>
    <x v="0"/>
    <x v="22"/>
    <x v="15"/>
    <n v="9"/>
  </r>
  <r>
    <x v="0"/>
    <x v="22"/>
    <x v="19"/>
    <n v="11"/>
  </r>
  <r>
    <x v="0"/>
    <x v="22"/>
    <x v="22"/>
    <n v="3"/>
  </r>
  <r>
    <x v="0"/>
    <x v="22"/>
    <x v="23"/>
    <n v="2821"/>
  </r>
  <r>
    <x v="0"/>
    <x v="22"/>
    <x v="31"/>
    <n v="2"/>
  </r>
  <r>
    <x v="0"/>
    <x v="22"/>
    <x v="32"/>
    <n v="2758"/>
  </r>
  <r>
    <x v="0"/>
    <x v="23"/>
    <x v="0"/>
    <n v="3"/>
  </r>
  <r>
    <x v="0"/>
    <x v="23"/>
    <x v="2"/>
    <n v="4"/>
  </r>
  <r>
    <x v="0"/>
    <x v="23"/>
    <x v="5"/>
    <n v="24"/>
  </r>
  <r>
    <x v="0"/>
    <x v="23"/>
    <x v="7"/>
    <n v="4"/>
  </r>
  <r>
    <x v="0"/>
    <x v="23"/>
    <x v="10"/>
    <n v="3"/>
  </r>
  <r>
    <x v="0"/>
    <x v="23"/>
    <x v="11"/>
    <n v="7"/>
  </r>
  <r>
    <x v="0"/>
    <x v="23"/>
    <x v="13"/>
    <n v="1"/>
  </r>
  <r>
    <x v="0"/>
    <x v="23"/>
    <x v="15"/>
    <n v="19"/>
  </r>
  <r>
    <x v="0"/>
    <x v="23"/>
    <x v="18"/>
    <n v="8"/>
  </r>
  <r>
    <x v="0"/>
    <x v="23"/>
    <x v="19"/>
    <n v="63"/>
  </r>
  <r>
    <x v="0"/>
    <x v="23"/>
    <x v="22"/>
    <n v="4"/>
  </r>
  <r>
    <x v="0"/>
    <x v="23"/>
    <x v="23"/>
    <n v="3399"/>
  </r>
  <r>
    <x v="0"/>
    <x v="23"/>
    <x v="31"/>
    <n v="1"/>
  </r>
  <r>
    <x v="0"/>
    <x v="23"/>
    <x v="32"/>
    <n v="2682"/>
  </r>
  <r>
    <x v="0"/>
    <x v="24"/>
    <x v="0"/>
    <n v="5"/>
  </r>
  <r>
    <x v="0"/>
    <x v="24"/>
    <x v="1"/>
    <n v="2"/>
  </r>
  <r>
    <x v="0"/>
    <x v="24"/>
    <x v="2"/>
    <n v="1"/>
  </r>
  <r>
    <x v="0"/>
    <x v="24"/>
    <x v="5"/>
    <n v="27"/>
  </r>
  <r>
    <x v="0"/>
    <x v="24"/>
    <x v="7"/>
    <n v="2067"/>
  </r>
  <r>
    <x v="0"/>
    <x v="24"/>
    <x v="9"/>
    <n v="1"/>
  </r>
  <r>
    <x v="0"/>
    <x v="24"/>
    <x v="10"/>
    <n v="13"/>
  </r>
  <r>
    <x v="0"/>
    <x v="24"/>
    <x v="11"/>
    <n v="5"/>
  </r>
  <r>
    <x v="0"/>
    <x v="24"/>
    <x v="12"/>
    <n v="1"/>
  </r>
  <r>
    <x v="0"/>
    <x v="24"/>
    <x v="13"/>
    <n v="2"/>
  </r>
  <r>
    <x v="0"/>
    <x v="24"/>
    <x v="15"/>
    <n v="56"/>
  </r>
  <r>
    <x v="0"/>
    <x v="24"/>
    <x v="18"/>
    <n v="12"/>
  </r>
  <r>
    <x v="0"/>
    <x v="24"/>
    <x v="19"/>
    <n v="80"/>
  </r>
  <r>
    <x v="0"/>
    <x v="24"/>
    <x v="22"/>
    <n v="2"/>
  </r>
  <r>
    <x v="0"/>
    <x v="24"/>
    <x v="23"/>
    <n v="10769"/>
  </r>
  <r>
    <x v="0"/>
    <x v="24"/>
    <x v="28"/>
    <n v="2"/>
  </r>
  <r>
    <x v="0"/>
    <x v="24"/>
    <x v="31"/>
    <n v="12"/>
  </r>
  <r>
    <x v="0"/>
    <x v="24"/>
    <x v="32"/>
    <n v="9843"/>
  </r>
  <r>
    <x v="0"/>
    <x v="25"/>
    <x v="2"/>
    <n v="3"/>
  </r>
  <r>
    <x v="0"/>
    <x v="25"/>
    <x v="6"/>
    <n v="13"/>
  </r>
  <r>
    <x v="0"/>
    <x v="25"/>
    <x v="10"/>
    <n v="5"/>
  </r>
  <r>
    <x v="0"/>
    <x v="25"/>
    <x v="11"/>
    <n v="7"/>
  </r>
  <r>
    <x v="0"/>
    <x v="25"/>
    <x v="13"/>
    <n v="5"/>
  </r>
  <r>
    <x v="0"/>
    <x v="25"/>
    <x v="15"/>
    <n v="20"/>
  </r>
  <r>
    <x v="0"/>
    <x v="25"/>
    <x v="18"/>
    <n v="8"/>
  </r>
  <r>
    <x v="0"/>
    <x v="25"/>
    <x v="19"/>
    <n v="26"/>
  </r>
  <r>
    <x v="0"/>
    <x v="25"/>
    <x v="22"/>
    <n v="6"/>
  </r>
  <r>
    <x v="0"/>
    <x v="25"/>
    <x v="23"/>
    <n v="5505"/>
  </r>
  <r>
    <x v="0"/>
    <x v="25"/>
    <x v="31"/>
    <n v="1"/>
  </r>
  <r>
    <x v="0"/>
    <x v="25"/>
    <x v="32"/>
    <n v="1342"/>
  </r>
  <r>
    <x v="0"/>
    <x v="26"/>
    <x v="0"/>
    <n v="27"/>
  </r>
  <r>
    <x v="0"/>
    <x v="26"/>
    <x v="1"/>
    <n v="4"/>
  </r>
  <r>
    <x v="0"/>
    <x v="26"/>
    <x v="2"/>
    <n v="6"/>
  </r>
  <r>
    <x v="0"/>
    <x v="26"/>
    <x v="4"/>
    <n v="22"/>
  </r>
  <r>
    <x v="0"/>
    <x v="26"/>
    <x v="6"/>
    <n v="34"/>
  </r>
  <r>
    <x v="0"/>
    <x v="26"/>
    <x v="7"/>
    <n v="11"/>
  </r>
  <r>
    <x v="0"/>
    <x v="26"/>
    <x v="10"/>
    <n v="74"/>
  </r>
  <r>
    <x v="0"/>
    <x v="26"/>
    <x v="11"/>
    <n v="35"/>
  </r>
  <r>
    <x v="0"/>
    <x v="26"/>
    <x v="12"/>
    <n v="17"/>
  </r>
  <r>
    <x v="0"/>
    <x v="26"/>
    <x v="13"/>
    <n v="12"/>
  </r>
  <r>
    <x v="0"/>
    <x v="26"/>
    <x v="14"/>
    <n v="1"/>
  </r>
  <r>
    <x v="0"/>
    <x v="26"/>
    <x v="15"/>
    <n v="203"/>
  </r>
  <r>
    <x v="0"/>
    <x v="26"/>
    <x v="16"/>
    <n v="4"/>
  </r>
  <r>
    <x v="0"/>
    <x v="26"/>
    <x v="18"/>
    <n v="207"/>
  </r>
  <r>
    <x v="0"/>
    <x v="26"/>
    <x v="19"/>
    <n v="610"/>
  </r>
  <r>
    <x v="0"/>
    <x v="26"/>
    <x v="20"/>
    <n v="1"/>
  </r>
  <r>
    <x v="0"/>
    <x v="26"/>
    <x v="22"/>
    <n v="68"/>
  </r>
  <r>
    <x v="0"/>
    <x v="26"/>
    <x v="33"/>
    <n v="1"/>
  </r>
  <r>
    <x v="0"/>
    <x v="26"/>
    <x v="23"/>
    <n v="17009"/>
  </r>
  <r>
    <x v="0"/>
    <x v="26"/>
    <x v="24"/>
    <n v="2"/>
  </r>
  <r>
    <x v="0"/>
    <x v="26"/>
    <x v="27"/>
    <n v="12"/>
  </r>
  <r>
    <x v="0"/>
    <x v="26"/>
    <x v="29"/>
    <n v="6"/>
  </r>
  <r>
    <x v="0"/>
    <x v="26"/>
    <x v="31"/>
    <n v="2"/>
  </r>
  <r>
    <x v="0"/>
    <x v="26"/>
    <x v="32"/>
    <n v="2643"/>
  </r>
  <r>
    <x v="0"/>
    <x v="27"/>
    <x v="2"/>
    <n v="2"/>
  </r>
  <r>
    <x v="0"/>
    <x v="27"/>
    <x v="6"/>
    <n v="17"/>
  </r>
  <r>
    <x v="0"/>
    <x v="27"/>
    <x v="18"/>
    <n v="2"/>
  </r>
  <r>
    <x v="0"/>
    <x v="27"/>
    <x v="19"/>
    <n v="16"/>
  </r>
  <r>
    <x v="0"/>
    <x v="27"/>
    <x v="22"/>
    <n v="7"/>
  </r>
  <r>
    <x v="0"/>
    <x v="27"/>
    <x v="23"/>
    <n v="4488"/>
  </r>
  <r>
    <x v="0"/>
    <x v="27"/>
    <x v="31"/>
    <n v="3"/>
  </r>
  <r>
    <x v="0"/>
    <x v="27"/>
    <x v="32"/>
    <n v="1710"/>
  </r>
  <r>
    <x v="0"/>
    <x v="28"/>
    <x v="0"/>
    <n v="1"/>
  </r>
  <r>
    <x v="0"/>
    <x v="28"/>
    <x v="1"/>
    <n v="1"/>
  </r>
  <r>
    <x v="0"/>
    <x v="28"/>
    <x v="2"/>
    <n v="1"/>
  </r>
  <r>
    <x v="0"/>
    <x v="28"/>
    <x v="6"/>
    <n v="12"/>
  </r>
  <r>
    <x v="0"/>
    <x v="28"/>
    <x v="7"/>
    <n v="5"/>
  </r>
  <r>
    <x v="0"/>
    <x v="28"/>
    <x v="10"/>
    <n v="4"/>
  </r>
  <r>
    <x v="0"/>
    <x v="28"/>
    <x v="11"/>
    <n v="3"/>
  </r>
  <r>
    <x v="0"/>
    <x v="28"/>
    <x v="13"/>
    <n v="3"/>
  </r>
  <r>
    <x v="0"/>
    <x v="28"/>
    <x v="14"/>
    <n v="2"/>
  </r>
  <r>
    <x v="0"/>
    <x v="28"/>
    <x v="15"/>
    <n v="6"/>
  </r>
  <r>
    <x v="0"/>
    <x v="28"/>
    <x v="18"/>
    <n v="31"/>
  </r>
  <r>
    <x v="0"/>
    <x v="28"/>
    <x v="19"/>
    <n v="40"/>
  </r>
  <r>
    <x v="0"/>
    <x v="28"/>
    <x v="22"/>
    <n v="7"/>
  </r>
  <r>
    <x v="0"/>
    <x v="28"/>
    <x v="23"/>
    <n v="7730"/>
  </r>
  <r>
    <x v="0"/>
    <x v="28"/>
    <x v="31"/>
    <n v="2"/>
  </r>
  <r>
    <x v="0"/>
    <x v="28"/>
    <x v="32"/>
    <n v="3288"/>
  </r>
  <r>
    <x v="0"/>
    <x v="29"/>
    <x v="4"/>
    <n v="1"/>
  </r>
  <r>
    <x v="0"/>
    <x v="29"/>
    <x v="5"/>
    <n v="1"/>
  </r>
  <r>
    <x v="0"/>
    <x v="29"/>
    <x v="6"/>
    <n v="9"/>
  </r>
  <r>
    <x v="0"/>
    <x v="29"/>
    <x v="7"/>
    <n v="1"/>
  </r>
  <r>
    <x v="0"/>
    <x v="29"/>
    <x v="10"/>
    <n v="1"/>
  </r>
  <r>
    <x v="0"/>
    <x v="29"/>
    <x v="11"/>
    <n v="1"/>
  </r>
  <r>
    <x v="0"/>
    <x v="29"/>
    <x v="13"/>
    <n v="1"/>
  </r>
  <r>
    <x v="0"/>
    <x v="29"/>
    <x v="15"/>
    <n v="4"/>
  </r>
  <r>
    <x v="0"/>
    <x v="29"/>
    <x v="18"/>
    <n v="6"/>
  </r>
  <r>
    <x v="0"/>
    <x v="29"/>
    <x v="19"/>
    <n v="29"/>
  </r>
  <r>
    <x v="0"/>
    <x v="29"/>
    <x v="22"/>
    <n v="3"/>
  </r>
  <r>
    <x v="0"/>
    <x v="29"/>
    <x v="23"/>
    <n v="2370"/>
  </r>
  <r>
    <x v="0"/>
    <x v="29"/>
    <x v="32"/>
    <n v="531"/>
  </r>
  <r>
    <x v="0"/>
    <x v="30"/>
    <x v="2"/>
    <n v="2"/>
  </r>
  <r>
    <x v="0"/>
    <x v="30"/>
    <x v="6"/>
    <n v="36"/>
  </r>
  <r>
    <x v="0"/>
    <x v="30"/>
    <x v="7"/>
    <n v="5"/>
  </r>
  <r>
    <x v="0"/>
    <x v="30"/>
    <x v="11"/>
    <n v="4"/>
  </r>
  <r>
    <x v="0"/>
    <x v="30"/>
    <x v="13"/>
    <n v="3"/>
  </r>
  <r>
    <x v="0"/>
    <x v="30"/>
    <x v="15"/>
    <n v="7"/>
  </r>
  <r>
    <x v="0"/>
    <x v="30"/>
    <x v="18"/>
    <n v="3"/>
  </r>
  <r>
    <x v="0"/>
    <x v="30"/>
    <x v="19"/>
    <n v="15"/>
  </r>
  <r>
    <x v="0"/>
    <x v="30"/>
    <x v="22"/>
    <n v="4"/>
  </r>
  <r>
    <x v="0"/>
    <x v="30"/>
    <x v="23"/>
    <n v="2884"/>
  </r>
  <r>
    <x v="0"/>
    <x v="30"/>
    <x v="31"/>
    <n v="1"/>
  </r>
  <r>
    <x v="0"/>
    <x v="30"/>
    <x v="32"/>
    <n v="387"/>
  </r>
  <r>
    <x v="0"/>
    <x v="31"/>
    <x v="0"/>
    <n v="10"/>
  </r>
  <r>
    <x v="0"/>
    <x v="31"/>
    <x v="1"/>
    <n v="3"/>
  </r>
  <r>
    <x v="0"/>
    <x v="31"/>
    <x v="2"/>
    <n v="97"/>
  </r>
  <r>
    <x v="0"/>
    <x v="31"/>
    <x v="3"/>
    <n v="1"/>
  </r>
  <r>
    <x v="0"/>
    <x v="31"/>
    <x v="4"/>
    <n v="1"/>
  </r>
  <r>
    <x v="0"/>
    <x v="31"/>
    <x v="5"/>
    <n v="91"/>
  </r>
  <r>
    <x v="0"/>
    <x v="31"/>
    <x v="6"/>
    <n v="1"/>
  </r>
  <r>
    <x v="0"/>
    <x v="31"/>
    <x v="7"/>
    <n v="50"/>
  </r>
  <r>
    <x v="0"/>
    <x v="31"/>
    <x v="8"/>
    <n v="8"/>
  </r>
  <r>
    <x v="0"/>
    <x v="31"/>
    <x v="10"/>
    <n v="16"/>
  </r>
  <r>
    <x v="0"/>
    <x v="31"/>
    <x v="11"/>
    <n v="9"/>
  </r>
  <r>
    <x v="0"/>
    <x v="31"/>
    <x v="12"/>
    <n v="18"/>
  </r>
  <r>
    <x v="0"/>
    <x v="31"/>
    <x v="13"/>
    <n v="4"/>
  </r>
  <r>
    <x v="0"/>
    <x v="31"/>
    <x v="14"/>
    <n v="1"/>
  </r>
  <r>
    <x v="0"/>
    <x v="31"/>
    <x v="15"/>
    <n v="128"/>
  </r>
  <r>
    <x v="0"/>
    <x v="31"/>
    <x v="35"/>
    <n v="1"/>
  </r>
  <r>
    <x v="0"/>
    <x v="31"/>
    <x v="18"/>
    <n v="157"/>
  </r>
  <r>
    <x v="0"/>
    <x v="31"/>
    <x v="19"/>
    <n v="266"/>
  </r>
  <r>
    <x v="0"/>
    <x v="31"/>
    <x v="22"/>
    <n v="10"/>
  </r>
  <r>
    <x v="0"/>
    <x v="31"/>
    <x v="33"/>
    <n v="2"/>
  </r>
  <r>
    <x v="0"/>
    <x v="31"/>
    <x v="23"/>
    <n v="11221"/>
  </r>
  <r>
    <x v="0"/>
    <x v="31"/>
    <x v="29"/>
    <n v="2"/>
  </r>
  <r>
    <x v="0"/>
    <x v="31"/>
    <x v="30"/>
    <n v="3"/>
  </r>
  <r>
    <x v="0"/>
    <x v="31"/>
    <x v="31"/>
    <n v="57"/>
  </r>
  <r>
    <x v="0"/>
    <x v="31"/>
    <x v="32"/>
    <n v="18718"/>
  </r>
  <r>
    <x v="0"/>
    <x v="32"/>
    <x v="0"/>
    <n v="3"/>
  </r>
  <r>
    <x v="0"/>
    <x v="32"/>
    <x v="1"/>
    <n v="20"/>
  </r>
  <r>
    <x v="0"/>
    <x v="32"/>
    <x v="2"/>
    <n v="19"/>
  </r>
  <r>
    <x v="0"/>
    <x v="32"/>
    <x v="4"/>
    <n v="2"/>
  </r>
  <r>
    <x v="0"/>
    <x v="32"/>
    <x v="6"/>
    <n v="24"/>
  </r>
  <r>
    <x v="0"/>
    <x v="32"/>
    <x v="7"/>
    <n v="18"/>
  </r>
  <r>
    <x v="0"/>
    <x v="32"/>
    <x v="10"/>
    <n v="18"/>
  </r>
  <r>
    <x v="0"/>
    <x v="32"/>
    <x v="11"/>
    <n v="28"/>
  </r>
  <r>
    <x v="0"/>
    <x v="32"/>
    <x v="12"/>
    <n v="15"/>
  </r>
  <r>
    <x v="0"/>
    <x v="32"/>
    <x v="13"/>
    <n v="3"/>
  </r>
  <r>
    <x v="0"/>
    <x v="32"/>
    <x v="14"/>
    <n v="1"/>
  </r>
  <r>
    <x v="0"/>
    <x v="32"/>
    <x v="15"/>
    <n v="216"/>
  </r>
  <r>
    <x v="0"/>
    <x v="32"/>
    <x v="16"/>
    <n v="2"/>
  </r>
  <r>
    <x v="0"/>
    <x v="32"/>
    <x v="18"/>
    <n v="104"/>
  </r>
  <r>
    <x v="0"/>
    <x v="32"/>
    <x v="19"/>
    <n v="364"/>
  </r>
  <r>
    <x v="0"/>
    <x v="32"/>
    <x v="22"/>
    <n v="72"/>
  </r>
  <r>
    <x v="0"/>
    <x v="32"/>
    <x v="23"/>
    <n v="12453"/>
  </r>
  <r>
    <x v="0"/>
    <x v="32"/>
    <x v="24"/>
    <n v="1"/>
  </r>
  <r>
    <x v="0"/>
    <x v="32"/>
    <x v="27"/>
    <n v="1"/>
  </r>
  <r>
    <x v="0"/>
    <x v="32"/>
    <x v="31"/>
    <n v="3"/>
  </r>
  <r>
    <x v="0"/>
    <x v="32"/>
    <x v="32"/>
    <n v="4777"/>
  </r>
  <r>
    <x v="0"/>
    <x v="33"/>
    <x v="2"/>
    <n v="1"/>
  </r>
  <r>
    <x v="0"/>
    <x v="33"/>
    <x v="4"/>
    <n v="1"/>
  </r>
  <r>
    <x v="0"/>
    <x v="33"/>
    <x v="5"/>
    <n v="3"/>
  </r>
  <r>
    <x v="0"/>
    <x v="33"/>
    <x v="6"/>
    <n v="10"/>
  </r>
  <r>
    <x v="0"/>
    <x v="33"/>
    <x v="10"/>
    <n v="1"/>
  </r>
  <r>
    <x v="0"/>
    <x v="33"/>
    <x v="15"/>
    <n v="8"/>
  </r>
  <r>
    <x v="0"/>
    <x v="33"/>
    <x v="18"/>
    <n v="3"/>
  </r>
  <r>
    <x v="0"/>
    <x v="33"/>
    <x v="19"/>
    <n v="9"/>
  </r>
  <r>
    <x v="0"/>
    <x v="33"/>
    <x v="22"/>
    <n v="1"/>
  </r>
  <r>
    <x v="0"/>
    <x v="33"/>
    <x v="23"/>
    <n v="1267"/>
  </r>
  <r>
    <x v="0"/>
    <x v="33"/>
    <x v="30"/>
    <n v="1"/>
  </r>
  <r>
    <x v="0"/>
    <x v="33"/>
    <x v="31"/>
    <n v="1"/>
  </r>
  <r>
    <x v="0"/>
    <x v="33"/>
    <x v="32"/>
    <n v="279"/>
  </r>
  <r>
    <x v="0"/>
    <x v="34"/>
    <x v="0"/>
    <n v="11"/>
  </r>
  <r>
    <x v="0"/>
    <x v="34"/>
    <x v="1"/>
    <n v="7"/>
  </r>
  <r>
    <x v="0"/>
    <x v="34"/>
    <x v="2"/>
    <n v="52"/>
  </r>
  <r>
    <x v="0"/>
    <x v="34"/>
    <x v="4"/>
    <n v="33"/>
  </r>
  <r>
    <x v="0"/>
    <x v="34"/>
    <x v="5"/>
    <n v="4"/>
  </r>
  <r>
    <x v="0"/>
    <x v="34"/>
    <x v="6"/>
    <n v="1"/>
  </r>
  <r>
    <x v="0"/>
    <x v="34"/>
    <x v="7"/>
    <n v="2503"/>
  </r>
  <r>
    <x v="0"/>
    <x v="34"/>
    <x v="10"/>
    <n v="238"/>
  </r>
  <r>
    <x v="0"/>
    <x v="34"/>
    <x v="11"/>
    <n v="32"/>
  </r>
  <r>
    <x v="0"/>
    <x v="34"/>
    <x v="12"/>
    <n v="12"/>
  </r>
  <r>
    <x v="0"/>
    <x v="34"/>
    <x v="13"/>
    <n v="15"/>
  </r>
  <r>
    <x v="0"/>
    <x v="34"/>
    <x v="15"/>
    <n v="391"/>
  </r>
  <r>
    <x v="0"/>
    <x v="34"/>
    <x v="16"/>
    <n v="2"/>
  </r>
  <r>
    <x v="0"/>
    <x v="34"/>
    <x v="17"/>
    <n v="6"/>
  </r>
  <r>
    <x v="0"/>
    <x v="34"/>
    <x v="18"/>
    <n v="167"/>
  </r>
  <r>
    <x v="0"/>
    <x v="34"/>
    <x v="19"/>
    <n v="344"/>
  </r>
  <r>
    <x v="0"/>
    <x v="34"/>
    <x v="20"/>
    <n v="2"/>
  </r>
  <r>
    <x v="0"/>
    <x v="34"/>
    <x v="22"/>
    <n v="88"/>
  </r>
  <r>
    <x v="0"/>
    <x v="34"/>
    <x v="23"/>
    <n v="49529"/>
  </r>
  <r>
    <x v="0"/>
    <x v="34"/>
    <x v="26"/>
    <n v="1"/>
  </r>
  <r>
    <x v="0"/>
    <x v="34"/>
    <x v="27"/>
    <n v="1"/>
  </r>
  <r>
    <x v="0"/>
    <x v="34"/>
    <x v="28"/>
    <n v="6"/>
  </r>
  <r>
    <x v="0"/>
    <x v="34"/>
    <x v="29"/>
    <n v="1"/>
  </r>
  <r>
    <x v="0"/>
    <x v="34"/>
    <x v="31"/>
    <n v="15"/>
  </r>
  <r>
    <x v="0"/>
    <x v="34"/>
    <x v="32"/>
    <n v="24822"/>
  </r>
  <r>
    <x v="0"/>
    <x v="35"/>
    <x v="0"/>
    <n v="7"/>
  </r>
  <r>
    <x v="0"/>
    <x v="35"/>
    <x v="1"/>
    <n v="28"/>
  </r>
  <r>
    <x v="0"/>
    <x v="35"/>
    <x v="2"/>
    <n v="213"/>
  </r>
  <r>
    <x v="0"/>
    <x v="35"/>
    <x v="4"/>
    <n v="4"/>
  </r>
  <r>
    <x v="0"/>
    <x v="35"/>
    <x v="5"/>
    <n v="102"/>
  </r>
  <r>
    <x v="0"/>
    <x v="35"/>
    <x v="6"/>
    <n v="2"/>
  </r>
  <r>
    <x v="0"/>
    <x v="35"/>
    <x v="7"/>
    <n v="2950"/>
  </r>
  <r>
    <x v="0"/>
    <x v="35"/>
    <x v="8"/>
    <n v="2"/>
  </r>
  <r>
    <x v="0"/>
    <x v="35"/>
    <x v="9"/>
    <n v="5"/>
  </r>
  <r>
    <x v="0"/>
    <x v="35"/>
    <x v="10"/>
    <n v="10"/>
  </r>
  <r>
    <x v="0"/>
    <x v="35"/>
    <x v="11"/>
    <n v="23"/>
  </r>
  <r>
    <x v="0"/>
    <x v="35"/>
    <x v="12"/>
    <n v="6"/>
  </r>
  <r>
    <x v="0"/>
    <x v="35"/>
    <x v="13"/>
    <n v="15"/>
  </r>
  <r>
    <x v="0"/>
    <x v="35"/>
    <x v="15"/>
    <n v="110"/>
  </r>
  <r>
    <x v="0"/>
    <x v="35"/>
    <x v="35"/>
    <n v="1"/>
  </r>
  <r>
    <x v="0"/>
    <x v="35"/>
    <x v="18"/>
    <n v="200"/>
  </r>
  <r>
    <x v="0"/>
    <x v="35"/>
    <x v="19"/>
    <n v="286"/>
  </r>
  <r>
    <x v="0"/>
    <x v="35"/>
    <x v="20"/>
    <n v="3"/>
  </r>
  <r>
    <x v="0"/>
    <x v="35"/>
    <x v="22"/>
    <n v="18"/>
  </r>
  <r>
    <x v="0"/>
    <x v="35"/>
    <x v="23"/>
    <n v="14671"/>
  </r>
  <r>
    <x v="0"/>
    <x v="35"/>
    <x v="28"/>
    <n v="2"/>
  </r>
  <r>
    <x v="0"/>
    <x v="35"/>
    <x v="29"/>
    <n v="2"/>
  </r>
  <r>
    <x v="0"/>
    <x v="35"/>
    <x v="30"/>
    <n v="19"/>
  </r>
  <r>
    <x v="0"/>
    <x v="35"/>
    <x v="31"/>
    <n v="53"/>
  </r>
  <r>
    <x v="0"/>
    <x v="35"/>
    <x v="32"/>
    <n v="23108"/>
  </r>
  <r>
    <x v="0"/>
    <x v="36"/>
    <x v="0"/>
    <n v="2"/>
  </r>
  <r>
    <x v="0"/>
    <x v="36"/>
    <x v="2"/>
    <n v="1"/>
  </r>
  <r>
    <x v="0"/>
    <x v="36"/>
    <x v="5"/>
    <n v="1"/>
  </r>
  <r>
    <x v="0"/>
    <x v="36"/>
    <x v="6"/>
    <n v="9"/>
  </r>
  <r>
    <x v="0"/>
    <x v="36"/>
    <x v="7"/>
    <n v="2"/>
  </r>
  <r>
    <x v="0"/>
    <x v="36"/>
    <x v="11"/>
    <n v="9"/>
  </r>
  <r>
    <x v="0"/>
    <x v="36"/>
    <x v="15"/>
    <n v="12"/>
  </r>
  <r>
    <x v="0"/>
    <x v="36"/>
    <x v="16"/>
    <n v="2"/>
  </r>
  <r>
    <x v="0"/>
    <x v="36"/>
    <x v="19"/>
    <n v="73"/>
  </r>
  <r>
    <x v="0"/>
    <x v="36"/>
    <x v="22"/>
    <n v="21"/>
  </r>
  <r>
    <x v="0"/>
    <x v="36"/>
    <x v="23"/>
    <n v="5239"/>
  </r>
  <r>
    <x v="0"/>
    <x v="36"/>
    <x v="31"/>
    <n v="1"/>
  </r>
  <r>
    <x v="0"/>
    <x v="36"/>
    <x v="32"/>
    <n v="1288"/>
  </r>
  <r>
    <x v="0"/>
    <x v="37"/>
    <x v="0"/>
    <n v="1"/>
  </r>
  <r>
    <x v="0"/>
    <x v="37"/>
    <x v="2"/>
    <n v="38"/>
  </r>
  <r>
    <x v="0"/>
    <x v="37"/>
    <x v="6"/>
    <n v="4"/>
  </r>
  <r>
    <x v="0"/>
    <x v="37"/>
    <x v="10"/>
    <n v="7"/>
  </r>
  <r>
    <x v="0"/>
    <x v="37"/>
    <x v="11"/>
    <n v="2"/>
  </r>
  <r>
    <x v="0"/>
    <x v="37"/>
    <x v="12"/>
    <n v="5"/>
  </r>
  <r>
    <x v="0"/>
    <x v="37"/>
    <x v="13"/>
    <n v="3"/>
  </r>
  <r>
    <x v="0"/>
    <x v="37"/>
    <x v="15"/>
    <n v="26"/>
  </r>
  <r>
    <x v="0"/>
    <x v="37"/>
    <x v="16"/>
    <n v="1"/>
  </r>
  <r>
    <x v="0"/>
    <x v="37"/>
    <x v="18"/>
    <n v="53"/>
  </r>
  <r>
    <x v="0"/>
    <x v="37"/>
    <x v="19"/>
    <n v="48"/>
  </r>
  <r>
    <x v="0"/>
    <x v="37"/>
    <x v="22"/>
    <n v="3"/>
  </r>
  <r>
    <x v="0"/>
    <x v="37"/>
    <x v="23"/>
    <n v="2663"/>
  </r>
  <r>
    <x v="0"/>
    <x v="37"/>
    <x v="29"/>
    <n v="1"/>
  </r>
  <r>
    <x v="0"/>
    <x v="37"/>
    <x v="31"/>
    <n v="1"/>
  </r>
  <r>
    <x v="0"/>
    <x v="37"/>
    <x v="32"/>
    <n v="8680"/>
  </r>
  <r>
    <x v="0"/>
    <x v="38"/>
    <x v="2"/>
    <n v="3"/>
  </r>
  <r>
    <x v="0"/>
    <x v="38"/>
    <x v="5"/>
    <n v="2"/>
  </r>
  <r>
    <x v="0"/>
    <x v="38"/>
    <x v="6"/>
    <n v="1"/>
  </r>
  <r>
    <x v="0"/>
    <x v="38"/>
    <x v="7"/>
    <n v="2"/>
  </r>
  <r>
    <x v="0"/>
    <x v="38"/>
    <x v="11"/>
    <n v="6"/>
  </r>
  <r>
    <x v="0"/>
    <x v="38"/>
    <x v="15"/>
    <n v="4"/>
  </r>
  <r>
    <x v="0"/>
    <x v="38"/>
    <x v="18"/>
    <n v="3"/>
  </r>
  <r>
    <x v="0"/>
    <x v="38"/>
    <x v="19"/>
    <n v="14"/>
  </r>
  <r>
    <x v="0"/>
    <x v="38"/>
    <x v="22"/>
    <n v="4"/>
  </r>
  <r>
    <x v="0"/>
    <x v="38"/>
    <x v="23"/>
    <n v="1761"/>
  </r>
  <r>
    <x v="0"/>
    <x v="38"/>
    <x v="32"/>
    <n v="916"/>
  </r>
  <r>
    <x v="0"/>
    <x v="39"/>
    <x v="0"/>
    <n v="26"/>
  </r>
  <r>
    <x v="0"/>
    <x v="39"/>
    <x v="2"/>
    <n v="1"/>
  </r>
  <r>
    <x v="0"/>
    <x v="39"/>
    <x v="34"/>
    <n v="14"/>
  </r>
  <r>
    <x v="0"/>
    <x v="39"/>
    <x v="5"/>
    <n v="2"/>
  </r>
  <r>
    <x v="0"/>
    <x v="39"/>
    <x v="6"/>
    <n v="21"/>
  </r>
  <r>
    <x v="0"/>
    <x v="39"/>
    <x v="7"/>
    <n v="2"/>
  </r>
  <r>
    <x v="0"/>
    <x v="39"/>
    <x v="10"/>
    <n v="12"/>
  </r>
  <r>
    <x v="0"/>
    <x v="39"/>
    <x v="11"/>
    <n v="11"/>
  </r>
  <r>
    <x v="0"/>
    <x v="39"/>
    <x v="12"/>
    <n v="1"/>
  </r>
  <r>
    <x v="0"/>
    <x v="39"/>
    <x v="13"/>
    <n v="2"/>
  </r>
  <r>
    <x v="0"/>
    <x v="39"/>
    <x v="15"/>
    <n v="14"/>
  </r>
  <r>
    <x v="0"/>
    <x v="39"/>
    <x v="16"/>
    <n v="1"/>
  </r>
  <r>
    <x v="0"/>
    <x v="39"/>
    <x v="18"/>
    <n v="21"/>
  </r>
  <r>
    <x v="0"/>
    <x v="39"/>
    <x v="19"/>
    <n v="99"/>
  </r>
  <r>
    <x v="0"/>
    <x v="39"/>
    <x v="20"/>
    <n v="1"/>
  </r>
  <r>
    <x v="0"/>
    <x v="39"/>
    <x v="22"/>
    <n v="11"/>
  </r>
  <r>
    <x v="0"/>
    <x v="39"/>
    <x v="33"/>
    <n v="3"/>
  </r>
  <r>
    <x v="0"/>
    <x v="39"/>
    <x v="23"/>
    <n v="10755"/>
  </r>
  <r>
    <x v="0"/>
    <x v="39"/>
    <x v="30"/>
    <n v="1"/>
  </r>
  <r>
    <x v="0"/>
    <x v="39"/>
    <x v="31"/>
    <n v="2"/>
  </r>
  <r>
    <x v="0"/>
    <x v="39"/>
    <x v="32"/>
    <n v="2349"/>
  </r>
  <r>
    <x v="0"/>
    <x v="40"/>
    <x v="0"/>
    <n v="126"/>
  </r>
  <r>
    <x v="0"/>
    <x v="40"/>
    <x v="1"/>
    <n v="23"/>
  </r>
  <r>
    <x v="0"/>
    <x v="40"/>
    <x v="2"/>
    <n v="9"/>
  </r>
  <r>
    <x v="0"/>
    <x v="40"/>
    <x v="3"/>
    <n v="1"/>
  </r>
  <r>
    <x v="0"/>
    <x v="40"/>
    <x v="4"/>
    <n v="3"/>
  </r>
  <r>
    <x v="0"/>
    <x v="40"/>
    <x v="5"/>
    <n v="25"/>
  </r>
  <r>
    <x v="0"/>
    <x v="40"/>
    <x v="6"/>
    <n v="30"/>
  </r>
  <r>
    <x v="0"/>
    <x v="40"/>
    <x v="7"/>
    <n v="8"/>
  </r>
  <r>
    <x v="0"/>
    <x v="40"/>
    <x v="8"/>
    <n v="1"/>
  </r>
  <r>
    <x v="0"/>
    <x v="40"/>
    <x v="9"/>
    <n v="1"/>
  </r>
  <r>
    <x v="0"/>
    <x v="40"/>
    <x v="10"/>
    <n v="120"/>
  </r>
  <r>
    <x v="0"/>
    <x v="40"/>
    <x v="11"/>
    <n v="30"/>
  </r>
  <r>
    <x v="0"/>
    <x v="40"/>
    <x v="12"/>
    <n v="14"/>
  </r>
  <r>
    <x v="0"/>
    <x v="40"/>
    <x v="13"/>
    <n v="32"/>
  </r>
  <r>
    <x v="0"/>
    <x v="40"/>
    <x v="14"/>
    <n v="10"/>
  </r>
  <r>
    <x v="0"/>
    <x v="40"/>
    <x v="15"/>
    <n v="147"/>
  </r>
  <r>
    <x v="0"/>
    <x v="40"/>
    <x v="16"/>
    <n v="4"/>
  </r>
  <r>
    <x v="0"/>
    <x v="40"/>
    <x v="18"/>
    <n v="149"/>
  </r>
  <r>
    <x v="0"/>
    <x v="40"/>
    <x v="19"/>
    <n v="480"/>
  </r>
  <r>
    <x v="0"/>
    <x v="40"/>
    <x v="20"/>
    <n v="2"/>
  </r>
  <r>
    <x v="0"/>
    <x v="40"/>
    <x v="22"/>
    <n v="29"/>
  </r>
  <r>
    <x v="0"/>
    <x v="40"/>
    <x v="33"/>
    <n v="6"/>
  </r>
  <r>
    <x v="0"/>
    <x v="40"/>
    <x v="23"/>
    <n v="15231"/>
  </r>
  <r>
    <x v="0"/>
    <x v="40"/>
    <x v="24"/>
    <n v="3"/>
  </r>
  <r>
    <x v="0"/>
    <x v="40"/>
    <x v="27"/>
    <n v="10"/>
  </r>
  <r>
    <x v="0"/>
    <x v="40"/>
    <x v="29"/>
    <n v="7"/>
  </r>
  <r>
    <x v="0"/>
    <x v="40"/>
    <x v="30"/>
    <n v="24"/>
  </r>
  <r>
    <x v="0"/>
    <x v="40"/>
    <x v="31"/>
    <n v="5"/>
  </r>
  <r>
    <x v="0"/>
    <x v="40"/>
    <x v="32"/>
    <n v="3109"/>
  </r>
  <r>
    <x v="0"/>
    <x v="41"/>
    <x v="0"/>
    <n v="2"/>
  </r>
  <r>
    <x v="0"/>
    <x v="41"/>
    <x v="1"/>
    <n v="2"/>
  </r>
  <r>
    <x v="0"/>
    <x v="41"/>
    <x v="2"/>
    <n v="4"/>
  </r>
  <r>
    <x v="0"/>
    <x v="41"/>
    <x v="5"/>
    <n v="366"/>
  </r>
  <r>
    <x v="0"/>
    <x v="41"/>
    <x v="6"/>
    <n v="1"/>
  </r>
  <r>
    <x v="0"/>
    <x v="41"/>
    <x v="7"/>
    <n v="5135"/>
  </r>
  <r>
    <x v="0"/>
    <x v="41"/>
    <x v="9"/>
    <n v="1"/>
  </r>
  <r>
    <x v="0"/>
    <x v="41"/>
    <x v="10"/>
    <n v="16"/>
  </r>
  <r>
    <x v="0"/>
    <x v="41"/>
    <x v="11"/>
    <n v="11"/>
  </r>
  <r>
    <x v="0"/>
    <x v="41"/>
    <x v="12"/>
    <n v="3"/>
  </r>
  <r>
    <x v="0"/>
    <x v="41"/>
    <x v="15"/>
    <n v="60"/>
  </r>
  <r>
    <x v="0"/>
    <x v="41"/>
    <x v="35"/>
    <n v="1"/>
  </r>
  <r>
    <x v="0"/>
    <x v="41"/>
    <x v="18"/>
    <n v="14"/>
  </r>
  <r>
    <x v="0"/>
    <x v="41"/>
    <x v="19"/>
    <n v="91"/>
  </r>
  <r>
    <x v="0"/>
    <x v="41"/>
    <x v="23"/>
    <n v="3870"/>
  </r>
  <r>
    <x v="0"/>
    <x v="41"/>
    <x v="28"/>
    <n v="3"/>
  </r>
  <r>
    <x v="0"/>
    <x v="41"/>
    <x v="31"/>
    <n v="57"/>
  </r>
  <r>
    <x v="0"/>
    <x v="41"/>
    <x v="32"/>
    <n v="11850"/>
  </r>
  <r>
    <x v="0"/>
    <x v="42"/>
    <x v="6"/>
    <n v="12"/>
  </r>
  <r>
    <x v="0"/>
    <x v="42"/>
    <x v="7"/>
    <n v="3"/>
  </r>
  <r>
    <x v="0"/>
    <x v="42"/>
    <x v="11"/>
    <n v="8"/>
  </r>
  <r>
    <x v="0"/>
    <x v="42"/>
    <x v="12"/>
    <n v="1"/>
  </r>
  <r>
    <x v="0"/>
    <x v="42"/>
    <x v="13"/>
    <n v="6"/>
  </r>
  <r>
    <x v="0"/>
    <x v="42"/>
    <x v="15"/>
    <n v="59"/>
  </r>
  <r>
    <x v="0"/>
    <x v="42"/>
    <x v="18"/>
    <n v="173"/>
  </r>
  <r>
    <x v="0"/>
    <x v="42"/>
    <x v="19"/>
    <n v="272"/>
  </r>
  <r>
    <x v="0"/>
    <x v="42"/>
    <x v="20"/>
    <n v="1"/>
  </r>
  <r>
    <x v="0"/>
    <x v="42"/>
    <x v="22"/>
    <n v="24"/>
  </r>
  <r>
    <x v="0"/>
    <x v="42"/>
    <x v="23"/>
    <n v="6837"/>
  </r>
  <r>
    <x v="0"/>
    <x v="42"/>
    <x v="24"/>
    <n v="3"/>
  </r>
  <r>
    <x v="0"/>
    <x v="42"/>
    <x v="27"/>
    <n v="8"/>
  </r>
  <r>
    <x v="0"/>
    <x v="42"/>
    <x v="31"/>
    <n v="2"/>
  </r>
  <r>
    <x v="0"/>
    <x v="42"/>
    <x v="32"/>
    <n v="1282"/>
  </r>
  <r>
    <x v="0"/>
    <x v="43"/>
    <x v="4"/>
    <n v="1"/>
  </r>
  <r>
    <x v="0"/>
    <x v="43"/>
    <x v="6"/>
    <n v="11"/>
  </r>
  <r>
    <x v="0"/>
    <x v="43"/>
    <x v="9"/>
    <n v="1"/>
  </r>
  <r>
    <x v="0"/>
    <x v="43"/>
    <x v="10"/>
    <n v="3"/>
  </r>
  <r>
    <x v="0"/>
    <x v="43"/>
    <x v="11"/>
    <n v="1"/>
  </r>
  <r>
    <x v="0"/>
    <x v="43"/>
    <x v="13"/>
    <n v="3"/>
  </r>
  <r>
    <x v="0"/>
    <x v="43"/>
    <x v="15"/>
    <n v="10"/>
  </r>
  <r>
    <x v="0"/>
    <x v="43"/>
    <x v="18"/>
    <n v="3"/>
  </r>
  <r>
    <x v="0"/>
    <x v="43"/>
    <x v="19"/>
    <n v="37"/>
  </r>
  <r>
    <x v="0"/>
    <x v="43"/>
    <x v="22"/>
    <n v="6"/>
  </r>
  <r>
    <x v="0"/>
    <x v="43"/>
    <x v="23"/>
    <n v="6027"/>
  </r>
  <r>
    <x v="0"/>
    <x v="43"/>
    <x v="30"/>
    <n v="3"/>
  </r>
  <r>
    <x v="0"/>
    <x v="43"/>
    <x v="31"/>
    <n v="2"/>
  </r>
  <r>
    <x v="0"/>
    <x v="43"/>
    <x v="32"/>
    <n v="444"/>
  </r>
  <r>
    <x v="0"/>
    <x v="44"/>
    <x v="0"/>
    <n v="18"/>
  </r>
  <r>
    <x v="0"/>
    <x v="44"/>
    <x v="2"/>
    <n v="11"/>
  </r>
  <r>
    <x v="0"/>
    <x v="44"/>
    <x v="5"/>
    <n v="475"/>
  </r>
  <r>
    <x v="0"/>
    <x v="44"/>
    <x v="6"/>
    <n v="11"/>
  </r>
  <r>
    <x v="0"/>
    <x v="44"/>
    <x v="7"/>
    <n v="1628"/>
  </r>
  <r>
    <x v="0"/>
    <x v="44"/>
    <x v="10"/>
    <n v="22"/>
  </r>
  <r>
    <x v="0"/>
    <x v="44"/>
    <x v="11"/>
    <n v="11"/>
  </r>
  <r>
    <x v="0"/>
    <x v="44"/>
    <x v="12"/>
    <n v="25"/>
  </r>
  <r>
    <x v="0"/>
    <x v="44"/>
    <x v="13"/>
    <n v="3"/>
  </r>
  <r>
    <x v="0"/>
    <x v="44"/>
    <x v="15"/>
    <n v="391"/>
  </r>
  <r>
    <x v="0"/>
    <x v="44"/>
    <x v="16"/>
    <n v="2"/>
  </r>
  <r>
    <x v="0"/>
    <x v="44"/>
    <x v="18"/>
    <n v="19"/>
  </r>
  <r>
    <x v="0"/>
    <x v="44"/>
    <x v="19"/>
    <n v="269"/>
  </r>
  <r>
    <x v="0"/>
    <x v="44"/>
    <x v="22"/>
    <n v="3"/>
  </r>
  <r>
    <x v="0"/>
    <x v="44"/>
    <x v="33"/>
    <n v="3"/>
  </r>
  <r>
    <x v="0"/>
    <x v="44"/>
    <x v="23"/>
    <n v="26579"/>
  </r>
  <r>
    <x v="0"/>
    <x v="44"/>
    <x v="28"/>
    <n v="13"/>
  </r>
  <r>
    <x v="0"/>
    <x v="44"/>
    <x v="29"/>
    <n v="3"/>
  </r>
  <r>
    <x v="0"/>
    <x v="44"/>
    <x v="30"/>
    <n v="2"/>
  </r>
  <r>
    <x v="0"/>
    <x v="44"/>
    <x v="31"/>
    <n v="14"/>
  </r>
  <r>
    <x v="0"/>
    <x v="44"/>
    <x v="32"/>
    <n v="18506"/>
  </r>
  <r>
    <x v="0"/>
    <x v="45"/>
    <x v="0"/>
    <n v="4"/>
  </r>
  <r>
    <x v="0"/>
    <x v="45"/>
    <x v="1"/>
    <n v="1"/>
  </r>
  <r>
    <x v="0"/>
    <x v="45"/>
    <x v="2"/>
    <n v="1"/>
  </r>
  <r>
    <x v="0"/>
    <x v="45"/>
    <x v="4"/>
    <n v="1"/>
  </r>
  <r>
    <x v="0"/>
    <x v="45"/>
    <x v="6"/>
    <n v="13"/>
  </r>
  <r>
    <x v="0"/>
    <x v="45"/>
    <x v="7"/>
    <n v="1"/>
  </r>
  <r>
    <x v="0"/>
    <x v="45"/>
    <x v="10"/>
    <n v="5"/>
  </r>
  <r>
    <x v="0"/>
    <x v="45"/>
    <x v="11"/>
    <n v="3"/>
  </r>
  <r>
    <x v="0"/>
    <x v="45"/>
    <x v="15"/>
    <n v="12"/>
  </r>
  <r>
    <x v="0"/>
    <x v="45"/>
    <x v="18"/>
    <n v="8"/>
  </r>
  <r>
    <x v="0"/>
    <x v="45"/>
    <x v="19"/>
    <n v="81"/>
  </r>
  <r>
    <x v="0"/>
    <x v="45"/>
    <x v="22"/>
    <n v="13"/>
  </r>
  <r>
    <x v="0"/>
    <x v="45"/>
    <x v="23"/>
    <n v="2487"/>
  </r>
  <r>
    <x v="0"/>
    <x v="45"/>
    <x v="27"/>
    <n v="2"/>
  </r>
  <r>
    <x v="0"/>
    <x v="45"/>
    <x v="30"/>
    <n v="2"/>
  </r>
  <r>
    <x v="0"/>
    <x v="45"/>
    <x v="32"/>
    <n v="339"/>
  </r>
  <r>
    <x v="0"/>
    <x v="46"/>
    <x v="36"/>
    <n v="1"/>
  </r>
  <r>
    <x v="0"/>
    <x v="46"/>
    <x v="0"/>
    <n v="231"/>
  </r>
  <r>
    <x v="0"/>
    <x v="46"/>
    <x v="1"/>
    <n v="59"/>
  </r>
  <r>
    <x v="0"/>
    <x v="46"/>
    <x v="2"/>
    <n v="17"/>
  </r>
  <r>
    <x v="0"/>
    <x v="46"/>
    <x v="4"/>
    <n v="23"/>
  </r>
  <r>
    <x v="0"/>
    <x v="46"/>
    <x v="6"/>
    <n v="183"/>
  </r>
  <r>
    <x v="0"/>
    <x v="46"/>
    <x v="7"/>
    <n v="19"/>
  </r>
  <r>
    <x v="0"/>
    <x v="46"/>
    <x v="8"/>
    <n v="9"/>
  </r>
  <r>
    <x v="0"/>
    <x v="46"/>
    <x v="10"/>
    <n v="58"/>
  </r>
  <r>
    <x v="0"/>
    <x v="46"/>
    <x v="11"/>
    <n v="49"/>
  </r>
  <r>
    <x v="0"/>
    <x v="46"/>
    <x v="13"/>
    <n v="137"/>
  </r>
  <r>
    <x v="0"/>
    <x v="46"/>
    <x v="15"/>
    <n v="135"/>
  </r>
  <r>
    <x v="0"/>
    <x v="46"/>
    <x v="16"/>
    <n v="2"/>
  </r>
  <r>
    <x v="0"/>
    <x v="46"/>
    <x v="18"/>
    <n v="85"/>
  </r>
  <r>
    <x v="0"/>
    <x v="46"/>
    <x v="19"/>
    <n v="283"/>
  </r>
  <r>
    <x v="0"/>
    <x v="46"/>
    <x v="20"/>
    <n v="1"/>
  </r>
  <r>
    <x v="0"/>
    <x v="46"/>
    <x v="22"/>
    <n v="741"/>
  </r>
  <r>
    <x v="0"/>
    <x v="46"/>
    <x v="23"/>
    <n v="21823"/>
  </r>
  <r>
    <x v="0"/>
    <x v="46"/>
    <x v="24"/>
    <n v="27"/>
  </r>
  <r>
    <x v="0"/>
    <x v="46"/>
    <x v="25"/>
    <n v="1"/>
  </r>
  <r>
    <x v="0"/>
    <x v="46"/>
    <x v="26"/>
    <n v="2"/>
  </r>
  <r>
    <x v="0"/>
    <x v="46"/>
    <x v="27"/>
    <n v="92"/>
  </r>
  <r>
    <x v="0"/>
    <x v="46"/>
    <x v="29"/>
    <n v="12"/>
  </r>
  <r>
    <x v="0"/>
    <x v="46"/>
    <x v="31"/>
    <n v="5"/>
  </r>
  <r>
    <x v="0"/>
    <x v="46"/>
    <x v="32"/>
    <n v="3198"/>
  </r>
  <r>
    <x v="0"/>
    <x v="47"/>
    <x v="0"/>
    <n v="82"/>
  </r>
  <r>
    <x v="0"/>
    <x v="47"/>
    <x v="34"/>
    <n v="2"/>
  </r>
  <r>
    <x v="0"/>
    <x v="47"/>
    <x v="4"/>
    <n v="3"/>
  </r>
  <r>
    <x v="0"/>
    <x v="47"/>
    <x v="5"/>
    <n v="14"/>
  </r>
  <r>
    <x v="0"/>
    <x v="47"/>
    <x v="6"/>
    <n v="2"/>
  </r>
  <r>
    <x v="0"/>
    <x v="47"/>
    <x v="7"/>
    <n v="1"/>
  </r>
  <r>
    <x v="0"/>
    <x v="47"/>
    <x v="8"/>
    <n v="3"/>
  </r>
  <r>
    <x v="0"/>
    <x v="47"/>
    <x v="9"/>
    <n v="1"/>
  </r>
  <r>
    <x v="0"/>
    <x v="47"/>
    <x v="11"/>
    <n v="16"/>
  </r>
  <r>
    <x v="0"/>
    <x v="47"/>
    <x v="12"/>
    <n v="4"/>
  </r>
  <r>
    <x v="0"/>
    <x v="47"/>
    <x v="13"/>
    <n v="4"/>
  </r>
  <r>
    <x v="0"/>
    <x v="47"/>
    <x v="15"/>
    <n v="54"/>
  </r>
  <r>
    <x v="0"/>
    <x v="47"/>
    <x v="16"/>
    <n v="1"/>
  </r>
  <r>
    <x v="0"/>
    <x v="47"/>
    <x v="18"/>
    <n v="6"/>
  </r>
  <r>
    <x v="0"/>
    <x v="47"/>
    <x v="19"/>
    <n v="134"/>
  </r>
  <r>
    <x v="0"/>
    <x v="47"/>
    <x v="22"/>
    <n v="13"/>
  </r>
  <r>
    <x v="0"/>
    <x v="47"/>
    <x v="33"/>
    <n v="1"/>
  </r>
  <r>
    <x v="0"/>
    <x v="47"/>
    <x v="23"/>
    <n v="7071"/>
  </r>
  <r>
    <x v="0"/>
    <x v="47"/>
    <x v="30"/>
    <n v="6"/>
  </r>
  <r>
    <x v="0"/>
    <x v="47"/>
    <x v="31"/>
    <n v="1"/>
  </r>
  <r>
    <x v="0"/>
    <x v="47"/>
    <x v="32"/>
    <n v="645"/>
  </r>
  <r>
    <x v="0"/>
    <x v="48"/>
    <x v="0"/>
    <n v="6"/>
  </r>
  <r>
    <x v="0"/>
    <x v="48"/>
    <x v="1"/>
    <n v="11"/>
  </r>
  <r>
    <x v="0"/>
    <x v="48"/>
    <x v="2"/>
    <n v="4"/>
  </r>
  <r>
    <x v="0"/>
    <x v="48"/>
    <x v="5"/>
    <n v="879"/>
  </r>
  <r>
    <x v="0"/>
    <x v="48"/>
    <x v="6"/>
    <n v="6"/>
  </r>
  <r>
    <x v="0"/>
    <x v="48"/>
    <x v="7"/>
    <n v="4529"/>
  </r>
  <r>
    <x v="0"/>
    <x v="48"/>
    <x v="8"/>
    <n v="1"/>
  </r>
  <r>
    <x v="0"/>
    <x v="48"/>
    <x v="10"/>
    <n v="14"/>
  </r>
  <r>
    <x v="0"/>
    <x v="48"/>
    <x v="11"/>
    <n v="12"/>
  </r>
  <r>
    <x v="0"/>
    <x v="48"/>
    <x v="12"/>
    <n v="2"/>
  </r>
  <r>
    <x v="0"/>
    <x v="48"/>
    <x v="13"/>
    <n v="2"/>
  </r>
  <r>
    <x v="0"/>
    <x v="48"/>
    <x v="15"/>
    <n v="146"/>
  </r>
  <r>
    <x v="0"/>
    <x v="48"/>
    <x v="18"/>
    <n v="8"/>
  </r>
  <r>
    <x v="0"/>
    <x v="48"/>
    <x v="19"/>
    <n v="76"/>
  </r>
  <r>
    <x v="0"/>
    <x v="48"/>
    <x v="20"/>
    <n v="1"/>
  </r>
  <r>
    <x v="0"/>
    <x v="48"/>
    <x v="22"/>
    <n v="2"/>
  </r>
  <r>
    <x v="0"/>
    <x v="48"/>
    <x v="23"/>
    <n v="5949"/>
  </r>
  <r>
    <x v="0"/>
    <x v="48"/>
    <x v="28"/>
    <n v="1"/>
  </r>
  <r>
    <x v="0"/>
    <x v="48"/>
    <x v="31"/>
    <n v="22"/>
  </r>
  <r>
    <x v="0"/>
    <x v="48"/>
    <x v="32"/>
    <n v="6962"/>
  </r>
  <r>
    <x v="0"/>
    <x v="49"/>
    <x v="5"/>
    <n v="1"/>
  </r>
  <r>
    <x v="0"/>
    <x v="49"/>
    <x v="7"/>
    <n v="1"/>
  </r>
  <r>
    <x v="0"/>
    <x v="49"/>
    <x v="10"/>
    <n v="1"/>
  </r>
  <r>
    <x v="0"/>
    <x v="49"/>
    <x v="11"/>
    <n v="3"/>
  </r>
  <r>
    <x v="0"/>
    <x v="49"/>
    <x v="15"/>
    <n v="11"/>
  </r>
  <r>
    <x v="0"/>
    <x v="49"/>
    <x v="18"/>
    <n v="20"/>
  </r>
  <r>
    <x v="0"/>
    <x v="49"/>
    <x v="19"/>
    <n v="51"/>
  </r>
  <r>
    <x v="0"/>
    <x v="49"/>
    <x v="22"/>
    <n v="2"/>
  </r>
  <r>
    <x v="0"/>
    <x v="49"/>
    <x v="23"/>
    <n v="3190"/>
  </r>
  <r>
    <x v="0"/>
    <x v="49"/>
    <x v="32"/>
    <n v="656"/>
  </r>
  <r>
    <x v="0"/>
    <x v="50"/>
    <x v="0"/>
    <n v="13"/>
  </r>
  <r>
    <x v="0"/>
    <x v="50"/>
    <x v="1"/>
    <n v="22"/>
  </r>
  <r>
    <x v="0"/>
    <x v="50"/>
    <x v="2"/>
    <n v="4"/>
  </r>
  <r>
    <x v="0"/>
    <x v="50"/>
    <x v="4"/>
    <n v="1"/>
  </r>
  <r>
    <x v="0"/>
    <x v="50"/>
    <x v="6"/>
    <n v="57"/>
  </r>
  <r>
    <x v="0"/>
    <x v="50"/>
    <x v="7"/>
    <n v="6"/>
  </r>
  <r>
    <x v="0"/>
    <x v="50"/>
    <x v="10"/>
    <n v="350"/>
  </r>
  <r>
    <x v="0"/>
    <x v="50"/>
    <x v="11"/>
    <n v="24"/>
  </r>
  <r>
    <x v="0"/>
    <x v="50"/>
    <x v="12"/>
    <n v="11"/>
  </r>
  <r>
    <x v="0"/>
    <x v="50"/>
    <x v="13"/>
    <n v="8"/>
  </r>
  <r>
    <x v="0"/>
    <x v="50"/>
    <x v="14"/>
    <n v="1"/>
  </r>
  <r>
    <x v="0"/>
    <x v="50"/>
    <x v="15"/>
    <n v="123"/>
  </r>
  <r>
    <x v="0"/>
    <x v="50"/>
    <x v="18"/>
    <n v="181"/>
  </r>
  <r>
    <x v="0"/>
    <x v="50"/>
    <x v="19"/>
    <n v="640"/>
  </r>
  <r>
    <x v="0"/>
    <x v="50"/>
    <x v="22"/>
    <n v="49"/>
  </r>
  <r>
    <x v="0"/>
    <x v="50"/>
    <x v="33"/>
    <n v="9"/>
  </r>
  <r>
    <x v="0"/>
    <x v="50"/>
    <x v="23"/>
    <n v="12378"/>
  </r>
  <r>
    <x v="0"/>
    <x v="50"/>
    <x v="27"/>
    <n v="4"/>
  </r>
  <r>
    <x v="0"/>
    <x v="50"/>
    <x v="30"/>
    <n v="2"/>
  </r>
  <r>
    <x v="0"/>
    <x v="50"/>
    <x v="31"/>
    <n v="4"/>
  </r>
  <r>
    <x v="0"/>
    <x v="50"/>
    <x v="32"/>
    <n v="2141"/>
  </r>
  <r>
    <x v="0"/>
    <x v="51"/>
    <x v="0"/>
    <n v="1"/>
  </r>
  <r>
    <x v="0"/>
    <x v="51"/>
    <x v="7"/>
    <n v="4"/>
  </r>
  <r>
    <x v="0"/>
    <x v="51"/>
    <x v="10"/>
    <n v="2"/>
  </r>
  <r>
    <x v="0"/>
    <x v="51"/>
    <x v="11"/>
    <n v="2"/>
  </r>
  <r>
    <x v="0"/>
    <x v="51"/>
    <x v="15"/>
    <n v="9"/>
  </r>
  <r>
    <x v="0"/>
    <x v="51"/>
    <x v="18"/>
    <n v="8"/>
  </r>
  <r>
    <x v="0"/>
    <x v="51"/>
    <x v="19"/>
    <n v="28"/>
  </r>
  <r>
    <x v="0"/>
    <x v="51"/>
    <x v="22"/>
    <n v="7"/>
  </r>
  <r>
    <x v="0"/>
    <x v="51"/>
    <x v="33"/>
    <n v="1"/>
  </r>
  <r>
    <x v="0"/>
    <x v="51"/>
    <x v="23"/>
    <n v="4043"/>
  </r>
  <r>
    <x v="0"/>
    <x v="51"/>
    <x v="31"/>
    <n v="1"/>
  </r>
  <r>
    <x v="0"/>
    <x v="51"/>
    <x v="32"/>
    <n v="613"/>
  </r>
  <r>
    <x v="0"/>
    <x v="52"/>
    <x v="0"/>
    <n v="1"/>
  </r>
  <r>
    <x v="0"/>
    <x v="52"/>
    <x v="2"/>
    <n v="1"/>
  </r>
  <r>
    <x v="0"/>
    <x v="52"/>
    <x v="6"/>
    <n v="9"/>
  </r>
  <r>
    <x v="0"/>
    <x v="52"/>
    <x v="10"/>
    <n v="1"/>
  </r>
  <r>
    <x v="0"/>
    <x v="52"/>
    <x v="11"/>
    <n v="2"/>
  </r>
  <r>
    <x v="0"/>
    <x v="52"/>
    <x v="12"/>
    <n v="2"/>
  </r>
  <r>
    <x v="0"/>
    <x v="52"/>
    <x v="15"/>
    <n v="23"/>
  </r>
  <r>
    <x v="0"/>
    <x v="52"/>
    <x v="18"/>
    <n v="23"/>
  </r>
  <r>
    <x v="0"/>
    <x v="52"/>
    <x v="19"/>
    <n v="53"/>
  </r>
  <r>
    <x v="0"/>
    <x v="52"/>
    <x v="21"/>
    <n v="1"/>
  </r>
  <r>
    <x v="0"/>
    <x v="52"/>
    <x v="22"/>
    <n v="7"/>
  </r>
  <r>
    <x v="0"/>
    <x v="52"/>
    <x v="23"/>
    <n v="2446"/>
  </r>
  <r>
    <x v="0"/>
    <x v="52"/>
    <x v="32"/>
    <n v="4089"/>
  </r>
  <r>
    <x v="0"/>
    <x v="53"/>
    <x v="0"/>
    <n v="1"/>
  </r>
  <r>
    <x v="0"/>
    <x v="53"/>
    <x v="1"/>
    <n v="1"/>
  </r>
  <r>
    <x v="0"/>
    <x v="53"/>
    <x v="2"/>
    <n v="2"/>
  </r>
  <r>
    <x v="0"/>
    <x v="53"/>
    <x v="34"/>
    <n v="1"/>
  </r>
  <r>
    <x v="0"/>
    <x v="53"/>
    <x v="5"/>
    <n v="9"/>
  </r>
  <r>
    <x v="0"/>
    <x v="53"/>
    <x v="13"/>
    <n v="3"/>
  </r>
  <r>
    <x v="0"/>
    <x v="53"/>
    <x v="15"/>
    <n v="7"/>
  </r>
  <r>
    <x v="0"/>
    <x v="53"/>
    <x v="19"/>
    <n v="11"/>
  </r>
  <r>
    <x v="0"/>
    <x v="53"/>
    <x v="22"/>
    <n v="1"/>
  </r>
  <r>
    <x v="0"/>
    <x v="53"/>
    <x v="23"/>
    <n v="3372"/>
  </r>
  <r>
    <x v="0"/>
    <x v="53"/>
    <x v="31"/>
    <n v="1"/>
  </r>
  <r>
    <x v="0"/>
    <x v="53"/>
    <x v="32"/>
    <n v="554"/>
  </r>
  <r>
    <x v="0"/>
    <x v="54"/>
    <x v="0"/>
    <n v="16"/>
  </r>
  <r>
    <x v="0"/>
    <x v="54"/>
    <x v="1"/>
    <n v="6"/>
  </r>
  <r>
    <x v="0"/>
    <x v="54"/>
    <x v="2"/>
    <n v="2"/>
  </r>
  <r>
    <x v="0"/>
    <x v="54"/>
    <x v="34"/>
    <n v="1"/>
  </r>
  <r>
    <x v="0"/>
    <x v="54"/>
    <x v="4"/>
    <n v="4"/>
  </r>
  <r>
    <x v="0"/>
    <x v="54"/>
    <x v="5"/>
    <n v="48"/>
  </r>
  <r>
    <x v="0"/>
    <x v="54"/>
    <x v="6"/>
    <n v="19"/>
  </r>
  <r>
    <x v="0"/>
    <x v="54"/>
    <x v="7"/>
    <n v="21"/>
  </r>
  <r>
    <x v="0"/>
    <x v="54"/>
    <x v="8"/>
    <n v="2"/>
  </r>
  <r>
    <x v="0"/>
    <x v="54"/>
    <x v="10"/>
    <n v="21"/>
  </r>
  <r>
    <x v="0"/>
    <x v="54"/>
    <x v="11"/>
    <n v="30"/>
  </r>
  <r>
    <x v="0"/>
    <x v="54"/>
    <x v="12"/>
    <n v="12"/>
  </r>
  <r>
    <x v="0"/>
    <x v="54"/>
    <x v="13"/>
    <n v="14"/>
  </r>
  <r>
    <x v="0"/>
    <x v="54"/>
    <x v="14"/>
    <n v="1"/>
  </r>
  <r>
    <x v="0"/>
    <x v="54"/>
    <x v="15"/>
    <n v="108"/>
  </r>
  <r>
    <x v="0"/>
    <x v="54"/>
    <x v="18"/>
    <n v="658"/>
  </r>
  <r>
    <x v="0"/>
    <x v="54"/>
    <x v="19"/>
    <n v="350"/>
  </r>
  <r>
    <x v="0"/>
    <x v="54"/>
    <x v="20"/>
    <n v="2"/>
  </r>
  <r>
    <x v="0"/>
    <x v="54"/>
    <x v="22"/>
    <n v="71"/>
  </r>
  <r>
    <x v="0"/>
    <x v="54"/>
    <x v="33"/>
    <n v="2"/>
  </r>
  <r>
    <x v="0"/>
    <x v="54"/>
    <x v="23"/>
    <n v="11631"/>
  </r>
  <r>
    <x v="0"/>
    <x v="54"/>
    <x v="27"/>
    <n v="6"/>
  </r>
  <r>
    <x v="0"/>
    <x v="54"/>
    <x v="29"/>
    <n v="5"/>
  </r>
  <r>
    <x v="0"/>
    <x v="54"/>
    <x v="30"/>
    <n v="2"/>
  </r>
  <r>
    <x v="0"/>
    <x v="54"/>
    <x v="31"/>
    <n v="7"/>
  </r>
  <r>
    <x v="0"/>
    <x v="54"/>
    <x v="32"/>
    <n v="1952"/>
  </r>
  <r>
    <x v="0"/>
    <x v="55"/>
    <x v="0"/>
    <n v="1"/>
  </r>
  <r>
    <x v="0"/>
    <x v="55"/>
    <x v="2"/>
    <n v="3"/>
  </r>
  <r>
    <x v="0"/>
    <x v="55"/>
    <x v="6"/>
    <n v="7"/>
  </r>
  <r>
    <x v="0"/>
    <x v="55"/>
    <x v="10"/>
    <n v="1"/>
  </r>
  <r>
    <x v="0"/>
    <x v="55"/>
    <x v="11"/>
    <n v="3"/>
  </r>
  <r>
    <x v="0"/>
    <x v="55"/>
    <x v="12"/>
    <n v="1"/>
  </r>
  <r>
    <x v="0"/>
    <x v="55"/>
    <x v="13"/>
    <n v="5"/>
  </r>
  <r>
    <x v="0"/>
    <x v="55"/>
    <x v="15"/>
    <n v="34"/>
  </r>
  <r>
    <x v="0"/>
    <x v="55"/>
    <x v="18"/>
    <n v="111"/>
  </r>
  <r>
    <x v="0"/>
    <x v="55"/>
    <x v="19"/>
    <n v="137"/>
  </r>
  <r>
    <x v="0"/>
    <x v="55"/>
    <x v="20"/>
    <n v="2"/>
  </r>
  <r>
    <x v="0"/>
    <x v="55"/>
    <x v="22"/>
    <n v="13"/>
  </r>
  <r>
    <x v="0"/>
    <x v="55"/>
    <x v="23"/>
    <n v="2250"/>
  </r>
  <r>
    <x v="0"/>
    <x v="55"/>
    <x v="29"/>
    <n v="4"/>
  </r>
  <r>
    <x v="0"/>
    <x v="55"/>
    <x v="32"/>
    <n v="1381"/>
  </r>
  <r>
    <x v="0"/>
    <x v="56"/>
    <x v="1"/>
    <n v="1"/>
  </r>
  <r>
    <x v="0"/>
    <x v="56"/>
    <x v="6"/>
    <n v="2"/>
  </r>
  <r>
    <x v="0"/>
    <x v="56"/>
    <x v="11"/>
    <n v="2"/>
  </r>
  <r>
    <x v="0"/>
    <x v="56"/>
    <x v="13"/>
    <n v="2"/>
  </r>
  <r>
    <x v="0"/>
    <x v="56"/>
    <x v="15"/>
    <n v="5"/>
  </r>
  <r>
    <x v="0"/>
    <x v="56"/>
    <x v="18"/>
    <n v="25"/>
  </r>
  <r>
    <x v="0"/>
    <x v="56"/>
    <x v="19"/>
    <n v="36"/>
  </r>
  <r>
    <x v="0"/>
    <x v="56"/>
    <x v="22"/>
    <n v="4"/>
  </r>
  <r>
    <x v="0"/>
    <x v="56"/>
    <x v="23"/>
    <n v="2540"/>
  </r>
  <r>
    <x v="0"/>
    <x v="56"/>
    <x v="32"/>
    <n v="448"/>
  </r>
  <r>
    <x v="0"/>
    <x v="57"/>
    <x v="0"/>
    <n v="2"/>
  </r>
  <r>
    <x v="0"/>
    <x v="57"/>
    <x v="2"/>
    <n v="1"/>
  </r>
  <r>
    <x v="0"/>
    <x v="57"/>
    <x v="7"/>
    <n v="1"/>
  </r>
  <r>
    <x v="0"/>
    <x v="57"/>
    <x v="10"/>
    <n v="2"/>
  </r>
  <r>
    <x v="0"/>
    <x v="57"/>
    <x v="11"/>
    <n v="3"/>
  </r>
  <r>
    <x v="0"/>
    <x v="57"/>
    <x v="15"/>
    <n v="4"/>
  </r>
  <r>
    <x v="0"/>
    <x v="57"/>
    <x v="18"/>
    <n v="9"/>
  </r>
  <r>
    <x v="0"/>
    <x v="57"/>
    <x v="19"/>
    <n v="14"/>
  </r>
  <r>
    <x v="0"/>
    <x v="57"/>
    <x v="23"/>
    <n v="2256"/>
  </r>
  <r>
    <x v="0"/>
    <x v="57"/>
    <x v="28"/>
    <n v="1"/>
  </r>
  <r>
    <x v="0"/>
    <x v="57"/>
    <x v="32"/>
    <n v="421"/>
  </r>
  <r>
    <x v="0"/>
    <x v="58"/>
    <x v="0"/>
    <n v="192"/>
  </r>
  <r>
    <x v="0"/>
    <x v="58"/>
    <x v="1"/>
    <n v="52"/>
  </r>
  <r>
    <x v="0"/>
    <x v="58"/>
    <x v="2"/>
    <n v="39"/>
  </r>
  <r>
    <x v="0"/>
    <x v="58"/>
    <x v="4"/>
    <n v="70"/>
  </r>
  <r>
    <x v="0"/>
    <x v="58"/>
    <x v="5"/>
    <n v="1"/>
  </r>
  <r>
    <x v="0"/>
    <x v="58"/>
    <x v="6"/>
    <n v="60"/>
  </r>
  <r>
    <x v="0"/>
    <x v="58"/>
    <x v="7"/>
    <n v="68"/>
  </r>
  <r>
    <x v="0"/>
    <x v="58"/>
    <x v="8"/>
    <n v="1"/>
  </r>
  <r>
    <x v="0"/>
    <x v="58"/>
    <x v="10"/>
    <n v="309"/>
  </r>
  <r>
    <x v="0"/>
    <x v="58"/>
    <x v="11"/>
    <n v="301"/>
  </r>
  <r>
    <x v="0"/>
    <x v="58"/>
    <x v="12"/>
    <n v="30"/>
  </r>
  <r>
    <x v="0"/>
    <x v="58"/>
    <x v="13"/>
    <n v="23"/>
  </r>
  <r>
    <x v="0"/>
    <x v="58"/>
    <x v="14"/>
    <n v="18"/>
  </r>
  <r>
    <x v="0"/>
    <x v="58"/>
    <x v="15"/>
    <n v="597"/>
  </r>
  <r>
    <x v="0"/>
    <x v="58"/>
    <x v="16"/>
    <n v="9"/>
  </r>
  <r>
    <x v="0"/>
    <x v="58"/>
    <x v="18"/>
    <n v="1986"/>
  </r>
  <r>
    <x v="0"/>
    <x v="58"/>
    <x v="19"/>
    <n v="2818"/>
  </r>
  <r>
    <x v="0"/>
    <x v="58"/>
    <x v="20"/>
    <n v="1"/>
  </r>
  <r>
    <x v="0"/>
    <x v="58"/>
    <x v="22"/>
    <n v="394"/>
  </r>
  <r>
    <x v="0"/>
    <x v="58"/>
    <x v="23"/>
    <n v="47318"/>
  </r>
  <r>
    <x v="0"/>
    <x v="58"/>
    <x v="24"/>
    <n v="34"/>
  </r>
  <r>
    <x v="0"/>
    <x v="58"/>
    <x v="26"/>
    <n v="1"/>
  </r>
  <r>
    <x v="0"/>
    <x v="58"/>
    <x v="27"/>
    <n v="102"/>
  </r>
  <r>
    <x v="0"/>
    <x v="58"/>
    <x v="28"/>
    <n v="3"/>
  </r>
  <r>
    <x v="0"/>
    <x v="58"/>
    <x v="29"/>
    <n v="3"/>
  </r>
  <r>
    <x v="0"/>
    <x v="58"/>
    <x v="31"/>
    <n v="17"/>
  </r>
  <r>
    <x v="0"/>
    <x v="58"/>
    <x v="32"/>
    <n v="11049"/>
  </r>
  <r>
    <x v="0"/>
    <x v="59"/>
    <x v="2"/>
    <n v="8"/>
  </r>
  <r>
    <x v="0"/>
    <x v="59"/>
    <x v="4"/>
    <n v="11"/>
  </r>
  <r>
    <x v="0"/>
    <x v="59"/>
    <x v="5"/>
    <n v="2"/>
  </r>
  <r>
    <x v="0"/>
    <x v="59"/>
    <x v="6"/>
    <n v="28"/>
  </r>
  <r>
    <x v="0"/>
    <x v="59"/>
    <x v="7"/>
    <n v="450"/>
  </r>
  <r>
    <x v="0"/>
    <x v="59"/>
    <x v="8"/>
    <n v="1"/>
  </r>
  <r>
    <x v="0"/>
    <x v="59"/>
    <x v="10"/>
    <n v="2"/>
  </r>
  <r>
    <x v="0"/>
    <x v="59"/>
    <x v="11"/>
    <n v="3"/>
  </r>
  <r>
    <x v="0"/>
    <x v="59"/>
    <x v="12"/>
    <n v="8"/>
  </r>
  <r>
    <x v="0"/>
    <x v="59"/>
    <x v="13"/>
    <n v="6"/>
  </r>
  <r>
    <x v="0"/>
    <x v="59"/>
    <x v="15"/>
    <n v="4"/>
  </r>
  <r>
    <x v="0"/>
    <x v="59"/>
    <x v="16"/>
    <n v="8"/>
  </r>
  <r>
    <x v="0"/>
    <x v="59"/>
    <x v="35"/>
    <n v="1"/>
  </r>
  <r>
    <x v="0"/>
    <x v="59"/>
    <x v="18"/>
    <n v="1"/>
  </r>
  <r>
    <x v="0"/>
    <x v="59"/>
    <x v="19"/>
    <n v="62"/>
  </r>
  <r>
    <x v="0"/>
    <x v="59"/>
    <x v="20"/>
    <n v="1"/>
  </r>
  <r>
    <x v="0"/>
    <x v="59"/>
    <x v="22"/>
    <n v="11"/>
  </r>
  <r>
    <x v="0"/>
    <x v="59"/>
    <x v="23"/>
    <n v="5417"/>
  </r>
  <r>
    <x v="0"/>
    <x v="59"/>
    <x v="30"/>
    <n v="3"/>
  </r>
  <r>
    <x v="0"/>
    <x v="59"/>
    <x v="31"/>
    <n v="31"/>
  </r>
  <r>
    <x v="0"/>
    <x v="59"/>
    <x v="32"/>
    <n v="10883"/>
  </r>
  <r>
    <x v="0"/>
    <x v="60"/>
    <x v="0"/>
    <n v="98"/>
  </r>
  <r>
    <x v="0"/>
    <x v="60"/>
    <x v="1"/>
    <n v="6"/>
  </r>
  <r>
    <x v="0"/>
    <x v="60"/>
    <x v="2"/>
    <n v="6"/>
  </r>
  <r>
    <x v="0"/>
    <x v="60"/>
    <x v="5"/>
    <n v="1"/>
  </r>
  <r>
    <x v="0"/>
    <x v="60"/>
    <x v="6"/>
    <n v="5"/>
  </r>
  <r>
    <x v="0"/>
    <x v="60"/>
    <x v="7"/>
    <n v="1519"/>
  </r>
  <r>
    <x v="0"/>
    <x v="60"/>
    <x v="10"/>
    <n v="24"/>
  </r>
  <r>
    <x v="0"/>
    <x v="60"/>
    <x v="11"/>
    <n v="8"/>
  </r>
  <r>
    <x v="0"/>
    <x v="60"/>
    <x v="12"/>
    <n v="1"/>
  </r>
  <r>
    <x v="0"/>
    <x v="60"/>
    <x v="13"/>
    <n v="1"/>
  </r>
  <r>
    <x v="0"/>
    <x v="60"/>
    <x v="14"/>
    <n v="1"/>
  </r>
  <r>
    <x v="0"/>
    <x v="60"/>
    <x v="15"/>
    <n v="15"/>
  </r>
  <r>
    <x v="0"/>
    <x v="60"/>
    <x v="18"/>
    <n v="8"/>
  </r>
  <r>
    <x v="0"/>
    <x v="60"/>
    <x v="19"/>
    <n v="57"/>
  </r>
  <r>
    <x v="0"/>
    <x v="60"/>
    <x v="22"/>
    <n v="12"/>
  </r>
  <r>
    <x v="0"/>
    <x v="60"/>
    <x v="23"/>
    <n v="6608"/>
  </r>
  <r>
    <x v="0"/>
    <x v="60"/>
    <x v="31"/>
    <n v="1"/>
  </r>
  <r>
    <x v="0"/>
    <x v="60"/>
    <x v="32"/>
    <n v="1126"/>
  </r>
  <r>
    <x v="0"/>
    <x v="61"/>
    <x v="0"/>
    <n v="1"/>
  </r>
  <r>
    <x v="0"/>
    <x v="61"/>
    <x v="1"/>
    <n v="1"/>
  </r>
  <r>
    <x v="0"/>
    <x v="61"/>
    <x v="6"/>
    <n v="5"/>
  </r>
  <r>
    <x v="0"/>
    <x v="61"/>
    <x v="7"/>
    <n v="3"/>
  </r>
  <r>
    <x v="0"/>
    <x v="61"/>
    <x v="10"/>
    <n v="1"/>
  </r>
  <r>
    <x v="0"/>
    <x v="61"/>
    <x v="11"/>
    <n v="16"/>
  </r>
  <r>
    <x v="0"/>
    <x v="61"/>
    <x v="15"/>
    <n v="14"/>
  </r>
  <r>
    <x v="0"/>
    <x v="61"/>
    <x v="18"/>
    <n v="24"/>
  </r>
  <r>
    <x v="0"/>
    <x v="61"/>
    <x v="19"/>
    <n v="29"/>
  </r>
  <r>
    <x v="0"/>
    <x v="61"/>
    <x v="22"/>
    <n v="1"/>
  </r>
  <r>
    <x v="0"/>
    <x v="61"/>
    <x v="23"/>
    <n v="5887"/>
  </r>
  <r>
    <x v="0"/>
    <x v="61"/>
    <x v="28"/>
    <n v="3"/>
  </r>
  <r>
    <x v="0"/>
    <x v="61"/>
    <x v="32"/>
    <n v="432"/>
  </r>
  <r>
    <x v="0"/>
    <x v="62"/>
    <x v="0"/>
    <n v="26"/>
  </r>
  <r>
    <x v="0"/>
    <x v="62"/>
    <x v="1"/>
    <n v="38"/>
  </r>
  <r>
    <x v="0"/>
    <x v="62"/>
    <x v="2"/>
    <n v="4"/>
  </r>
  <r>
    <x v="0"/>
    <x v="62"/>
    <x v="4"/>
    <n v="40"/>
  </r>
  <r>
    <x v="0"/>
    <x v="62"/>
    <x v="5"/>
    <n v="1"/>
  </r>
  <r>
    <x v="0"/>
    <x v="62"/>
    <x v="6"/>
    <n v="14"/>
  </r>
  <r>
    <x v="0"/>
    <x v="62"/>
    <x v="7"/>
    <n v="21"/>
  </r>
  <r>
    <x v="0"/>
    <x v="62"/>
    <x v="10"/>
    <n v="225"/>
  </r>
  <r>
    <x v="0"/>
    <x v="62"/>
    <x v="11"/>
    <n v="58"/>
  </r>
  <r>
    <x v="0"/>
    <x v="62"/>
    <x v="12"/>
    <n v="6"/>
  </r>
  <r>
    <x v="0"/>
    <x v="62"/>
    <x v="13"/>
    <n v="15"/>
  </r>
  <r>
    <x v="0"/>
    <x v="62"/>
    <x v="14"/>
    <n v="6"/>
  </r>
  <r>
    <x v="0"/>
    <x v="62"/>
    <x v="15"/>
    <n v="82"/>
  </r>
  <r>
    <x v="0"/>
    <x v="62"/>
    <x v="17"/>
    <n v="2"/>
  </r>
  <r>
    <x v="0"/>
    <x v="62"/>
    <x v="18"/>
    <n v="413"/>
  </r>
  <r>
    <x v="0"/>
    <x v="62"/>
    <x v="19"/>
    <n v="277"/>
  </r>
  <r>
    <x v="0"/>
    <x v="62"/>
    <x v="20"/>
    <n v="4"/>
  </r>
  <r>
    <x v="0"/>
    <x v="62"/>
    <x v="22"/>
    <n v="48"/>
  </r>
  <r>
    <x v="0"/>
    <x v="62"/>
    <x v="33"/>
    <n v="3"/>
  </r>
  <r>
    <x v="0"/>
    <x v="62"/>
    <x v="23"/>
    <n v="11052"/>
  </r>
  <r>
    <x v="0"/>
    <x v="62"/>
    <x v="24"/>
    <n v="1"/>
  </r>
  <r>
    <x v="0"/>
    <x v="62"/>
    <x v="27"/>
    <n v="9"/>
  </r>
  <r>
    <x v="0"/>
    <x v="62"/>
    <x v="29"/>
    <n v="1"/>
  </r>
  <r>
    <x v="0"/>
    <x v="62"/>
    <x v="30"/>
    <n v="1"/>
  </r>
  <r>
    <x v="0"/>
    <x v="62"/>
    <x v="31"/>
    <n v="3"/>
  </r>
  <r>
    <x v="0"/>
    <x v="62"/>
    <x v="32"/>
    <n v="2950"/>
  </r>
  <r>
    <x v="0"/>
    <x v="63"/>
    <x v="0"/>
    <n v="26"/>
  </r>
  <r>
    <x v="0"/>
    <x v="63"/>
    <x v="1"/>
    <n v="2"/>
  </r>
  <r>
    <x v="0"/>
    <x v="63"/>
    <x v="2"/>
    <n v="9"/>
  </r>
  <r>
    <x v="0"/>
    <x v="63"/>
    <x v="6"/>
    <n v="102"/>
  </r>
  <r>
    <x v="0"/>
    <x v="63"/>
    <x v="7"/>
    <n v="7"/>
  </r>
  <r>
    <x v="0"/>
    <x v="63"/>
    <x v="10"/>
    <n v="16"/>
  </r>
  <r>
    <x v="0"/>
    <x v="63"/>
    <x v="11"/>
    <n v="27"/>
  </r>
  <r>
    <x v="0"/>
    <x v="63"/>
    <x v="12"/>
    <n v="1"/>
  </r>
  <r>
    <x v="0"/>
    <x v="63"/>
    <x v="13"/>
    <n v="6"/>
  </r>
  <r>
    <x v="0"/>
    <x v="63"/>
    <x v="15"/>
    <n v="33"/>
  </r>
  <r>
    <x v="0"/>
    <x v="63"/>
    <x v="16"/>
    <n v="1"/>
  </r>
  <r>
    <x v="0"/>
    <x v="63"/>
    <x v="17"/>
    <n v="61"/>
  </r>
  <r>
    <x v="0"/>
    <x v="63"/>
    <x v="18"/>
    <n v="1"/>
  </r>
  <r>
    <x v="0"/>
    <x v="63"/>
    <x v="19"/>
    <n v="1263"/>
  </r>
  <r>
    <x v="0"/>
    <x v="63"/>
    <x v="22"/>
    <n v="73"/>
  </r>
  <r>
    <x v="0"/>
    <x v="63"/>
    <x v="23"/>
    <n v="8778"/>
  </r>
  <r>
    <x v="0"/>
    <x v="63"/>
    <x v="24"/>
    <n v="3"/>
  </r>
  <r>
    <x v="0"/>
    <x v="63"/>
    <x v="27"/>
    <n v="10"/>
  </r>
  <r>
    <x v="0"/>
    <x v="63"/>
    <x v="31"/>
    <n v="3"/>
  </r>
  <r>
    <x v="0"/>
    <x v="63"/>
    <x v="32"/>
    <n v="1718"/>
  </r>
  <r>
    <x v="0"/>
    <x v="64"/>
    <x v="0"/>
    <n v="1"/>
  </r>
  <r>
    <x v="0"/>
    <x v="64"/>
    <x v="7"/>
    <n v="2"/>
  </r>
  <r>
    <x v="0"/>
    <x v="64"/>
    <x v="11"/>
    <n v="9"/>
  </r>
  <r>
    <x v="0"/>
    <x v="64"/>
    <x v="12"/>
    <n v="1"/>
  </r>
  <r>
    <x v="0"/>
    <x v="64"/>
    <x v="15"/>
    <n v="8"/>
  </r>
  <r>
    <x v="0"/>
    <x v="64"/>
    <x v="16"/>
    <n v="1"/>
  </r>
  <r>
    <x v="0"/>
    <x v="64"/>
    <x v="18"/>
    <n v="8"/>
  </r>
  <r>
    <x v="0"/>
    <x v="64"/>
    <x v="19"/>
    <n v="41"/>
  </r>
  <r>
    <x v="0"/>
    <x v="64"/>
    <x v="22"/>
    <n v="6"/>
  </r>
  <r>
    <x v="0"/>
    <x v="64"/>
    <x v="23"/>
    <n v="3678"/>
  </r>
  <r>
    <x v="0"/>
    <x v="64"/>
    <x v="32"/>
    <n v="810"/>
  </r>
  <r>
    <x v="0"/>
    <x v="65"/>
    <x v="0"/>
    <n v="7"/>
  </r>
  <r>
    <x v="0"/>
    <x v="65"/>
    <x v="1"/>
    <n v="1"/>
  </r>
  <r>
    <x v="0"/>
    <x v="65"/>
    <x v="2"/>
    <n v="13"/>
  </r>
  <r>
    <x v="0"/>
    <x v="65"/>
    <x v="5"/>
    <n v="20"/>
  </r>
  <r>
    <x v="0"/>
    <x v="65"/>
    <x v="6"/>
    <n v="24"/>
  </r>
  <r>
    <x v="0"/>
    <x v="65"/>
    <x v="7"/>
    <n v="11"/>
  </r>
  <r>
    <x v="0"/>
    <x v="65"/>
    <x v="8"/>
    <n v="1"/>
  </r>
  <r>
    <x v="0"/>
    <x v="65"/>
    <x v="10"/>
    <n v="3"/>
  </r>
  <r>
    <x v="0"/>
    <x v="65"/>
    <x v="11"/>
    <n v="9"/>
  </r>
  <r>
    <x v="0"/>
    <x v="65"/>
    <x v="12"/>
    <n v="1"/>
  </r>
  <r>
    <x v="0"/>
    <x v="65"/>
    <x v="13"/>
    <n v="2"/>
  </r>
  <r>
    <x v="0"/>
    <x v="65"/>
    <x v="15"/>
    <n v="31"/>
  </r>
  <r>
    <x v="0"/>
    <x v="65"/>
    <x v="18"/>
    <n v="60"/>
  </r>
  <r>
    <x v="0"/>
    <x v="65"/>
    <x v="19"/>
    <n v="146"/>
  </r>
  <r>
    <x v="0"/>
    <x v="65"/>
    <x v="22"/>
    <n v="36"/>
  </r>
  <r>
    <x v="0"/>
    <x v="65"/>
    <x v="23"/>
    <n v="5448"/>
  </r>
  <r>
    <x v="0"/>
    <x v="65"/>
    <x v="27"/>
    <n v="1"/>
  </r>
  <r>
    <x v="0"/>
    <x v="65"/>
    <x v="29"/>
    <n v="1"/>
  </r>
  <r>
    <x v="0"/>
    <x v="65"/>
    <x v="32"/>
    <n v="4196"/>
  </r>
  <r>
    <x v="0"/>
    <x v="66"/>
    <x v="0"/>
    <n v="5"/>
  </r>
  <r>
    <x v="0"/>
    <x v="66"/>
    <x v="1"/>
    <n v="1"/>
  </r>
  <r>
    <x v="0"/>
    <x v="66"/>
    <x v="6"/>
    <n v="2"/>
  </r>
  <r>
    <x v="0"/>
    <x v="66"/>
    <x v="7"/>
    <n v="1"/>
  </r>
  <r>
    <x v="0"/>
    <x v="66"/>
    <x v="8"/>
    <n v="1"/>
  </r>
  <r>
    <x v="0"/>
    <x v="66"/>
    <x v="10"/>
    <n v="3"/>
  </r>
  <r>
    <x v="0"/>
    <x v="66"/>
    <x v="11"/>
    <n v="5"/>
  </r>
  <r>
    <x v="0"/>
    <x v="66"/>
    <x v="15"/>
    <n v="2"/>
  </r>
  <r>
    <x v="0"/>
    <x v="66"/>
    <x v="18"/>
    <n v="1"/>
  </r>
  <r>
    <x v="0"/>
    <x v="66"/>
    <x v="19"/>
    <n v="11"/>
  </r>
  <r>
    <x v="0"/>
    <x v="66"/>
    <x v="22"/>
    <n v="3"/>
  </r>
  <r>
    <x v="0"/>
    <x v="66"/>
    <x v="23"/>
    <n v="4372"/>
  </r>
  <r>
    <x v="0"/>
    <x v="66"/>
    <x v="31"/>
    <n v="3"/>
  </r>
  <r>
    <x v="0"/>
    <x v="66"/>
    <x v="32"/>
    <n v="2925"/>
  </r>
  <r>
    <x v="0"/>
    <x v="67"/>
    <x v="0"/>
    <n v="1"/>
  </r>
  <r>
    <x v="0"/>
    <x v="67"/>
    <x v="2"/>
    <n v="6"/>
  </r>
  <r>
    <x v="0"/>
    <x v="67"/>
    <x v="4"/>
    <n v="2"/>
  </r>
  <r>
    <x v="0"/>
    <x v="67"/>
    <x v="5"/>
    <n v="22"/>
  </r>
  <r>
    <x v="0"/>
    <x v="67"/>
    <x v="6"/>
    <n v="9"/>
  </r>
  <r>
    <x v="0"/>
    <x v="67"/>
    <x v="7"/>
    <n v="9"/>
  </r>
  <r>
    <x v="0"/>
    <x v="67"/>
    <x v="10"/>
    <n v="2"/>
  </r>
  <r>
    <x v="0"/>
    <x v="67"/>
    <x v="11"/>
    <n v="7"/>
  </r>
  <r>
    <x v="0"/>
    <x v="67"/>
    <x v="13"/>
    <n v="2"/>
  </r>
  <r>
    <x v="0"/>
    <x v="67"/>
    <x v="15"/>
    <n v="11"/>
  </r>
  <r>
    <x v="0"/>
    <x v="67"/>
    <x v="18"/>
    <n v="13"/>
  </r>
  <r>
    <x v="0"/>
    <x v="67"/>
    <x v="19"/>
    <n v="64"/>
  </r>
  <r>
    <x v="0"/>
    <x v="67"/>
    <x v="22"/>
    <n v="13"/>
  </r>
  <r>
    <x v="0"/>
    <x v="67"/>
    <x v="23"/>
    <n v="4157"/>
  </r>
  <r>
    <x v="0"/>
    <x v="67"/>
    <x v="30"/>
    <n v="2"/>
  </r>
  <r>
    <x v="0"/>
    <x v="67"/>
    <x v="31"/>
    <n v="2"/>
  </r>
  <r>
    <x v="0"/>
    <x v="67"/>
    <x v="32"/>
    <n v="1536"/>
  </r>
  <r>
    <x v="0"/>
    <x v="68"/>
    <x v="0"/>
    <n v="25"/>
  </r>
  <r>
    <x v="0"/>
    <x v="68"/>
    <x v="1"/>
    <n v="15"/>
  </r>
  <r>
    <x v="0"/>
    <x v="68"/>
    <x v="2"/>
    <n v="15"/>
  </r>
  <r>
    <x v="0"/>
    <x v="68"/>
    <x v="4"/>
    <n v="1"/>
  </r>
  <r>
    <x v="0"/>
    <x v="68"/>
    <x v="5"/>
    <n v="7"/>
  </r>
  <r>
    <x v="0"/>
    <x v="68"/>
    <x v="6"/>
    <n v="14"/>
  </r>
  <r>
    <x v="0"/>
    <x v="68"/>
    <x v="7"/>
    <n v="15"/>
  </r>
  <r>
    <x v="0"/>
    <x v="68"/>
    <x v="10"/>
    <n v="16"/>
  </r>
  <r>
    <x v="0"/>
    <x v="68"/>
    <x v="11"/>
    <n v="15"/>
  </r>
  <r>
    <x v="0"/>
    <x v="68"/>
    <x v="12"/>
    <n v="40"/>
  </r>
  <r>
    <x v="0"/>
    <x v="68"/>
    <x v="13"/>
    <n v="11"/>
  </r>
  <r>
    <x v="0"/>
    <x v="68"/>
    <x v="15"/>
    <n v="555"/>
  </r>
  <r>
    <x v="0"/>
    <x v="68"/>
    <x v="16"/>
    <n v="2"/>
  </r>
  <r>
    <x v="0"/>
    <x v="68"/>
    <x v="35"/>
    <n v="1"/>
  </r>
  <r>
    <x v="0"/>
    <x v="68"/>
    <x v="18"/>
    <n v="1575"/>
  </r>
  <r>
    <x v="0"/>
    <x v="68"/>
    <x v="19"/>
    <n v="1106"/>
  </r>
  <r>
    <x v="0"/>
    <x v="68"/>
    <x v="22"/>
    <n v="226"/>
  </r>
  <r>
    <x v="0"/>
    <x v="68"/>
    <x v="23"/>
    <n v="16999"/>
  </r>
  <r>
    <x v="0"/>
    <x v="68"/>
    <x v="24"/>
    <n v="1"/>
  </r>
  <r>
    <x v="0"/>
    <x v="68"/>
    <x v="27"/>
    <n v="15"/>
  </r>
  <r>
    <x v="0"/>
    <x v="68"/>
    <x v="29"/>
    <n v="3"/>
  </r>
  <r>
    <x v="0"/>
    <x v="68"/>
    <x v="30"/>
    <n v="13"/>
  </r>
  <r>
    <x v="0"/>
    <x v="68"/>
    <x v="31"/>
    <n v="7"/>
  </r>
  <r>
    <x v="0"/>
    <x v="68"/>
    <x v="32"/>
    <n v="5541"/>
  </r>
  <r>
    <x v="0"/>
    <x v="69"/>
    <x v="5"/>
    <n v="1"/>
  </r>
  <r>
    <x v="0"/>
    <x v="69"/>
    <x v="7"/>
    <n v="17"/>
  </r>
  <r>
    <x v="0"/>
    <x v="69"/>
    <x v="10"/>
    <n v="4"/>
  </r>
  <r>
    <x v="0"/>
    <x v="69"/>
    <x v="11"/>
    <n v="2"/>
  </r>
  <r>
    <x v="0"/>
    <x v="69"/>
    <x v="13"/>
    <n v="1"/>
  </r>
  <r>
    <x v="0"/>
    <x v="69"/>
    <x v="15"/>
    <n v="2"/>
  </r>
  <r>
    <x v="0"/>
    <x v="69"/>
    <x v="18"/>
    <n v="1"/>
  </r>
  <r>
    <x v="0"/>
    <x v="69"/>
    <x v="19"/>
    <n v="16"/>
  </r>
  <r>
    <x v="0"/>
    <x v="69"/>
    <x v="22"/>
    <n v="3"/>
  </r>
  <r>
    <x v="0"/>
    <x v="69"/>
    <x v="23"/>
    <n v="2846"/>
  </r>
  <r>
    <x v="0"/>
    <x v="69"/>
    <x v="27"/>
    <n v="1"/>
  </r>
  <r>
    <x v="0"/>
    <x v="69"/>
    <x v="30"/>
    <n v="1"/>
  </r>
  <r>
    <x v="0"/>
    <x v="69"/>
    <x v="31"/>
    <n v="3"/>
  </r>
  <r>
    <x v="0"/>
    <x v="69"/>
    <x v="32"/>
    <n v="1512"/>
  </r>
  <r>
    <x v="0"/>
    <x v="70"/>
    <x v="0"/>
    <n v="2"/>
  </r>
  <r>
    <x v="0"/>
    <x v="70"/>
    <x v="2"/>
    <n v="1"/>
  </r>
  <r>
    <x v="0"/>
    <x v="70"/>
    <x v="5"/>
    <n v="57"/>
  </r>
  <r>
    <x v="0"/>
    <x v="70"/>
    <x v="7"/>
    <n v="2510"/>
  </r>
  <r>
    <x v="0"/>
    <x v="70"/>
    <x v="10"/>
    <n v="1"/>
  </r>
  <r>
    <x v="0"/>
    <x v="70"/>
    <x v="12"/>
    <n v="2"/>
  </r>
  <r>
    <x v="0"/>
    <x v="70"/>
    <x v="13"/>
    <n v="3"/>
  </r>
  <r>
    <x v="0"/>
    <x v="70"/>
    <x v="15"/>
    <n v="6"/>
  </r>
  <r>
    <x v="0"/>
    <x v="70"/>
    <x v="19"/>
    <n v="18"/>
  </r>
  <r>
    <x v="0"/>
    <x v="70"/>
    <x v="22"/>
    <n v="6"/>
  </r>
  <r>
    <x v="0"/>
    <x v="70"/>
    <x v="23"/>
    <n v="1215"/>
  </r>
  <r>
    <x v="0"/>
    <x v="70"/>
    <x v="31"/>
    <n v="7"/>
  </r>
  <r>
    <x v="0"/>
    <x v="70"/>
    <x v="32"/>
    <n v="1013"/>
  </r>
  <r>
    <x v="0"/>
    <x v="71"/>
    <x v="0"/>
    <n v="6"/>
  </r>
  <r>
    <x v="0"/>
    <x v="71"/>
    <x v="1"/>
    <n v="2"/>
  </r>
  <r>
    <x v="0"/>
    <x v="71"/>
    <x v="2"/>
    <n v="81"/>
  </r>
  <r>
    <x v="0"/>
    <x v="71"/>
    <x v="34"/>
    <n v="1"/>
  </r>
  <r>
    <x v="0"/>
    <x v="71"/>
    <x v="4"/>
    <n v="1"/>
  </r>
  <r>
    <x v="0"/>
    <x v="71"/>
    <x v="5"/>
    <n v="129"/>
  </r>
  <r>
    <x v="0"/>
    <x v="71"/>
    <x v="6"/>
    <n v="1"/>
  </r>
  <r>
    <x v="0"/>
    <x v="71"/>
    <x v="7"/>
    <n v="3024"/>
  </r>
  <r>
    <x v="0"/>
    <x v="71"/>
    <x v="8"/>
    <n v="1"/>
  </r>
  <r>
    <x v="0"/>
    <x v="71"/>
    <x v="9"/>
    <n v="5"/>
  </r>
  <r>
    <x v="0"/>
    <x v="71"/>
    <x v="10"/>
    <n v="6"/>
  </r>
  <r>
    <x v="0"/>
    <x v="71"/>
    <x v="11"/>
    <n v="4"/>
  </r>
  <r>
    <x v="0"/>
    <x v="71"/>
    <x v="12"/>
    <n v="12"/>
  </r>
  <r>
    <x v="0"/>
    <x v="71"/>
    <x v="13"/>
    <n v="6"/>
  </r>
  <r>
    <x v="0"/>
    <x v="71"/>
    <x v="15"/>
    <n v="150"/>
  </r>
  <r>
    <x v="0"/>
    <x v="71"/>
    <x v="35"/>
    <n v="1"/>
  </r>
  <r>
    <x v="0"/>
    <x v="71"/>
    <x v="18"/>
    <n v="29"/>
  </r>
  <r>
    <x v="0"/>
    <x v="71"/>
    <x v="19"/>
    <n v="204"/>
  </r>
  <r>
    <x v="0"/>
    <x v="71"/>
    <x v="22"/>
    <n v="3"/>
  </r>
  <r>
    <x v="0"/>
    <x v="71"/>
    <x v="23"/>
    <n v="5990"/>
  </r>
  <r>
    <x v="0"/>
    <x v="71"/>
    <x v="28"/>
    <n v="1"/>
  </r>
  <r>
    <x v="0"/>
    <x v="71"/>
    <x v="29"/>
    <n v="3"/>
  </r>
  <r>
    <x v="0"/>
    <x v="71"/>
    <x v="30"/>
    <n v="2"/>
  </r>
  <r>
    <x v="0"/>
    <x v="71"/>
    <x v="31"/>
    <n v="88"/>
  </r>
  <r>
    <x v="0"/>
    <x v="71"/>
    <x v="32"/>
    <n v="11392"/>
  </r>
  <r>
    <x v="0"/>
    <x v="72"/>
    <x v="2"/>
    <n v="10"/>
  </r>
  <r>
    <x v="0"/>
    <x v="72"/>
    <x v="6"/>
    <n v="2"/>
  </r>
  <r>
    <x v="0"/>
    <x v="72"/>
    <x v="10"/>
    <n v="2"/>
  </r>
  <r>
    <x v="0"/>
    <x v="72"/>
    <x v="11"/>
    <n v="2"/>
  </r>
  <r>
    <x v="0"/>
    <x v="72"/>
    <x v="15"/>
    <n v="2"/>
  </r>
  <r>
    <x v="0"/>
    <x v="72"/>
    <x v="18"/>
    <n v="3"/>
  </r>
  <r>
    <x v="0"/>
    <x v="72"/>
    <x v="19"/>
    <n v="27"/>
  </r>
  <r>
    <x v="0"/>
    <x v="72"/>
    <x v="22"/>
    <n v="5"/>
  </r>
  <r>
    <x v="0"/>
    <x v="72"/>
    <x v="23"/>
    <n v="1874"/>
  </r>
  <r>
    <x v="0"/>
    <x v="72"/>
    <x v="31"/>
    <n v="7"/>
  </r>
  <r>
    <x v="0"/>
    <x v="72"/>
    <x v="32"/>
    <n v="5854"/>
  </r>
  <r>
    <x v="0"/>
    <x v="73"/>
    <x v="0"/>
    <n v="4"/>
  </r>
  <r>
    <x v="0"/>
    <x v="73"/>
    <x v="1"/>
    <n v="3"/>
  </r>
  <r>
    <x v="0"/>
    <x v="73"/>
    <x v="2"/>
    <n v="320"/>
  </r>
  <r>
    <x v="0"/>
    <x v="73"/>
    <x v="5"/>
    <n v="44"/>
  </r>
  <r>
    <x v="0"/>
    <x v="73"/>
    <x v="7"/>
    <n v="2953"/>
  </r>
  <r>
    <x v="0"/>
    <x v="73"/>
    <x v="9"/>
    <n v="26"/>
  </r>
  <r>
    <x v="0"/>
    <x v="73"/>
    <x v="10"/>
    <n v="7"/>
  </r>
  <r>
    <x v="0"/>
    <x v="73"/>
    <x v="11"/>
    <n v="14"/>
  </r>
  <r>
    <x v="0"/>
    <x v="73"/>
    <x v="12"/>
    <n v="22"/>
  </r>
  <r>
    <x v="0"/>
    <x v="73"/>
    <x v="13"/>
    <n v="7"/>
  </r>
  <r>
    <x v="0"/>
    <x v="73"/>
    <x v="15"/>
    <n v="372"/>
  </r>
  <r>
    <x v="0"/>
    <x v="73"/>
    <x v="16"/>
    <n v="2"/>
  </r>
  <r>
    <x v="0"/>
    <x v="73"/>
    <x v="18"/>
    <n v="81"/>
  </r>
  <r>
    <x v="0"/>
    <x v="73"/>
    <x v="19"/>
    <n v="262"/>
  </r>
  <r>
    <x v="0"/>
    <x v="73"/>
    <x v="22"/>
    <n v="11"/>
  </r>
  <r>
    <x v="0"/>
    <x v="73"/>
    <x v="23"/>
    <n v="19896"/>
  </r>
  <r>
    <x v="0"/>
    <x v="73"/>
    <x v="30"/>
    <n v="3"/>
  </r>
  <r>
    <x v="0"/>
    <x v="73"/>
    <x v="31"/>
    <n v="31"/>
  </r>
  <r>
    <x v="0"/>
    <x v="73"/>
    <x v="32"/>
    <n v="25335"/>
  </r>
  <r>
    <x v="0"/>
    <x v="74"/>
    <x v="0"/>
    <n v="1"/>
  </r>
  <r>
    <x v="0"/>
    <x v="74"/>
    <x v="1"/>
    <n v="3"/>
  </r>
  <r>
    <x v="0"/>
    <x v="74"/>
    <x v="2"/>
    <n v="5"/>
  </r>
  <r>
    <x v="0"/>
    <x v="74"/>
    <x v="5"/>
    <n v="631"/>
  </r>
  <r>
    <x v="0"/>
    <x v="74"/>
    <x v="7"/>
    <n v="10"/>
  </r>
  <r>
    <x v="0"/>
    <x v="74"/>
    <x v="10"/>
    <n v="102"/>
  </r>
  <r>
    <x v="0"/>
    <x v="74"/>
    <x v="11"/>
    <n v="6"/>
  </r>
  <r>
    <x v="0"/>
    <x v="74"/>
    <x v="12"/>
    <n v="8"/>
  </r>
  <r>
    <x v="0"/>
    <x v="74"/>
    <x v="15"/>
    <n v="106"/>
  </r>
  <r>
    <x v="0"/>
    <x v="74"/>
    <x v="18"/>
    <n v="3"/>
  </r>
  <r>
    <x v="0"/>
    <x v="74"/>
    <x v="19"/>
    <n v="60"/>
  </r>
  <r>
    <x v="0"/>
    <x v="74"/>
    <x v="22"/>
    <n v="2"/>
  </r>
  <r>
    <x v="0"/>
    <x v="74"/>
    <x v="23"/>
    <n v="15150"/>
  </r>
  <r>
    <x v="0"/>
    <x v="74"/>
    <x v="29"/>
    <n v="3"/>
  </r>
  <r>
    <x v="0"/>
    <x v="74"/>
    <x v="31"/>
    <n v="8"/>
  </r>
  <r>
    <x v="0"/>
    <x v="74"/>
    <x v="32"/>
    <n v="9951"/>
  </r>
  <r>
    <x v="0"/>
    <x v="75"/>
    <x v="6"/>
    <n v="1"/>
  </r>
  <r>
    <x v="0"/>
    <x v="75"/>
    <x v="11"/>
    <n v="1"/>
  </r>
  <r>
    <x v="0"/>
    <x v="75"/>
    <x v="15"/>
    <n v="7"/>
  </r>
  <r>
    <x v="0"/>
    <x v="75"/>
    <x v="19"/>
    <n v="24"/>
  </r>
  <r>
    <x v="0"/>
    <x v="75"/>
    <x v="23"/>
    <n v="1496"/>
  </r>
  <r>
    <x v="0"/>
    <x v="75"/>
    <x v="31"/>
    <n v="5"/>
  </r>
  <r>
    <x v="0"/>
    <x v="75"/>
    <x v="32"/>
    <n v="282"/>
  </r>
  <r>
    <x v="0"/>
    <x v="76"/>
    <x v="0"/>
    <n v="12"/>
  </r>
  <r>
    <x v="0"/>
    <x v="76"/>
    <x v="1"/>
    <n v="1"/>
  </r>
  <r>
    <x v="0"/>
    <x v="76"/>
    <x v="2"/>
    <n v="5"/>
  </r>
  <r>
    <x v="0"/>
    <x v="76"/>
    <x v="5"/>
    <n v="3"/>
  </r>
  <r>
    <x v="0"/>
    <x v="76"/>
    <x v="6"/>
    <n v="3"/>
  </r>
  <r>
    <x v="0"/>
    <x v="76"/>
    <x v="10"/>
    <n v="5"/>
  </r>
  <r>
    <x v="0"/>
    <x v="76"/>
    <x v="11"/>
    <n v="8"/>
  </r>
  <r>
    <x v="0"/>
    <x v="76"/>
    <x v="12"/>
    <n v="5"/>
  </r>
  <r>
    <x v="0"/>
    <x v="76"/>
    <x v="13"/>
    <n v="1"/>
  </r>
  <r>
    <x v="0"/>
    <x v="76"/>
    <x v="15"/>
    <n v="88"/>
  </r>
  <r>
    <x v="0"/>
    <x v="76"/>
    <x v="16"/>
    <n v="6"/>
  </r>
  <r>
    <x v="0"/>
    <x v="76"/>
    <x v="18"/>
    <n v="81"/>
  </r>
  <r>
    <x v="0"/>
    <x v="76"/>
    <x v="19"/>
    <n v="183"/>
  </r>
  <r>
    <x v="0"/>
    <x v="76"/>
    <x v="22"/>
    <n v="2"/>
  </r>
  <r>
    <x v="0"/>
    <x v="76"/>
    <x v="33"/>
    <n v="2"/>
  </r>
  <r>
    <x v="0"/>
    <x v="76"/>
    <x v="23"/>
    <n v="8843"/>
  </r>
  <r>
    <x v="0"/>
    <x v="76"/>
    <x v="31"/>
    <n v="5"/>
  </r>
  <r>
    <x v="0"/>
    <x v="76"/>
    <x v="32"/>
    <n v="3221"/>
  </r>
  <r>
    <x v="0"/>
    <x v="77"/>
    <x v="0"/>
    <n v="2"/>
  </r>
  <r>
    <x v="0"/>
    <x v="77"/>
    <x v="2"/>
    <n v="2"/>
  </r>
  <r>
    <x v="0"/>
    <x v="77"/>
    <x v="5"/>
    <n v="28"/>
  </r>
  <r>
    <x v="0"/>
    <x v="77"/>
    <x v="11"/>
    <n v="3"/>
  </r>
  <r>
    <x v="0"/>
    <x v="77"/>
    <x v="15"/>
    <n v="12"/>
  </r>
  <r>
    <x v="0"/>
    <x v="77"/>
    <x v="18"/>
    <n v="12"/>
  </r>
  <r>
    <x v="0"/>
    <x v="77"/>
    <x v="19"/>
    <n v="14"/>
  </r>
  <r>
    <x v="0"/>
    <x v="77"/>
    <x v="22"/>
    <n v="1"/>
  </r>
  <r>
    <x v="0"/>
    <x v="77"/>
    <x v="23"/>
    <n v="872"/>
  </r>
  <r>
    <x v="0"/>
    <x v="77"/>
    <x v="31"/>
    <n v="2"/>
  </r>
  <r>
    <x v="0"/>
    <x v="77"/>
    <x v="32"/>
    <n v="5660"/>
  </r>
  <r>
    <x v="0"/>
    <x v="78"/>
    <x v="0"/>
    <n v="1"/>
  </r>
  <r>
    <x v="0"/>
    <x v="78"/>
    <x v="34"/>
    <n v="1"/>
  </r>
  <r>
    <x v="0"/>
    <x v="78"/>
    <x v="5"/>
    <n v="2"/>
  </r>
  <r>
    <x v="0"/>
    <x v="78"/>
    <x v="7"/>
    <n v="142"/>
  </r>
  <r>
    <x v="0"/>
    <x v="78"/>
    <x v="10"/>
    <n v="1"/>
  </r>
  <r>
    <x v="0"/>
    <x v="78"/>
    <x v="11"/>
    <n v="14"/>
  </r>
  <r>
    <x v="0"/>
    <x v="78"/>
    <x v="13"/>
    <n v="1"/>
  </r>
  <r>
    <x v="0"/>
    <x v="78"/>
    <x v="15"/>
    <n v="4"/>
  </r>
  <r>
    <x v="0"/>
    <x v="78"/>
    <x v="16"/>
    <n v="12"/>
  </r>
  <r>
    <x v="0"/>
    <x v="78"/>
    <x v="19"/>
    <n v="30"/>
  </r>
  <r>
    <x v="0"/>
    <x v="78"/>
    <x v="22"/>
    <n v="1"/>
  </r>
  <r>
    <x v="0"/>
    <x v="78"/>
    <x v="33"/>
    <n v="1"/>
  </r>
  <r>
    <x v="0"/>
    <x v="78"/>
    <x v="23"/>
    <n v="4831"/>
  </r>
  <r>
    <x v="0"/>
    <x v="78"/>
    <x v="28"/>
    <n v="1"/>
  </r>
  <r>
    <x v="0"/>
    <x v="78"/>
    <x v="31"/>
    <n v="1"/>
  </r>
  <r>
    <x v="0"/>
    <x v="78"/>
    <x v="32"/>
    <n v="580"/>
  </r>
  <r>
    <x v="0"/>
    <x v="79"/>
    <x v="0"/>
    <n v="8"/>
  </r>
  <r>
    <x v="0"/>
    <x v="79"/>
    <x v="1"/>
    <n v="1"/>
  </r>
  <r>
    <x v="0"/>
    <x v="79"/>
    <x v="2"/>
    <n v="30"/>
  </r>
  <r>
    <x v="0"/>
    <x v="79"/>
    <x v="4"/>
    <n v="7"/>
  </r>
  <r>
    <x v="0"/>
    <x v="79"/>
    <x v="5"/>
    <n v="6"/>
  </r>
  <r>
    <x v="0"/>
    <x v="79"/>
    <x v="6"/>
    <n v="34"/>
  </r>
  <r>
    <x v="0"/>
    <x v="79"/>
    <x v="7"/>
    <n v="44"/>
  </r>
  <r>
    <x v="0"/>
    <x v="79"/>
    <x v="10"/>
    <n v="22"/>
  </r>
  <r>
    <x v="0"/>
    <x v="79"/>
    <x v="11"/>
    <n v="40"/>
  </r>
  <r>
    <x v="0"/>
    <x v="79"/>
    <x v="12"/>
    <n v="2"/>
  </r>
  <r>
    <x v="0"/>
    <x v="79"/>
    <x v="13"/>
    <n v="4"/>
  </r>
  <r>
    <x v="0"/>
    <x v="79"/>
    <x v="15"/>
    <n v="185"/>
  </r>
  <r>
    <x v="0"/>
    <x v="79"/>
    <x v="18"/>
    <n v="23"/>
  </r>
  <r>
    <x v="0"/>
    <x v="79"/>
    <x v="19"/>
    <n v="409"/>
  </r>
  <r>
    <x v="0"/>
    <x v="79"/>
    <x v="22"/>
    <n v="43"/>
  </r>
  <r>
    <x v="0"/>
    <x v="79"/>
    <x v="23"/>
    <n v="20235"/>
  </r>
  <r>
    <x v="0"/>
    <x v="79"/>
    <x v="31"/>
    <n v="26"/>
  </r>
  <r>
    <x v="0"/>
    <x v="79"/>
    <x v="32"/>
    <n v="5103"/>
  </r>
  <r>
    <x v="0"/>
    <x v="80"/>
    <x v="0"/>
    <n v="5"/>
  </r>
  <r>
    <x v="0"/>
    <x v="80"/>
    <x v="1"/>
    <n v="2"/>
  </r>
  <r>
    <x v="0"/>
    <x v="80"/>
    <x v="2"/>
    <n v="3"/>
  </r>
  <r>
    <x v="0"/>
    <x v="80"/>
    <x v="4"/>
    <n v="1"/>
  </r>
  <r>
    <x v="0"/>
    <x v="80"/>
    <x v="5"/>
    <n v="2"/>
  </r>
  <r>
    <x v="0"/>
    <x v="80"/>
    <x v="6"/>
    <n v="7"/>
  </r>
  <r>
    <x v="0"/>
    <x v="80"/>
    <x v="7"/>
    <n v="3"/>
  </r>
  <r>
    <x v="0"/>
    <x v="80"/>
    <x v="10"/>
    <n v="3"/>
  </r>
  <r>
    <x v="0"/>
    <x v="80"/>
    <x v="11"/>
    <n v="9"/>
  </r>
  <r>
    <x v="0"/>
    <x v="80"/>
    <x v="12"/>
    <n v="2"/>
  </r>
  <r>
    <x v="0"/>
    <x v="80"/>
    <x v="13"/>
    <n v="3"/>
  </r>
  <r>
    <x v="0"/>
    <x v="80"/>
    <x v="15"/>
    <n v="26"/>
  </r>
  <r>
    <x v="0"/>
    <x v="80"/>
    <x v="18"/>
    <n v="2"/>
  </r>
  <r>
    <x v="0"/>
    <x v="80"/>
    <x v="19"/>
    <n v="70"/>
  </r>
  <r>
    <x v="0"/>
    <x v="80"/>
    <x v="22"/>
    <n v="18"/>
  </r>
  <r>
    <x v="0"/>
    <x v="80"/>
    <x v="33"/>
    <n v="1"/>
  </r>
  <r>
    <x v="0"/>
    <x v="80"/>
    <x v="23"/>
    <n v="5541"/>
  </r>
  <r>
    <x v="0"/>
    <x v="80"/>
    <x v="31"/>
    <n v="3"/>
  </r>
  <r>
    <x v="0"/>
    <x v="80"/>
    <x v="32"/>
    <n v="1305"/>
  </r>
  <r>
    <x v="0"/>
    <x v="81"/>
    <x v="2"/>
    <n v="12"/>
  </r>
  <r>
    <x v="0"/>
    <x v="81"/>
    <x v="4"/>
    <n v="2"/>
  </r>
  <r>
    <x v="0"/>
    <x v="81"/>
    <x v="6"/>
    <n v="3"/>
  </r>
  <r>
    <x v="0"/>
    <x v="81"/>
    <x v="7"/>
    <n v="2"/>
  </r>
  <r>
    <x v="0"/>
    <x v="81"/>
    <x v="10"/>
    <n v="9"/>
  </r>
  <r>
    <x v="0"/>
    <x v="81"/>
    <x v="11"/>
    <n v="12"/>
  </r>
  <r>
    <x v="0"/>
    <x v="81"/>
    <x v="12"/>
    <n v="6"/>
  </r>
  <r>
    <x v="0"/>
    <x v="81"/>
    <x v="13"/>
    <n v="9"/>
  </r>
  <r>
    <x v="0"/>
    <x v="81"/>
    <x v="15"/>
    <n v="111"/>
  </r>
  <r>
    <x v="0"/>
    <x v="81"/>
    <x v="16"/>
    <n v="1"/>
  </r>
  <r>
    <x v="0"/>
    <x v="81"/>
    <x v="18"/>
    <n v="95"/>
  </r>
  <r>
    <x v="0"/>
    <x v="81"/>
    <x v="19"/>
    <n v="235"/>
  </r>
  <r>
    <x v="0"/>
    <x v="81"/>
    <x v="22"/>
    <n v="5"/>
  </r>
  <r>
    <x v="0"/>
    <x v="81"/>
    <x v="23"/>
    <n v="6990"/>
  </r>
  <r>
    <x v="0"/>
    <x v="81"/>
    <x v="31"/>
    <n v="14"/>
  </r>
  <r>
    <x v="0"/>
    <x v="81"/>
    <x v="32"/>
    <n v="2725"/>
  </r>
  <r>
    <x v="0"/>
    <x v="82"/>
    <x v="1"/>
    <n v="14"/>
  </r>
  <r>
    <x v="0"/>
    <x v="82"/>
    <x v="2"/>
    <n v="21"/>
  </r>
  <r>
    <x v="0"/>
    <x v="82"/>
    <x v="5"/>
    <n v="2"/>
  </r>
  <r>
    <x v="0"/>
    <x v="82"/>
    <x v="6"/>
    <n v="2"/>
  </r>
  <r>
    <x v="0"/>
    <x v="82"/>
    <x v="7"/>
    <n v="33"/>
  </r>
  <r>
    <x v="0"/>
    <x v="82"/>
    <x v="10"/>
    <n v="59"/>
  </r>
  <r>
    <x v="0"/>
    <x v="82"/>
    <x v="11"/>
    <n v="13"/>
  </r>
  <r>
    <x v="0"/>
    <x v="82"/>
    <x v="12"/>
    <n v="11"/>
  </r>
  <r>
    <x v="0"/>
    <x v="82"/>
    <x v="13"/>
    <n v="4"/>
  </r>
  <r>
    <x v="0"/>
    <x v="82"/>
    <x v="15"/>
    <n v="138"/>
  </r>
  <r>
    <x v="0"/>
    <x v="82"/>
    <x v="16"/>
    <n v="1"/>
  </r>
  <r>
    <x v="0"/>
    <x v="82"/>
    <x v="18"/>
    <n v="130"/>
  </r>
  <r>
    <x v="0"/>
    <x v="82"/>
    <x v="19"/>
    <n v="180"/>
  </r>
  <r>
    <x v="0"/>
    <x v="82"/>
    <x v="22"/>
    <n v="25"/>
  </r>
  <r>
    <x v="0"/>
    <x v="82"/>
    <x v="23"/>
    <n v="15890"/>
  </r>
  <r>
    <x v="0"/>
    <x v="82"/>
    <x v="28"/>
    <n v="1"/>
  </r>
  <r>
    <x v="0"/>
    <x v="82"/>
    <x v="29"/>
    <n v="2"/>
  </r>
  <r>
    <x v="0"/>
    <x v="82"/>
    <x v="31"/>
    <n v="41"/>
  </r>
  <r>
    <x v="0"/>
    <x v="82"/>
    <x v="32"/>
    <n v="6400"/>
  </r>
  <r>
    <x v="0"/>
    <x v="83"/>
    <x v="0"/>
    <n v="11"/>
  </r>
  <r>
    <x v="0"/>
    <x v="83"/>
    <x v="1"/>
    <n v="2"/>
  </r>
  <r>
    <x v="0"/>
    <x v="83"/>
    <x v="4"/>
    <n v="11"/>
  </r>
  <r>
    <x v="0"/>
    <x v="83"/>
    <x v="6"/>
    <n v="17"/>
  </r>
  <r>
    <x v="0"/>
    <x v="83"/>
    <x v="7"/>
    <n v="3"/>
  </r>
  <r>
    <x v="0"/>
    <x v="83"/>
    <x v="10"/>
    <n v="1"/>
  </r>
  <r>
    <x v="0"/>
    <x v="83"/>
    <x v="11"/>
    <n v="10"/>
  </r>
  <r>
    <x v="0"/>
    <x v="83"/>
    <x v="12"/>
    <n v="1"/>
  </r>
  <r>
    <x v="0"/>
    <x v="83"/>
    <x v="13"/>
    <n v="32"/>
  </r>
  <r>
    <x v="0"/>
    <x v="83"/>
    <x v="14"/>
    <n v="1"/>
  </r>
  <r>
    <x v="0"/>
    <x v="83"/>
    <x v="15"/>
    <n v="41"/>
  </r>
  <r>
    <x v="0"/>
    <x v="83"/>
    <x v="16"/>
    <n v="1"/>
  </r>
  <r>
    <x v="0"/>
    <x v="83"/>
    <x v="18"/>
    <n v="18"/>
  </r>
  <r>
    <x v="0"/>
    <x v="83"/>
    <x v="19"/>
    <n v="87"/>
  </r>
  <r>
    <x v="0"/>
    <x v="83"/>
    <x v="22"/>
    <n v="20"/>
  </r>
  <r>
    <x v="0"/>
    <x v="83"/>
    <x v="23"/>
    <n v="3157"/>
  </r>
  <r>
    <x v="0"/>
    <x v="83"/>
    <x v="29"/>
    <n v="1"/>
  </r>
  <r>
    <x v="0"/>
    <x v="83"/>
    <x v="31"/>
    <n v="1"/>
  </r>
  <r>
    <x v="0"/>
    <x v="83"/>
    <x v="32"/>
    <n v="803"/>
  </r>
  <r>
    <x v="0"/>
    <x v="84"/>
    <x v="0"/>
    <n v="152"/>
  </r>
  <r>
    <x v="0"/>
    <x v="84"/>
    <x v="1"/>
    <n v="82"/>
  </r>
  <r>
    <x v="0"/>
    <x v="84"/>
    <x v="2"/>
    <n v="14"/>
  </r>
  <r>
    <x v="0"/>
    <x v="84"/>
    <x v="4"/>
    <n v="65"/>
  </r>
  <r>
    <x v="0"/>
    <x v="84"/>
    <x v="6"/>
    <n v="64"/>
  </r>
  <r>
    <x v="0"/>
    <x v="84"/>
    <x v="7"/>
    <n v="50"/>
  </r>
  <r>
    <x v="0"/>
    <x v="84"/>
    <x v="8"/>
    <n v="2"/>
  </r>
  <r>
    <x v="0"/>
    <x v="84"/>
    <x v="10"/>
    <n v="56"/>
  </r>
  <r>
    <x v="0"/>
    <x v="84"/>
    <x v="11"/>
    <n v="58"/>
  </r>
  <r>
    <x v="0"/>
    <x v="84"/>
    <x v="12"/>
    <n v="48"/>
  </r>
  <r>
    <x v="0"/>
    <x v="84"/>
    <x v="13"/>
    <n v="16"/>
  </r>
  <r>
    <x v="0"/>
    <x v="84"/>
    <x v="15"/>
    <n v="440"/>
  </r>
  <r>
    <x v="0"/>
    <x v="84"/>
    <x v="16"/>
    <n v="5"/>
  </r>
  <r>
    <x v="0"/>
    <x v="84"/>
    <x v="18"/>
    <n v="612"/>
  </r>
  <r>
    <x v="0"/>
    <x v="84"/>
    <x v="19"/>
    <n v="1192"/>
  </r>
  <r>
    <x v="0"/>
    <x v="84"/>
    <x v="20"/>
    <n v="8"/>
  </r>
  <r>
    <x v="0"/>
    <x v="84"/>
    <x v="22"/>
    <n v="130"/>
  </r>
  <r>
    <x v="0"/>
    <x v="84"/>
    <x v="23"/>
    <n v="25075"/>
  </r>
  <r>
    <x v="0"/>
    <x v="84"/>
    <x v="24"/>
    <n v="8"/>
  </r>
  <r>
    <x v="0"/>
    <x v="84"/>
    <x v="27"/>
    <n v="25"/>
  </r>
  <r>
    <x v="0"/>
    <x v="84"/>
    <x v="29"/>
    <n v="1"/>
  </r>
  <r>
    <x v="0"/>
    <x v="84"/>
    <x v="31"/>
    <n v="7"/>
  </r>
  <r>
    <x v="0"/>
    <x v="84"/>
    <x v="32"/>
    <n v="8188"/>
  </r>
  <r>
    <x v="0"/>
    <x v="85"/>
    <x v="1"/>
    <n v="3"/>
  </r>
  <r>
    <x v="0"/>
    <x v="85"/>
    <x v="6"/>
    <n v="8"/>
  </r>
  <r>
    <x v="0"/>
    <x v="85"/>
    <x v="7"/>
    <n v="1"/>
  </r>
  <r>
    <x v="0"/>
    <x v="85"/>
    <x v="10"/>
    <n v="1"/>
  </r>
  <r>
    <x v="0"/>
    <x v="85"/>
    <x v="11"/>
    <n v="2"/>
  </r>
  <r>
    <x v="0"/>
    <x v="85"/>
    <x v="13"/>
    <n v="1"/>
  </r>
  <r>
    <x v="0"/>
    <x v="85"/>
    <x v="15"/>
    <n v="4"/>
  </r>
  <r>
    <x v="0"/>
    <x v="85"/>
    <x v="18"/>
    <n v="1"/>
  </r>
  <r>
    <x v="0"/>
    <x v="85"/>
    <x v="19"/>
    <n v="18"/>
  </r>
  <r>
    <x v="0"/>
    <x v="85"/>
    <x v="22"/>
    <n v="1"/>
  </r>
  <r>
    <x v="0"/>
    <x v="85"/>
    <x v="23"/>
    <n v="3339"/>
  </r>
  <r>
    <x v="0"/>
    <x v="85"/>
    <x v="32"/>
    <n v="3727"/>
  </r>
  <r>
    <x v="0"/>
    <x v="86"/>
    <x v="0"/>
    <n v="49"/>
  </r>
  <r>
    <x v="0"/>
    <x v="86"/>
    <x v="1"/>
    <n v="7"/>
  </r>
  <r>
    <x v="0"/>
    <x v="86"/>
    <x v="2"/>
    <n v="17"/>
  </r>
  <r>
    <x v="0"/>
    <x v="86"/>
    <x v="4"/>
    <n v="3"/>
  </r>
  <r>
    <x v="0"/>
    <x v="86"/>
    <x v="6"/>
    <n v="5"/>
  </r>
  <r>
    <x v="0"/>
    <x v="86"/>
    <x v="7"/>
    <n v="17"/>
  </r>
  <r>
    <x v="0"/>
    <x v="86"/>
    <x v="8"/>
    <n v="8"/>
  </r>
  <r>
    <x v="0"/>
    <x v="86"/>
    <x v="10"/>
    <n v="15"/>
  </r>
  <r>
    <x v="0"/>
    <x v="86"/>
    <x v="11"/>
    <n v="28"/>
  </r>
  <r>
    <x v="0"/>
    <x v="86"/>
    <x v="12"/>
    <n v="2"/>
  </r>
  <r>
    <x v="0"/>
    <x v="86"/>
    <x v="13"/>
    <n v="8"/>
  </r>
  <r>
    <x v="0"/>
    <x v="86"/>
    <x v="15"/>
    <n v="67"/>
  </r>
  <r>
    <x v="0"/>
    <x v="86"/>
    <x v="18"/>
    <n v="688"/>
  </r>
  <r>
    <x v="0"/>
    <x v="86"/>
    <x v="19"/>
    <n v="582"/>
  </r>
  <r>
    <x v="0"/>
    <x v="86"/>
    <x v="20"/>
    <n v="2"/>
  </r>
  <r>
    <x v="0"/>
    <x v="86"/>
    <x v="22"/>
    <n v="106"/>
  </r>
  <r>
    <x v="0"/>
    <x v="86"/>
    <x v="23"/>
    <n v="9631"/>
  </r>
  <r>
    <x v="0"/>
    <x v="86"/>
    <x v="24"/>
    <n v="12"/>
  </r>
  <r>
    <x v="0"/>
    <x v="86"/>
    <x v="25"/>
    <n v="2"/>
  </r>
  <r>
    <x v="0"/>
    <x v="86"/>
    <x v="27"/>
    <n v="19"/>
  </r>
  <r>
    <x v="0"/>
    <x v="86"/>
    <x v="31"/>
    <n v="1"/>
  </r>
  <r>
    <x v="0"/>
    <x v="86"/>
    <x v="32"/>
    <n v="1617"/>
  </r>
  <r>
    <x v="0"/>
    <x v="87"/>
    <x v="0"/>
    <n v="5"/>
  </r>
  <r>
    <x v="0"/>
    <x v="87"/>
    <x v="1"/>
    <n v="2"/>
  </r>
  <r>
    <x v="0"/>
    <x v="87"/>
    <x v="2"/>
    <n v="2"/>
  </r>
  <r>
    <x v="0"/>
    <x v="87"/>
    <x v="4"/>
    <n v="6"/>
  </r>
  <r>
    <x v="0"/>
    <x v="87"/>
    <x v="6"/>
    <n v="27"/>
  </r>
  <r>
    <x v="0"/>
    <x v="87"/>
    <x v="7"/>
    <n v="3"/>
  </r>
  <r>
    <x v="0"/>
    <x v="87"/>
    <x v="10"/>
    <n v="3"/>
  </r>
  <r>
    <x v="0"/>
    <x v="87"/>
    <x v="11"/>
    <n v="23"/>
  </r>
  <r>
    <x v="0"/>
    <x v="87"/>
    <x v="13"/>
    <n v="6"/>
  </r>
  <r>
    <x v="0"/>
    <x v="87"/>
    <x v="15"/>
    <n v="35"/>
  </r>
  <r>
    <x v="0"/>
    <x v="87"/>
    <x v="16"/>
    <n v="3"/>
  </r>
  <r>
    <x v="0"/>
    <x v="87"/>
    <x v="18"/>
    <n v="41"/>
  </r>
  <r>
    <x v="0"/>
    <x v="87"/>
    <x v="19"/>
    <n v="102"/>
  </r>
  <r>
    <x v="0"/>
    <x v="87"/>
    <x v="20"/>
    <n v="2"/>
  </r>
  <r>
    <x v="0"/>
    <x v="87"/>
    <x v="22"/>
    <n v="4"/>
  </r>
  <r>
    <x v="0"/>
    <x v="87"/>
    <x v="23"/>
    <n v="8499"/>
  </r>
  <r>
    <x v="0"/>
    <x v="87"/>
    <x v="31"/>
    <n v="1"/>
  </r>
  <r>
    <x v="0"/>
    <x v="87"/>
    <x v="32"/>
    <n v="3922"/>
  </r>
  <r>
    <x v="0"/>
    <x v="88"/>
    <x v="0"/>
    <n v="2"/>
  </r>
  <r>
    <x v="0"/>
    <x v="88"/>
    <x v="2"/>
    <n v="3"/>
  </r>
  <r>
    <x v="0"/>
    <x v="88"/>
    <x v="4"/>
    <n v="1"/>
  </r>
  <r>
    <x v="0"/>
    <x v="88"/>
    <x v="11"/>
    <n v="2"/>
  </r>
  <r>
    <x v="0"/>
    <x v="88"/>
    <x v="15"/>
    <n v="10"/>
  </r>
  <r>
    <x v="0"/>
    <x v="88"/>
    <x v="18"/>
    <n v="1"/>
  </r>
  <r>
    <x v="0"/>
    <x v="88"/>
    <x v="19"/>
    <n v="32"/>
  </r>
  <r>
    <x v="0"/>
    <x v="88"/>
    <x v="22"/>
    <n v="2"/>
  </r>
  <r>
    <x v="0"/>
    <x v="88"/>
    <x v="23"/>
    <n v="2765"/>
  </r>
  <r>
    <x v="0"/>
    <x v="88"/>
    <x v="31"/>
    <n v="3"/>
  </r>
  <r>
    <x v="0"/>
    <x v="88"/>
    <x v="32"/>
    <n v="1608"/>
  </r>
  <r>
    <x v="0"/>
    <x v="89"/>
    <x v="0"/>
    <n v="5"/>
  </r>
  <r>
    <x v="0"/>
    <x v="89"/>
    <x v="2"/>
    <n v="29"/>
  </r>
  <r>
    <x v="0"/>
    <x v="89"/>
    <x v="4"/>
    <n v="3"/>
  </r>
  <r>
    <x v="0"/>
    <x v="89"/>
    <x v="6"/>
    <n v="1"/>
  </r>
  <r>
    <x v="0"/>
    <x v="89"/>
    <x v="7"/>
    <n v="1"/>
  </r>
  <r>
    <x v="0"/>
    <x v="89"/>
    <x v="10"/>
    <n v="5"/>
  </r>
  <r>
    <x v="0"/>
    <x v="89"/>
    <x v="11"/>
    <n v="2"/>
  </r>
  <r>
    <x v="0"/>
    <x v="89"/>
    <x v="13"/>
    <n v="2"/>
  </r>
  <r>
    <x v="0"/>
    <x v="89"/>
    <x v="15"/>
    <n v="24"/>
  </r>
  <r>
    <x v="0"/>
    <x v="89"/>
    <x v="18"/>
    <n v="25"/>
  </r>
  <r>
    <x v="0"/>
    <x v="89"/>
    <x v="19"/>
    <n v="106"/>
  </r>
  <r>
    <x v="0"/>
    <x v="89"/>
    <x v="22"/>
    <n v="8"/>
  </r>
  <r>
    <x v="0"/>
    <x v="89"/>
    <x v="23"/>
    <n v="4180"/>
  </r>
  <r>
    <x v="0"/>
    <x v="89"/>
    <x v="31"/>
    <n v="5"/>
  </r>
  <r>
    <x v="0"/>
    <x v="89"/>
    <x v="32"/>
    <n v="5841"/>
  </r>
  <r>
    <x v="0"/>
    <x v="90"/>
    <x v="0"/>
    <n v="2"/>
  </r>
  <r>
    <x v="0"/>
    <x v="90"/>
    <x v="10"/>
    <n v="3"/>
  </r>
  <r>
    <x v="0"/>
    <x v="90"/>
    <x v="15"/>
    <n v="3"/>
  </r>
  <r>
    <x v="0"/>
    <x v="90"/>
    <x v="18"/>
    <n v="3"/>
  </r>
  <r>
    <x v="0"/>
    <x v="90"/>
    <x v="19"/>
    <n v="11"/>
  </r>
  <r>
    <x v="0"/>
    <x v="90"/>
    <x v="22"/>
    <n v="1"/>
  </r>
  <r>
    <x v="0"/>
    <x v="90"/>
    <x v="23"/>
    <n v="893"/>
  </r>
  <r>
    <x v="0"/>
    <x v="90"/>
    <x v="31"/>
    <n v="6"/>
  </r>
  <r>
    <x v="0"/>
    <x v="90"/>
    <x v="32"/>
    <n v="3997"/>
  </r>
  <r>
    <x v="0"/>
    <x v="91"/>
    <x v="6"/>
    <n v="2"/>
  </r>
  <r>
    <x v="0"/>
    <x v="91"/>
    <x v="7"/>
    <n v="1"/>
  </r>
  <r>
    <x v="0"/>
    <x v="91"/>
    <x v="10"/>
    <n v="2"/>
  </r>
  <r>
    <x v="0"/>
    <x v="91"/>
    <x v="11"/>
    <n v="4"/>
  </r>
  <r>
    <x v="0"/>
    <x v="91"/>
    <x v="13"/>
    <n v="10"/>
  </r>
  <r>
    <x v="0"/>
    <x v="91"/>
    <x v="15"/>
    <n v="77"/>
  </r>
  <r>
    <x v="0"/>
    <x v="91"/>
    <x v="18"/>
    <n v="80"/>
  </r>
  <r>
    <x v="0"/>
    <x v="91"/>
    <x v="19"/>
    <n v="111"/>
  </r>
  <r>
    <x v="0"/>
    <x v="91"/>
    <x v="22"/>
    <n v="13"/>
  </r>
  <r>
    <x v="0"/>
    <x v="91"/>
    <x v="23"/>
    <n v="6796"/>
  </r>
  <r>
    <x v="0"/>
    <x v="91"/>
    <x v="29"/>
    <n v="1"/>
  </r>
  <r>
    <x v="0"/>
    <x v="91"/>
    <x v="31"/>
    <n v="1"/>
  </r>
  <r>
    <x v="0"/>
    <x v="91"/>
    <x v="32"/>
    <n v="761"/>
  </r>
  <r>
    <x v="0"/>
    <x v="92"/>
    <x v="0"/>
    <n v="1"/>
  </r>
  <r>
    <x v="0"/>
    <x v="92"/>
    <x v="2"/>
    <n v="2"/>
  </r>
  <r>
    <x v="0"/>
    <x v="92"/>
    <x v="6"/>
    <n v="2"/>
  </r>
  <r>
    <x v="0"/>
    <x v="92"/>
    <x v="10"/>
    <n v="2"/>
  </r>
  <r>
    <x v="0"/>
    <x v="92"/>
    <x v="11"/>
    <n v="1"/>
  </r>
  <r>
    <x v="0"/>
    <x v="92"/>
    <x v="13"/>
    <n v="1"/>
  </r>
  <r>
    <x v="0"/>
    <x v="92"/>
    <x v="15"/>
    <n v="2"/>
  </r>
  <r>
    <x v="0"/>
    <x v="92"/>
    <x v="19"/>
    <n v="7"/>
  </r>
  <r>
    <x v="0"/>
    <x v="92"/>
    <x v="22"/>
    <n v="7"/>
  </r>
  <r>
    <x v="0"/>
    <x v="92"/>
    <x v="23"/>
    <n v="1389"/>
  </r>
  <r>
    <x v="0"/>
    <x v="92"/>
    <x v="32"/>
    <n v="427"/>
  </r>
  <r>
    <x v="0"/>
    <x v="93"/>
    <x v="0"/>
    <n v="1"/>
  </r>
  <r>
    <x v="0"/>
    <x v="93"/>
    <x v="1"/>
    <n v="1"/>
  </r>
  <r>
    <x v="0"/>
    <x v="93"/>
    <x v="2"/>
    <n v="39"/>
  </r>
  <r>
    <x v="0"/>
    <x v="93"/>
    <x v="4"/>
    <n v="1"/>
  </r>
  <r>
    <x v="0"/>
    <x v="93"/>
    <x v="5"/>
    <n v="149"/>
  </r>
  <r>
    <x v="0"/>
    <x v="93"/>
    <x v="7"/>
    <n v="1234"/>
  </r>
  <r>
    <x v="0"/>
    <x v="93"/>
    <x v="10"/>
    <n v="6"/>
  </r>
  <r>
    <x v="0"/>
    <x v="93"/>
    <x v="11"/>
    <n v="6"/>
  </r>
  <r>
    <x v="0"/>
    <x v="93"/>
    <x v="12"/>
    <n v="1"/>
  </r>
  <r>
    <x v="0"/>
    <x v="93"/>
    <x v="13"/>
    <n v="9"/>
  </r>
  <r>
    <x v="0"/>
    <x v="93"/>
    <x v="15"/>
    <n v="50"/>
  </r>
  <r>
    <x v="0"/>
    <x v="93"/>
    <x v="35"/>
    <n v="2"/>
  </r>
  <r>
    <x v="0"/>
    <x v="93"/>
    <x v="18"/>
    <n v="18"/>
  </r>
  <r>
    <x v="0"/>
    <x v="93"/>
    <x v="19"/>
    <n v="52"/>
  </r>
  <r>
    <x v="0"/>
    <x v="93"/>
    <x v="22"/>
    <n v="8"/>
  </r>
  <r>
    <x v="0"/>
    <x v="93"/>
    <x v="33"/>
    <n v="1"/>
  </r>
  <r>
    <x v="0"/>
    <x v="93"/>
    <x v="23"/>
    <n v="10223"/>
  </r>
  <r>
    <x v="0"/>
    <x v="93"/>
    <x v="30"/>
    <n v="2"/>
  </r>
  <r>
    <x v="0"/>
    <x v="93"/>
    <x v="31"/>
    <n v="5"/>
  </r>
  <r>
    <x v="0"/>
    <x v="93"/>
    <x v="32"/>
    <n v="9447"/>
  </r>
  <r>
    <x v="0"/>
    <x v="94"/>
    <x v="0"/>
    <n v="1"/>
  </r>
  <r>
    <x v="0"/>
    <x v="94"/>
    <x v="1"/>
    <n v="1"/>
  </r>
  <r>
    <x v="0"/>
    <x v="94"/>
    <x v="2"/>
    <n v="11"/>
  </r>
  <r>
    <x v="0"/>
    <x v="94"/>
    <x v="5"/>
    <n v="1"/>
  </r>
  <r>
    <x v="0"/>
    <x v="94"/>
    <x v="6"/>
    <n v="2"/>
  </r>
  <r>
    <x v="0"/>
    <x v="94"/>
    <x v="7"/>
    <n v="1"/>
  </r>
  <r>
    <x v="0"/>
    <x v="94"/>
    <x v="10"/>
    <n v="3"/>
  </r>
  <r>
    <x v="0"/>
    <x v="94"/>
    <x v="11"/>
    <n v="3"/>
  </r>
  <r>
    <x v="0"/>
    <x v="94"/>
    <x v="12"/>
    <n v="2"/>
  </r>
  <r>
    <x v="0"/>
    <x v="94"/>
    <x v="13"/>
    <n v="1"/>
  </r>
  <r>
    <x v="0"/>
    <x v="94"/>
    <x v="15"/>
    <n v="46"/>
  </r>
  <r>
    <x v="0"/>
    <x v="94"/>
    <x v="18"/>
    <n v="70"/>
  </r>
  <r>
    <x v="0"/>
    <x v="94"/>
    <x v="19"/>
    <n v="70"/>
  </r>
  <r>
    <x v="0"/>
    <x v="94"/>
    <x v="22"/>
    <n v="9"/>
  </r>
  <r>
    <x v="0"/>
    <x v="94"/>
    <x v="23"/>
    <n v="2551"/>
  </r>
  <r>
    <x v="0"/>
    <x v="94"/>
    <x v="31"/>
    <n v="19"/>
  </r>
  <r>
    <x v="0"/>
    <x v="94"/>
    <x v="32"/>
    <n v="7525"/>
  </r>
  <r>
    <x v="0"/>
    <x v="95"/>
    <x v="0"/>
    <n v="2"/>
  </r>
  <r>
    <x v="0"/>
    <x v="95"/>
    <x v="1"/>
    <n v="9"/>
  </r>
  <r>
    <x v="0"/>
    <x v="95"/>
    <x v="2"/>
    <n v="5"/>
  </r>
  <r>
    <x v="0"/>
    <x v="95"/>
    <x v="4"/>
    <n v="2"/>
  </r>
  <r>
    <x v="0"/>
    <x v="95"/>
    <x v="5"/>
    <n v="5"/>
  </r>
  <r>
    <x v="0"/>
    <x v="95"/>
    <x v="6"/>
    <n v="10"/>
  </r>
  <r>
    <x v="0"/>
    <x v="95"/>
    <x v="7"/>
    <n v="3"/>
  </r>
  <r>
    <x v="0"/>
    <x v="95"/>
    <x v="8"/>
    <n v="2"/>
  </r>
  <r>
    <x v="0"/>
    <x v="95"/>
    <x v="10"/>
    <n v="56"/>
  </r>
  <r>
    <x v="0"/>
    <x v="95"/>
    <x v="11"/>
    <n v="11"/>
  </r>
  <r>
    <x v="0"/>
    <x v="95"/>
    <x v="12"/>
    <n v="1"/>
  </r>
  <r>
    <x v="0"/>
    <x v="95"/>
    <x v="13"/>
    <n v="4"/>
  </r>
  <r>
    <x v="0"/>
    <x v="95"/>
    <x v="14"/>
    <n v="4"/>
  </r>
  <r>
    <x v="0"/>
    <x v="95"/>
    <x v="15"/>
    <n v="54"/>
  </r>
  <r>
    <x v="0"/>
    <x v="95"/>
    <x v="35"/>
    <n v="1"/>
  </r>
  <r>
    <x v="0"/>
    <x v="95"/>
    <x v="18"/>
    <n v="129"/>
  </r>
  <r>
    <x v="0"/>
    <x v="95"/>
    <x v="19"/>
    <n v="198"/>
  </r>
  <r>
    <x v="0"/>
    <x v="95"/>
    <x v="20"/>
    <n v="5"/>
  </r>
  <r>
    <x v="0"/>
    <x v="95"/>
    <x v="22"/>
    <n v="28"/>
  </r>
  <r>
    <x v="0"/>
    <x v="95"/>
    <x v="33"/>
    <n v="1"/>
  </r>
  <r>
    <x v="0"/>
    <x v="95"/>
    <x v="23"/>
    <n v="8801"/>
  </r>
  <r>
    <x v="0"/>
    <x v="95"/>
    <x v="27"/>
    <n v="5"/>
  </r>
  <r>
    <x v="0"/>
    <x v="95"/>
    <x v="29"/>
    <n v="1"/>
  </r>
  <r>
    <x v="0"/>
    <x v="95"/>
    <x v="30"/>
    <n v="6"/>
  </r>
  <r>
    <x v="0"/>
    <x v="95"/>
    <x v="31"/>
    <n v="4"/>
  </r>
  <r>
    <x v="0"/>
    <x v="95"/>
    <x v="32"/>
    <n v="1153"/>
  </r>
  <r>
    <x v="0"/>
    <x v="96"/>
    <x v="1"/>
    <n v="2"/>
  </r>
  <r>
    <x v="0"/>
    <x v="96"/>
    <x v="2"/>
    <n v="79"/>
  </r>
  <r>
    <x v="0"/>
    <x v="96"/>
    <x v="6"/>
    <n v="1"/>
  </r>
  <r>
    <x v="0"/>
    <x v="96"/>
    <x v="7"/>
    <n v="148"/>
  </r>
  <r>
    <x v="0"/>
    <x v="96"/>
    <x v="10"/>
    <n v="8"/>
  </r>
  <r>
    <x v="0"/>
    <x v="96"/>
    <x v="11"/>
    <n v="8"/>
  </r>
  <r>
    <x v="0"/>
    <x v="96"/>
    <x v="13"/>
    <n v="4"/>
  </r>
  <r>
    <x v="0"/>
    <x v="96"/>
    <x v="15"/>
    <n v="109"/>
  </r>
  <r>
    <x v="0"/>
    <x v="96"/>
    <x v="18"/>
    <n v="5"/>
  </r>
  <r>
    <x v="0"/>
    <x v="96"/>
    <x v="19"/>
    <n v="153"/>
  </r>
  <r>
    <x v="0"/>
    <x v="96"/>
    <x v="22"/>
    <n v="5"/>
  </r>
  <r>
    <x v="0"/>
    <x v="96"/>
    <x v="23"/>
    <n v="10358"/>
  </r>
  <r>
    <x v="0"/>
    <x v="96"/>
    <x v="29"/>
    <n v="2"/>
  </r>
  <r>
    <x v="0"/>
    <x v="96"/>
    <x v="31"/>
    <n v="38"/>
  </r>
  <r>
    <x v="0"/>
    <x v="96"/>
    <x v="32"/>
    <n v="19832"/>
  </r>
  <r>
    <x v="0"/>
    <x v="97"/>
    <x v="1"/>
    <n v="2"/>
  </r>
  <r>
    <x v="0"/>
    <x v="97"/>
    <x v="2"/>
    <n v="43"/>
  </r>
  <r>
    <x v="0"/>
    <x v="97"/>
    <x v="6"/>
    <n v="9"/>
  </r>
  <r>
    <x v="0"/>
    <x v="97"/>
    <x v="7"/>
    <n v="3"/>
  </r>
  <r>
    <x v="0"/>
    <x v="97"/>
    <x v="10"/>
    <n v="1"/>
  </r>
  <r>
    <x v="0"/>
    <x v="97"/>
    <x v="11"/>
    <n v="4"/>
  </r>
  <r>
    <x v="0"/>
    <x v="97"/>
    <x v="15"/>
    <n v="16"/>
  </r>
  <r>
    <x v="0"/>
    <x v="97"/>
    <x v="18"/>
    <n v="48"/>
  </r>
  <r>
    <x v="0"/>
    <x v="97"/>
    <x v="19"/>
    <n v="65"/>
  </r>
  <r>
    <x v="0"/>
    <x v="97"/>
    <x v="20"/>
    <n v="3"/>
  </r>
  <r>
    <x v="0"/>
    <x v="97"/>
    <x v="22"/>
    <n v="9"/>
  </r>
  <r>
    <x v="0"/>
    <x v="97"/>
    <x v="23"/>
    <n v="2183"/>
  </r>
  <r>
    <x v="0"/>
    <x v="97"/>
    <x v="31"/>
    <n v="5"/>
  </r>
  <r>
    <x v="0"/>
    <x v="97"/>
    <x v="32"/>
    <n v="7602"/>
  </r>
  <r>
    <x v="0"/>
    <x v="98"/>
    <x v="0"/>
    <n v="5"/>
  </r>
  <r>
    <x v="0"/>
    <x v="98"/>
    <x v="2"/>
    <n v="17"/>
  </r>
  <r>
    <x v="0"/>
    <x v="98"/>
    <x v="5"/>
    <n v="32"/>
  </r>
  <r>
    <x v="0"/>
    <x v="98"/>
    <x v="6"/>
    <n v="6"/>
  </r>
  <r>
    <x v="0"/>
    <x v="98"/>
    <x v="7"/>
    <n v="3"/>
  </r>
  <r>
    <x v="0"/>
    <x v="98"/>
    <x v="10"/>
    <n v="4"/>
  </r>
  <r>
    <x v="0"/>
    <x v="98"/>
    <x v="11"/>
    <n v="5"/>
  </r>
  <r>
    <x v="0"/>
    <x v="98"/>
    <x v="12"/>
    <n v="3"/>
  </r>
  <r>
    <x v="0"/>
    <x v="98"/>
    <x v="13"/>
    <n v="3"/>
  </r>
  <r>
    <x v="0"/>
    <x v="98"/>
    <x v="15"/>
    <n v="21"/>
  </r>
  <r>
    <x v="0"/>
    <x v="98"/>
    <x v="18"/>
    <n v="47"/>
  </r>
  <r>
    <x v="0"/>
    <x v="98"/>
    <x v="19"/>
    <n v="130"/>
  </r>
  <r>
    <x v="0"/>
    <x v="98"/>
    <x v="22"/>
    <n v="22"/>
  </r>
  <r>
    <x v="0"/>
    <x v="98"/>
    <x v="23"/>
    <n v="8354"/>
  </r>
  <r>
    <x v="0"/>
    <x v="98"/>
    <x v="29"/>
    <n v="5"/>
  </r>
  <r>
    <x v="0"/>
    <x v="98"/>
    <x v="30"/>
    <n v="3"/>
  </r>
  <r>
    <x v="0"/>
    <x v="98"/>
    <x v="31"/>
    <n v="6"/>
  </r>
  <r>
    <x v="0"/>
    <x v="98"/>
    <x v="32"/>
    <n v="5255"/>
  </r>
  <r>
    <x v="0"/>
    <x v="99"/>
    <x v="0"/>
    <n v="2"/>
  </r>
  <r>
    <x v="0"/>
    <x v="99"/>
    <x v="2"/>
    <n v="5"/>
  </r>
  <r>
    <x v="0"/>
    <x v="99"/>
    <x v="4"/>
    <n v="2"/>
  </r>
  <r>
    <x v="0"/>
    <x v="99"/>
    <x v="5"/>
    <n v="11"/>
  </r>
  <r>
    <x v="0"/>
    <x v="99"/>
    <x v="6"/>
    <n v="2"/>
  </r>
  <r>
    <x v="0"/>
    <x v="99"/>
    <x v="10"/>
    <n v="6"/>
  </r>
  <r>
    <x v="0"/>
    <x v="99"/>
    <x v="11"/>
    <n v="10"/>
  </r>
  <r>
    <x v="0"/>
    <x v="99"/>
    <x v="12"/>
    <n v="7"/>
  </r>
  <r>
    <x v="0"/>
    <x v="99"/>
    <x v="13"/>
    <n v="6"/>
  </r>
  <r>
    <x v="0"/>
    <x v="99"/>
    <x v="15"/>
    <n v="15"/>
  </r>
  <r>
    <x v="0"/>
    <x v="99"/>
    <x v="16"/>
    <n v="2"/>
  </r>
  <r>
    <x v="0"/>
    <x v="99"/>
    <x v="18"/>
    <n v="121"/>
  </r>
  <r>
    <x v="0"/>
    <x v="99"/>
    <x v="19"/>
    <n v="77"/>
  </r>
  <r>
    <x v="0"/>
    <x v="99"/>
    <x v="22"/>
    <n v="8"/>
  </r>
  <r>
    <x v="0"/>
    <x v="99"/>
    <x v="33"/>
    <n v="2"/>
  </r>
  <r>
    <x v="0"/>
    <x v="99"/>
    <x v="23"/>
    <n v="7797"/>
  </r>
  <r>
    <x v="0"/>
    <x v="99"/>
    <x v="30"/>
    <n v="3"/>
  </r>
  <r>
    <x v="0"/>
    <x v="99"/>
    <x v="31"/>
    <n v="1"/>
  </r>
  <r>
    <x v="0"/>
    <x v="99"/>
    <x v="32"/>
    <n v="3610"/>
  </r>
  <r>
    <x v="0"/>
    <x v="100"/>
    <x v="0"/>
    <n v="6"/>
  </r>
  <r>
    <x v="0"/>
    <x v="100"/>
    <x v="1"/>
    <n v="2"/>
  </r>
  <r>
    <x v="0"/>
    <x v="100"/>
    <x v="2"/>
    <n v="3"/>
  </r>
  <r>
    <x v="0"/>
    <x v="100"/>
    <x v="4"/>
    <n v="3"/>
  </r>
  <r>
    <x v="0"/>
    <x v="100"/>
    <x v="5"/>
    <n v="175"/>
  </r>
  <r>
    <x v="0"/>
    <x v="100"/>
    <x v="6"/>
    <n v="9"/>
  </r>
  <r>
    <x v="0"/>
    <x v="100"/>
    <x v="7"/>
    <n v="2"/>
  </r>
  <r>
    <x v="0"/>
    <x v="100"/>
    <x v="8"/>
    <n v="1"/>
  </r>
  <r>
    <x v="0"/>
    <x v="100"/>
    <x v="10"/>
    <n v="15"/>
  </r>
  <r>
    <x v="0"/>
    <x v="100"/>
    <x v="11"/>
    <n v="18"/>
  </r>
  <r>
    <x v="0"/>
    <x v="100"/>
    <x v="12"/>
    <n v="5"/>
  </r>
  <r>
    <x v="0"/>
    <x v="100"/>
    <x v="13"/>
    <n v="5"/>
  </r>
  <r>
    <x v="0"/>
    <x v="100"/>
    <x v="15"/>
    <n v="36"/>
  </r>
  <r>
    <x v="0"/>
    <x v="100"/>
    <x v="16"/>
    <n v="1"/>
  </r>
  <r>
    <x v="0"/>
    <x v="100"/>
    <x v="35"/>
    <n v="1"/>
  </r>
  <r>
    <x v="0"/>
    <x v="100"/>
    <x v="18"/>
    <n v="23"/>
  </r>
  <r>
    <x v="0"/>
    <x v="100"/>
    <x v="19"/>
    <n v="139"/>
  </r>
  <r>
    <x v="0"/>
    <x v="100"/>
    <x v="22"/>
    <n v="13"/>
  </r>
  <r>
    <x v="0"/>
    <x v="100"/>
    <x v="33"/>
    <n v="1"/>
  </r>
  <r>
    <x v="0"/>
    <x v="100"/>
    <x v="23"/>
    <n v="10209"/>
  </r>
  <r>
    <x v="0"/>
    <x v="100"/>
    <x v="28"/>
    <n v="1"/>
  </r>
  <r>
    <x v="0"/>
    <x v="100"/>
    <x v="30"/>
    <n v="1"/>
  </r>
  <r>
    <x v="0"/>
    <x v="100"/>
    <x v="31"/>
    <n v="1"/>
  </r>
  <r>
    <x v="0"/>
    <x v="100"/>
    <x v="32"/>
    <n v="2066"/>
  </r>
  <r>
    <x v="0"/>
    <x v="101"/>
    <x v="0"/>
    <n v="3"/>
  </r>
  <r>
    <x v="0"/>
    <x v="101"/>
    <x v="1"/>
    <n v="2"/>
  </r>
  <r>
    <x v="0"/>
    <x v="101"/>
    <x v="2"/>
    <n v="4"/>
  </r>
  <r>
    <x v="0"/>
    <x v="101"/>
    <x v="4"/>
    <n v="4"/>
  </r>
  <r>
    <x v="0"/>
    <x v="101"/>
    <x v="5"/>
    <n v="9"/>
  </r>
  <r>
    <x v="0"/>
    <x v="101"/>
    <x v="6"/>
    <n v="14"/>
  </r>
  <r>
    <x v="0"/>
    <x v="101"/>
    <x v="7"/>
    <n v="16"/>
  </r>
  <r>
    <x v="0"/>
    <x v="101"/>
    <x v="10"/>
    <n v="4"/>
  </r>
  <r>
    <x v="0"/>
    <x v="101"/>
    <x v="11"/>
    <n v="28"/>
  </r>
  <r>
    <x v="0"/>
    <x v="101"/>
    <x v="12"/>
    <n v="4"/>
  </r>
  <r>
    <x v="0"/>
    <x v="101"/>
    <x v="13"/>
    <n v="8"/>
  </r>
  <r>
    <x v="0"/>
    <x v="101"/>
    <x v="15"/>
    <n v="62"/>
  </r>
  <r>
    <x v="0"/>
    <x v="101"/>
    <x v="18"/>
    <n v="137"/>
  </r>
  <r>
    <x v="0"/>
    <x v="101"/>
    <x v="19"/>
    <n v="292"/>
  </r>
  <r>
    <x v="0"/>
    <x v="101"/>
    <x v="21"/>
    <n v="1"/>
  </r>
  <r>
    <x v="0"/>
    <x v="101"/>
    <x v="22"/>
    <n v="65"/>
  </r>
  <r>
    <x v="0"/>
    <x v="101"/>
    <x v="33"/>
    <n v="6"/>
  </r>
  <r>
    <x v="0"/>
    <x v="101"/>
    <x v="23"/>
    <n v="14838"/>
  </r>
  <r>
    <x v="0"/>
    <x v="101"/>
    <x v="24"/>
    <n v="2"/>
  </r>
  <r>
    <x v="0"/>
    <x v="101"/>
    <x v="27"/>
    <n v="3"/>
  </r>
  <r>
    <x v="0"/>
    <x v="101"/>
    <x v="30"/>
    <n v="8"/>
  </r>
  <r>
    <x v="0"/>
    <x v="101"/>
    <x v="31"/>
    <n v="3"/>
  </r>
  <r>
    <x v="0"/>
    <x v="101"/>
    <x v="32"/>
    <n v="2198"/>
  </r>
  <r>
    <x v="0"/>
    <x v="102"/>
    <x v="2"/>
    <n v="4"/>
  </r>
  <r>
    <x v="0"/>
    <x v="102"/>
    <x v="4"/>
    <n v="9"/>
  </r>
  <r>
    <x v="0"/>
    <x v="102"/>
    <x v="5"/>
    <n v="1"/>
  </r>
  <r>
    <x v="0"/>
    <x v="102"/>
    <x v="6"/>
    <n v="5"/>
  </r>
  <r>
    <x v="0"/>
    <x v="102"/>
    <x v="7"/>
    <n v="2"/>
  </r>
  <r>
    <x v="0"/>
    <x v="102"/>
    <x v="10"/>
    <n v="1"/>
  </r>
  <r>
    <x v="0"/>
    <x v="102"/>
    <x v="11"/>
    <n v="10"/>
  </r>
  <r>
    <x v="0"/>
    <x v="102"/>
    <x v="12"/>
    <n v="1"/>
  </r>
  <r>
    <x v="0"/>
    <x v="102"/>
    <x v="13"/>
    <n v="2"/>
  </r>
  <r>
    <x v="0"/>
    <x v="102"/>
    <x v="15"/>
    <n v="15"/>
  </r>
  <r>
    <x v="0"/>
    <x v="102"/>
    <x v="17"/>
    <n v="7"/>
  </r>
  <r>
    <x v="0"/>
    <x v="102"/>
    <x v="18"/>
    <n v="20"/>
  </r>
  <r>
    <x v="0"/>
    <x v="102"/>
    <x v="19"/>
    <n v="50"/>
  </r>
  <r>
    <x v="0"/>
    <x v="102"/>
    <x v="20"/>
    <n v="1"/>
  </r>
  <r>
    <x v="0"/>
    <x v="102"/>
    <x v="22"/>
    <n v="10"/>
  </r>
  <r>
    <x v="0"/>
    <x v="102"/>
    <x v="23"/>
    <n v="4278"/>
  </r>
  <r>
    <x v="0"/>
    <x v="102"/>
    <x v="30"/>
    <n v="3"/>
  </r>
  <r>
    <x v="0"/>
    <x v="102"/>
    <x v="31"/>
    <n v="2"/>
  </r>
  <r>
    <x v="0"/>
    <x v="102"/>
    <x v="32"/>
    <n v="1677"/>
  </r>
  <r>
    <x v="0"/>
    <x v="103"/>
    <x v="0"/>
    <n v="1"/>
  </r>
  <r>
    <x v="0"/>
    <x v="103"/>
    <x v="1"/>
    <n v="1"/>
  </r>
  <r>
    <x v="0"/>
    <x v="103"/>
    <x v="2"/>
    <n v="12"/>
  </r>
  <r>
    <x v="0"/>
    <x v="103"/>
    <x v="4"/>
    <n v="2"/>
  </r>
  <r>
    <x v="0"/>
    <x v="103"/>
    <x v="5"/>
    <n v="3"/>
  </r>
  <r>
    <x v="0"/>
    <x v="103"/>
    <x v="6"/>
    <n v="1"/>
  </r>
  <r>
    <x v="0"/>
    <x v="103"/>
    <x v="7"/>
    <n v="2"/>
  </r>
  <r>
    <x v="0"/>
    <x v="103"/>
    <x v="10"/>
    <n v="15"/>
  </r>
  <r>
    <x v="0"/>
    <x v="103"/>
    <x v="11"/>
    <n v="9"/>
  </r>
  <r>
    <x v="0"/>
    <x v="103"/>
    <x v="12"/>
    <n v="14"/>
  </r>
  <r>
    <x v="0"/>
    <x v="103"/>
    <x v="13"/>
    <n v="4"/>
  </r>
  <r>
    <x v="0"/>
    <x v="103"/>
    <x v="15"/>
    <n v="82"/>
  </r>
  <r>
    <x v="0"/>
    <x v="103"/>
    <x v="16"/>
    <n v="1"/>
  </r>
  <r>
    <x v="0"/>
    <x v="103"/>
    <x v="18"/>
    <n v="84"/>
  </r>
  <r>
    <x v="0"/>
    <x v="103"/>
    <x v="19"/>
    <n v="479"/>
  </r>
  <r>
    <x v="0"/>
    <x v="103"/>
    <x v="22"/>
    <n v="31"/>
  </r>
  <r>
    <x v="0"/>
    <x v="103"/>
    <x v="33"/>
    <n v="1"/>
  </r>
  <r>
    <x v="0"/>
    <x v="103"/>
    <x v="23"/>
    <n v="11355"/>
  </r>
  <r>
    <x v="0"/>
    <x v="103"/>
    <x v="29"/>
    <n v="9"/>
  </r>
  <r>
    <x v="0"/>
    <x v="103"/>
    <x v="30"/>
    <n v="1"/>
  </r>
  <r>
    <x v="0"/>
    <x v="103"/>
    <x v="31"/>
    <n v="8"/>
  </r>
  <r>
    <x v="0"/>
    <x v="103"/>
    <x v="32"/>
    <n v="5092"/>
  </r>
  <r>
    <x v="0"/>
    <x v="104"/>
    <x v="0"/>
    <n v="3"/>
  </r>
  <r>
    <x v="0"/>
    <x v="104"/>
    <x v="1"/>
    <n v="5"/>
  </r>
  <r>
    <x v="0"/>
    <x v="104"/>
    <x v="2"/>
    <n v="17"/>
  </r>
  <r>
    <x v="0"/>
    <x v="104"/>
    <x v="4"/>
    <n v="3"/>
  </r>
  <r>
    <x v="0"/>
    <x v="104"/>
    <x v="5"/>
    <n v="447"/>
  </r>
  <r>
    <x v="0"/>
    <x v="104"/>
    <x v="6"/>
    <n v="2"/>
  </r>
  <r>
    <x v="0"/>
    <x v="104"/>
    <x v="7"/>
    <n v="1328"/>
  </r>
  <r>
    <x v="0"/>
    <x v="104"/>
    <x v="10"/>
    <n v="14"/>
  </r>
  <r>
    <x v="0"/>
    <x v="104"/>
    <x v="11"/>
    <n v="23"/>
  </r>
  <r>
    <x v="0"/>
    <x v="104"/>
    <x v="12"/>
    <n v="11"/>
  </r>
  <r>
    <x v="0"/>
    <x v="104"/>
    <x v="13"/>
    <n v="8"/>
  </r>
  <r>
    <x v="0"/>
    <x v="104"/>
    <x v="14"/>
    <n v="1"/>
  </r>
  <r>
    <x v="0"/>
    <x v="104"/>
    <x v="15"/>
    <n v="230"/>
  </r>
  <r>
    <x v="0"/>
    <x v="104"/>
    <x v="18"/>
    <n v="289"/>
  </r>
  <r>
    <x v="0"/>
    <x v="104"/>
    <x v="19"/>
    <n v="210"/>
  </r>
  <r>
    <x v="0"/>
    <x v="104"/>
    <x v="22"/>
    <n v="61"/>
  </r>
  <r>
    <x v="0"/>
    <x v="104"/>
    <x v="33"/>
    <n v="4"/>
  </r>
  <r>
    <x v="0"/>
    <x v="104"/>
    <x v="23"/>
    <n v="17815"/>
  </r>
  <r>
    <x v="0"/>
    <x v="104"/>
    <x v="28"/>
    <n v="1"/>
  </r>
  <r>
    <x v="0"/>
    <x v="104"/>
    <x v="29"/>
    <n v="2"/>
  </r>
  <r>
    <x v="0"/>
    <x v="104"/>
    <x v="30"/>
    <n v="4"/>
  </r>
  <r>
    <x v="0"/>
    <x v="104"/>
    <x v="31"/>
    <n v="6"/>
  </r>
  <r>
    <x v="0"/>
    <x v="104"/>
    <x v="32"/>
    <n v="6383"/>
  </r>
  <r>
    <x v="0"/>
    <x v="105"/>
    <x v="0"/>
    <n v="7"/>
  </r>
  <r>
    <x v="0"/>
    <x v="105"/>
    <x v="1"/>
    <n v="5"/>
  </r>
  <r>
    <x v="0"/>
    <x v="105"/>
    <x v="2"/>
    <n v="29"/>
  </r>
  <r>
    <x v="0"/>
    <x v="105"/>
    <x v="4"/>
    <n v="4"/>
  </r>
  <r>
    <x v="0"/>
    <x v="105"/>
    <x v="5"/>
    <n v="36"/>
  </r>
  <r>
    <x v="0"/>
    <x v="105"/>
    <x v="6"/>
    <n v="21"/>
  </r>
  <r>
    <x v="0"/>
    <x v="105"/>
    <x v="7"/>
    <n v="7"/>
  </r>
  <r>
    <x v="0"/>
    <x v="105"/>
    <x v="8"/>
    <n v="1"/>
  </r>
  <r>
    <x v="0"/>
    <x v="105"/>
    <x v="10"/>
    <n v="14"/>
  </r>
  <r>
    <x v="0"/>
    <x v="105"/>
    <x v="11"/>
    <n v="27"/>
  </r>
  <r>
    <x v="0"/>
    <x v="105"/>
    <x v="12"/>
    <n v="8"/>
  </r>
  <r>
    <x v="0"/>
    <x v="105"/>
    <x v="13"/>
    <n v="5"/>
  </r>
  <r>
    <x v="0"/>
    <x v="105"/>
    <x v="15"/>
    <n v="97"/>
  </r>
  <r>
    <x v="0"/>
    <x v="105"/>
    <x v="18"/>
    <n v="119"/>
  </r>
  <r>
    <x v="0"/>
    <x v="105"/>
    <x v="19"/>
    <n v="137"/>
  </r>
  <r>
    <x v="0"/>
    <x v="105"/>
    <x v="22"/>
    <n v="19"/>
  </r>
  <r>
    <x v="0"/>
    <x v="105"/>
    <x v="33"/>
    <n v="1"/>
  </r>
  <r>
    <x v="0"/>
    <x v="105"/>
    <x v="23"/>
    <n v="13228"/>
  </r>
  <r>
    <x v="0"/>
    <x v="105"/>
    <x v="29"/>
    <n v="1"/>
  </r>
  <r>
    <x v="0"/>
    <x v="105"/>
    <x v="30"/>
    <n v="18"/>
  </r>
  <r>
    <x v="0"/>
    <x v="105"/>
    <x v="31"/>
    <n v="6"/>
  </r>
  <r>
    <x v="0"/>
    <x v="105"/>
    <x v="32"/>
    <n v="9775"/>
  </r>
  <r>
    <x v="0"/>
    <x v="106"/>
    <x v="0"/>
    <n v="3"/>
  </r>
  <r>
    <x v="0"/>
    <x v="106"/>
    <x v="1"/>
    <n v="2"/>
  </r>
  <r>
    <x v="0"/>
    <x v="106"/>
    <x v="2"/>
    <n v="1"/>
  </r>
  <r>
    <x v="0"/>
    <x v="106"/>
    <x v="5"/>
    <n v="7"/>
  </r>
  <r>
    <x v="0"/>
    <x v="106"/>
    <x v="6"/>
    <n v="4"/>
  </r>
  <r>
    <x v="0"/>
    <x v="106"/>
    <x v="7"/>
    <n v="10"/>
  </r>
  <r>
    <x v="0"/>
    <x v="106"/>
    <x v="10"/>
    <n v="18"/>
  </r>
  <r>
    <x v="0"/>
    <x v="106"/>
    <x v="11"/>
    <n v="7"/>
  </r>
  <r>
    <x v="0"/>
    <x v="106"/>
    <x v="12"/>
    <n v="3"/>
  </r>
  <r>
    <x v="0"/>
    <x v="106"/>
    <x v="13"/>
    <n v="3"/>
  </r>
  <r>
    <x v="0"/>
    <x v="106"/>
    <x v="15"/>
    <n v="52"/>
  </r>
  <r>
    <x v="0"/>
    <x v="106"/>
    <x v="18"/>
    <n v="192"/>
  </r>
  <r>
    <x v="0"/>
    <x v="106"/>
    <x v="19"/>
    <n v="148"/>
  </r>
  <r>
    <x v="0"/>
    <x v="106"/>
    <x v="22"/>
    <n v="13"/>
  </r>
  <r>
    <x v="0"/>
    <x v="106"/>
    <x v="23"/>
    <n v="6811"/>
  </r>
  <r>
    <x v="0"/>
    <x v="106"/>
    <x v="30"/>
    <n v="1"/>
  </r>
  <r>
    <x v="0"/>
    <x v="106"/>
    <x v="31"/>
    <n v="8"/>
  </r>
  <r>
    <x v="0"/>
    <x v="106"/>
    <x v="32"/>
    <n v="1362"/>
  </r>
  <r>
    <x v="0"/>
    <x v="107"/>
    <x v="1"/>
    <n v="2"/>
  </r>
  <r>
    <x v="0"/>
    <x v="107"/>
    <x v="2"/>
    <n v="1"/>
  </r>
  <r>
    <x v="0"/>
    <x v="107"/>
    <x v="6"/>
    <n v="19"/>
  </r>
  <r>
    <x v="0"/>
    <x v="107"/>
    <x v="7"/>
    <n v="18"/>
  </r>
  <r>
    <x v="0"/>
    <x v="107"/>
    <x v="10"/>
    <n v="2"/>
  </r>
  <r>
    <x v="0"/>
    <x v="107"/>
    <x v="11"/>
    <n v="13"/>
  </r>
  <r>
    <x v="0"/>
    <x v="107"/>
    <x v="13"/>
    <n v="26"/>
  </r>
  <r>
    <x v="0"/>
    <x v="107"/>
    <x v="15"/>
    <n v="42"/>
  </r>
  <r>
    <x v="0"/>
    <x v="107"/>
    <x v="18"/>
    <n v="7"/>
  </r>
  <r>
    <x v="0"/>
    <x v="107"/>
    <x v="19"/>
    <n v="60"/>
  </r>
  <r>
    <x v="0"/>
    <x v="107"/>
    <x v="22"/>
    <n v="20"/>
  </r>
  <r>
    <x v="0"/>
    <x v="107"/>
    <x v="23"/>
    <n v="7904"/>
  </r>
  <r>
    <x v="0"/>
    <x v="107"/>
    <x v="28"/>
    <n v="1"/>
  </r>
  <r>
    <x v="0"/>
    <x v="107"/>
    <x v="31"/>
    <n v="2"/>
  </r>
  <r>
    <x v="0"/>
    <x v="107"/>
    <x v="32"/>
    <n v="1113"/>
  </r>
  <r>
    <x v="0"/>
    <x v="108"/>
    <x v="0"/>
    <n v="1"/>
  </r>
  <r>
    <x v="0"/>
    <x v="108"/>
    <x v="1"/>
    <n v="1"/>
  </r>
  <r>
    <x v="0"/>
    <x v="108"/>
    <x v="2"/>
    <n v="4"/>
  </r>
  <r>
    <x v="0"/>
    <x v="108"/>
    <x v="4"/>
    <n v="10"/>
  </r>
  <r>
    <x v="0"/>
    <x v="108"/>
    <x v="6"/>
    <n v="4"/>
  </r>
  <r>
    <x v="0"/>
    <x v="108"/>
    <x v="7"/>
    <n v="27"/>
  </r>
  <r>
    <x v="0"/>
    <x v="108"/>
    <x v="10"/>
    <n v="10"/>
  </r>
  <r>
    <x v="0"/>
    <x v="108"/>
    <x v="11"/>
    <n v="6"/>
  </r>
  <r>
    <x v="0"/>
    <x v="108"/>
    <x v="15"/>
    <n v="59"/>
  </r>
  <r>
    <x v="0"/>
    <x v="108"/>
    <x v="16"/>
    <n v="1"/>
  </r>
  <r>
    <x v="0"/>
    <x v="108"/>
    <x v="18"/>
    <n v="9"/>
  </r>
  <r>
    <x v="0"/>
    <x v="108"/>
    <x v="19"/>
    <n v="57"/>
  </r>
  <r>
    <x v="0"/>
    <x v="108"/>
    <x v="20"/>
    <n v="8"/>
  </r>
  <r>
    <x v="0"/>
    <x v="108"/>
    <x v="22"/>
    <n v="6"/>
  </r>
  <r>
    <x v="0"/>
    <x v="108"/>
    <x v="23"/>
    <n v="11107"/>
  </r>
  <r>
    <x v="0"/>
    <x v="108"/>
    <x v="28"/>
    <n v="1"/>
  </r>
  <r>
    <x v="0"/>
    <x v="108"/>
    <x v="31"/>
    <n v="30"/>
  </r>
  <r>
    <x v="0"/>
    <x v="108"/>
    <x v="32"/>
    <n v="14458"/>
  </r>
  <r>
    <x v="0"/>
    <x v="109"/>
    <x v="2"/>
    <n v="12"/>
  </r>
  <r>
    <x v="0"/>
    <x v="109"/>
    <x v="4"/>
    <n v="2"/>
  </r>
  <r>
    <x v="0"/>
    <x v="109"/>
    <x v="6"/>
    <n v="5"/>
  </r>
  <r>
    <x v="0"/>
    <x v="109"/>
    <x v="10"/>
    <n v="2"/>
  </r>
  <r>
    <x v="0"/>
    <x v="109"/>
    <x v="11"/>
    <n v="5"/>
  </r>
  <r>
    <x v="0"/>
    <x v="109"/>
    <x v="13"/>
    <n v="3"/>
  </r>
  <r>
    <x v="0"/>
    <x v="109"/>
    <x v="15"/>
    <n v="4"/>
  </r>
  <r>
    <x v="0"/>
    <x v="109"/>
    <x v="18"/>
    <n v="13"/>
  </r>
  <r>
    <x v="0"/>
    <x v="109"/>
    <x v="19"/>
    <n v="33"/>
  </r>
  <r>
    <x v="0"/>
    <x v="109"/>
    <x v="20"/>
    <n v="1"/>
  </r>
  <r>
    <x v="0"/>
    <x v="109"/>
    <x v="22"/>
    <n v="4"/>
  </r>
  <r>
    <x v="0"/>
    <x v="109"/>
    <x v="23"/>
    <n v="2789"/>
  </r>
  <r>
    <x v="0"/>
    <x v="109"/>
    <x v="29"/>
    <n v="1"/>
  </r>
  <r>
    <x v="0"/>
    <x v="109"/>
    <x v="30"/>
    <n v="2"/>
  </r>
  <r>
    <x v="0"/>
    <x v="109"/>
    <x v="31"/>
    <n v="1"/>
  </r>
  <r>
    <x v="0"/>
    <x v="109"/>
    <x v="32"/>
    <n v="222"/>
  </r>
  <r>
    <x v="0"/>
    <x v="110"/>
    <x v="0"/>
    <n v="3"/>
  </r>
  <r>
    <x v="0"/>
    <x v="110"/>
    <x v="4"/>
    <n v="3"/>
  </r>
  <r>
    <x v="0"/>
    <x v="110"/>
    <x v="6"/>
    <n v="15"/>
  </r>
  <r>
    <x v="0"/>
    <x v="110"/>
    <x v="7"/>
    <n v="1"/>
  </r>
  <r>
    <x v="0"/>
    <x v="110"/>
    <x v="10"/>
    <n v="2"/>
  </r>
  <r>
    <x v="0"/>
    <x v="110"/>
    <x v="11"/>
    <n v="6"/>
  </r>
  <r>
    <x v="0"/>
    <x v="110"/>
    <x v="15"/>
    <n v="7"/>
  </r>
  <r>
    <x v="0"/>
    <x v="110"/>
    <x v="19"/>
    <n v="40"/>
  </r>
  <r>
    <x v="0"/>
    <x v="110"/>
    <x v="22"/>
    <n v="7"/>
  </r>
  <r>
    <x v="0"/>
    <x v="110"/>
    <x v="33"/>
    <n v="1"/>
  </r>
  <r>
    <x v="0"/>
    <x v="110"/>
    <x v="23"/>
    <n v="3004"/>
  </r>
  <r>
    <x v="0"/>
    <x v="110"/>
    <x v="32"/>
    <n v="392"/>
  </r>
  <r>
    <x v="0"/>
    <x v="111"/>
    <x v="2"/>
    <n v="1"/>
  </r>
  <r>
    <x v="0"/>
    <x v="111"/>
    <x v="6"/>
    <n v="5"/>
  </r>
  <r>
    <x v="0"/>
    <x v="111"/>
    <x v="10"/>
    <n v="1"/>
  </r>
  <r>
    <x v="0"/>
    <x v="111"/>
    <x v="11"/>
    <n v="2"/>
  </r>
  <r>
    <x v="0"/>
    <x v="111"/>
    <x v="13"/>
    <n v="2"/>
  </r>
  <r>
    <x v="0"/>
    <x v="111"/>
    <x v="15"/>
    <n v="3"/>
  </r>
  <r>
    <x v="0"/>
    <x v="111"/>
    <x v="18"/>
    <n v="1"/>
  </r>
  <r>
    <x v="0"/>
    <x v="111"/>
    <x v="19"/>
    <n v="22"/>
  </r>
  <r>
    <x v="0"/>
    <x v="111"/>
    <x v="22"/>
    <n v="6"/>
  </r>
  <r>
    <x v="0"/>
    <x v="111"/>
    <x v="23"/>
    <n v="2144"/>
  </r>
  <r>
    <x v="0"/>
    <x v="111"/>
    <x v="31"/>
    <n v="5"/>
  </r>
  <r>
    <x v="0"/>
    <x v="111"/>
    <x v="32"/>
    <n v="1676"/>
  </r>
  <r>
    <x v="0"/>
    <x v="112"/>
    <x v="0"/>
    <n v="450"/>
  </r>
  <r>
    <x v="0"/>
    <x v="112"/>
    <x v="1"/>
    <n v="12"/>
  </r>
  <r>
    <x v="0"/>
    <x v="112"/>
    <x v="2"/>
    <n v="702"/>
  </r>
  <r>
    <x v="0"/>
    <x v="112"/>
    <x v="4"/>
    <n v="13"/>
  </r>
  <r>
    <x v="0"/>
    <x v="112"/>
    <x v="5"/>
    <n v="1"/>
  </r>
  <r>
    <x v="0"/>
    <x v="112"/>
    <x v="6"/>
    <n v="5"/>
  </r>
  <r>
    <x v="0"/>
    <x v="112"/>
    <x v="7"/>
    <n v="3158"/>
  </r>
  <r>
    <x v="0"/>
    <x v="112"/>
    <x v="8"/>
    <n v="8"/>
  </r>
  <r>
    <x v="0"/>
    <x v="112"/>
    <x v="10"/>
    <n v="10"/>
  </r>
  <r>
    <x v="0"/>
    <x v="112"/>
    <x v="11"/>
    <n v="60"/>
  </r>
  <r>
    <x v="0"/>
    <x v="112"/>
    <x v="12"/>
    <n v="45"/>
  </r>
  <r>
    <x v="0"/>
    <x v="112"/>
    <x v="13"/>
    <n v="27"/>
  </r>
  <r>
    <x v="0"/>
    <x v="112"/>
    <x v="15"/>
    <n v="547"/>
  </r>
  <r>
    <x v="0"/>
    <x v="112"/>
    <x v="16"/>
    <n v="2"/>
  </r>
  <r>
    <x v="0"/>
    <x v="112"/>
    <x v="18"/>
    <n v="377"/>
  </r>
  <r>
    <x v="0"/>
    <x v="112"/>
    <x v="19"/>
    <n v="2282"/>
  </r>
  <r>
    <x v="0"/>
    <x v="112"/>
    <x v="20"/>
    <n v="1"/>
  </r>
  <r>
    <x v="0"/>
    <x v="112"/>
    <x v="22"/>
    <n v="28"/>
  </r>
  <r>
    <x v="0"/>
    <x v="112"/>
    <x v="23"/>
    <n v="32697"/>
  </r>
  <r>
    <x v="0"/>
    <x v="112"/>
    <x v="27"/>
    <n v="3"/>
  </r>
  <r>
    <x v="0"/>
    <x v="112"/>
    <x v="29"/>
    <n v="24"/>
  </r>
  <r>
    <x v="0"/>
    <x v="112"/>
    <x v="31"/>
    <n v="69"/>
  </r>
  <r>
    <x v="0"/>
    <x v="112"/>
    <x v="32"/>
    <n v="61235"/>
  </r>
  <r>
    <x v="0"/>
    <x v="113"/>
    <x v="0"/>
    <n v="5"/>
  </r>
  <r>
    <x v="0"/>
    <x v="113"/>
    <x v="1"/>
    <n v="1"/>
  </r>
  <r>
    <x v="0"/>
    <x v="113"/>
    <x v="2"/>
    <n v="2"/>
  </r>
  <r>
    <x v="0"/>
    <x v="113"/>
    <x v="5"/>
    <n v="67"/>
  </r>
  <r>
    <x v="0"/>
    <x v="113"/>
    <x v="7"/>
    <n v="109"/>
  </r>
  <r>
    <x v="0"/>
    <x v="113"/>
    <x v="11"/>
    <n v="2"/>
  </r>
  <r>
    <x v="0"/>
    <x v="113"/>
    <x v="15"/>
    <n v="10"/>
  </r>
  <r>
    <x v="0"/>
    <x v="113"/>
    <x v="19"/>
    <n v="4"/>
  </r>
  <r>
    <x v="0"/>
    <x v="113"/>
    <x v="22"/>
    <n v="1"/>
  </r>
  <r>
    <x v="0"/>
    <x v="113"/>
    <x v="23"/>
    <n v="1761"/>
  </r>
  <r>
    <x v="0"/>
    <x v="113"/>
    <x v="31"/>
    <n v="2"/>
  </r>
  <r>
    <x v="0"/>
    <x v="113"/>
    <x v="32"/>
    <n v="3393"/>
  </r>
  <r>
    <x v="0"/>
    <x v="114"/>
    <x v="0"/>
    <n v="94"/>
  </r>
  <r>
    <x v="0"/>
    <x v="114"/>
    <x v="1"/>
    <n v="3"/>
  </r>
  <r>
    <x v="0"/>
    <x v="114"/>
    <x v="2"/>
    <n v="28"/>
  </r>
  <r>
    <x v="0"/>
    <x v="114"/>
    <x v="34"/>
    <n v="1"/>
  </r>
  <r>
    <x v="0"/>
    <x v="114"/>
    <x v="5"/>
    <n v="2"/>
  </r>
  <r>
    <x v="0"/>
    <x v="114"/>
    <x v="6"/>
    <n v="14"/>
  </r>
  <r>
    <x v="0"/>
    <x v="114"/>
    <x v="7"/>
    <n v="1158"/>
  </r>
  <r>
    <x v="0"/>
    <x v="114"/>
    <x v="10"/>
    <n v="47"/>
  </r>
  <r>
    <x v="0"/>
    <x v="114"/>
    <x v="11"/>
    <n v="9"/>
  </r>
  <r>
    <x v="0"/>
    <x v="114"/>
    <x v="12"/>
    <n v="1"/>
  </r>
  <r>
    <x v="0"/>
    <x v="114"/>
    <x v="13"/>
    <n v="8"/>
  </r>
  <r>
    <x v="0"/>
    <x v="114"/>
    <x v="14"/>
    <n v="1"/>
  </r>
  <r>
    <x v="0"/>
    <x v="114"/>
    <x v="15"/>
    <n v="32"/>
  </r>
  <r>
    <x v="0"/>
    <x v="114"/>
    <x v="18"/>
    <n v="6"/>
  </r>
  <r>
    <x v="0"/>
    <x v="114"/>
    <x v="19"/>
    <n v="152"/>
  </r>
  <r>
    <x v="0"/>
    <x v="114"/>
    <x v="22"/>
    <n v="22"/>
  </r>
  <r>
    <x v="0"/>
    <x v="114"/>
    <x v="23"/>
    <n v="6218"/>
  </r>
  <r>
    <x v="0"/>
    <x v="114"/>
    <x v="30"/>
    <n v="2"/>
  </r>
  <r>
    <x v="0"/>
    <x v="114"/>
    <x v="31"/>
    <n v="16"/>
  </r>
  <r>
    <x v="0"/>
    <x v="114"/>
    <x v="32"/>
    <n v="16874"/>
  </r>
  <r>
    <x v="0"/>
    <x v="115"/>
    <x v="1"/>
    <n v="4"/>
  </r>
  <r>
    <x v="0"/>
    <x v="115"/>
    <x v="2"/>
    <n v="3"/>
  </r>
  <r>
    <x v="0"/>
    <x v="115"/>
    <x v="5"/>
    <n v="199"/>
  </r>
  <r>
    <x v="0"/>
    <x v="115"/>
    <x v="7"/>
    <n v="2"/>
  </r>
  <r>
    <x v="0"/>
    <x v="115"/>
    <x v="10"/>
    <n v="1"/>
  </r>
  <r>
    <x v="0"/>
    <x v="115"/>
    <x v="11"/>
    <n v="2"/>
  </r>
  <r>
    <x v="0"/>
    <x v="115"/>
    <x v="12"/>
    <n v="5"/>
  </r>
  <r>
    <x v="0"/>
    <x v="115"/>
    <x v="15"/>
    <n v="56"/>
  </r>
  <r>
    <x v="0"/>
    <x v="115"/>
    <x v="19"/>
    <n v="14"/>
  </r>
  <r>
    <x v="0"/>
    <x v="115"/>
    <x v="22"/>
    <n v="2"/>
  </r>
  <r>
    <x v="0"/>
    <x v="115"/>
    <x v="23"/>
    <n v="6345"/>
  </r>
  <r>
    <x v="0"/>
    <x v="115"/>
    <x v="28"/>
    <n v="1"/>
  </r>
  <r>
    <x v="0"/>
    <x v="115"/>
    <x v="29"/>
    <n v="1"/>
  </r>
  <r>
    <x v="0"/>
    <x v="115"/>
    <x v="31"/>
    <n v="8"/>
  </r>
  <r>
    <x v="0"/>
    <x v="115"/>
    <x v="32"/>
    <n v="6719"/>
  </r>
  <r>
    <x v="0"/>
    <x v="116"/>
    <x v="0"/>
    <n v="7"/>
  </r>
  <r>
    <x v="0"/>
    <x v="116"/>
    <x v="6"/>
    <n v="4"/>
  </r>
  <r>
    <x v="0"/>
    <x v="116"/>
    <x v="7"/>
    <n v="220"/>
  </r>
  <r>
    <x v="0"/>
    <x v="116"/>
    <x v="11"/>
    <n v="1"/>
  </r>
  <r>
    <x v="0"/>
    <x v="116"/>
    <x v="12"/>
    <n v="1"/>
  </r>
  <r>
    <x v="0"/>
    <x v="116"/>
    <x v="15"/>
    <n v="4"/>
  </r>
  <r>
    <x v="0"/>
    <x v="116"/>
    <x v="18"/>
    <n v="2"/>
  </r>
  <r>
    <x v="0"/>
    <x v="116"/>
    <x v="19"/>
    <n v="23"/>
  </r>
  <r>
    <x v="0"/>
    <x v="116"/>
    <x v="22"/>
    <n v="3"/>
  </r>
  <r>
    <x v="0"/>
    <x v="116"/>
    <x v="23"/>
    <n v="2367"/>
  </r>
  <r>
    <x v="0"/>
    <x v="116"/>
    <x v="32"/>
    <n v="292"/>
  </r>
  <r>
    <x v="0"/>
    <x v="117"/>
    <x v="5"/>
    <n v="2"/>
  </r>
  <r>
    <x v="0"/>
    <x v="117"/>
    <x v="6"/>
    <n v="10"/>
  </r>
  <r>
    <x v="0"/>
    <x v="117"/>
    <x v="7"/>
    <n v="3"/>
  </r>
  <r>
    <x v="0"/>
    <x v="117"/>
    <x v="10"/>
    <n v="1"/>
  </r>
  <r>
    <x v="0"/>
    <x v="117"/>
    <x v="11"/>
    <n v="6"/>
  </r>
  <r>
    <x v="0"/>
    <x v="117"/>
    <x v="15"/>
    <n v="5"/>
  </r>
  <r>
    <x v="0"/>
    <x v="117"/>
    <x v="18"/>
    <n v="4"/>
  </r>
  <r>
    <x v="0"/>
    <x v="117"/>
    <x v="19"/>
    <n v="38"/>
  </r>
  <r>
    <x v="0"/>
    <x v="117"/>
    <x v="22"/>
    <n v="8"/>
  </r>
  <r>
    <x v="0"/>
    <x v="117"/>
    <x v="23"/>
    <n v="8358"/>
  </r>
  <r>
    <x v="0"/>
    <x v="117"/>
    <x v="30"/>
    <n v="2"/>
  </r>
  <r>
    <x v="0"/>
    <x v="117"/>
    <x v="32"/>
    <n v="2827"/>
  </r>
  <r>
    <x v="0"/>
    <x v="118"/>
    <x v="0"/>
    <n v="2"/>
  </r>
  <r>
    <x v="0"/>
    <x v="118"/>
    <x v="2"/>
    <n v="2"/>
  </r>
  <r>
    <x v="0"/>
    <x v="118"/>
    <x v="6"/>
    <n v="13"/>
  </r>
  <r>
    <x v="0"/>
    <x v="118"/>
    <x v="7"/>
    <n v="7"/>
  </r>
  <r>
    <x v="0"/>
    <x v="118"/>
    <x v="10"/>
    <n v="3"/>
  </r>
  <r>
    <x v="0"/>
    <x v="118"/>
    <x v="11"/>
    <n v="6"/>
  </r>
  <r>
    <x v="0"/>
    <x v="118"/>
    <x v="15"/>
    <n v="7"/>
  </r>
  <r>
    <x v="0"/>
    <x v="118"/>
    <x v="19"/>
    <n v="54"/>
  </r>
  <r>
    <x v="0"/>
    <x v="118"/>
    <x v="22"/>
    <n v="17"/>
  </r>
  <r>
    <x v="0"/>
    <x v="118"/>
    <x v="23"/>
    <n v="5105"/>
  </r>
  <r>
    <x v="0"/>
    <x v="118"/>
    <x v="32"/>
    <n v="624"/>
  </r>
  <r>
    <x v="0"/>
    <x v="119"/>
    <x v="0"/>
    <n v="1"/>
  </r>
  <r>
    <x v="0"/>
    <x v="119"/>
    <x v="7"/>
    <n v="1214"/>
  </r>
  <r>
    <x v="0"/>
    <x v="119"/>
    <x v="15"/>
    <n v="2"/>
  </r>
  <r>
    <x v="0"/>
    <x v="119"/>
    <x v="18"/>
    <n v="1"/>
  </r>
  <r>
    <x v="0"/>
    <x v="119"/>
    <x v="19"/>
    <n v="13"/>
  </r>
  <r>
    <x v="0"/>
    <x v="119"/>
    <x v="22"/>
    <n v="2"/>
  </r>
  <r>
    <x v="0"/>
    <x v="119"/>
    <x v="23"/>
    <n v="2180"/>
  </r>
  <r>
    <x v="0"/>
    <x v="119"/>
    <x v="31"/>
    <n v="15"/>
  </r>
  <r>
    <x v="0"/>
    <x v="119"/>
    <x v="32"/>
    <n v="4035"/>
  </r>
  <r>
    <x v="0"/>
    <x v="120"/>
    <x v="0"/>
    <n v="1"/>
  </r>
  <r>
    <x v="0"/>
    <x v="120"/>
    <x v="2"/>
    <n v="2"/>
  </r>
  <r>
    <x v="0"/>
    <x v="120"/>
    <x v="5"/>
    <n v="2"/>
  </r>
  <r>
    <x v="0"/>
    <x v="120"/>
    <x v="10"/>
    <n v="4"/>
  </r>
  <r>
    <x v="0"/>
    <x v="120"/>
    <x v="11"/>
    <n v="6"/>
  </r>
  <r>
    <x v="0"/>
    <x v="120"/>
    <x v="13"/>
    <n v="1"/>
  </r>
  <r>
    <x v="0"/>
    <x v="120"/>
    <x v="15"/>
    <n v="15"/>
  </r>
  <r>
    <x v="0"/>
    <x v="120"/>
    <x v="18"/>
    <n v="7"/>
  </r>
  <r>
    <x v="0"/>
    <x v="120"/>
    <x v="19"/>
    <n v="29"/>
  </r>
  <r>
    <x v="0"/>
    <x v="120"/>
    <x v="22"/>
    <n v="2"/>
  </r>
  <r>
    <x v="0"/>
    <x v="120"/>
    <x v="23"/>
    <n v="4439"/>
  </r>
  <r>
    <x v="0"/>
    <x v="120"/>
    <x v="31"/>
    <n v="1"/>
  </r>
  <r>
    <x v="0"/>
    <x v="120"/>
    <x v="32"/>
    <n v="1040"/>
  </r>
  <r>
    <x v="0"/>
    <x v="121"/>
    <x v="0"/>
    <n v="8"/>
  </r>
  <r>
    <x v="0"/>
    <x v="121"/>
    <x v="1"/>
    <n v="3"/>
  </r>
  <r>
    <x v="0"/>
    <x v="121"/>
    <x v="2"/>
    <n v="10"/>
  </r>
  <r>
    <x v="0"/>
    <x v="121"/>
    <x v="4"/>
    <n v="5"/>
  </r>
  <r>
    <x v="0"/>
    <x v="121"/>
    <x v="5"/>
    <n v="117"/>
  </r>
  <r>
    <x v="0"/>
    <x v="121"/>
    <x v="6"/>
    <n v="18"/>
  </r>
  <r>
    <x v="0"/>
    <x v="121"/>
    <x v="7"/>
    <n v="6"/>
  </r>
  <r>
    <x v="0"/>
    <x v="121"/>
    <x v="10"/>
    <n v="83"/>
  </r>
  <r>
    <x v="0"/>
    <x v="121"/>
    <x v="11"/>
    <n v="20"/>
  </r>
  <r>
    <x v="0"/>
    <x v="121"/>
    <x v="13"/>
    <n v="9"/>
  </r>
  <r>
    <x v="0"/>
    <x v="121"/>
    <x v="14"/>
    <n v="2"/>
  </r>
  <r>
    <x v="0"/>
    <x v="121"/>
    <x v="15"/>
    <n v="55"/>
  </r>
  <r>
    <x v="0"/>
    <x v="121"/>
    <x v="16"/>
    <n v="1"/>
  </r>
  <r>
    <x v="0"/>
    <x v="121"/>
    <x v="18"/>
    <n v="40"/>
  </r>
  <r>
    <x v="0"/>
    <x v="121"/>
    <x v="19"/>
    <n v="180"/>
  </r>
  <r>
    <x v="0"/>
    <x v="121"/>
    <x v="22"/>
    <n v="45"/>
  </r>
  <r>
    <x v="0"/>
    <x v="121"/>
    <x v="23"/>
    <n v="18461"/>
  </r>
  <r>
    <x v="0"/>
    <x v="121"/>
    <x v="27"/>
    <n v="1"/>
  </r>
  <r>
    <x v="0"/>
    <x v="121"/>
    <x v="30"/>
    <n v="7"/>
  </r>
  <r>
    <x v="0"/>
    <x v="121"/>
    <x v="31"/>
    <n v="7"/>
  </r>
  <r>
    <x v="0"/>
    <x v="121"/>
    <x v="32"/>
    <n v="7651"/>
  </r>
  <r>
    <x v="0"/>
    <x v="122"/>
    <x v="0"/>
    <n v="1"/>
  </r>
  <r>
    <x v="0"/>
    <x v="122"/>
    <x v="1"/>
    <n v="8"/>
  </r>
  <r>
    <x v="0"/>
    <x v="122"/>
    <x v="2"/>
    <n v="6"/>
  </r>
  <r>
    <x v="0"/>
    <x v="122"/>
    <x v="4"/>
    <n v="4"/>
  </r>
  <r>
    <x v="0"/>
    <x v="122"/>
    <x v="5"/>
    <n v="427"/>
  </r>
  <r>
    <x v="0"/>
    <x v="122"/>
    <x v="6"/>
    <n v="20"/>
  </r>
  <r>
    <x v="0"/>
    <x v="122"/>
    <x v="7"/>
    <n v="7"/>
  </r>
  <r>
    <x v="0"/>
    <x v="122"/>
    <x v="10"/>
    <n v="20"/>
  </r>
  <r>
    <x v="0"/>
    <x v="122"/>
    <x v="11"/>
    <n v="5"/>
  </r>
  <r>
    <x v="0"/>
    <x v="122"/>
    <x v="12"/>
    <n v="2"/>
  </r>
  <r>
    <x v="0"/>
    <x v="122"/>
    <x v="13"/>
    <n v="3"/>
  </r>
  <r>
    <x v="0"/>
    <x v="122"/>
    <x v="15"/>
    <n v="41"/>
  </r>
  <r>
    <x v="0"/>
    <x v="122"/>
    <x v="18"/>
    <n v="27"/>
  </r>
  <r>
    <x v="0"/>
    <x v="122"/>
    <x v="19"/>
    <n v="107"/>
  </r>
  <r>
    <x v="0"/>
    <x v="122"/>
    <x v="20"/>
    <n v="1"/>
  </r>
  <r>
    <x v="0"/>
    <x v="122"/>
    <x v="22"/>
    <n v="27"/>
  </r>
  <r>
    <x v="0"/>
    <x v="122"/>
    <x v="23"/>
    <n v="10795"/>
  </r>
  <r>
    <x v="0"/>
    <x v="122"/>
    <x v="30"/>
    <n v="3"/>
  </r>
  <r>
    <x v="0"/>
    <x v="122"/>
    <x v="31"/>
    <n v="9"/>
  </r>
  <r>
    <x v="0"/>
    <x v="122"/>
    <x v="32"/>
    <n v="3774"/>
  </r>
  <r>
    <x v="0"/>
    <x v="123"/>
    <x v="2"/>
    <n v="22"/>
  </r>
  <r>
    <x v="0"/>
    <x v="123"/>
    <x v="34"/>
    <n v="1"/>
  </r>
  <r>
    <x v="0"/>
    <x v="123"/>
    <x v="5"/>
    <n v="23"/>
  </r>
  <r>
    <x v="0"/>
    <x v="123"/>
    <x v="6"/>
    <n v="20"/>
  </r>
  <r>
    <x v="0"/>
    <x v="123"/>
    <x v="10"/>
    <n v="3"/>
  </r>
  <r>
    <x v="0"/>
    <x v="123"/>
    <x v="11"/>
    <n v="4"/>
  </r>
  <r>
    <x v="0"/>
    <x v="123"/>
    <x v="13"/>
    <n v="5"/>
  </r>
  <r>
    <x v="0"/>
    <x v="123"/>
    <x v="15"/>
    <n v="44"/>
  </r>
  <r>
    <x v="0"/>
    <x v="123"/>
    <x v="18"/>
    <n v="21"/>
  </r>
  <r>
    <x v="0"/>
    <x v="123"/>
    <x v="19"/>
    <n v="59"/>
  </r>
  <r>
    <x v="0"/>
    <x v="123"/>
    <x v="22"/>
    <n v="43"/>
  </r>
  <r>
    <x v="0"/>
    <x v="123"/>
    <x v="23"/>
    <n v="5659"/>
  </r>
  <r>
    <x v="0"/>
    <x v="123"/>
    <x v="31"/>
    <n v="3"/>
  </r>
  <r>
    <x v="0"/>
    <x v="123"/>
    <x v="32"/>
    <n v="3635"/>
  </r>
  <r>
    <x v="0"/>
    <x v="124"/>
    <x v="0"/>
    <n v="1"/>
  </r>
  <r>
    <x v="0"/>
    <x v="124"/>
    <x v="2"/>
    <n v="9"/>
  </r>
  <r>
    <x v="0"/>
    <x v="124"/>
    <x v="5"/>
    <n v="269"/>
  </r>
  <r>
    <x v="0"/>
    <x v="124"/>
    <x v="6"/>
    <n v="1"/>
  </r>
  <r>
    <x v="0"/>
    <x v="124"/>
    <x v="7"/>
    <n v="2359"/>
  </r>
  <r>
    <x v="0"/>
    <x v="124"/>
    <x v="10"/>
    <n v="14"/>
  </r>
  <r>
    <x v="0"/>
    <x v="124"/>
    <x v="11"/>
    <n v="9"/>
  </r>
  <r>
    <x v="0"/>
    <x v="124"/>
    <x v="12"/>
    <n v="5"/>
  </r>
  <r>
    <x v="0"/>
    <x v="124"/>
    <x v="13"/>
    <n v="9"/>
  </r>
  <r>
    <x v="0"/>
    <x v="124"/>
    <x v="15"/>
    <n v="111"/>
  </r>
  <r>
    <x v="0"/>
    <x v="124"/>
    <x v="16"/>
    <n v="1"/>
  </r>
  <r>
    <x v="0"/>
    <x v="124"/>
    <x v="18"/>
    <n v="11"/>
  </r>
  <r>
    <x v="0"/>
    <x v="124"/>
    <x v="19"/>
    <n v="85"/>
  </r>
  <r>
    <x v="0"/>
    <x v="124"/>
    <x v="22"/>
    <n v="15"/>
  </r>
  <r>
    <x v="0"/>
    <x v="124"/>
    <x v="23"/>
    <n v="14522"/>
  </r>
  <r>
    <x v="0"/>
    <x v="124"/>
    <x v="28"/>
    <n v="2"/>
  </r>
  <r>
    <x v="0"/>
    <x v="124"/>
    <x v="30"/>
    <n v="6"/>
  </r>
  <r>
    <x v="0"/>
    <x v="124"/>
    <x v="31"/>
    <n v="11"/>
  </r>
  <r>
    <x v="0"/>
    <x v="124"/>
    <x v="32"/>
    <n v="7063"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  <r>
    <x v="0"/>
    <x v="125"/>
    <x v="37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49">
  <r>
    <x v="0"/>
    <x v="0"/>
    <x v="0"/>
    <x v="0"/>
    <n v="2"/>
  </r>
  <r>
    <x v="0"/>
    <x v="0"/>
    <x v="1"/>
    <x v="0"/>
    <n v="3"/>
  </r>
  <r>
    <x v="0"/>
    <x v="1"/>
    <x v="0"/>
    <x v="1"/>
    <n v="55"/>
  </r>
  <r>
    <x v="0"/>
    <x v="1"/>
    <x v="0"/>
    <x v="0"/>
    <n v="1582"/>
  </r>
  <r>
    <x v="0"/>
    <x v="1"/>
    <x v="1"/>
    <x v="1"/>
    <n v="63"/>
  </r>
  <r>
    <x v="0"/>
    <x v="1"/>
    <x v="1"/>
    <x v="0"/>
    <n v="1648"/>
  </r>
  <r>
    <x v="0"/>
    <x v="2"/>
    <x v="0"/>
    <x v="1"/>
    <n v="8127"/>
  </r>
  <r>
    <x v="0"/>
    <x v="2"/>
    <x v="0"/>
    <x v="0"/>
    <n v="142880"/>
  </r>
  <r>
    <x v="0"/>
    <x v="2"/>
    <x v="1"/>
    <x v="1"/>
    <n v="9301"/>
  </r>
  <r>
    <x v="0"/>
    <x v="2"/>
    <x v="1"/>
    <x v="0"/>
    <n v="133882"/>
  </r>
  <r>
    <x v="0"/>
    <x v="3"/>
    <x v="0"/>
    <x v="1"/>
    <n v="4930"/>
  </r>
  <r>
    <x v="0"/>
    <x v="3"/>
    <x v="0"/>
    <x v="0"/>
    <n v="117632"/>
  </r>
  <r>
    <x v="0"/>
    <x v="3"/>
    <x v="1"/>
    <x v="1"/>
    <n v="6018"/>
  </r>
  <r>
    <x v="0"/>
    <x v="3"/>
    <x v="1"/>
    <x v="0"/>
    <n v="110684"/>
  </r>
  <r>
    <x v="0"/>
    <x v="4"/>
    <x v="0"/>
    <x v="1"/>
    <n v="7"/>
  </r>
  <r>
    <x v="0"/>
    <x v="4"/>
    <x v="0"/>
    <x v="0"/>
    <n v="1246"/>
  </r>
  <r>
    <x v="0"/>
    <x v="4"/>
    <x v="1"/>
    <x v="1"/>
    <n v="10"/>
  </r>
  <r>
    <x v="0"/>
    <x v="4"/>
    <x v="1"/>
    <x v="0"/>
    <n v="1273"/>
  </r>
  <r>
    <x v="0"/>
    <x v="5"/>
    <x v="0"/>
    <x v="1"/>
    <n v="21"/>
  </r>
  <r>
    <x v="0"/>
    <x v="5"/>
    <x v="0"/>
    <x v="0"/>
    <n v="309"/>
  </r>
  <r>
    <x v="0"/>
    <x v="5"/>
    <x v="1"/>
    <x v="1"/>
    <n v="26"/>
  </r>
  <r>
    <x v="0"/>
    <x v="5"/>
    <x v="1"/>
    <x v="0"/>
    <n v="373"/>
  </r>
  <r>
    <x v="0"/>
    <x v="6"/>
    <x v="0"/>
    <x v="1"/>
    <n v="16"/>
  </r>
  <r>
    <x v="0"/>
    <x v="6"/>
    <x v="0"/>
    <x v="0"/>
    <n v="218"/>
  </r>
  <r>
    <x v="0"/>
    <x v="6"/>
    <x v="1"/>
    <x v="1"/>
    <n v="19"/>
  </r>
  <r>
    <x v="0"/>
    <x v="6"/>
    <x v="1"/>
    <x v="0"/>
    <n v="220"/>
  </r>
  <r>
    <x v="0"/>
    <x v="7"/>
    <x v="0"/>
    <x v="1"/>
    <n v="46"/>
  </r>
  <r>
    <x v="0"/>
    <x v="7"/>
    <x v="0"/>
    <x v="0"/>
    <n v="520"/>
  </r>
  <r>
    <x v="0"/>
    <x v="7"/>
    <x v="1"/>
    <x v="1"/>
    <n v="47"/>
  </r>
  <r>
    <x v="0"/>
    <x v="7"/>
    <x v="1"/>
    <x v="0"/>
    <n v="540"/>
  </r>
  <r>
    <x v="0"/>
    <x v="8"/>
    <x v="0"/>
    <x v="1"/>
    <n v="8866"/>
  </r>
  <r>
    <x v="0"/>
    <x v="8"/>
    <x v="0"/>
    <x v="0"/>
    <n v="108115"/>
  </r>
  <r>
    <x v="0"/>
    <x v="8"/>
    <x v="1"/>
    <x v="1"/>
    <n v="9186"/>
  </r>
  <r>
    <x v="0"/>
    <x v="8"/>
    <x v="1"/>
    <x v="0"/>
    <n v="93939"/>
  </r>
  <r>
    <x v="0"/>
    <x v="9"/>
    <x v="0"/>
    <x v="1"/>
    <n v="594"/>
  </r>
  <r>
    <x v="0"/>
    <x v="9"/>
    <x v="0"/>
    <x v="0"/>
    <n v="14086"/>
  </r>
  <r>
    <x v="0"/>
    <x v="9"/>
    <x v="1"/>
    <x v="1"/>
    <n v="888"/>
  </r>
  <r>
    <x v="0"/>
    <x v="9"/>
    <x v="1"/>
    <x v="0"/>
    <n v="14863"/>
  </r>
  <r>
    <x v="1"/>
    <x v="1"/>
    <x v="0"/>
    <x v="0"/>
    <n v="5"/>
  </r>
  <r>
    <x v="1"/>
    <x v="1"/>
    <x v="1"/>
    <x v="1"/>
    <n v="2"/>
  </r>
  <r>
    <x v="1"/>
    <x v="1"/>
    <x v="1"/>
    <x v="0"/>
    <n v="5"/>
  </r>
  <r>
    <x v="1"/>
    <x v="2"/>
    <x v="0"/>
    <x v="1"/>
    <n v="2133"/>
  </r>
  <r>
    <x v="1"/>
    <x v="2"/>
    <x v="0"/>
    <x v="0"/>
    <n v="1052"/>
  </r>
  <r>
    <x v="1"/>
    <x v="2"/>
    <x v="1"/>
    <x v="1"/>
    <n v="2218"/>
  </r>
  <r>
    <x v="1"/>
    <x v="2"/>
    <x v="1"/>
    <x v="0"/>
    <n v="925"/>
  </r>
  <r>
    <x v="1"/>
    <x v="3"/>
    <x v="0"/>
    <x v="1"/>
    <n v="488"/>
  </r>
  <r>
    <x v="1"/>
    <x v="3"/>
    <x v="0"/>
    <x v="0"/>
    <n v="421"/>
  </r>
  <r>
    <x v="1"/>
    <x v="3"/>
    <x v="1"/>
    <x v="1"/>
    <n v="717"/>
  </r>
  <r>
    <x v="1"/>
    <x v="3"/>
    <x v="1"/>
    <x v="0"/>
    <n v="416"/>
  </r>
  <r>
    <x v="1"/>
    <x v="4"/>
    <x v="1"/>
    <x v="0"/>
    <n v="2"/>
  </r>
  <r>
    <x v="1"/>
    <x v="5"/>
    <x v="0"/>
    <x v="1"/>
    <n v="11"/>
  </r>
  <r>
    <x v="1"/>
    <x v="5"/>
    <x v="0"/>
    <x v="0"/>
    <n v="6"/>
  </r>
  <r>
    <x v="1"/>
    <x v="5"/>
    <x v="1"/>
    <x v="1"/>
    <n v="10"/>
  </r>
  <r>
    <x v="1"/>
    <x v="5"/>
    <x v="1"/>
    <x v="0"/>
    <n v="7"/>
  </r>
  <r>
    <x v="1"/>
    <x v="6"/>
    <x v="0"/>
    <x v="1"/>
    <n v="2"/>
  </r>
  <r>
    <x v="1"/>
    <x v="6"/>
    <x v="0"/>
    <x v="0"/>
    <n v="4"/>
  </r>
  <r>
    <x v="1"/>
    <x v="6"/>
    <x v="1"/>
    <x v="1"/>
    <n v="4"/>
  </r>
  <r>
    <x v="1"/>
    <x v="7"/>
    <x v="0"/>
    <x v="1"/>
    <n v="5"/>
  </r>
  <r>
    <x v="1"/>
    <x v="7"/>
    <x v="0"/>
    <x v="0"/>
    <n v="3"/>
  </r>
  <r>
    <x v="1"/>
    <x v="7"/>
    <x v="1"/>
    <x v="1"/>
    <n v="8"/>
  </r>
  <r>
    <x v="1"/>
    <x v="7"/>
    <x v="1"/>
    <x v="0"/>
    <n v="3"/>
  </r>
  <r>
    <x v="1"/>
    <x v="8"/>
    <x v="0"/>
    <x v="1"/>
    <n v="1082"/>
  </r>
  <r>
    <x v="1"/>
    <x v="8"/>
    <x v="0"/>
    <x v="0"/>
    <n v="555"/>
  </r>
  <r>
    <x v="1"/>
    <x v="8"/>
    <x v="1"/>
    <x v="1"/>
    <n v="1103"/>
  </r>
  <r>
    <x v="1"/>
    <x v="8"/>
    <x v="1"/>
    <x v="0"/>
    <n v="458"/>
  </r>
  <r>
    <x v="1"/>
    <x v="9"/>
    <x v="0"/>
    <x v="1"/>
    <n v="9"/>
  </r>
  <r>
    <x v="1"/>
    <x v="9"/>
    <x v="0"/>
    <x v="0"/>
    <n v="9"/>
  </r>
  <r>
    <x v="1"/>
    <x v="9"/>
    <x v="1"/>
    <x v="1"/>
    <n v="22"/>
  </r>
  <r>
    <x v="1"/>
    <x v="9"/>
    <x v="1"/>
    <x v="0"/>
    <n v="14"/>
  </r>
  <r>
    <x v="2"/>
    <x v="0"/>
    <x v="0"/>
    <x v="0"/>
    <n v="1"/>
  </r>
  <r>
    <x v="2"/>
    <x v="1"/>
    <x v="1"/>
    <x v="1"/>
    <n v="2"/>
  </r>
  <r>
    <x v="2"/>
    <x v="2"/>
    <x v="0"/>
    <x v="1"/>
    <n v="117"/>
  </r>
  <r>
    <x v="2"/>
    <x v="2"/>
    <x v="0"/>
    <x v="0"/>
    <n v="83"/>
  </r>
  <r>
    <x v="2"/>
    <x v="2"/>
    <x v="1"/>
    <x v="1"/>
    <n v="140"/>
  </r>
  <r>
    <x v="2"/>
    <x v="2"/>
    <x v="1"/>
    <x v="0"/>
    <n v="92"/>
  </r>
  <r>
    <x v="2"/>
    <x v="3"/>
    <x v="0"/>
    <x v="1"/>
    <n v="47"/>
  </r>
  <r>
    <x v="2"/>
    <x v="3"/>
    <x v="0"/>
    <x v="0"/>
    <n v="32"/>
  </r>
  <r>
    <x v="2"/>
    <x v="3"/>
    <x v="1"/>
    <x v="1"/>
    <n v="82"/>
  </r>
  <r>
    <x v="2"/>
    <x v="3"/>
    <x v="1"/>
    <x v="0"/>
    <n v="30"/>
  </r>
  <r>
    <x v="2"/>
    <x v="4"/>
    <x v="0"/>
    <x v="1"/>
    <n v="1"/>
  </r>
  <r>
    <x v="2"/>
    <x v="4"/>
    <x v="1"/>
    <x v="1"/>
    <n v="1"/>
  </r>
  <r>
    <x v="2"/>
    <x v="5"/>
    <x v="0"/>
    <x v="1"/>
    <n v="1"/>
  </r>
  <r>
    <x v="2"/>
    <x v="5"/>
    <x v="1"/>
    <x v="1"/>
    <n v="1"/>
  </r>
  <r>
    <x v="2"/>
    <x v="5"/>
    <x v="1"/>
    <x v="0"/>
    <n v="1"/>
  </r>
  <r>
    <x v="2"/>
    <x v="6"/>
    <x v="0"/>
    <x v="0"/>
    <n v="2"/>
  </r>
  <r>
    <x v="2"/>
    <x v="7"/>
    <x v="0"/>
    <x v="1"/>
    <n v="1"/>
  </r>
  <r>
    <x v="2"/>
    <x v="8"/>
    <x v="0"/>
    <x v="1"/>
    <n v="264"/>
  </r>
  <r>
    <x v="2"/>
    <x v="8"/>
    <x v="0"/>
    <x v="0"/>
    <n v="113"/>
  </r>
  <r>
    <x v="2"/>
    <x v="8"/>
    <x v="1"/>
    <x v="1"/>
    <n v="281"/>
  </r>
  <r>
    <x v="2"/>
    <x v="8"/>
    <x v="1"/>
    <x v="0"/>
    <n v="115"/>
  </r>
  <r>
    <x v="2"/>
    <x v="9"/>
    <x v="0"/>
    <x v="1"/>
    <n v="2"/>
  </r>
  <r>
    <x v="2"/>
    <x v="9"/>
    <x v="0"/>
    <x v="0"/>
    <n v="1"/>
  </r>
  <r>
    <x v="2"/>
    <x v="9"/>
    <x v="1"/>
    <x v="1"/>
    <n v="5"/>
  </r>
  <r>
    <x v="2"/>
    <x v="9"/>
    <x v="1"/>
    <x v="0"/>
    <n v="3"/>
  </r>
  <r>
    <x v="3"/>
    <x v="1"/>
    <x v="1"/>
    <x v="0"/>
    <n v="2"/>
  </r>
  <r>
    <x v="3"/>
    <x v="2"/>
    <x v="0"/>
    <x v="1"/>
    <n v="74"/>
  </r>
  <r>
    <x v="3"/>
    <x v="2"/>
    <x v="0"/>
    <x v="0"/>
    <n v="136"/>
  </r>
  <r>
    <x v="3"/>
    <x v="2"/>
    <x v="1"/>
    <x v="1"/>
    <n v="86"/>
  </r>
  <r>
    <x v="3"/>
    <x v="2"/>
    <x v="1"/>
    <x v="0"/>
    <n v="173"/>
  </r>
  <r>
    <x v="3"/>
    <x v="3"/>
    <x v="0"/>
    <x v="1"/>
    <n v="15"/>
  </r>
  <r>
    <x v="3"/>
    <x v="3"/>
    <x v="0"/>
    <x v="0"/>
    <n v="48"/>
  </r>
  <r>
    <x v="3"/>
    <x v="3"/>
    <x v="1"/>
    <x v="1"/>
    <n v="33"/>
  </r>
  <r>
    <x v="3"/>
    <x v="3"/>
    <x v="1"/>
    <x v="0"/>
    <n v="53"/>
  </r>
  <r>
    <x v="3"/>
    <x v="6"/>
    <x v="0"/>
    <x v="1"/>
    <n v="2"/>
  </r>
  <r>
    <x v="3"/>
    <x v="7"/>
    <x v="0"/>
    <x v="1"/>
    <n v="1"/>
  </r>
  <r>
    <x v="3"/>
    <x v="7"/>
    <x v="1"/>
    <x v="1"/>
    <n v="1"/>
  </r>
  <r>
    <x v="3"/>
    <x v="7"/>
    <x v="1"/>
    <x v="0"/>
    <n v="2"/>
  </r>
  <r>
    <x v="3"/>
    <x v="8"/>
    <x v="0"/>
    <x v="1"/>
    <n v="632"/>
  </r>
  <r>
    <x v="3"/>
    <x v="8"/>
    <x v="0"/>
    <x v="0"/>
    <n v="508"/>
  </r>
  <r>
    <x v="3"/>
    <x v="8"/>
    <x v="1"/>
    <x v="1"/>
    <n v="655"/>
  </r>
  <r>
    <x v="3"/>
    <x v="8"/>
    <x v="1"/>
    <x v="0"/>
    <n v="442"/>
  </r>
  <r>
    <x v="3"/>
    <x v="9"/>
    <x v="0"/>
    <x v="0"/>
    <n v="4"/>
  </r>
  <r>
    <x v="3"/>
    <x v="9"/>
    <x v="1"/>
    <x v="1"/>
    <n v="1"/>
  </r>
  <r>
    <x v="3"/>
    <x v="9"/>
    <x v="1"/>
    <x v="0"/>
    <n v="9"/>
  </r>
  <r>
    <x v="4"/>
    <x v="0"/>
    <x v="0"/>
    <x v="0"/>
    <n v="4"/>
  </r>
  <r>
    <x v="4"/>
    <x v="0"/>
    <x v="1"/>
    <x v="1"/>
    <n v="3"/>
  </r>
  <r>
    <x v="4"/>
    <x v="0"/>
    <x v="1"/>
    <x v="0"/>
    <n v="5"/>
  </r>
  <r>
    <x v="4"/>
    <x v="1"/>
    <x v="0"/>
    <x v="1"/>
    <n v="2"/>
  </r>
  <r>
    <x v="4"/>
    <x v="1"/>
    <x v="0"/>
    <x v="0"/>
    <n v="6"/>
  </r>
  <r>
    <x v="4"/>
    <x v="1"/>
    <x v="1"/>
    <x v="1"/>
    <n v="3"/>
  </r>
  <r>
    <x v="4"/>
    <x v="1"/>
    <x v="1"/>
    <x v="0"/>
    <n v="10"/>
  </r>
  <r>
    <x v="4"/>
    <x v="2"/>
    <x v="0"/>
    <x v="1"/>
    <n v="1450"/>
  </r>
  <r>
    <x v="4"/>
    <x v="2"/>
    <x v="0"/>
    <x v="0"/>
    <n v="1858"/>
  </r>
  <r>
    <x v="4"/>
    <x v="2"/>
    <x v="1"/>
    <x v="1"/>
    <n v="1123"/>
  </r>
  <r>
    <x v="4"/>
    <x v="2"/>
    <x v="1"/>
    <x v="0"/>
    <n v="1618"/>
  </r>
  <r>
    <x v="4"/>
    <x v="3"/>
    <x v="0"/>
    <x v="1"/>
    <n v="366"/>
  </r>
  <r>
    <x v="4"/>
    <x v="3"/>
    <x v="0"/>
    <x v="0"/>
    <n v="681"/>
  </r>
  <r>
    <x v="4"/>
    <x v="3"/>
    <x v="1"/>
    <x v="1"/>
    <n v="361"/>
  </r>
  <r>
    <x v="4"/>
    <x v="3"/>
    <x v="1"/>
    <x v="0"/>
    <n v="713"/>
  </r>
  <r>
    <x v="4"/>
    <x v="5"/>
    <x v="0"/>
    <x v="1"/>
    <n v="5"/>
  </r>
  <r>
    <x v="4"/>
    <x v="5"/>
    <x v="0"/>
    <x v="0"/>
    <n v="5"/>
  </r>
  <r>
    <x v="4"/>
    <x v="5"/>
    <x v="1"/>
    <x v="1"/>
    <n v="4"/>
  </r>
  <r>
    <x v="4"/>
    <x v="5"/>
    <x v="1"/>
    <x v="0"/>
    <n v="8"/>
  </r>
  <r>
    <x v="4"/>
    <x v="6"/>
    <x v="0"/>
    <x v="1"/>
    <n v="3"/>
  </r>
  <r>
    <x v="4"/>
    <x v="6"/>
    <x v="0"/>
    <x v="0"/>
    <n v="1"/>
  </r>
  <r>
    <x v="4"/>
    <x v="6"/>
    <x v="1"/>
    <x v="0"/>
    <n v="1"/>
  </r>
  <r>
    <x v="4"/>
    <x v="7"/>
    <x v="0"/>
    <x v="1"/>
    <n v="30"/>
  </r>
  <r>
    <x v="4"/>
    <x v="7"/>
    <x v="0"/>
    <x v="0"/>
    <n v="16"/>
  </r>
  <r>
    <x v="4"/>
    <x v="7"/>
    <x v="1"/>
    <x v="1"/>
    <n v="23"/>
  </r>
  <r>
    <x v="4"/>
    <x v="7"/>
    <x v="1"/>
    <x v="0"/>
    <n v="20"/>
  </r>
  <r>
    <x v="4"/>
    <x v="8"/>
    <x v="0"/>
    <x v="1"/>
    <n v="295"/>
  </r>
  <r>
    <x v="4"/>
    <x v="8"/>
    <x v="0"/>
    <x v="0"/>
    <n v="380"/>
  </r>
  <r>
    <x v="4"/>
    <x v="8"/>
    <x v="1"/>
    <x v="1"/>
    <n v="254"/>
  </r>
  <r>
    <x v="4"/>
    <x v="8"/>
    <x v="1"/>
    <x v="0"/>
    <n v="397"/>
  </r>
  <r>
    <x v="4"/>
    <x v="9"/>
    <x v="0"/>
    <x v="1"/>
    <n v="99"/>
  </r>
  <r>
    <x v="4"/>
    <x v="9"/>
    <x v="0"/>
    <x v="0"/>
    <n v="136"/>
  </r>
  <r>
    <x v="4"/>
    <x v="9"/>
    <x v="1"/>
    <x v="1"/>
    <n v="88"/>
  </r>
  <r>
    <x v="4"/>
    <x v="9"/>
    <x v="1"/>
    <x v="0"/>
    <n v="128"/>
  </r>
  <r>
    <x v="5"/>
    <x v="1"/>
    <x v="0"/>
    <x v="1"/>
    <n v="1"/>
  </r>
  <r>
    <x v="5"/>
    <x v="1"/>
    <x v="1"/>
    <x v="1"/>
    <n v="1"/>
  </r>
  <r>
    <x v="5"/>
    <x v="1"/>
    <x v="1"/>
    <x v="0"/>
    <n v="4"/>
  </r>
  <r>
    <x v="5"/>
    <x v="2"/>
    <x v="0"/>
    <x v="1"/>
    <n v="3231"/>
  </r>
  <r>
    <x v="5"/>
    <x v="2"/>
    <x v="0"/>
    <x v="0"/>
    <n v="2132"/>
  </r>
  <r>
    <x v="5"/>
    <x v="2"/>
    <x v="1"/>
    <x v="1"/>
    <n v="3470"/>
  </r>
  <r>
    <x v="5"/>
    <x v="2"/>
    <x v="1"/>
    <x v="0"/>
    <n v="2073"/>
  </r>
  <r>
    <x v="5"/>
    <x v="3"/>
    <x v="0"/>
    <x v="1"/>
    <n v="250"/>
  </r>
  <r>
    <x v="5"/>
    <x v="3"/>
    <x v="0"/>
    <x v="0"/>
    <n v="361"/>
  </r>
  <r>
    <x v="5"/>
    <x v="3"/>
    <x v="1"/>
    <x v="1"/>
    <n v="386"/>
  </r>
  <r>
    <x v="5"/>
    <x v="3"/>
    <x v="1"/>
    <x v="0"/>
    <n v="407"/>
  </r>
  <r>
    <x v="5"/>
    <x v="4"/>
    <x v="0"/>
    <x v="0"/>
    <n v="3"/>
  </r>
  <r>
    <x v="5"/>
    <x v="5"/>
    <x v="0"/>
    <x v="1"/>
    <n v="54"/>
  </r>
  <r>
    <x v="5"/>
    <x v="5"/>
    <x v="0"/>
    <x v="0"/>
    <n v="29"/>
  </r>
  <r>
    <x v="5"/>
    <x v="5"/>
    <x v="1"/>
    <x v="1"/>
    <n v="49"/>
  </r>
  <r>
    <x v="5"/>
    <x v="5"/>
    <x v="1"/>
    <x v="0"/>
    <n v="48"/>
  </r>
  <r>
    <x v="5"/>
    <x v="6"/>
    <x v="0"/>
    <x v="1"/>
    <n v="2"/>
  </r>
  <r>
    <x v="5"/>
    <x v="6"/>
    <x v="0"/>
    <x v="0"/>
    <n v="6"/>
  </r>
  <r>
    <x v="5"/>
    <x v="6"/>
    <x v="1"/>
    <x v="1"/>
    <n v="5"/>
  </r>
  <r>
    <x v="5"/>
    <x v="6"/>
    <x v="1"/>
    <x v="0"/>
    <n v="8"/>
  </r>
  <r>
    <x v="5"/>
    <x v="7"/>
    <x v="0"/>
    <x v="1"/>
    <n v="11"/>
  </r>
  <r>
    <x v="5"/>
    <x v="7"/>
    <x v="0"/>
    <x v="0"/>
    <n v="32"/>
  </r>
  <r>
    <x v="5"/>
    <x v="7"/>
    <x v="1"/>
    <x v="1"/>
    <n v="14"/>
  </r>
  <r>
    <x v="5"/>
    <x v="7"/>
    <x v="1"/>
    <x v="0"/>
    <n v="28"/>
  </r>
  <r>
    <x v="5"/>
    <x v="8"/>
    <x v="0"/>
    <x v="1"/>
    <n v="1429"/>
  </r>
  <r>
    <x v="5"/>
    <x v="8"/>
    <x v="0"/>
    <x v="0"/>
    <n v="1324"/>
  </r>
  <r>
    <x v="5"/>
    <x v="8"/>
    <x v="1"/>
    <x v="1"/>
    <n v="1345"/>
  </r>
  <r>
    <x v="5"/>
    <x v="8"/>
    <x v="1"/>
    <x v="0"/>
    <n v="1161"/>
  </r>
  <r>
    <x v="5"/>
    <x v="9"/>
    <x v="0"/>
    <x v="1"/>
    <n v="7"/>
  </r>
  <r>
    <x v="5"/>
    <x v="9"/>
    <x v="0"/>
    <x v="0"/>
    <n v="10"/>
  </r>
  <r>
    <x v="5"/>
    <x v="9"/>
    <x v="1"/>
    <x v="1"/>
    <n v="20"/>
  </r>
  <r>
    <x v="5"/>
    <x v="9"/>
    <x v="1"/>
    <x v="0"/>
    <n v="45"/>
  </r>
  <r>
    <x v="6"/>
    <x v="0"/>
    <x v="0"/>
    <x v="1"/>
    <n v="5"/>
  </r>
  <r>
    <x v="6"/>
    <x v="0"/>
    <x v="1"/>
    <x v="1"/>
    <n v="9"/>
  </r>
  <r>
    <x v="6"/>
    <x v="0"/>
    <x v="1"/>
    <x v="0"/>
    <n v="2"/>
  </r>
  <r>
    <x v="6"/>
    <x v="1"/>
    <x v="0"/>
    <x v="1"/>
    <n v="4"/>
  </r>
  <r>
    <x v="6"/>
    <x v="1"/>
    <x v="0"/>
    <x v="0"/>
    <n v="12"/>
  </r>
  <r>
    <x v="6"/>
    <x v="1"/>
    <x v="1"/>
    <x v="1"/>
    <n v="8"/>
  </r>
  <r>
    <x v="6"/>
    <x v="1"/>
    <x v="1"/>
    <x v="0"/>
    <n v="27"/>
  </r>
  <r>
    <x v="6"/>
    <x v="2"/>
    <x v="0"/>
    <x v="1"/>
    <n v="3450"/>
  </r>
  <r>
    <x v="6"/>
    <x v="2"/>
    <x v="0"/>
    <x v="0"/>
    <n v="3652"/>
  </r>
  <r>
    <x v="6"/>
    <x v="2"/>
    <x v="1"/>
    <x v="1"/>
    <n v="3532"/>
  </r>
  <r>
    <x v="6"/>
    <x v="2"/>
    <x v="1"/>
    <x v="0"/>
    <n v="3639"/>
  </r>
  <r>
    <x v="6"/>
    <x v="3"/>
    <x v="0"/>
    <x v="1"/>
    <n v="1934"/>
  </r>
  <r>
    <x v="6"/>
    <x v="3"/>
    <x v="0"/>
    <x v="0"/>
    <n v="2074"/>
  </r>
  <r>
    <x v="6"/>
    <x v="3"/>
    <x v="1"/>
    <x v="1"/>
    <n v="2612"/>
  </r>
  <r>
    <x v="6"/>
    <x v="3"/>
    <x v="1"/>
    <x v="0"/>
    <n v="2194"/>
  </r>
  <r>
    <x v="6"/>
    <x v="4"/>
    <x v="0"/>
    <x v="1"/>
    <n v="1"/>
  </r>
  <r>
    <x v="6"/>
    <x v="4"/>
    <x v="1"/>
    <x v="1"/>
    <n v="2"/>
  </r>
  <r>
    <x v="6"/>
    <x v="5"/>
    <x v="0"/>
    <x v="1"/>
    <n v="18"/>
  </r>
  <r>
    <x v="6"/>
    <x v="5"/>
    <x v="0"/>
    <x v="0"/>
    <n v="23"/>
  </r>
  <r>
    <x v="6"/>
    <x v="5"/>
    <x v="1"/>
    <x v="1"/>
    <n v="17"/>
  </r>
  <r>
    <x v="6"/>
    <x v="5"/>
    <x v="1"/>
    <x v="0"/>
    <n v="27"/>
  </r>
  <r>
    <x v="6"/>
    <x v="6"/>
    <x v="0"/>
    <x v="1"/>
    <n v="11"/>
  </r>
  <r>
    <x v="6"/>
    <x v="6"/>
    <x v="0"/>
    <x v="0"/>
    <n v="12"/>
  </r>
  <r>
    <x v="6"/>
    <x v="6"/>
    <x v="1"/>
    <x v="1"/>
    <n v="10"/>
  </r>
  <r>
    <x v="6"/>
    <x v="6"/>
    <x v="1"/>
    <x v="0"/>
    <n v="10"/>
  </r>
  <r>
    <x v="6"/>
    <x v="7"/>
    <x v="0"/>
    <x v="1"/>
    <n v="6"/>
  </r>
  <r>
    <x v="6"/>
    <x v="7"/>
    <x v="0"/>
    <x v="0"/>
    <n v="3"/>
  </r>
  <r>
    <x v="6"/>
    <x v="7"/>
    <x v="1"/>
    <x v="1"/>
    <n v="2"/>
  </r>
  <r>
    <x v="6"/>
    <x v="7"/>
    <x v="1"/>
    <x v="0"/>
    <n v="3"/>
  </r>
  <r>
    <x v="6"/>
    <x v="8"/>
    <x v="0"/>
    <x v="1"/>
    <n v="1073"/>
  </r>
  <r>
    <x v="6"/>
    <x v="8"/>
    <x v="0"/>
    <x v="0"/>
    <n v="1124"/>
  </r>
  <r>
    <x v="6"/>
    <x v="8"/>
    <x v="1"/>
    <x v="1"/>
    <n v="1039"/>
  </r>
  <r>
    <x v="6"/>
    <x v="8"/>
    <x v="1"/>
    <x v="0"/>
    <n v="1046"/>
  </r>
  <r>
    <x v="6"/>
    <x v="9"/>
    <x v="0"/>
    <x v="1"/>
    <n v="41"/>
  </r>
  <r>
    <x v="6"/>
    <x v="9"/>
    <x v="0"/>
    <x v="0"/>
    <n v="93"/>
  </r>
  <r>
    <x v="6"/>
    <x v="9"/>
    <x v="1"/>
    <x v="1"/>
    <n v="92"/>
  </r>
  <r>
    <x v="6"/>
    <x v="9"/>
    <x v="1"/>
    <x v="0"/>
    <n v="218"/>
  </r>
  <r>
    <x v="7"/>
    <x v="1"/>
    <x v="0"/>
    <x v="0"/>
    <n v="3"/>
  </r>
  <r>
    <x v="7"/>
    <x v="1"/>
    <x v="1"/>
    <x v="1"/>
    <n v="4"/>
  </r>
  <r>
    <x v="7"/>
    <x v="1"/>
    <x v="1"/>
    <x v="0"/>
    <n v="6"/>
  </r>
  <r>
    <x v="7"/>
    <x v="2"/>
    <x v="0"/>
    <x v="1"/>
    <n v="386"/>
  </r>
  <r>
    <x v="7"/>
    <x v="2"/>
    <x v="0"/>
    <x v="0"/>
    <n v="407"/>
  </r>
  <r>
    <x v="7"/>
    <x v="2"/>
    <x v="1"/>
    <x v="1"/>
    <n v="299"/>
  </r>
  <r>
    <x v="7"/>
    <x v="2"/>
    <x v="1"/>
    <x v="0"/>
    <n v="331"/>
  </r>
  <r>
    <x v="7"/>
    <x v="3"/>
    <x v="0"/>
    <x v="1"/>
    <n v="139"/>
  </r>
  <r>
    <x v="7"/>
    <x v="3"/>
    <x v="0"/>
    <x v="0"/>
    <n v="160"/>
  </r>
  <r>
    <x v="7"/>
    <x v="3"/>
    <x v="1"/>
    <x v="1"/>
    <n v="114"/>
  </r>
  <r>
    <x v="7"/>
    <x v="3"/>
    <x v="1"/>
    <x v="0"/>
    <n v="164"/>
  </r>
  <r>
    <x v="7"/>
    <x v="4"/>
    <x v="1"/>
    <x v="0"/>
    <n v="1"/>
  </r>
  <r>
    <x v="7"/>
    <x v="5"/>
    <x v="0"/>
    <x v="1"/>
    <n v="2"/>
  </r>
  <r>
    <x v="7"/>
    <x v="7"/>
    <x v="1"/>
    <x v="1"/>
    <n v="3"/>
  </r>
  <r>
    <x v="7"/>
    <x v="8"/>
    <x v="0"/>
    <x v="1"/>
    <n v="86"/>
  </r>
  <r>
    <x v="7"/>
    <x v="8"/>
    <x v="0"/>
    <x v="0"/>
    <n v="92"/>
  </r>
  <r>
    <x v="7"/>
    <x v="8"/>
    <x v="1"/>
    <x v="1"/>
    <n v="92"/>
  </r>
  <r>
    <x v="7"/>
    <x v="8"/>
    <x v="1"/>
    <x v="0"/>
    <n v="87"/>
  </r>
  <r>
    <x v="7"/>
    <x v="9"/>
    <x v="0"/>
    <x v="1"/>
    <n v="7"/>
  </r>
  <r>
    <x v="7"/>
    <x v="9"/>
    <x v="0"/>
    <x v="0"/>
    <n v="2"/>
  </r>
  <r>
    <x v="7"/>
    <x v="9"/>
    <x v="1"/>
    <x v="1"/>
    <n v="9"/>
  </r>
  <r>
    <x v="7"/>
    <x v="9"/>
    <x v="1"/>
    <x v="0"/>
    <n v="8"/>
  </r>
  <r>
    <x v="8"/>
    <x v="1"/>
    <x v="1"/>
    <x v="1"/>
    <n v="1"/>
  </r>
  <r>
    <x v="8"/>
    <x v="2"/>
    <x v="0"/>
    <x v="1"/>
    <n v="2501"/>
  </r>
  <r>
    <x v="8"/>
    <x v="2"/>
    <x v="0"/>
    <x v="0"/>
    <n v="466"/>
  </r>
  <r>
    <x v="8"/>
    <x v="2"/>
    <x v="1"/>
    <x v="1"/>
    <n v="2617"/>
  </r>
  <r>
    <x v="8"/>
    <x v="2"/>
    <x v="1"/>
    <x v="0"/>
    <n v="445"/>
  </r>
  <r>
    <x v="8"/>
    <x v="3"/>
    <x v="0"/>
    <x v="1"/>
    <n v="87"/>
  </r>
  <r>
    <x v="8"/>
    <x v="3"/>
    <x v="0"/>
    <x v="0"/>
    <n v="34"/>
  </r>
  <r>
    <x v="8"/>
    <x v="3"/>
    <x v="1"/>
    <x v="1"/>
    <n v="125"/>
  </r>
  <r>
    <x v="8"/>
    <x v="3"/>
    <x v="1"/>
    <x v="0"/>
    <n v="40"/>
  </r>
  <r>
    <x v="8"/>
    <x v="4"/>
    <x v="1"/>
    <x v="1"/>
    <n v="1"/>
  </r>
  <r>
    <x v="8"/>
    <x v="5"/>
    <x v="0"/>
    <x v="1"/>
    <n v="16"/>
  </r>
  <r>
    <x v="8"/>
    <x v="5"/>
    <x v="0"/>
    <x v="0"/>
    <n v="1"/>
  </r>
  <r>
    <x v="8"/>
    <x v="5"/>
    <x v="1"/>
    <x v="1"/>
    <n v="16"/>
  </r>
  <r>
    <x v="8"/>
    <x v="6"/>
    <x v="0"/>
    <x v="1"/>
    <n v="1"/>
  </r>
  <r>
    <x v="8"/>
    <x v="6"/>
    <x v="1"/>
    <x v="1"/>
    <n v="2"/>
  </r>
  <r>
    <x v="8"/>
    <x v="6"/>
    <x v="1"/>
    <x v="0"/>
    <n v="1"/>
  </r>
  <r>
    <x v="8"/>
    <x v="7"/>
    <x v="0"/>
    <x v="1"/>
    <n v="6"/>
  </r>
  <r>
    <x v="8"/>
    <x v="7"/>
    <x v="1"/>
    <x v="1"/>
    <n v="9"/>
  </r>
  <r>
    <x v="8"/>
    <x v="7"/>
    <x v="1"/>
    <x v="0"/>
    <n v="1"/>
  </r>
  <r>
    <x v="8"/>
    <x v="8"/>
    <x v="0"/>
    <x v="1"/>
    <n v="977"/>
  </r>
  <r>
    <x v="8"/>
    <x v="8"/>
    <x v="0"/>
    <x v="0"/>
    <n v="140"/>
  </r>
  <r>
    <x v="8"/>
    <x v="8"/>
    <x v="1"/>
    <x v="1"/>
    <n v="901"/>
  </r>
  <r>
    <x v="8"/>
    <x v="8"/>
    <x v="1"/>
    <x v="0"/>
    <n v="110"/>
  </r>
  <r>
    <x v="8"/>
    <x v="9"/>
    <x v="1"/>
    <x v="1"/>
    <n v="1"/>
  </r>
  <r>
    <x v="9"/>
    <x v="0"/>
    <x v="0"/>
    <x v="1"/>
    <n v="2"/>
  </r>
  <r>
    <x v="9"/>
    <x v="0"/>
    <x v="0"/>
    <x v="0"/>
    <n v="2"/>
  </r>
  <r>
    <x v="9"/>
    <x v="0"/>
    <x v="1"/>
    <x v="1"/>
    <n v="6"/>
  </r>
  <r>
    <x v="9"/>
    <x v="0"/>
    <x v="1"/>
    <x v="0"/>
    <n v="3"/>
  </r>
  <r>
    <x v="9"/>
    <x v="1"/>
    <x v="1"/>
    <x v="1"/>
    <n v="2"/>
  </r>
  <r>
    <x v="9"/>
    <x v="1"/>
    <x v="1"/>
    <x v="0"/>
    <n v="2"/>
  </r>
  <r>
    <x v="9"/>
    <x v="2"/>
    <x v="0"/>
    <x v="1"/>
    <n v="2159"/>
  </r>
  <r>
    <x v="9"/>
    <x v="2"/>
    <x v="0"/>
    <x v="0"/>
    <n v="1208"/>
  </r>
  <r>
    <x v="9"/>
    <x v="2"/>
    <x v="1"/>
    <x v="1"/>
    <n v="2652"/>
  </r>
  <r>
    <x v="9"/>
    <x v="2"/>
    <x v="1"/>
    <x v="0"/>
    <n v="1160"/>
  </r>
  <r>
    <x v="9"/>
    <x v="3"/>
    <x v="0"/>
    <x v="1"/>
    <n v="101"/>
  </r>
  <r>
    <x v="9"/>
    <x v="3"/>
    <x v="0"/>
    <x v="0"/>
    <n v="80"/>
  </r>
  <r>
    <x v="9"/>
    <x v="3"/>
    <x v="1"/>
    <x v="1"/>
    <n v="173"/>
  </r>
  <r>
    <x v="9"/>
    <x v="3"/>
    <x v="1"/>
    <x v="0"/>
    <n v="124"/>
  </r>
  <r>
    <x v="9"/>
    <x v="5"/>
    <x v="0"/>
    <x v="1"/>
    <n v="45"/>
  </r>
  <r>
    <x v="9"/>
    <x v="5"/>
    <x v="0"/>
    <x v="0"/>
    <n v="16"/>
  </r>
  <r>
    <x v="9"/>
    <x v="5"/>
    <x v="1"/>
    <x v="1"/>
    <n v="52"/>
  </r>
  <r>
    <x v="9"/>
    <x v="5"/>
    <x v="1"/>
    <x v="0"/>
    <n v="14"/>
  </r>
  <r>
    <x v="9"/>
    <x v="6"/>
    <x v="0"/>
    <x v="1"/>
    <n v="4"/>
  </r>
  <r>
    <x v="9"/>
    <x v="6"/>
    <x v="0"/>
    <x v="0"/>
    <n v="2"/>
  </r>
  <r>
    <x v="9"/>
    <x v="6"/>
    <x v="1"/>
    <x v="1"/>
    <n v="7"/>
  </r>
  <r>
    <x v="9"/>
    <x v="7"/>
    <x v="0"/>
    <x v="1"/>
    <n v="39"/>
  </r>
  <r>
    <x v="9"/>
    <x v="7"/>
    <x v="0"/>
    <x v="0"/>
    <n v="10"/>
  </r>
  <r>
    <x v="9"/>
    <x v="7"/>
    <x v="1"/>
    <x v="1"/>
    <n v="27"/>
  </r>
  <r>
    <x v="9"/>
    <x v="7"/>
    <x v="1"/>
    <x v="0"/>
    <n v="11"/>
  </r>
  <r>
    <x v="9"/>
    <x v="8"/>
    <x v="0"/>
    <x v="1"/>
    <n v="2471"/>
  </r>
  <r>
    <x v="9"/>
    <x v="8"/>
    <x v="0"/>
    <x v="0"/>
    <n v="1065"/>
  </r>
  <r>
    <x v="9"/>
    <x v="8"/>
    <x v="1"/>
    <x v="1"/>
    <n v="2680"/>
  </r>
  <r>
    <x v="9"/>
    <x v="8"/>
    <x v="1"/>
    <x v="0"/>
    <n v="1045"/>
  </r>
  <r>
    <x v="9"/>
    <x v="9"/>
    <x v="0"/>
    <x v="1"/>
    <n v="3"/>
  </r>
  <r>
    <x v="9"/>
    <x v="9"/>
    <x v="0"/>
    <x v="0"/>
    <n v="6"/>
  </r>
  <r>
    <x v="9"/>
    <x v="9"/>
    <x v="1"/>
    <x v="1"/>
    <n v="8"/>
  </r>
  <r>
    <x v="9"/>
    <x v="9"/>
    <x v="1"/>
    <x v="0"/>
    <n v="10"/>
  </r>
  <r>
    <x v="10"/>
    <x v="1"/>
    <x v="0"/>
    <x v="0"/>
    <n v="1"/>
  </r>
  <r>
    <x v="10"/>
    <x v="1"/>
    <x v="1"/>
    <x v="1"/>
    <n v="3"/>
  </r>
  <r>
    <x v="10"/>
    <x v="1"/>
    <x v="1"/>
    <x v="0"/>
    <n v="5"/>
  </r>
  <r>
    <x v="10"/>
    <x v="2"/>
    <x v="0"/>
    <x v="1"/>
    <n v="2749"/>
  </r>
  <r>
    <x v="10"/>
    <x v="2"/>
    <x v="0"/>
    <x v="0"/>
    <n v="3373"/>
  </r>
  <r>
    <x v="10"/>
    <x v="2"/>
    <x v="1"/>
    <x v="1"/>
    <n v="3133"/>
  </r>
  <r>
    <x v="10"/>
    <x v="2"/>
    <x v="1"/>
    <x v="0"/>
    <n v="3384"/>
  </r>
  <r>
    <x v="10"/>
    <x v="3"/>
    <x v="0"/>
    <x v="1"/>
    <n v="304"/>
  </r>
  <r>
    <x v="10"/>
    <x v="3"/>
    <x v="0"/>
    <x v="0"/>
    <n v="754"/>
  </r>
  <r>
    <x v="10"/>
    <x v="3"/>
    <x v="1"/>
    <x v="1"/>
    <n v="415"/>
  </r>
  <r>
    <x v="10"/>
    <x v="3"/>
    <x v="1"/>
    <x v="0"/>
    <n v="832"/>
  </r>
  <r>
    <x v="10"/>
    <x v="4"/>
    <x v="0"/>
    <x v="1"/>
    <n v="1"/>
  </r>
  <r>
    <x v="10"/>
    <x v="4"/>
    <x v="0"/>
    <x v="0"/>
    <n v="1"/>
  </r>
  <r>
    <x v="10"/>
    <x v="4"/>
    <x v="1"/>
    <x v="0"/>
    <n v="2"/>
  </r>
  <r>
    <x v="10"/>
    <x v="5"/>
    <x v="0"/>
    <x v="1"/>
    <n v="22"/>
  </r>
  <r>
    <x v="10"/>
    <x v="5"/>
    <x v="0"/>
    <x v="0"/>
    <n v="25"/>
  </r>
  <r>
    <x v="10"/>
    <x v="5"/>
    <x v="1"/>
    <x v="1"/>
    <n v="32"/>
  </r>
  <r>
    <x v="10"/>
    <x v="5"/>
    <x v="1"/>
    <x v="0"/>
    <n v="22"/>
  </r>
  <r>
    <x v="10"/>
    <x v="6"/>
    <x v="0"/>
    <x v="1"/>
    <n v="5"/>
  </r>
  <r>
    <x v="10"/>
    <x v="6"/>
    <x v="0"/>
    <x v="0"/>
    <n v="3"/>
  </r>
  <r>
    <x v="10"/>
    <x v="6"/>
    <x v="1"/>
    <x v="1"/>
    <n v="9"/>
  </r>
  <r>
    <x v="10"/>
    <x v="6"/>
    <x v="1"/>
    <x v="0"/>
    <n v="4"/>
  </r>
  <r>
    <x v="10"/>
    <x v="7"/>
    <x v="0"/>
    <x v="1"/>
    <n v="11"/>
  </r>
  <r>
    <x v="10"/>
    <x v="7"/>
    <x v="0"/>
    <x v="0"/>
    <n v="22"/>
  </r>
  <r>
    <x v="10"/>
    <x v="7"/>
    <x v="1"/>
    <x v="1"/>
    <n v="9"/>
  </r>
  <r>
    <x v="10"/>
    <x v="7"/>
    <x v="1"/>
    <x v="0"/>
    <n v="12"/>
  </r>
  <r>
    <x v="10"/>
    <x v="8"/>
    <x v="0"/>
    <x v="1"/>
    <n v="655"/>
  </r>
  <r>
    <x v="10"/>
    <x v="8"/>
    <x v="0"/>
    <x v="0"/>
    <n v="1051"/>
  </r>
  <r>
    <x v="10"/>
    <x v="8"/>
    <x v="1"/>
    <x v="1"/>
    <n v="571"/>
  </r>
  <r>
    <x v="10"/>
    <x v="8"/>
    <x v="1"/>
    <x v="0"/>
    <n v="917"/>
  </r>
  <r>
    <x v="10"/>
    <x v="9"/>
    <x v="0"/>
    <x v="1"/>
    <n v="22"/>
  </r>
  <r>
    <x v="10"/>
    <x v="9"/>
    <x v="0"/>
    <x v="0"/>
    <n v="86"/>
  </r>
  <r>
    <x v="10"/>
    <x v="9"/>
    <x v="1"/>
    <x v="1"/>
    <n v="19"/>
  </r>
  <r>
    <x v="10"/>
    <x v="9"/>
    <x v="1"/>
    <x v="0"/>
    <n v="94"/>
  </r>
  <r>
    <x v="11"/>
    <x v="1"/>
    <x v="1"/>
    <x v="0"/>
    <n v="2"/>
  </r>
  <r>
    <x v="11"/>
    <x v="2"/>
    <x v="0"/>
    <x v="1"/>
    <n v="953"/>
  </r>
  <r>
    <x v="11"/>
    <x v="2"/>
    <x v="0"/>
    <x v="0"/>
    <n v="356"/>
  </r>
  <r>
    <x v="11"/>
    <x v="2"/>
    <x v="1"/>
    <x v="1"/>
    <n v="1077"/>
  </r>
  <r>
    <x v="11"/>
    <x v="2"/>
    <x v="1"/>
    <x v="0"/>
    <n v="392"/>
  </r>
  <r>
    <x v="11"/>
    <x v="3"/>
    <x v="0"/>
    <x v="1"/>
    <n v="137"/>
  </r>
  <r>
    <x v="11"/>
    <x v="3"/>
    <x v="0"/>
    <x v="0"/>
    <n v="51"/>
  </r>
  <r>
    <x v="11"/>
    <x v="3"/>
    <x v="1"/>
    <x v="1"/>
    <n v="225"/>
  </r>
  <r>
    <x v="11"/>
    <x v="3"/>
    <x v="1"/>
    <x v="0"/>
    <n v="74"/>
  </r>
  <r>
    <x v="11"/>
    <x v="5"/>
    <x v="0"/>
    <x v="1"/>
    <n v="5"/>
  </r>
  <r>
    <x v="11"/>
    <x v="5"/>
    <x v="0"/>
    <x v="0"/>
    <n v="2"/>
  </r>
  <r>
    <x v="11"/>
    <x v="5"/>
    <x v="1"/>
    <x v="1"/>
    <n v="13"/>
  </r>
  <r>
    <x v="11"/>
    <x v="5"/>
    <x v="1"/>
    <x v="0"/>
    <n v="3"/>
  </r>
  <r>
    <x v="11"/>
    <x v="6"/>
    <x v="0"/>
    <x v="1"/>
    <n v="1"/>
  </r>
  <r>
    <x v="11"/>
    <x v="6"/>
    <x v="0"/>
    <x v="0"/>
    <n v="1"/>
  </r>
  <r>
    <x v="11"/>
    <x v="6"/>
    <x v="1"/>
    <x v="1"/>
    <n v="2"/>
  </r>
  <r>
    <x v="11"/>
    <x v="7"/>
    <x v="0"/>
    <x v="1"/>
    <n v="1"/>
  </r>
  <r>
    <x v="11"/>
    <x v="7"/>
    <x v="1"/>
    <x v="1"/>
    <n v="2"/>
  </r>
  <r>
    <x v="11"/>
    <x v="7"/>
    <x v="1"/>
    <x v="0"/>
    <n v="1"/>
  </r>
  <r>
    <x v="11"/>
    <x v="8"/>
    <x v="0"/>
    <x v="1"/>
    <n v="885"/>
  </r>
  <r>
    <x v="11"/>
    <x v="8"/>
    <x v="0"/>
    <x v="0"/>
    <n v="318"/>
  </r>
  <r>
    <x v="11"/>
    <x v="8"/>
    <x v="1"/>
    <x v="1"/>
    <n v="898"/>
  </r>
  <r>
    <x v="11"/>
    <x v="8"/>
    <x v="1"/>
    <x v="0"/>
    <n v="311"/>
  </r>
  <r>
    <x v="11"/>
    <x v="9"/>
    <x v="0"/>
    <x v="1"/>
    <n v="8"/>
  </r>
  <r>
    <x v="11"/>
    <x v="9"/>
    <x v="0"/>
    <x v="0"/>
    <n v="4"/>
  </r>
  <r>
    <x v="11"/>
    <x v="9"/>
    <x v="1"/>
    <x v="1"/>
    <n v="12"/>
  </r>
  <r>
    <x v="11"/>
    <x v="9"/>
    <x v="1"/>
    <x v="0"/>
    <n v="7"/>
  </r>
  <r>
    <x v="12"/>
    <x v="1"/>
    <x v="0"/>
    <x v="1"/>
    <n v="1"/>
  </r>
  <r>
    <x v="12"/>
    <x v="1"/>
    <x v="0"/>
    <x v="0"/>
    <n v="6"/>
  </r>
  <r>
    <x v="12"/>
    <x v="1"/>
    <x v="1"/>
    <x v="1"/>
    <n v="4"/>
  </r>
  <r>
    <x v="12"/>
    <x v="1"/>
    <x v="1"/>
    <x v="0"/>
    <n v="19"/>
  </r>
  <r>
    <x v="12"/>
    <x v="2"/>
    <x v="0"/>
    <x v="1"/>
    <n v="1665"/>
  </r>
  <r>
    <x v="12"/>
    <x v="2"/>
    <x v="0"/>
    <x v="0"/>
    <n v="8213"/>
  </r>
  <r>
    <x v="12"/>
    <x v="2"/>
    <x v="1"/>
    <x v="1"/>
    <n v="1865"/>
  </r>
  <r>
    <x v="12"/>
    <x v="2"/>
    <x v="1"/>
    <x v="0"/>
    <n v="7926"/>
  </r>
  <r>
    <x v="12"/>
    <x v="3"/>
    <x v="0"/>
    <x v="1"/>
    <n v="350"/>
  </r>
  <r>
    <x v="12"/>
    <x v="3"/>
    <x v="0"/>
    <x v="0"/>
    <n v="2078"/>
  </r>
  <r>
    <x v="12"/>
    <x v="3"/>
    <x v="1"/>
    <x v="1"/>
    <n v="458"/>
  </r>
  <r>
    <x v="12"/>
    <x v="3"/>
    <x v="1"/>
    <x v="0"/>
    <n v="2151"/>
  </r>
  <r>
    <x v="12"/>
    <x v="4"/>
    <x v="0"/>
    <x v="1"/>
    <n v="1"/>
  </r>
  <r>
    <x v="12"/>
    <x v="4"/>
    <x v="0"/>
    <x v="0"/>
    <n v="4"/>
  </r>
  <r>
    <x v="12"/>
    <x v="4"/>
    <x v="1"/>
    <x v="1"/>
    <n v="2"/>
  </r>
  <r>
    <x v="12"/>
    <x v="4"/>
    <x v="1"/>
    <x v="0"/>
    <n v="4"/>
  </r>
  <r>
    <x v="12"/>
    <x v="5"/>
    <x v="0"/>
    <x v="1"/>
    <n v="11"/>
  </r>
  <r>
    <x v="12"/>
    <x v="5"/>
    <x v="0"/>
    <x v="0"/>
    <n v="64"/>
  </r>
  <r>
    <x v="12"/>
    <x v="5"/>
    <x v="1"/>
    <x v="1"/>
    <n v="22"/>
  </r>
  <r>
    <x v="12"/>
    <x v="5"/>
    <x v="1"/>
    <x v="0"/>
    <n v="81"/>
  </r>
  <r>
    <x v="12"/>
    <x v="6"/>
    <x v="0"/>
    <x v="1"/>
    <n v="5"/>
  </r>
  <r>
    <x v="12"/>
    <x v="6"/>
    <x v="0"/>
    <x v="0"/>
    <n v="17"/>
  </r>
  <r>
    <x v="12"/>
    <x v="6"/>
    <x v="1"/>
    <x v="1"/>
    <n v="3"/>
  </r>
  <r>
    <x v="12"/>
    <x v="6"/>
    <x v="1"/>
    <x v="0"/>
    <n v="15"/>
  </r>
  <r>
    <x v="12"/>
    <x v="7"/>
    <x v="0"/>
    <x v="1"/>
    <n v="39"/>
  </r>
  <r>
    <x v="12"/>
    <x v="7"/>
    <x v="0"/>
    <x v="0"/>
    <n v="137"/>
  </r>
  <r>
    <x v="12"/>
    <x v="7"/>
    <x v="1"/>
    <x v="1"/>
    <n v="43"/>
  </r>
  <r>
    <x v="12"/>
    <x v="7"/>
    <x v="1"/>
    <x v="0"/>
    <n v="154"/>
  </r>
  <r>
    <x v="12"/>
    <x v="8"/>
    <x v="0"/>
    <x v="1"/>
    <n v="5193"/>
  </r>
  <r>
    <x v="12"/>
    <x v="8"/>
    <x v="0"/>
    <x v="0"/>
    <n v="16698"/>
  </r>
  <r>
    <x v="12"/>
    <x v="8"/>
    <x v="1"/>
    <x v="1"/>
    <n v="4689"/>
  </r>
  <r>
    <x v="12"/>
    <x v="8"/>
    <x v="1"/>
    <x v="0"/>
    <n v="12959"/>
  </r>
  <r>
    <x v="12"/>
    <x v="9"/>
    <x v="0"/>
    <x v="1"/>
    <n v="33"/>
  </r>
  <r>
    <x v="12"/>
    <x v="9"/>
    <x v="0"/>
    <x v="0"/>
    <n v="621"/>
  </r>
  <r>
    <x v="12"/>
    <x v="9"/>
    <x v="1"/>
    <x v="1"/>
    <n v="42"/>
  </r>
  <r>
    <x v="12"/>
    <x v="9"/>
    <x v="1"/>
    <x v="0"/>
    <n v="711"/>
  </r>
  <r>
    <x v="13"/>
    <x v="0"/>
    <x v="0"/>
    <x v="1"/>
    <n v="1"/>
  </r>
  <r>
    <x v="13"/>
    <x v="0"/>
    <x v="0"/>
    <x v="0"/>
    <n v="1"/>
  </r>
  <r>
    <x v="13"/>
    <x v="1"/>
    <x v="0"/>
    <x v="0"/>
    <n v="3"/>
  </r>
  <r>
    <x v="13"/>
    <x v="1"/>
    <x v="1"/>
    <x v="0"/>
    <n v="1"/>
  </r>
  <r>
    <x v="13"/>
    <x v="2"/>
    <x v="0"/>
    <x v="1"/>
    <n v="2824"/>
  </r>
  <r>
    <x v="13"/>
    <x v="2"/>
    <x v="0"/>
    <x v="0"/>
    <n v="2345"/>
  </r>
  <r>
    <x v="13"/>
    <x v="2"/>
    <x v="1"/>
    <x v="1"/>
    <n v="2910"/>
  </r>
  <r>
    <x v="13"/>
    <x v="2"/>
    <x v="1"/>
    <x v="0"/>
    <n v="2396"/>
  </r>
  <r>
    <x v="13"/>
    <x v="3"/>
    <x v="0"/>
    <x v="1"/>
    <n v="177"/>
  </r>
  <r>
    <x v="13"/>
    <x v="3"/>
    <x v="0"/>
    <x v="0"/>
    <n v="383"/>
  </r>
  <r>
    <x v="13"/>
    <x v="3"/>
    <x v="1"/>
    <x v="1"/>
    <n v="271"/>
  </r>
  <r>
    <x v="13"/>
    <x v="3"/>
    <x v="1"/>
    <x v="0"/>
    <n v="419"/>
  </r>
  <r>
    <x v="13"/>
    <x v="4"/>
    <x v="0"/>
    <x v="1"/>
    <n v="1"/>
  </r>
  <r>
    <x v="13"/>
    <x v="4"/>
    <x v="1"/>
    <x v="1"/>
    <n v="1"/>
  </r>
  <r>
    <x v="13"/>
    <x v="5"/>
    <x v="0"/>
    <x v="1"/>
    <n v="14"/>
  </r>
  <r>
    <x v="13"/>
    <x v="5"/>
    <x v="0"/>
    <x v="0"/>
    <n v="7"/>
  </r>
  <r>
    <x v="13"/>
    <x v="5"/>
    <x v="1"/>
    <x v="1"/>
    <n v="14"/>
  </r>
  <r>
    <x v="13"/>
    <x v="5"/>
    <x v="1"/>
    <x v="0"/>
    <n v="11"/>
  </r>
  <r>
    <x v="13"/>
    <x v="6"/>
    <x v="0"/>
    <x v="1"/>
    <n v="1"/>
  </r>
  <r>
    <x v="13"/>
    <x v="6"/>
    <x v="1"/>
    <x v="1"/>
    <n v="1"/>
  </r>
  <r>
    <x v="13"/>
    <x v="7"/>
    <x v="0"/>
    <x v="1"/>
    <n v="12"/>
  </r>
  <r>
    <x v="13"/>
    <x v="7"/>
    <x v="0"/>
    <x v="0"/>
    <n v="3"/>
  </r>
  <r>
    <x v="13"/>
    <x v="7"/>
    <x v="1"/>
    <x v="1"/>
    <n v="10"/>
  </r>
  <r>
    <x v="13"/>
    <x v="7"/>
    <x v="1"/>
    <x v="0"/>
    <n v="7"/>
  </r>
  <r>
    <x v="13"/>
    <x v="8"/>
    <x v="0"/>
    <x v="1"/>
    <n v="4473"/>
  </r>
  <r>
    <x v="13"/>
    <x v="8"/>
    <x v="0"/>
    <x v="0"/>
    <n v="2867"/>
  </r>
  <r>
    <x v="13"/>
    <x v="8"/>
    <x v="1"/>
    <x v="1"/>
    <n v="3948"/>
  </r>
  <r>
    <x v="13"/>
    <x v="8"/>
    <x v="1"/>
    <x v="0"/>
    <n v="2394"/>
  </r>
  <r>
    <x v="13"/>
    <x v="9"/>
    <x v="0"/>
    <x v="1"/>
    <n v="14"/>
  </r>
  <r>
    <x v="13"/>
    <x v="9"/>
    <x v="0"/>
    <x v="0"/>
    <n v="37"/>
  </r>
  <r>
    <x v="13"/>
    <x v="9"/>
    <x v="1"/>
    <x v="1"/>
    <n v="26"/>
  </r>
  <r>
    <x v="13"/>
    <x v="9"/>
    <x v="1"/>
    <x v="0"/>
    <n v="61"/>
  </r>
  <r>
    <x v="14"/>
    <x v="0"/>
    <x v="0"/>
    <x v="1"/>
    <n v="3"/>
  </r>
  <r>
    <x v="14"/>
    <x v="0"/>
    <x v="1"/>
    <x v="1"/>
    <n v="10"/>
  </r>
  <r>
    <x v="14"/>
    <x v="0"/>
    <x v="1"/>
    <x v="0"/>
    <n v="3"/>
  </r>
  <r>
    <x v="14"/>
    <x v="2"/>
    <x v="0"/>
    <x v="1"/>
    <n v="249"/>
  </r>
  <r>
    <x v="14"/>
    <x v="2"/>
    <x v="0"/>
    <x v="0"/>
    <n v="189"/>
  </r>
  <r>
    <x v="14"/>
    <x v="2"/>
    <x v="1"/>
    <x v="1"/>
    <n v="315"/>
  </r>
  <r>
    <x v="14"/>
    <x v="2"/>
    <x v="1"/>
    <x v="0"/>
    <n v="199"/>
  </r>
  <r>
    <x v="14"/>
    <x v="3"/>
    <x v="0"/>
    <x v="1"/>
    <n v="11"/>
  </r>
  <r>
    <x v="14"/>
    <x v="3"/>
    <x v="0"/>
    <x v="0"/>
    <n v="11"/>
  </r>
  <r>
    <x v="14"/>
    <x v="3"/>
    <x v="1"/>
    <x v="1"/>
    <n v="12"/>
  </r>
  <r>
    <x v="14"/>
    <x v="3"/>
    <x v="1"/>
    <x v="0"/>
    <n v="18"/>
  </r>
  <r>
    <x v="14"/>
    <x v="5"/>
    <x v="0"/>
    <x v="1"/>
    <n v="1"/>
  </r>
  <r>
    <x v="14"/>
    <x v="5"/>
    <x v="0"/>
    <x v="0"/>
    <n v="5"/>
  </r>
  <r>
    <x v="14"/>
    <x v="5"/>
    <x v="1"/>
    <x v="1"/>
    <n v="1"/>
  </r>
  <r>
    <x v="14"/>
    <x v="5"/>
    <x v="1"/>
    <x v="0"/>
    <n v="1"/>
  </r>
  <r>
    <x v="14"/>
    <x v="7"/>
    <x v="0"/>
    <x v="1"/>
    <n v="1"/>
  </r>
  <r>
    <x v="14"/>
    <x v="7"/>
    <x v="0"/>
    <x v="0"/>
    <n v="1"/>
  </r>
  <r>
    <x v="14"/>
    <x v="7"/>
    <x v="1"/>
    <x v="1"/>
    <n v="3"/>
  </r>
  <r>
    <x v="14"/>
    <x v="7"/>
    <x v="1"/>
    <x v="0"/>
    <n v="2"/>
  </r>
  <r>
    <x v="14"/>
    <x v="8"/>
    <x v="0"/>
    <x v="1"/>
    <n v="1575"/>
  </r>
  <r>
    <x v="14"/>
    <x v="8"/>
    <x v="0"/>
    <x v="0"/>
    <n v="1007"/>
  </r>
  <r>
    <x v="14"/>
    <x v="8"/>
    <x v="1"/>
    <x v="1"/>
    <n v="1755"/>
  </r>
  <r>
    <x v="14"/>
    <x v="8"/>
    <x v="1"/>
    <x v="0"/>
    <n v="949"/>
  </r>
  <r>
    <x v="14"/>
    <x v="9"/>
    <x v="0"/>
    <x v="1"/>
    <n v="1"/>
  </r>
  <r>
    <x v="14"/>
    <x v="9"/>
    <x v="0"/>
    <x v="0"/>
    <n v="6"/>
  </r>
  <r>
    <x v="14"/>
    <x v="9"/>
    <x v="1"/>
    <x v="1"/>
    <n v="1"/>
  </r>
  <r>
    <x v="14"/>
    <x v="9"/>
    <x v="1"/>
    <x v="0"/>
    <n v="4"/>
  </r>
  <r>
    <x v="15"/>
    <x v="0"/>
    <x v="0"/>
    <x v="1"/>
    <n v="1"/>
  </r>
  <r>
    <x v="15"/>
    <x v="0"/>
    <x v="0"/>
    <x v="0"/>
    <n v="2"/>
  </r>
  <r>
    <x v="15"/>
    <x v="0"/>
    <x v="1"/>
    <x v="1"/>
    <n v="3"/>
  </r>
  <r>
    <x v="15"/>
    <x v="0"/>
    <x v="1"/>
    <x v="0"/>
    <n v="1"/>
  </r>
  <r>
    <x v="15"/>
    <x v="1"/>
    <x v="1"/>
    <x v="0"/>
    <n v="1"/>
  </r>
  <r>
    <x v="15"/>
    <x v="2"/>
    <x v="0"/>
    <x v="1"/>
    <n v="695"/>
  </r>
  <r>
    <x v="15"/>
    <x v="2"/>
    <x v="0"/>
    <x v="0"/>
    <n v="328"/>
  </r>
  <r>
    <x v="15"/>
    <x v="2"/>
    <x v="1"/>
    <x v="1"/>
    <n v="679"/>
  </r>
  <r>
    <x v="15"/>
    <x v="2"/>
    <x v="1"/>
    <x v="0"/>
    <n v="333"/>
  </r>
  <r>
    <x v="15"/>
    <x v="3"/>
    <x v="0"/>
    <x v="1"/>
    <n v="38"/>
  </r>
  <r>
    <x v="15"/>
    <x v="3"/>
    <x v="0"/>
    <x v="0"/>
    <n v="18"/>
  </r>
  <r>
    <x v="15"/>
    <x v="3"/>
    <x v="1"/>
    <x v="1"/>
    <n v="39"/>
  </r>
  <r>
    <x v="15"/>
    <x v="3"/>
    <x v="1"/>
    <x v="0"/>
    <n v="35"/>
  </r>
  <r>
    <x v="15"/>
    <x v="5"/>
    <x v="0"/>
    <x v="1"/>
    <n v="5"/>
  </r>
  <r>
    <x v="15"/>
    <x v="5"/>
    <x v="0"/>
    <x v="0"/>
    <n v="2"/>
  </r>
  <r>
    <x v="15"/>
    <x v="5"/>
    <x v="1"/>
    <x v="1"/>
    <n v="4"/>
  </r>
  <r>
    <x v="15"/>
    <x v="8"/>
    <x v="0"/>
    <x v="1"/>
    <n v="110"/>
  </r>
  <r>
    <x v="15"/>
    <x v="8"/>
    <x v="0"/>
    <x v="0"/>
    <n v="85"/>
  </r>
  <r>
    <x v="15"/>
    <x v="8"/>
    <x v="1"/>
    <x v="1"/>
    <n v="105"/>
  </r>
  <r>
    <x v="15"/>
    <x v="8"/>
    <x v="1"/>
    <x v="0"/>
    <n v="47"/>
  </r>
  <r>
    <x v="15"/>
    <x v="9"/>
    <x v="0"/>
    <x v="1"/>
    <n v="1"/>
  </r>
  <r>
    <x v="15"/>
    <x v="9"/>
    <x v="1"/>
    <x v="1"/>
    <n v="9"/>
  </r>
  <r>
    <x v="15"/>
    <x v="9"/>
    <x v="1"/>
    <x v="0"/>
    <n v="6"/>
  </r>
  <r>
    <x v="16"/>
    <x v="1"/>
    <x v="0"/>
    <x v="1"/>
    <n v="2"/>
  </r>
  <r>
    <x v="16"/>
    <x v="1"/>
    <x v="0"/>
    <x v="0"/>
    <n v="6"/>
  </r>
  <r>
    <x v="16"/>
    <x v="1"/>
    <x v="1"/>
    <x v="1"/>
    <n v="6"/>
  </r>
  <r>
    <x v="16"/>
    <x v="1"/>
    <x v="1"/>
    <x v="0"/>
    <n v="15"/>
  </r>
  <r>
    <x v="16"/>
    <x v="2"/>
    <x v="0"/>
    <x v="1"/>
    <n v="2764"/>
  </r>
  <r>
    <x v="16"/>
    <x v="2"/>
    <x v="0"/>
    <x v="0"/>
    <n v="3548"/>
  </r>
  <r>
    <x v="16"/>
    <x v="2"/>
    <x v="1"/>
    <x v="1"/>
    <n v="2476"/>
  </r>
  <r>
    <x v="16"/>
    <x v="2"/>
    <x v="1"/>
    <x v="0"/>
    <n v="3242"/>
  </r>
  <r>
    <x v="16"/>
    <x v="3"/>
    <x v="0"/>
    <x v="1"/>
    <n v="669"/>
  </r>
  <r>
    <x v="16"/>
    <x v="3"/>
    <x v="0"/>
    <x v="0"/>
    <n v="1227"/>
  </r>
  <r>
    <x v="16"/>
    <x v="3"/>
    <x v="1"/>
    <x v="1"/>
    <n v="803"/>
  </r>
  <r>
    <x v="16"/>
    <x v="3"/>
    <x v="1"/>
    <x v="0"/>
    <n v="1199"/>
  </r>
  <r>
    <x v="16"/>
    <x v="4"/>
    <x v="0"/>
    <x v="1"/>
    <n v="4"/>
  </r>
  <r>
    <x v="16"/>
    <x v="4"/>
    <x v="0"/>
    <x v="0"/>
    <n v="1"/>
  </r>
  <r>
    <x v="16"/>
    <x v="4"/>
    <x v="1"/>
    <x v="1"/>
    <n v="2"/>
  </r>
  <r>
    <x v="16"/>
    <x v="4"/>
    <x v="1"/>
    <x v="0"/>
    <n v="2"/>
  </r>
  <r>
    <x v="16"/>
    <x v="5"/>
    <x v="0"/>
    <x v="1"/>
    <n v="13"/>
  </r>
  <r>
    <x v="16"/>
    <x v="5"/>
    <x v="0"/>
    <x v="0"/>
    <n v="26"/>
  </r>
  <r>
    <x v="16"/>
    <x v="5"/>
    <x v="1"/>
    <x v="1"/>
    <n v="17"/>
  </r>
  <r>
    <x v="16"/>
    <x v="5"/>
    <x v="1"/>
    <x v="0"/>
    <n v="21"/>
  </r>
  <r>
    <x v="16"/>
    <x v="6"/>
    <x v="0"/>
    <x v="0"/>
    <n v="5"/>
  </r>
  <r>
    <x v="16"/>
    <x v="6"/>
    <x v="1"/>
    <x v="1"/>
    <n v="4"/>
  </r>
  <r>
    <x v="16"/>
    <x v="6"/>
    <x v="1"/>
    <x v="0"/>
    <n v="5"/>
  </r>
  <r>
    <x v="16"/>
    <x v="7"/>
    <x v="0"/>
    <x v="1"/>
    <n v="8"/>
  </r>
  <r>
    <x v="16"/>
    <x v="7"/>
    <x v="0"/>
    <x v="0"/>
    <n v="6"/>
  </r>
  <r>
    <x v="16"/>
    <x v="7"/>
    <x v="1"/>
    <x v="1"/>
    <n v="9"/>
  </r>
  <r>
    <x v="16"/>
    <x v="7"/>
    <x v="1"/>
    <x v="0"/>
    <n v="13"/>
  </r>
  <r>
    <x v="16"/>
    <x v="8"/>
    <x v="0"/>
    <x v="1"/>
    <n v="1032"/>
  </r>
  <r>
    <x v="16"/>
    <x v="8"/>
    <x v="0"/>
    <x v="0"/>
    <n v="1345"/>
  </r>
  <r>
    <x v="16"/>
    <x v="8"/>
    <x v="1"/>
    <x v="1"/>
    <n v="804"/>
  </r>
  <r>
    <x v="16"/>
    <x v="8"/>
    <x v="1"/>
    <x v="0"/>
    <n v="1209"/>
  </r>
  <r>
    <x v="16"/>
    <x v="9"/>
    <x v="0"/>
    <x v="1"/>
    <n v="114"/>
  </r>
  <r>
    <x v="16"/>
    <x v="9"/>
    <x v="0"/>
    <x v="0"/>
    <n v="204"/>
  </r>
  <r>
    <x v="16"/>
    <x v="9"/>
    <x v="1"/>
    <x v="1"/>
    <n v="127"/>
  </r>
  <r>
    <x v="16"/>
    <x v="9"/>
    <x v="1"/>
    <x v="0"/>
    <n v="283"/>
  </r>
  <r>
    <x v="17"/>
    <x v="1"/>
    <x v="1"/>
    <x v="1"/>
    <n v="1"/>
  </r>
  <r>
    <x v="17"/>
    <x v="1"/>
    <x v="1"/>
    <x v="0"/>
    <n v="3"/>
  </r>
  <r>
    <x v="17"/>
    <x v="2"/>
    <x v="0"/>
    <x v="1"/>
    <n v="718"/>
  </r>
  <r>
    <x v="17"/>
    <x v="2"/>
    <x v="0"/>
    <x v="0"/>
    <n v="249"/>
  </r>
  <r>
    <x v="17"/>
    <x v="2"/>
    <x v="1"/>
    <x v="1"/>
    <n v="617"/>
  </r>
  <r>
    <x v="17"/>
    <x v="2"/>
    <x v="1"/>
    <x v="0"/>
    <n v="284"/>
  </r>
  <r>
    <x v="17"/>
    <x v="3"/>
    <x v="0"/>
    <x v="1"/>
    <n v="123"/>
  </r>
  <r>
    <x v="17"/>
    <x v="3"/>
    <x v="0"/>
    <x v="0"/>
    <n v="98"/>
  </r>
  <r>
    <x v="17"/>
    <x v="3"/>
    <x v="1"/>
    <x v="1"/>
    <n v="166"/>
  </r>
  <r>
    <x v="17"/>
    <x v="3"/>
    <x v="1"/>
    <x v="0"/>
    <n v="128"/>
  </r>
  <r>
    <x v="17"/>
    <x v="5"/>
    <x v="0"/>
    <x v="1"/>
    <n v="4"/>
  </r>
  <r>
    <x v="17"/>
    <x v="5"/>
    <x v="0"/>
    <x v="0"/>
    <n v="3"/>
  </r>
  <r>
    <x v="17"/>
    <x v="5"/>
    <x v="1"/>
    <x v="1"/>
    <n v="2"/>
  </r>
  <r>
    <x v="17"/>
    <x v="5"/>
    <x v="1"/>
    <x v="0"/>
    <n v="1"/>
  </r>
  <r>
    <x v="17"/>
    <x v="6"/>
    <x v="0"/>
    <x v="1"/>
    <n v="1"/>
  </r>
  <r>
    <x v="17"/>
    <x v="6"/>
    <x v="1"/>
    <x v="1"/>
    <n v="2"/>
  </r>
  <r>
    <x v="17"/>
    <x v="6"/>
    <x v="1"/>
    <x v="0"/>
    <n v="1"/>
  </r>
  <r>
    <x v="17"/>
    <x v="8"/>
    <x v="0"/>
    <x v="1"/>
    <n v="90"/>
  </r>
  <r>
    <x v="17"/>
    <x v="8"/>
    <x v="0"/>
    <x v="0"/>
    <n v="60"/>
  </r>
  <r>
    <x v="17"/>
    <x v="8"/>
    <x v="1"/>
    <x v="1"/>
    <n v="82"/>
  </r>
  <r>
    <x v="17"/>
    <x v="8"/>
    <x v="1"/>
    <x v="0"/>
    <n v="46"/>
  </r>
  <r>
    <x v="17"/>
    <x v="9"/>
    <x v="0"/>
    <x v="1"/>
    <n v="1"/>
  </r>
  <r>
    <x v="17"/>
    <x v="9"/>
    <x v="0"/>
    <x v="0"/>
    <n v="2"/>
  </r>
  <r>
    <x v="17"/>
    <x v="9"/>
    <x v="1"/>
    <x v="1"/>
    <n v="4"/>
  </r>
  <r>
    <x v="17"/>
    <x v="9"/>
    <x v="1"/>
    <x v="0"/>
    <n v="7"/>
  </r>
  <r>
    <x v="18"/>
    <x v="0"/>
    <x v="0"/>
    <x v="1"/>
    <n v="7"/>
  </r>
  <r>
    <x v="18"/>
    <x v="0"/>
    <x v="0"/>
    <x v="0"/>
    <n v="46"/>
  </r>
  <r>
    <x v="18"/>
    <x v="0"/>
    <x v="1"/>
    <x v="1"/>
    <n v="9"/>
  </r>
  <r>
    <x v="18"/>
    <x v="0"/>
    <x v="1"/>
    <x v="0"/>
    <n v="60"/>
  </r>
  <r>
    <x v="18"/>
    <x v="1"/>
    <x v="0"/>
    <x v="1"/>
    <n v="5"/>
  </r>
  <r>
    <x v="18"/>
    <x v="1"/>
    <x v="0"/>
    <x v="0"/>
    <n v="163"/>
  </r>
  <r>
    <x v="18"/>
    <x v="1"/>
    <x v="1"/>
    <x v="1"/>
    <n v="9"/>
  </r>
  <r>
    <x v="18"/>
    <x v="1"/>
    <x v="1"/>
    <x v="0"/>
    <n v="220"/>
  </r>
  <r>
    <x v="18"/>
    <x v="2"/>
    <x v="0"/>
    <x v="1"/>
    <n v="1459"/>
  </r>
  <r>
    <x v="18"/>
    <x v="2"/>
    <x v="0"/>
    <x v="0"/>
    <n v="27206"/>
  </r>
  <r>
    <x v="18"/>
    <x v="2"/>
    <x v="1"/>
    <x v="1"/>
    <n v="1535"/>
  </r>
  <r>
    <x v="18"/>
    <x v="2"/>
    <x v="1"/>
    <x v="0"/>
    <n v="23185"/>
  </r>
  <r>
    <x v="18"/>
    <x v="3"/>
    <x v="0"/>
    <x v="1"/>
    <n v="724"/>
  </r>
  <r>
    <x v="18"/>
    <x v="3"/>
    <x v="0"/>
    <x v="0"/>
    <n v="17761"/>
  </r>
  <r>
    <x v="18"/>
    <x v="3"/>
    <x v="1"/>
    <x v="1"/>
    <n v="800"/>
  </r>
  <r>
    <x v="18"/>
    <x v="3"/>
    <x v="1"/>
    <x v="0"/>
    <n v="15780"/>
  </r>
  <r>
    <x v="18"/>
    <x v="4"/>
    <x v="0"/>
    <x v="1"/>
    <n v="3"/>
  </r>
  <r>
    <x v="18"/>
    <x v="4"/>
    <x v="0"/>
    <x v="0"/>
    <n v="83"/>
  </r>
  <r>
    <x v="18"/>
    <x v="4"/>
    <x v="1"/>
    <x v="1"/>
    <n v="2"/>
  </r>
  <r>
    <x v="18"/>
    <x v="4"/>
    <x v="1"/>
    <x v="0"/>
    <n v="60"/>
  </r>
  <r>
    <x v="18"/>
    <x v="5"/>
    <x v="0"/>
    <x v="1"/>
    <n v="6"/>
  </r>
  <r>
    <x v="18"/>
    <x v="5"/>
    <x v="0"/>
    <x v="0"/>
    <n v="103"/>
  </r>
  <r>
    <x v="18"/>
    <x v="5"/>
    <x v="1"/>
    <x v="1"/>
    <n v="3"/>
  </r>
  <r>
    <x v="18"/>
    <x v="5"/>
    <x v="1"/>
    <x v="0"/>
    <n v="86"/>
  </r>
  <r>
    <x v="18"/>
    <x v="6"/>
    <x v="0"/>
    <x v="1"/>
    <n v="5"/>
  </r>
  <r>
    <x v="18"/>
    <x v="6"/>
    <x v="0"/>
    <x v="0"/>
    <n v="33"/>
  </r>
  <r>
    <x v="18"/>
    <x v="6"/>
    <x v="1"/>
    <x v="0"/>
    <n v="45"/>
  </r>
  <r>
    <x v="18"/>
    <x v="7"/>
    <x v="0"/>
    <x v="1"/>
    <n v="24"/>
  </r>
  <r>
    <x v="18"/>
    <x v="7"/>
    <x v="0"/>
    <x v="0"/>
    <n v="213"/>
  </r>
  <r>
    <x v="18"/>
    <x v="7"/>
    <x v="1"/>
    <x v="1"/>
    <n v="11"/>
  </r>
  <r>
    <x v="18"/>
    <x v="7"/>
    <x v="1"/>
    <x v="0"/>
    <n v="218"/>
  </r>
  <r>
    <x v="18"/>
    <x v="8"/>
    <x v="0"/>
    <x v="1"/>
    <n v="1427"/>
  </r>
  <r>
    <x v="18"/>
    <x v="8"/>
    <x v="0"/>
    <x v="0"/>
    <n v="15853"/>
  </r>
  <r>
    <x v="18"/>
    <x v="8"/>
    <x v="1"/>
    <x v="1"/>
    <n v="1328"/>
  </r>
  <r>
    <x v="18"/>
    <x v="8"/>
    <x v="1"/>
    <x v="0"/>
    <n v="12704"/>
  </r>
  <r>
    <x v="18"/>
    <x v="9"/>
    <x v="0"/>
    <x v="1"/>
    <n v="132"/>
  </r>
  <r>
    <x v="18"/>
    <x v="9"/>
    <x v="0"/>
    <x v="0"/>
    <n v="3561"/>
  </r>
  <r>
    <x v="18"/>
    <x v="9"/>
    <x v="1"/>
    <x v="1"/>
    <n v="149"/>
  </r>
  <r>
    <x v="18"/>
    <x v="9"/>
    <x v="1"/>
    <x v="0"/>
    <n v="3080"/>
  </r>
  <r>
    <x v="19"/>
    <x v="0"/>
    <x v="0"/>
    <x v="0"/>
    <n v="2"/>
  </r>
  <r>
    <x v="19"/>
    <x v="0"/>
    <x v="1"/>
    <x v="1"/>
    <n v="1"/>
  </r>
  <r>
    <x v="19"/>
    <x v="0"/>
    <x v="1"/>
    <x v="0"/>
    <n v="4"/>
  </r>
  <r>
    <x v="19"/>
    <x v="1"/>
    <x v="1"/>
    <x v="1"/>
    <n v="2"/>
  </r>
  <r>
    <x v="19"/>
    <x v="1"/>
    <x v="1"/>
    <x v="0"/>
    <n v="1"/>
  </r>
  <r>
    <x v="19"/>
    <x v="2"/>
    <x v="0"/>
    <x v="1"/>
    <n v="1176"/>
  </r>
  <r>
    <x v="19"/>
    <x v="2"/>
    <x v="0"/>
    <x v="0"/>
    <n v="825"/>
  </r>
  <r>
    <x v="19"/>
    <x v="2"/>
    <x v="1"/>
    <x v="1"/>
    <n v="1262"/>
  </r>
  <r>
    <x v="19"/>
    <x v="2"/>
    <x v="1"/>
    <x v="0"/>
    <n v="886"/>
  </r>
  <r>
    <x v="19"/>
    <x v="3"/>
    <x v="0"/>
    <x v="1"/>
    <n v="164"/>
  </r>
  <r>
    <x v="19"/>
    <x v="3"/>
    <x v="0"/>
    <x v="0"/>
    <n v="116"/>
  </r>
  <r>
    <x v="19"/>
    <x v="3"/>
    <x v="1"/>
    <x v="1"/>
    <n v="285"/>
  </r>
  <r>
    <x v="19"/>
    <x v="3"/>
    <x v="1"/>
    <x v="0"/>
    <n v="183"/>
  </r>
  <r>
    <x v="19"/>
    <x v="4"/>
    <x v="0"/>
    <x v="0"/>
    <n v="1"/>
  </r>
  <r>
    <x v="19"/>
    <x v="4"/>
    <x v="1"/>
    <x v="1"/>
    <n v="1"/>
  </r>
  <r>
    <x v="19"/>
    <x v="5"/>
    <x v="0"/>
    <x v="1"/>
    <n v="5"/>
  </r>
  <r>
    <x v="19"/>
    <x v="5"/>
    <x v="0"/>
    <x v="0"/>
    <n v="3"/>
  </r>
  <r>
    <x v="19"/>
    <x v="5"/>
    <x v="1"/>
    <x v="1"/>
    <n v="3"/>
  </r>
  <r>
    <x v="19"/>
    <x v="5"/>
    <x v="1"/>
    <x v="0"/>
    <n v="5"/>
  </r>
  <r>
    <x v="19"/>
    <x v="6"/>
    <x v="0"/>
    <x v="0"/>
    <n v="2"/>
  </r>
  <r>
    <x v="19"/>
    <x v="6"/>
    <x v="1"/>
    <x v="1"/>
    <n v="1"/>
  </r>
  <r>
    <x v="19"/>
    <x v="7"/>
    <x v="0"/>
    <x v="0"/>
    <n v="1"/>
  </r>
  <r>
    <x v="19"/>
    <x v="7"/>
    <x v="1"/>
    <x v="1"/>
    <n v="1"/>
  </r>
  <r>
    <x v="19"/>
    <x v="8"/>
    <x v="0"/>
    <x v="1"/>
    <n v="352"/>
  </r>
  <r>
    <x v="19"/>
    <x v="8"/>
    <x v="0"/>
    <x v="0"/>
    <n v="291"/>
  </r>
  <r>
    <x v="19"/>
    <x v="8"/>
    <x v="1"/>
    <x v="1"/>
    <n v="336"/>
  </r>
  <r>
    <x v="19"/>
    <x v="8"/>
    <x v="1"/>
    <x v="0"/>
    <n v="279"/>
  </r>
  <r>
    <x v="19"/>
    <x v="9"/>
    <x v="0"/>
    <x v="1"/>
    <n v="4"/>
  </r>
  <r>
    <x v="19"/>
    <x v="9"/>
    <x v="0"/>
    <x v="0"/>
    <n v="4"/>
  </r>
  <r>
    <x v="19"/>
    <x v="9"/>
    <x v="1"/>
    <x v="1"/>
    <n v="13"/>
  </r>
  <r>
    <x v="19"/>
    <x v="9"/>
    <x v="1"/>
    <x v="0"/>
    <n v="17"/>
  </r>
  <r>
    <x v="20"/>
    <x v="0"/>
    <x v="0"/>
    <x v="1"/>
    <n v="1"/>
  </r>
  <r>
    <x v="20"/>
    <x v="1"/>
    <x v="0"/>
    <x v="0"/>
    <n v="1"/>
  </r>
  <r>
    <x v="20"/>
    <x v="1"/>
    <x v="1"/>
    <x v="1"/>
    <n v="2"/>
  </r>
  <r>
    <x v="20"/>
    <x v="1"/>
    <x v="1"/>
    <x v="0"/>
    <n v="1"/>
  </r>
  <r>
    <x v="20"/>
    <x v="2"/>
    <x v="0"/>
    <x v="1"/>
    <n v="1324"/>
  </r>
  <r>
    <x v="20"/>
    <x v="2"/>
    <x v="0"/>
    <x v="0"/>
    <n v="697"/>
  </r>
  <r>
    <x v="20"/>
    <x v="2"/>
    <x v="1"/>
    <x v="1"/>
    <n v="1392"/>
  </r>
  <r>
    <x v="20"/>
    <x v="2"/>
    <x v="1"/>
    <x v="0"/>
    <n v="755"/>
  </r>
  <r>
    <x v="20"/>
    <x v="3"/>
    <x v="0"/>
    <x v="1"/>
    <n v="122"/>
  </r>
  <r>
    <x v="20"/>
    <x v="3"/>
    <x v="0"/>
    <x v="0"/>
    <n v="106"/>
  </r>
  <r>
    <x v="20"/>
    <x v="3"/>
    <x v="1"/>
    <x v="1"/>
    <n v="226"/>
  </r>
  <r>
    <x v="20"/>
    <x v="3"/>
    <x v="1"/>
    <x v="0"/>
    <n v="127"/>
  </r>
  <r>
    <x v="20"/>
    <x v="4"/>
    <x v="1"/>
    <x v="0"/>
    <n v="1"/>
  </r>
  <r>
    <x v="20"/>
    <x v="5"/>
    <x v="0"/>
    <x v="1"/>
    <n v="3"/>
  </r>
  <r>
    <x v="20"/>
    <x v="5"/>
    <x v="0"/>
    <x v="0"/>
    <n v="2"/>
  </r>
  <r>
    <x v="20"/>
    <x v="5"/>
    <x v="1"/>
    <x v="1"/>
    <n v="5"/>
  </r>
  <r>
    <x v="20"/>
    <x v="5"/>
    <x v="1"/>
    <x v="0"/>
    <n v="3"/>
  </r>
  <r>
    <x v="20"/>
    <x v="6"/>
    <x v="0"/>
    <x v="1"/>
    <n v="1"/>
  </r>
  <r>
    <x v="20"/>
    <x v="6"/>
    <x v="1"/>
    <x v="0"/>
    <n v="1"/>
  </r>
  <r>
    <x v="20"/>
    <x v="7"/>
    <x v="0"/>
    <x v="1"/>
    <n v="2"/>
  </r>
  <r>
    <x v="20"/>
    <x v="7"/>
    <x v="1"/>
    <x v="1"/>
    <n v="9"/>
  </r>
  <r>
    <x v="20"/>
    <x v="7"/>
    <x v="1"/>
    <x v="0"/>
    <n v="1"/>
  </r>
  <r>
    <x v="20"/>
    <x v="8"/>
    <x v="0"/>
    <x v="1"/>
    <n v="3210"/>
  </r>
  <r>
    <x v="20"/>
    <x v="8"/>
    <x v="0"/>
    <x v="0"/>
    <n v="1288"/>
  </r>
  <r>
    <x v="20"/>
    <x v="8"/>
    <x v="1"/>
    <x v="1"/>
    <n v="3425"/>
  </r>
  <r>
    <x v="20"/>
    <x v="8"/>
    <x v="1"/>
    <x v="0"/>
    <n v="1264"/>
  </r>
  <r>
    <x v="20"/>
    <x v="9"/>
    <x v="0"/>
    <x v="1"/>
    <n v="9"/>
  </r>
  <r>
    <x v="20"/>
    <x v="9"/>
    <x v="0"/>
    <x v="0"/>
    <n v="11"/>
  </r>
  <r>
    <x v="20"/>
    <x v="9"/>
    <x v="1"/>
    <x v="1"/>
    <n v="13"/>
  </r>
  <r>
    <x v="20"/>
    <x v="9"/>
    <x v="1"/>
    <x v="0"/>
    <n v="34"/>
  </r>
  <r>
    <x v="21"/>
    <x v="0"/>
    <x v="1"/>
    <x v="1"/>
    <n v="1"/>
  </r>
  <r>
    <x v="21"/>
    <x v="1"/>
    <x v="0"/>
    <x v="1"/>
    <n v="2"/>
  </r>
  <r>
    <x v="21"/>
    <x v="1"/>
    <x v="0"/>
    <x v="0"/>
    <n v="5"/>
  </r>
  <r>
    <x v="21"/>
    <x v="1"/>
    <x v="1"/>
    <x v="1"/>
    <n v="7"/>
  </r>
  <r>
    <x v="21"/>
    <x v="1"/>
    <x v="1"/>
    <x v="0"/>
    <n v="16"/>
  </r>
  <r>
    <x v="21"/>
    <x v="2"/>
    <x v="0"/>
    <x v="1"/>
    <n v="3053"/>
  </r>
  <r>
    <x v="21"/>
    <x v="2"/>
    <x v="0"/>
    <x v="0"/>
    <n v="3146"/>
  </r>
  <r>
    <x v="21"/>
    <x v="2"/>
    <x v="1"/>
    <x v="1"/>
    <n v="3175"/>
  </r>
  <r>
    <x v="21"/>
    <x v="2"/>
    <x v="1"/>
    <x v="0"/>
    <n v="3059"/>
  </r>
  <r>
    <x v="21"/>
    <x v="3"/>
    <x v="0"/>
    <x v="1"/>
    <n v="391"/>
  </r>
  <r>
    <x v="21"/>
    <x v="3"/>
    <x v="0"/>
    <x v="0"/>
    <n v="490"/>
  </r>
  <r>
    <x v="21"/>
    <x v="3"/>
    <x v="1"/>
    <x v="1"/>
    <n v="577"/>
  </r>
  <r>
    <x v="21"/>
    <x v="3"/>
    <x v="1"/>
    <x v="0"/>
    <n v="613"/>
  </r>
  <r>
    <x v="21"/>
    <x v="4"/>
    <x v="0"/>
    <x v="1"/>
    <n v="1"/>
  </r>
  <r>
    <x v="21"/>
    <x v="4"/>
    <x v="0"/>
    <x v="0"/>
    <n v="2"/>
  </r>
  <r>
    <x v="21"/>
    <x v="5"/>
    <x v="0"/>
    <x v="1"/>
    <n v="17"/>
  </r>
  <r>
    <x v="21"/>
    <x v="5"/>
    <x v="0"/>
    <x v="0"/>
    <n v="12"/>
  </r>
  <r>
    <x v="21"/>
    <x v="5"/>
    <x v="1"/>
    <x v="1"/>
    <n v="20"/>
  </r>
  <r>
    <x v="21"/>
    <x v="5"/>
    <x v="1"/>
    <x v="0"/>
    <n v="20"/>
  </r>
  <r>
    <x v="21"/>
    <x v="6"/>
    <x v="0"/>
    <x v="1"/>
    <n v="2"/>
  </r>
  <r>
    <x v="21"/>
    <x v="6"/>
    <x v="0"/>
    <x v="0"/>
    <n v="1"/>
  </r>
  <r>
    <x v="21"/>
    <x v="6"/>
    <x v="1"/>
    <x v="1"/>
    <n v="6"/>
  </r>
  <r>
    <x v="21"/>
    <x v="6"/>
    <x v="1"/>
    <x v="0"/>
    <n v="5"/>
  </r>
  <r>
    <x v="21"/>
    <x v="7"/>
    <x v="0"/>
    <x v="1"/>
    <n v="16"/>
  </r>
  <r>
    <x v="21"/>
    <x v="7"/>
    <x v="0"/>
    <x v="0"/>
    <n v="15"/>
  </r>
  <r>
    <x v="21"/>
    <x v="7"/>
    <x v="1"/>
    <x v="1"/>
    <n v="18"/>
  </r>
  <r>
    <x v="21"/>
    <x v="7"/>
    <x v="1"/>
    <x v="0"/>
    <n v="17"/>
  </r>
  <r>
    <x v="21"/>
    <x v="8"/>
    <x v="0"/>
    <x v="1"/>
    <n v="887"/>
  </r>
  <r>
    <x v="21"/>
    <x v="8"/>
    <x v="0"/>
    <x v="0"/>
    <n v="976"/>
  </r>
  <r>
    <x v="21"/>
    <x v="8"/>
    <x v="1"/>
    <x v="1"/>
    <n v="923"/>
  </r>
  <r>
    <x v="21"/>
    <x v="8"/>
    <x v="1"/>
    <x v="0"/>
    <n v="899"/>
  </r>
  <r>
    <x v="21"/>
    <x v="9"/>
    <x v="0"/>
    <x v="1"/>
    <n v="20"/>
  </r>
  <r>
    <x v="21"/>
    <x v="9"/>
    <x v="0"/>
    <x v="0"/>
    <n v="26"/>
  </r>
  <r>
    <x v="21"/>
    <x v="9"/>
    <x v="1"/>
    <x v="1"/>
    <n v="64"/>
  </r>
  <r>
    <x v="21"/>
    <x v="9"/>
    <x v="1"/>
    <x v="0"/>
    <n v="69"/>
  </r>
  <r>
    <x v="22"/>
    <x v="0"/>
    <x v="1"/>
    <x v="1"/>
    <n v="1"/>
  </r>
  <r>
    <x v="22"/>
    <x v="1"/>
    <x v="1"/>
    <x v="1"/>
    <n v="1"/>
  </r>
  <r>
    <x v="22"/>
    <x v="2"/>
    <x v="0"/>
    <x v="1"/>
    <n v="831"/>
  </r>
  <r>
    <x v="22"/>
    <x v="2"/>
    <x v="0"/>
    <x v="0"/>
    <n v="338"/>
  </r>
  <r>
    <x v="22"/>
    <x v="2"/>
    <x v="1"/>
    <x v="1"/>
    <n v="1084"/>
  </r>
  <r>
    <x v="22"/>
    <x v="2"/>
    <x v="1"/>
    <x v="0"/>
    <n v="434"/>
  </r>
  <r>
    <x v="22"/>
    <x v="3"/>
    <x v="0"/>
    <x v="1"/>
    <n v="15"/>
  </r>
  <r>
    <x v="22"/>
    <x v="3"/>
    <x v="0"/>
    <x v="0"/>
    <n v="10"/>
  </r>
  <r>
    <x v="22"/>
    <x v="3"/>
    <x v="1"/>
    <x v="1"/>
    <n v="62"/>
  </r>
  <r>
    <x v="22"/>
    <x v="3"/>
    <x v="1"/>
    <x v="0"/>
    <n v="31"/>
  </r>
  <r>
    <x v="22"/>
    <x v="5"/>
    <x v="0"/>
    <x v="1"/>
    <n v="9"/>
  </r>
  <r>
    <x v="22"/>
    <x v="5"/>
    <x v="0"/>
    <x v="0"/>
    <n v="7"/>
  </r>
  <r>
    <x v="22"/>
    <x v="5"/>
    <x v="1"/>
    <x v="1"/>
    <n v="13"/>
  </r>
  <r>
    <x v="22"/>
    <x v="5"/>
    <x v="1"/>
    <x v="0"/>
    <n v="6"/>
  </r>
  <r>
    <x v="22"/>
    <x v="6"/>
    <x v="1"/>
    <x v="1"/>
    <n v="1"/>
  </r>
  <r>
    <x v="22"/>
    <x v="7"/>
    <x v="0"/>
    <x v="1"/>
    <n v="7"/>
  </r>
  <r>
    <x v="22"/>
    <x v="7"/>
    <x v="1"/>
    <x v="1"/>
    <n v="9"/>
  </r>
  <r>
    <x v="22"/>
    <x v="7"/>
    <x v="1"/>
    <x v="0"/>
    <n v="2"/>
  </r>
  <r>
    <x v="22"/>
    <x v="8"/>
    <x v="0"/>
    <x v="1"/>
    <n v="967"/>
  </r>
  <r>
    <x v="22"/>
    <x v="8"/>
    <x v="0"/>
    <x v="0"/>
    <n v="389"/>
  </r>
  <r>
    <x v="22"/>
    <x v="8"/>
    <x v="1"/>
    <x v="1"/>
    <n v="994"/>
  </r>
  <r>
    <x v="22"/>
    <x v="8"/>
    <x v="1"/>
    <x v="0"/>
    <n v="410"/>
  </r>
  <r>
    <x v="22"/>
    <x v="9"/>
    <x v="0"/>
    <x v="1"/>
    <n v="1"/>
  </r>
  <r>
    <x v="22"/>
    <x v="9"/>
    <x v="0"/>
    <x v="0"/>
    <n v="1"/>
  </r>
  <r>
    <x v="22"/>
    <x v="9"/>
    <x v="1"/>
    <x v="1"/>
    <n v="3"/>
  </r>
  <r>
    <x v="22"/>
    <x v="9"/>
    <x v="1"/>
    <x v="0"/>
    <n v="3"/>
  </r>
  <r>
    <x v="23"/>
    <x v="1"/>
    <x v="1"/>
    <x v="1"/>
    <n v="1"/>
  </r>
  <r>
    <x v="23"/>
    <x v="1"/>
    <x v="1"/>
    <x v="0"/>
    <n v="3"/>
  </r>
  <r>
    <x v="23"/>
    <x v="2"/>
    <x v="0"/>
    <x v="1"/>
    <n v="824"/>
  </r>
  <r>
    <x v="23"/>
    <x v="2"/>
    <x v="0"/>
    <x v="0"/>
    <n v="468"/>
  </r>
  <r>
    <x v="23"/>
    <x v="2"/>
    <x v="1"/>
    <x v="1"/>
    <n v="966"/>
  </r>
  <r>
    <x v="23"/>
    <x v="2"/>
    <x v="1"/>
    <x v="0"/>
    <n v="628"/>
  </r>
  <r>
    <x v="23"/>
    <x v="3"/>
    <x v="0"/>
    <x v="1"/>
    <n v="102"/>
  </r>
  <r>
    <x v="23"/>
    <x v="3"/>
    <x v="0"/>
    <x v="0"/>
    <n v="130"/>
  </r>
  <r>
    <x v="23"/>
    <x v="3"/>
    <x v="1"/>
    <x v="1"/>
    <n v="146"/>
  </r>
  <r>
    <x v="23"/>
    <x v="3"/>
    <x v="1"/>
    <x v="0"/>
    <n v="183"/>
  </r>
  <r>
    <x v="23"/>
    <x v="4"/>
    <x v="1"/>
    <x v="1"/>
    <n v="1"/>
  </r>
  <r>
    <x v="23"/>
    <x v="5"/>
    <x v="0"/>
    <x v="1"/>
    <n v="3"/>
  </r>
  <r>
    <x v="23"/>
    <x v="5"/>
    <x v="0"/>
    <x v="0"/>
    <n v="1"/>
  </r>
  <r>
    <x v="23"/>
    <x v="5"/>
    <x v="1"/>
    <x v="1"/>
    <n v="2"/>
  </r>
  <r>
    <x v="23"/>
    <x v="5"/>
    <x v="1"/>
    <x v="0"/>
    <n v="4"/>
  </r>
  <r>
    <x v="23"/>
    <x v="6"/>
    <x v="1"/>
    <x v="1"/>
    <n v="2"/>
  </r>
  <r>
    <x v="23"/>
    <x v="6"/>
    <x v="1"/>
    <x v="0"/>
    <n v="1"/>
  </r>
  <r>
    <x v="23"/>
    <x v="7"/>
    <x v="0"/>
    <x v="1"/>
    <n v="1"/>
  </r>
  <r>
    <x v="23"/>
    <x v="7"/>
    <x v="0"/>
    <x v="0"/>
    <n v="3"/>
  </r>
  <r>
    <x v="23"/>
    <x v="7"/>
    <x v="1"/>
    <x v="1"/>
    <n v="7"/>
  </r>
  <r>
    <x v="23"/>
    <x v="7"/>
    <x v="1"/>
    <x v="0"/>
    <n v="2"/>
  </r>
  <r>
    <x v="23"/>
    <x v="8"/>
    <x v="0"/>
    <x v="1"/>
    <n v="828"/>
  </r>
  <r>
    <x v="23"/>
    <x v="8"/>
    <x v="0"/>
    <x v="0"/>
    <n v="424"/>
  </r>
  <r>
    <x v="23"/>
    <x v="8"/>
    <x v="1"/>
    <x v="1"/>
    <n v="965"/>
  </r>
  <r>
    <x v="23"/>
    <x v="8"/>
    <x v="1"/>
    <x v="0"/>
    <n v="481"/>
  </r>
  <r>
    <x v="23"/>
    <x v="9"/>
    <x v="0"/>
    <x v="1"/>
    <n v="6"/>
  </r>
  <r>
    <x v="23"/>
    <x v="9"/>
    <x v="0"/>
    <x v="0"/>
    <n v="13"/>
  </r>
  <r>
    <x v="23"/>
    <x v="9"/>
    <x v="1"/>
    <x v="1"/>
    <n v="11"/>
  </r>
  <r>
    <x v="23"/>
    <x v="9"/>
    <x v="1"/>
    <x v="0"/>
    <n v="25"/>
  </r>
  <r>
    <x v="24"/>
    <x v="1"/>
    <x v="1"/>
    <x v="1"/>
    <n v="1"/>
  </r>
  <r>
    <x v="24"/>
    <x v="1"/>
    <x v="1"/>
    <x v="0"/>
    <n v="1"/>
  </r>
  <r>
    <x v="24"/>
    <x v="2"/>
    <x v="0"/>
    <x v="1"/>
    <n v="1976"/>
  </r>
  <r>
    <x v="24"/>
    <x v="2"/>
    <x v="0"/>
    <x v="0"/>
    <n v="2659"/>
  </r>
  <r>
    <x v="24"/>
    <x v="2"/>
    <x v="1"/>
    <x v="1"/>
    <n v="2343"/>
  </r>
  <r>
    <x v="24"/>
    <x v="2"/>
    <x v="1"/>
    <x v="0"/>
    <n v="3091"/>
  </r>
  <r>
    <x v="24"/>
    <x v="3"/>
    <x v="0"/>
    <x v="1"/>
    <n v="104"/>
  </r>
  <r>
    <x v="24"/>
    <x v="3"/>
    <x v="0"/>
    <x v="0"/>
    <n v="130"/>
  </r>
  <r>
    <x v="24"/>
    <x v="3"/>
    <x v="1"/>
    <x v="1"/>
    <n v="165"/>
  </r>
  <r>
    <x v="24"/>
    <x v="3"/>
    <x v="1"/>
    <x v="0"/>
    <n v="158"/>
  </r>
  <r>
    <x v="24"/>
    <x v="4"/>
    <x v="0"/>
    <x v="1"/>
    <n v="4"/>
  </r>
  <r>
    <x v="24"/>
    <x v="4"/>
    <x v="0"/>
    <x v="0"/>
    <n v="3"/>
  </r>
  <r>
    <x v="24"/>
    <x v="4"/>
    <x v="1"/>
    <x v="1"/>
    <n v="2"/>
  </r>
  <r>
    <x v="24"/>
    <x v="4"/>
    <x v="1"/>
    <x v="0"/>
    <n v="5"/>
  </r>
  <r>
    <x v="24"/>
    <x v="5"/>
    <x v="0"/>
    <x v="1"/>
    <n v="47"/>
  </r>
  <r>
    <x v="24"/>
    <x v="5"/>
    <x v="0"/>
    <x v="0"/>
    <n v="31"/>
  </r>
  <r>
    <x v="24"/>
    <x v="5"/>
    <x v="1"/>
    <x v="1"/>
    <n v="37"/>
  </r>
  <r>
    <x v="24"/>
    <x v="5"/>
    <x v="1"/>
    <x v="0"/>
    <n v="42"/>
  </r>
  <r>
    <x v="24"/>
    <x v="6"/>
    <x v="0"/>
    <x v="1"/>
    <n v="7"/>
  </r>
  <r>
    <x v="24"/>
    <x v="6"/>
    <x v="0"/>
    <x v="0"/>
    <n v="5"/>
  </r>
  <r>
    <x v="24"/>
    <x v="6"/>
    <x v="1"/>
    <x v="1"/>
    <n v="5"/>
  </r>
  <r>
    <x v="24"/>
    <x v="6"/>
    <x v="1"/>
    <x v="0"/>
    <n v="3"/>
  </r>
  <r>
    <x v="24"/>
    <x v="7"/>
    <x v="0"/>
    <x v="1"/>
    <n v="46"/>
  </r>
  <r>
    <x v="24"/>
    <x v="7"/>
    <x v="0"/>
    <x v="0"/>
    <n v="57"/>
  </r>
  <r>
    <x v="24"/>
    <x v="7"/>
    <x v="1"/>
    <x v="1"/>
    <n v="48"/>
  </r>
  <r>
    <x v="24"/>
    <x v="7"/>
    <x v="1"/>
    <x v="0"/>
    <n v="44"/>
  </r>
  <r>
    <x v="24"/>
    <x v="8"/>
    <x v="0"/>
    <x v="1"/>
    <n v="2462"/>
  </r>
  <r>
    <x v="24"/>
    <x v="8"/>
    <x v="0"/>
    <x v="0"/>
    <n v="3635"/>
  </r>
  <r>
    <x v="24"/>
    <x v="8"/>
    <x v="1"/>
    <x v="1"/>
    <n v="2456"/>
  </r>
  <r>
    <x v="24"/>
    <x v="8"/>
    <x v="1"/>
    <x v="0"/>
    <n v="3274"/>
  </r>
  <r>
    <x v="24"/>
    <x v="9"/>
    <x v="0"/>
    <x v="1"/>
    <n v="3"/>
  </r>
  <r>
    <x v="24"/>
    <x v="9"/>
    <x v="0"/>
    <x v="0"/>
    <n v="14"/>
  </r>
  <r>
    <x v="24"/>
    <x v="9"/>
    <x v="1"/>
    <x v="1"/>
    <n v="14"/>
  </r>
  <r>
    <x v="24"/>
    <x v="9"/>
    <x v="1"/>
    <x v="0"/>
    <n v="42"/>
  </r>
  <r>
    <x v="25"/>
    <x v="1"/>
    <x v="0"/>
    <x v="0"/>
    <n v="2"/>
  </r>
  <r>
    <x v="25"/>
    <x v="1"/>
    <x v="1"/>
    <x v="1"/>
    <n v="2"/>
  </r>
  <r>
    <x v="25"/>
    <x v="1"/>
    <x v="1"/>
    <x v="0"/>
    <n v="1"/>
  </r>
  <r>
    <x v="25"/>
    <x v="2"/>
    <x v="0"/>
    <x v="1"/>
    <n v="1875"/>
  </r>
  <r>
    <x v="25"/>
    <x v="2"/>
    <x v="0"/>
    <x v="0"/>
    <n v="363"/>
  </r>
  <r>
    <x v="25"/>
    <x v="2"/>
    <x v="1"/>
    <x v="1"/>
    <n v="1927"/>
  </r>
  <r>
    <x v="25"/>
    <x v="2"/>
    <x v="1"/>
    <x v="0"/>
    <n v="418"/>
  </r>
  <r>
    <x v="25"/>
    <x v="3"/>
    <x v="0"/>
    <x v="1"/>
    <n v="254"/>
  </r>
  <r>
    <x v="25"/>
    <x v="3"/>
    <x v="0"/>
    <x v="0"/>
    <n v="123"/>
  </r>
  <r>
    <x v="25"/>
    <x v="3"/>
    <x v="1"/>
    <x v="1"/>
    <n v="423"/>
  </r>
  <r>
    <x v="25"/>
    <x v="3"/>
    <x v="1"/>
    <x v="0"/>
    <n v="141"/>
  </r>
  <r>
    <x v="25"/>
    <x v="5"/>
    <x v="0"/>
    <x v="1"/>
    <n v="11"/>
  </r>
  <r>
    <x v="25"/>
    <x v="5"/>
    <x v="0"/>
    <x v="0"/>
    <n v="1"/>
  </r>
  <r>
    <x v="25"/>
    <x v="5"/>
    <x v="1"/>
    <x v="1"/>
    <n v="10"/>
  </r>
  <r>
    <x v="25"/>
    <x v="5"/>
    <x v="1"/>
    <x v="0"/>
    <n v="2"/>
  </r>
  <r>
    <x v="25"/>
    <x v="6"/>
    <x v="0"/>
    <x v="1"/>
    <n v="2"/>
  </r>
  <r>
    <x v="25"/>
    <x v="6"/>
    <x v="0"/>
    <x v="0"/>
    <n v="2"/>
  </r>
  <r>
    <x v="25"/>
    <x v="6"/>
    <x v="1"/>
    <x v="1"/>
    <n v="1"/>
  </r>
  <r>
    <x v="25"/>
    <x v="7"/>
    <x v="0"/>
    <x v="1"/>
    <n v="1"/>
  </r>
  <r>
    <x v="25"/>
    <x v="7"/>
    <x v="0"/>
    <x v="0"/>
    <n v="1"/>
  </r>
  <r>
    <x v="25"/>
    <x v="7"/>
    <x v="1"/>
    <x v="1"/>
    <n v="1"/>
  </r>
  <r>
    <x v="25"/>
    <x v="8"/>
    <x v="0"/>
    <x v="1"/>
    <n v="579"/>
  </r>
  <r>
    <x v="25"/>
    <x v="8"/>
    <x v="0"/>
    <x v="0"/>
    <n v="156"/>
  </r>
  <r>
    <x v="25"/>
    <x v="8"/>
    <x v="1"/>
    <x v="1"/>
    <n v="497"/>
  </r>
  <r>
    <x v="25"/>
    <x v="8"/>
    <x v="1"/>
    <x v="0"/>
    <n v="161"/>
  </r>
  <r>
    <x v="25"/>
    <x v="9"/>
    <x v="0"/>
    <x v="1"/>
    <n v="1"/>
  </r>
  <r>
    <x v="25"/>
    <x v="9"/>
    <x v="0"/>
    <x v="0"/>
    <n v="7"/>
  </r>
  <r>
    <x v="25"/>
    <x v="9"/>
    <x v="1"/>
    <x v="1"/>
    <n v="4"/>
  </r>
  <r>
    <x v="25"/>
    <x v="9"/>
    <x v="1"/>
    <x v="0"/>
    <n v="11"/>
  </r>
  <r>
    <x v="26"/>
    <x v="0"/>
    <x v="0"/>
    <x v="0"/>
    <n v="2"/>
  </r>
  <r>
    <x v="26"/>
    <x v="0"/>
    <x v="1"/>
    <x v="0"/>
    <n v="4"/>
  </r>
  <r>
    <x v="26"/>
    <x v="1"/>
    <x v="0"/>
    <x v="0"/>
    <n v="26"/>
  </r>
  <r>
    <x v="26"/>
    <x v="1"/>
    <x v="1"/>
    <x v="1"/>
    <n v="6"/>
  </r>
  <r>
    <x v="26"/>
    <x v="1"/>
    <x v="1"/>
    <x v="0"/>
    <n v="40"/>
  </r>
  <r>
    <x v="26"/>
    <x v="2"/>
    <x v="0"/>
    <x v="1"/>
    <n v="642"/>
  </r>
  <r>
    <x v="26"/>
    <x v="2"/>
    <x v="0"/>
    <x v="0"/>
    <n v="4268"/>
  </r>
  <r>
    <x v="26"/>
    <x v="2"/>
    <x v="1"/>
    <x v="1"/>
    <n v="645"/>
  </r>
  <r>
    <x v="26"/>
    <x v="2"/>
    <x v="1"/>
    <x v="0"/>
    <n v="3808"/>
  </r>
  <r>
    <x v="26"/>
    <x v="3"/>
    <x v="0"/>
    <x v="1"/>
    <n v="292"/>
  </r>
  <r>
    <x v="26"/>
    <x v="3"/>
    <x v="0"/>
    <x v="0"/>
    <n v="3632"/>
  </r>
  <r>
    <x v="26"/>
    <x v="3"/>
    <x v="1"/>
    <x v="1"/>
    <n v="298"/>
  </r>
  <r>
    <x v="26"/>
    <x v="3"/>
    <x v="1"/>
    <x v="0"/>
    <n v="3428"/>
  </r>
  <r>
    <x v="26"/>
    <x v="4"/>
    <x v="0"/>
    <x v="0"/>
    <n v="10"/>
  </r>
  <r>
    <x v="26"/>
    <x v="4"/>
    <x v="1"/>
    <x v="1"/>
    <n v="1"/>
  </r>
  <r>
    <x v="26"/>
    <x v="4"/>
    <x v="1"/>
    <x v="0"/>
    <n v="13"/>
  </r>
  <r>
    <x v="26"/>
    <x v="5"/>
    <x v="0"/>
    <x v="1"/>
    <n v="13"/>
  </r>
  <r>
    <x v="26"/>
    <x v="5"/>
    <x v="0"/>
    <x v="0"/>
    <n v="31"/>
  </r>
  <r>
    <x v="26"/>
    <x v="5"/>
    <x v="1"/>
    <x v="1"/>
    <n v="7"/>
  </r>
  <r>
    <x v="26"/>
    <x v="5"/>
    <x v="1"/>
    <x v="0"/>
    <n v="40"/>
  </r>
  <r>
    <x v="26"/>
    <x v="6"/>
    <x v="0"/>
    <x v="1"/>
    <n v="8"/>
  </r>
  <r>
    <x v="26"/>
    <x v="6"/>
    <x v="0"/>
    <x v="0"/>
    <n v="12"/>
  </r>
  <r>
    <x v="26"/>
    <x v="6"/>
    <x v="1"/>
    <x v="1"/>
    <n v="5"/>
  </r>
  <r>
    <x v="26"/>
    <x v="6"/>
    <x v="1"/>
    <x v="0"/>
    <n v="27"/>
  </r>
  <r>
    <x v="26"/>
    <x v="7"/>
    <x v="0"/>
    <x v="1"/>
    <n v="6"/>
  </r>
  <r>
    <x v="26"/>
    <x v="7"/>
    <x v="0"/>
    <x v="0"/>
    <n v="13"/>
  </r>
  <r>
    <x v="26"/>
    <x v="7"/>
    <x v="1"/>
    <x v="1"/>
    <n v="8"/>
  </r>
  <r>
    <x v="26"/>
    <x v="7"/>
    <x v="1"/>
    <x v="0"/>
    <n v="10"/>
  </r>
  <r>
    <x v="26"/>
    <x v="8"/>
    <x v="0"/>
    <x v="1"/>
    <n v="282"/>
  </r>
  <r>
    <x v="26"/>
    <x v="8"/>
    <x v="0"/>
    <x v="0"/>
    <n v="1497"/>
  </r>
  <r>
    <x v="26"/>
    <x v="8"/>
    <x v="1"/>
    <x v="1"/>
    <n v="267"/>
  </r>
  <r>
    <x v="26"/>
    <x v="8"/>
    <x v="1"/>
    <x v="0"/>
    <n v="1278"/>
  </r>
  <r>
    <x v="26"/>
    <x v="9"/>
    <x v="0"/>
    <x v="1"/>
    <n v="68"/>
  </r>
  <r>
    <x v="26"/>
    <x v="9"/>
    <x v="0"/>
    <x v="0"/>
    <n v="183"/>
  </r>
  <r>
    <x v="26"/>
    <x v="9"/>
    <x v="1"/>
    <x v="1"/>
    <n v="91"/>
  </r>
  <r>
    <x v="26"/>
    <x v="9"/>
    <x v="1"/>
    <x v="0"/>
    <n v="224"/>
  </r>
  <r>
    <x v="27"/>
    <x v="1"/>
    <x v="1"/>
    <x v="0"/>
    <n v="4"/>
  </r>
  <r>
    <x v="27"/>
    <x v="2"/>
    <x v="0"/>
    <x v="1"/>
    <n v="1228"/>
  </r>
  <r>
    <x v="27"/>
    <x v="2"/>
    <x v="0"/>
    <x v="0"/>
    <n v="515"/>
  </r>
  <r>
    <x v="27"/>
    <x v="2"/>
    <x v="1"/>
    <x v="1"/>
    <n v="1392"/>
  </r>
  <r>
    <x v="27"/>
    <x v="2"/>
    <x v="1"/>
    <x v="0"/>
    <n v="485"/>
  </r>
  <r>
    <x v="27"/>
    <x v="3"/>
    <x v="0"/>
    <x v="1"/>
    <n v="187"/>
  </r>
  <r>
    <x v="27"/>
    <x v="3"/>
    <x v="0"/>
    <x v="0"/>
    <n v="123"/>
  </r>
  <r>
    <x v="27"/>
    <x v="3"/>
    <x v="1"/>
    <x v="1"/>
    <n v="394"/>
  </r>
  <r>
    <x v="27"/>
    <x v="3"/>
    <x v="1"/>
    <x v="0"/>
    <n v="149"/>
  </r>
  <r>
    <x v="27"/>
    <x v="5"/>
    <x v="0"/>
    <x v="1"/>
    <n v="4"/>
  </r>
  <r>
    <x v="27"/>
    <x v="5"/>
    <x v="0"/>
    <x v="0"/>
    <n v="5"/>
  </r>
  <r>
    <x v="27"/>
    <x v="5"/>
    <x v="1"/>
    <x v="1"/>
    <n v="7"/>
  </r>
  <r>
    <x v="27"/>
    <x v="5"/>
    <x v="1"/>
    <x v="0"/>
    <n v="6"/>
  </r>
  <r>
    <x v="27"/>
    <x v="6"/>
    <x v="0"/>
    <x v="1"/>
    <n v="2"/>
  </r>
  <r>
    <x v="27"/>
    <x v="6"/>
    <x v="1"/>
    <x v="1"/>
    <n v="3"/>
  </r>
  <r>
    <x v="27"/>
    <x v="6"/>
    <x v="1"/>
    <x v="0"/>
    <n v="1"/>
  </r>
  <r>
    <x v="27"/>
    <x v="7"/>
    <x v="0"/>
    <x v="1"/>
    <n v="1"/>
  </r>
  <r>
    <x v="27"/>
    <x v="7"/>
    <x v="0"/>
    <x v="0"/>
    <n v="1"/>
  </r>
  <r>
    <x v="27"/>
    <x v="7"/>
    <x v="1"/>
    <x v="1"/>
    <n v="1"/>
  </r>
  <r>
    <x v="27"/>
    <x v="8"/>
    <x v="0"/>
    <x v="1"/>
    <n v="608"/>
  </r>
  <r>
    <x v="27"/>
    <x v="8"/>
    <x v="0"/>
    <x v="0"/>
    <n v="298"/>
  </r>
  <r>
    <x v="27"/>
    <x v="8"/>
    <x v="1"/>
    <x v="1"/>
    <n v="581"/>
  </r>
  <r>
    <x v="27"/>
    <x v="8"/>
    <x v="1"/>
    <x v="0"/>
    <n v="245"/>
  </r>
  <r>
    <x v="27"/>
    <x v="9"/>
    <x v="0"/>
    <x v="1"/>
    <n v="4"/>
  </r>
  <r>
    <x v="27"/>
    <x v="9"/>
    <x v="0"/>
    <x v="0"/>
    <n v="2"/>
  </r>
  <r>
    <x v="27"/>
    <x v="9"/>
    <x v="1"/>
    <x v="1"/>
    <n v="4"/>
  </r>
  <r>
    <x v="27"/>
    <x v="9"/>
    <x v="1"/>
    <x v="0"/>
    <n v="7"/>
  </r>
  <r>
    <x v="28"/>
    <x v="1"/>
    <x v="0"/>
    <x v="0"/>
    <n v="1"/>
  </r>
  <r>
    <x v="28"/>
    <x v="1"/>
    <x v="1"/>
    <x v="1"/>
    <n v="2"/>
  </r>
  <r>
    <x v="28"/>
    <x v="1"/>
    <x v="1"/>
    <x v="0"/>
    <n v="4"/>
  </r>
  <r>
    <x v="28"/>
    <x v="2"/>
    <x v="0"/>
    <x v="1"/>
    <n v="2217"/>
  </r>
  <r>
    <x v="28"/>
    <x v="2"/>
    <x v="0"/>
    <x v="0"/>
    <n v="1166"/>
  </r>
  <r>
    <x v="28"/>
    <x v="2"/>
    <x v="1"/>
    <x v="1"/>
    <n v="2351"/>
  </r>
  <r>
    <x v="28"/>
    <x v="2"/>
    <x v="1"/>
    <x v="0"/>
    <n v="1267"/>
  </r>
  <r>
    <x v="28"/>
    <x v="3"/>
    <x v="0"/>
    <x v="1"/>
    <n v="164"/>
  </r>
  <r>
    <x v="28"/>
    <x v="3"/>
    <x v="0"/>
    <x v="0"/>
    <n v="166"/>
  </r>
  <r>
    <x v="28"/>
    <x v="3"/>
    <x v="1"/>
    <x v="1"/>
    <n v="230"/>
  </r>
  <r>
    <x v="28"/>
    <x v="3"/>
    <x v="1"/>
    <x v="0"/>
    <n v="207"/>
  </r>
  <r>
    <x v="28"/>
    <x v="4"/>
    <x v="1"/>
    <x v="1"/>
    <n v="1"/>
  </r>
  <r>
    <x v="28"/>
    <x v="5"/>
    <x v="0"/>
    <x v="1"/>
    <n v="14"/>
  </r>
  <r>
    <x v="28"/>
    <x v="5"/>
    <x v="0"/>
    <x v="0"/>
    <n v="6"/>
  </r>
  <r>
    <x v="28"/>
    <x v="5"/>
    <x v="1"/>
    <x v="1"/>
    <n v="11"/>
  </r>
  <r>
    <x v="28"/>
    <x v="5"/>
    <x v="1"/>
    <x v="0"/>
    <n v="6"/>
  </r>
  <r>
    <x v="28"/>
    <x v="6"/>
    <x v="0"/>
    <x v="1"/>
    <n v="1"/>
  </r>
  <r>
    <x v="28"/>
    <x v="6"/>
    <x v="1"/>
    <x v="1"/>
    <n v="1"/>
  </r>
  <r>
    <x v="28"/>
    <x v="6"/>
    <x v="1"/>
    <x v="0"/>
    <n v="1"/>
  </r>
  <r>
    <x v="28"/>
    <x v="7"/>
    <x v="0"/>
    <x v="1"/>
    <n v="3"/>
  </r>
  <r>
    <x v="28"/>
    <x v="7"/>
    <x v="0"/>
    <x v="0"/>
    <n v="2"/>
  </r>
  <r>
    <x v="28"/>
    <x v="7"/>
    <x v="1"/>
    <x v="1"/>
    <n v="3"/>
  </r>
  <r>
    <x v="28"/>
    <x v="7"/>
    <x v="1"/>
    <x v="0"/>
    <n v="2"/>
  </r>
  <r>
    <x v="28"/>
    <x v="8"/>
    <x v="0"/>
    <x v="1"/>
    <n v="1151"/>
  </r>
  <r>
    <x v="28"/>
    <x v="8"/>
    <x v="0"/>
    <x v="0"/>
    <n v="630"/>
  </r>
  <r>
    <x v="28"/>
    <x v="8"/>
    <x v="1"/>
    <x v="1"/>
    <n v="967"/>
  </r>
  <r>
    <x v="28"/>
    <x v="8"/>
    <x v="1"/>
    <x v="0"/>
    <n v="576"/>
  </r>
  <r>
    <x v="28"/>
    <x v="9"/>
    <x v="0"/>
    <x v="1"/>
    <n v="3"/>
  </r>
  <r>
    <x v="28"/>
    <x v="9"/>
    <x v="0"/>
    <x v="0"/>
    <n v="9"/>
  </r>
  <r>
    <x v="28"/>
    <x v="9"/>
    <x v="1"/>
    <x v="1"/>
    <n v="5"/>
  </r>
  <r>
    <x v="28"/>
    <x v="9"/>
    <x v="1"/>
    <x v="0"/>
    <n v="18"/>
  </r>
  <r>
    <x v="29"/>
    <x v="0"/>
    <x v="0"/>
    <x v="1"/>
    <n v="4"/>
  </r>
  <r>
    <x v="29"/>
    <x v="0"/>
    <x v="0"/>
    <x v="0"/>
    <n v="2"/>
  </r>
  <r>
    <x v="29"/>
    <x v="0"/>
    <x v="1"/>
    <x v="1"/>
    <n v="10"/>
  </r>
  <r>
    <x v="29"/>
    <x v="0"/>
    <x v="1"/>
    <x v="0"/>
    <n v="4"/>
  </r>
  <r>
    <x v="29"/>
    <x v="1"/>
    <x v="1"/>
    <x v="1"/>
    <n v="1"/>
  </r>
  <r>
    <x v="29"/>
    <x v="1"/>
    <x v="1"/>
    <x v="0"/>
    <n v="1"/>
  </r>
  <r>
    <x v="29"/>
    <x v="2"/>
    <x v="0"/>
    <x v="1"/>
    <n v="409"/>
  </r>
  <r>
    <x v="29"/>
    <x v="2"/>
    <x v="0"/>
    <x v="0"/>
    <n v="549"/>
  </r>
  <r>
    <x v="29"/>
    <x v="2"/>
    <x v="1"/>
    <x v="1"/>
    <n v="399"/>
  </r>
  <r>
    <x v="29"/>
    <x v="2"/>
    <x v="1"/>
    <x v="0"/>
    <n v="478"/>
  </r>
  <r>
    <x v="29"/>
    <x v="3"/>
    <x v="0"/>
    <x v="1"/>
    <n v="86"/>
  </r>
  <r>
    <x v="29"/>
    <x v="3"/>
    <x v="0"/>
    <x v="0"/>
    <n v="155"/>
  </r>
  <r>
    <x v="29"/>
    <x v="3"/>
    <x v="1"/>
    <x v="1"/>
    <n v="125"/>
  </r>
  <r>
    <x v="29"/>
    <x v="3"/>
    <x v="1"/>
    <x v="0"/>
    <n v="151"/>
  </r>
  <r>
    <x v="29"/>
    <x v="5"/>
    <x v="0"/>
    <x v="1"/>
    <n v="2"/>
  </r>
  <r>
    <x v="29"/>
    <x v="5"/>
    <x v="0"/>
    <x v="0"/>
    <n v="1"/>
  </r>
  <r>
    <x v="29"/>
    <x v="5"/>
    <x v="1"/>
    <x v="0"/>
    <n v="1"/>
  </r>
  <r>
    <x v="29"/>
    <x v="7"/>
    <x v="1"/>
    <x v="0"/>
    <n v="1"/>
  </r>
  <r>
    <x v="29"/>
    <x v="8"/>
    <x v="0"/>
    <x v="1"/>
    <n v="114"/>
  </r>
  <r>
    <x v="29"/>
    <x v="8"/>
    <x v="0"/>
    <x v="0"/>
    <n v="170"/>
  </r>
  <r>
    <x v="29"/>
    <x v="8"/>
    <x v="1"/>
    <x v="1"/>
    <n v="121"/>
  </r>
  <r>
    <x v="29"/>
    <x v="8"/>
    <x v="1"/>
    <x v="0"/>
    <n v="141"/>
  </r>
  <r>
    <x v="29"/>
    <x v="9"/>
    <x v="0"/>
    <x v="0"/>
    <n v="9"/>
  </r>
  <r>
    <x v="29"/>
    <x v="9"/>
    <x v="1"/>
    <x v="1"/>
    <n v="5"/>
  </r>
  <r>
    <x v="29"/>
    <x v="9"/>
    <x v="1"/>
    <x v="0"/>
    <n v="7"/>
  </r>
  <r>
    <x v="30"/>
    <x v="1"/>
    <x v="1"/>
    <x v="1"/>
    <n v="1"/>
  </r>
  <r>
    <x v="30"/>
    <x v="1"/>
    <x v="1"/>
    <x v="0"/>
    <n v="2"/>
  </r>
  <r>
    <x v="30"/>
    <x v="2"/>
    <x v="0"/>
    <x v="1"/>
    <n v="485"/>
  </r>
  <r>
    <x v="30"/>
    <x v="2"/>
    <x v="0"/>
    <x v="0"/>
    <n v="660"/>
  </r>
  <r>
    <x v="30"/>
    <x v="2"/>
    <x v="1"/>
    <x v="1"/>
    <n v="489"/>
  </r>
  <r>
    <x v="30"/>
    <x v="2"/>
    <x v="1"/>
    <x v="0"/>
    <n v="628"/>
  </r>
  <r>
    <x v="30"/>
    <x v="3"/>
    <x v="0"/>
    <x v="1"/>
    <n v="101"/>
  </r>
  <r>
    <x v="30"/>
    <x v="3"/>
    <x v="0"/>
    <x v="0"/>
    <n v="187"/>
  </r>
  <r>
    <x v="30"/>
    <x v="3"/>
    <x v="1"/>
    <x v="1"/>
    <n v="155"/>
  </r>
  <r>
    <x v="30"/>
    <x v="3"/>
    <x v="1"/>
    <x v="0"/>
    <n v="218"/>
  </r>
  <r>
    <x v="30"/>
    <x v="5"/>
    <x v="0"/>
    <x v="1"/>
    <n v="1"/>
  </r>
  <r>
    <x v="30"/>
    <x v="5"/>
    <x v="1"/>
    <x v="1"/>
    <n v="1"/>
  </r>
  <r>
    <x v="30"/>
    <x v="7"/>
    <x v="1"/>
    <x v="1"/>
    <n v="1"/>
  </r>
  <r>
    <x v="30"/>
    <x v="7"/>
    <x v="1"/>
    <x v="0"/>
    <n v="1"/>
  </r>
  <r>
    <x v="30"/>
    <x v="8"/>
    <x v="0"/>
    <x v="1"/>
    <n v="99"/>
  </r>
  <r>
    <x v="30"/>
    <x v="8"/>
    <x v="0"/>
    <x v="0"/>
    <n v="137"/>
  </r>
  <r>
    <x v="30"/>
    <x v="8"/>
    <x v="1"/>
    <x v="1"/>
    <n v="93"/>
  </r>
  <r>
    <x v="30"/>
    <x v="8"/>
    <x v="1"/>
    <x v="0"/>
    <n v="110"/>
  </r>
  <r>
    <x v="30"/>
    <x v="9"/>
    <x v="0"/>
    <x v="0"/>
    <n v="4"/>
  </r>
  <r>
    <x v="30"/>
    <x v="9"/>
    <x v="1"/>
    <x v="1"/>
    <n v="3"/>
  </r>
  <r>
    <x v="30"/>
    <x v="9"/>
    <x v="1"/>
    <x v="0"/>
    <n v="6"/>
  </r>
  <r>
    <x v="31"/>
    <x v="1"/>
    <x v="1"/>
    <x v="0"/>
    <n v="9"/>
  </r>
  <r>
    <x v="31"/>
    <x v="2"/>
    <x v="0"/>
    <x v="1"/>
    <n v="1338"/>
  </r>
  <r>
    <x v="31"/>
    <x v="2"/>
    <x v="0"/>
    <x v="0"/>
    <n v="3595"/>
  </r>
  <r>
    <x v="31"/>
    <x v="2"/>
    <x v="1"/>
    <x v="1"/>
    <n v="1448"/>
  </r>
  <r>
    <x v="31"/>
    <x v="2"/>
    <x v="1"/>
    <x v="0"/>
    <n v="3740"/>
  </r>
  <r>
    <x v="31"/>
    <x v="3"/>
    <x v="0"/>
    <x v="1"/>
    <n v="109"/>
  </r>
  <r>
    <x v="31"/>
    <x v="3"/>
    <x v="0"/>
    <x v="0"/>
    <n v="461"/>
  </r>
  <r>
    <x v="31"/>
    <x v="3"/>
    <x v="1"/>
    <x v="1"/>
    <n v="148"/>
  </r>
  <r>
    <x v="31"/>
    <x v="3"/>
    <x v="1"/>
    <x v="0"/>
    <n v="573"/>
  </r>
  <r>
    <x v="31"/>
    <x v="4"/>
    <x v="0"/>
    <x v="1"/>
    <n v="1"/>
  </r>
  <r>
    <x v="31"/>
    <x v="5"/>
    <x v="0"/>
    <x v="1"/>
    <n v="25"/>
  </r>
  <r>
    <x v="31"/>
    <x v="5"/>
    <x v="0"/>
    <x v="0"/>
    <n v="67"/>
  </r>
  <r>
    <x v="31"/>
    <x v="5"/>
    <x v="1"/>
    <x v="1"/>
    <n v="27"/>
  </r>
  <r>
    <x v="31"/>
    <x v="5"/>
    <x v="1"/>
    <x v="0"/>
    <n v="60"/>
  </r>
  <r>
    <x v="31"/>
    <x v="6"/>
    <x v="0"/>
    <x v="1"/>
    <n v="2"/>
  </r>
  <r>
    <x v="31"/>
    <x v="6"/>
    <x v="0"/>
    <x v="0"/>
    <n v="3"/>
  </r>
  <r>
    <x v="31"/>
    <x v="6"/>
    <x v="1"/>
    <x v="0"/>
    <n v="5"/>
  </r>
  <r>
    <x v="31"/>
    <x v="7"/>
    <x v="0"/>
    <x v="1"/>
    <n v="18"/>
  </r>
  <r>
    <x v="31"/>
    <x v="7"/>
    <x v="0"/>
    <x v="0"/>
    <n v="60"/>
  </r>
  <r>
    <x v="31"/>
    <x v="7"/>
    <x v="1"/>
    <x v="1"/>
    <n v="15"/>
  </r>
  <r>
    <x v="31"/>
    <x v="7"/>
    <x v="1"/>
    <x v="0"/>
    <n v="66"/>
  </r>
  <r>
    <x v="31"/>
    <x v="8"/>
    <x v="0"/>
    <x v="1"/>
    <n v="3230"/>
  </r>
  <r>
    <x v="31"/>
    <x v="8"/>
    <x v="0"/>
    <x v="0"/>
    <n v="7350"/>
  </r>
  <r>
    <x v="31"/>
    <x v="8"/>
    <x v="1"/>
    <x v="1"/>
    <n v="2760"/>
  </r>
  <r>
    <x v="31"/>
    <x v="8"/>
    <x v="1"/>
    <x v="0"/>
    <n v="5559"/>
  </r>
  <r>
    <x v="31"/>
    <x v="9"/>
    <x v="0"/>
    <x v="1"/>
    <n v="20"/>
  </r>
  <r>
    <x v="31"/>
    <x v="9"/>
    <x v="0"/>
    <x v="0"/>
    <n v="72"/>
  </r>
  <r>
    <x v="31"/>
    <x v="9"/>
    <x v="1"/>
    <x v="1"/>
    <n v="28"/>
  </r>
  <r>
    <x v="31"/>
    <x v="9"/>
    <x v="1"/>
    <x v="0"/>
    <n v="122"/>
  </r>
  <r>
    <x v="32"/>
    <x v="0"/>
    <x v="0"/>
    <x v="1"/>
    <n v="6"/>
  </r>
  <r>
    <x v="32"/>
    <x v="0"/>
    <x v="0"/>
    <x v="0"/>
    <n v="2"/>
  </r>
  <r>
    <x v="32"/>
    <x v="0"/>
    <x v="1"/>
    <x v="1"/>
    <n v="4"/>
  </r>
  <r>
    <x v="32"/>
    <x v="0"/>
    <x v="1"/>
    <x v="0"/>
    <n v="3"/>
  </r>
  <r>
    <x v="32"/>
    <x v="1"/>
    <x v="0"/>
    <x v="1"/>
    <n v="4"/>
  </r>
  <r>
    <x v="32"/>
    <x v="1"/>
    <x v="0"/>
    <x v="0"/>
    <n v="20"/>
  </r>
  <r>
    <x v="32"/>
    <x v="1"/>
    <x v="1"/>
    <x v="1"/>
    <n v="5"/>
  </r>
  <r>
    <x v="32"/>
    <x v="1"/>
    <x v="1"/>
    <x v="0"/>
    <n v="36"/>
  </r>
  <r>
    <x v="32"/>
    <x v="2"/>
    <x v="0"/>
    <x v="1"/>
    <n v="1438"/>
  </r>
  <r>
    <x v="32"/>
    <x v="2"/>
    <x v="0"/>
    <x v="0"/>
    <n v="2186"/>
  </r>
  <r>
    <x v="32"/>
    <x v="2"/>
    <x v="1"/>
    <x v="1"/>
    <n v="1364"/>
  </r>
  <r>
    <x v="32"/>
    <x v="2"/>
    <x v="1"/>
    <x v="0"/>
    <n v="2084"/>
  </r>
  <r>
    <x v="32"/>
    <x v="3"/>
    <x v="0"/>
    <x v="1"/>
    <n v="849"/>
  </r>
  <r>
    <x v="32"/>
    <x v="3"/>
    <x v="0"/>
    <x v="0"/>
    <n v="1780"/>
  </r>
  <r>
    <x v="32"/>
    <x v="3"/>
    <x v="1"/>
    <x v="1"/>
    <n v="993"/>
  </r>
  <r>
    <x v="32"/>
    <x v="3"/>
    <x v="1"/>
    <x v="0"/>
    <n v="1829"/>
  </r>
  <r>
    <x v="32"/>
    <x v="4"/>
    <x v="0"/>
    <x v="1"/>
    <n v="3"/>
  </r>
  <r>
    <x v="32"/>
    <x v="4"/>
    <x v="0"/>
    <x v="0"/>
    <n v="7"/>
  </r>
  <r>
    <x v="32"/>
    <x v="4"/>
    <x v="1"/>
    <x v="1"/>
    <n v="8"/>
  </r>
  <r>
    <x v="32"/>
    <x v="4"/>
    <x v="1"/>
    <x v="0"/>
    <n v="4"/>
  </r>
  <r>
    <x v="32"/>
    <x v="5"/>
    <x v="0"/>
    <x v="1"/>
    <n v="8"/>
  </r>
  <r>
    <x v="32"/>
    <x v="5"/>
    <x v="0"/>
    <x v="0"/>
    <n v="8"/>
  </r>
  <r>
    <x v="32"/>
    <x v="5"/>
    <x v="1"/>
    <x v="1"/>
    <n v="11"/>
  </r>
  <r>
    <x v="32"/>
    <x v="5"/>
    <x v="1"/>
    <x v="0"/>
    <n v="8"/>
  </r>
  <r>
    <x v="32"/>
    <x v="6"/>
    <x v="0"/>
    <x v="1"/>
    <n v="2"/>
  </r>
  <r>
    <x v="32"/>
    <x v="6"/>
    <x v="0"/>
    <x v="0"/>
    <n v="8"/>
  </r>
  <r>
    <x v="32"/>
    <x v="6"/>
    <x v="1"/>
    <x v="1"/>
    <n v="3"/>
  </r>
  <r>
    <x v="32"/>
    <x v="6"/>
    <x v="1"/>
    <x v="0"/>
    <n v="10"/>
  </r>
  <r>
    <x v="32"/>
    <x v="7"/>
    <x v="0"/>
    <x v="1"/>
    <n v="8"/>
  </r>
  <r>
    <x v="32"/>
    <x v="7"/>
    <x v="0"/>
    <x v="0"/>
    <n v="12"/>
  </r>
  <r>
    <x v="32"/>
    <x v="7"/>
    <x v="1"/>
    <x v="1"/>
    <n v="9"/>
  </r>
  <r>
    <x v="32"/>
    <x v="7"/>
    <x v="1"/>
    <x v="0"/>
    <n v="9"/>
  </r>
  <r>
    <x v="32"/>
    <x v="8"/>
    <x v="0"/>
    <x v="1"/>
    <n v="1179"/>
  </r>
  <r>
    <x v="32"/>
    <x v="8"/>
    <x v="0"/>
    <x v="0"/>
    <n v="1438"/>
  </r>
  <r>
    <x v="32"/>
    <x v="8"/>
    <x v="1"/>
    <x v="1"/>
    <n v="1226"/>
  </r>
  <r>
    <x v="32"/>
    <x v="8"/>
    <x v="1"/>
    <x v="0"/>
    <n v="1285"/>
  </r>
  <r>
    <x v="32"/>
    <x v="9"/>
    <x v="0"/>
    <x v="1"/>
    <n v="32"/>
  </r>
  <r>
    <x v="32"/>
    <x v="9"/>
    <x v="0"/>
    <x v="0"/>
    <n v="125"/>
  </r>
  <r>
    <x v="32"/>
    <x v="9"/>
    <x v="1"/>
    <x v="1"/>
    <n v="42"/>
  </r>
  <r>
    <x v="32"/>
    <x v="9"/>
    <x v="1"/>
    <x v="0"/>
    <n v="159"/>
  </r>
  <r>
    <x v="33"/>
    <x v="1"/>
    <x v="0"/>
    <x v="0"/>
    <n v="1"/>
  </r>
  <r>
    <x v="33"/>
    <x v="1"/>
    <x v="1"/>
    <x v="1"/>
    <n v="1"/>
  </r>
  <r>
    <x v="33"/>
    <x v="2"/>
    <x v="0"/>
    <x v="1"/>
    <n v="134"/>
  </r>
  <r>
    <x v="33"/>
    <x v="2"/>
    <x v="0"/>
    <x v="0"/>
    <n v="353"/>
  </r>
  <r>
    <x v="33"/>
    <x v="2"/>
    <x v="1"/>
    <x v="1"/>
    <n v="141"/>
  </r>
  <r>
    <x v="33"/>
    <x v="2"/>
    <x v="1"/>
    <x v="0"/>
    <n v="296"/>
  </r>
  <r>
    <x v="33"/>
    <x v="3"/>
    <x v="0"/>
    <x v="1"/>
    <n v="24"/>
  </r>
  <r>
    <x v="33"/>
    <x v="3"/>
    <x v="0"/>
    <x v="0"/>
    <n v="130"/>
  </r>
  <r>
    <x v="33"/>
    <x v="3"/>
    <x v="1"/>
    <x v="1"/>
    <n v="53"/>
  </r>
  <r>
    <x v="33"/>
    <x v="3"/>
    <x v="1"/>
    <x v="0"/>
    <n v="129"/>
  </r>
  <r>
    <x v="33"/>
    <x v="5"/>
    <x v="0"/>
    <x v="1"/>
    <n v="4"/>
  </r>
  <r>
    <x v="33"/>
    <x v="5"/>
    <x v="0"/>
    <x v="0"/>
    <n v="4"/>
  </r>
  <r>
    <x v="33"/>
    <x v="5"/>
    <x v="1"/>
    <x v="1"/>
    <n v="3"/>
  </r>
  <r>
    <x v="33"/>
    <x v="5"/>
    <x v="1"/>
    <x v="0"/>
    <n v="3"/>
  </r>
  <r>
    <x v="33"/>
    <x v="6"/>
    <x v="0"/>
    <x v="0"/>
    <n v="1"/>
  </r>
  <r>
    <x v="33"/>
    <x v="7"/>
    <x v="0"/>
    <x v="1"/>
    <n v="1"/>
  </r>
  <r>
    <x v="33"/>
    <x v="8"/>
    <x v="0"/>
    <x v="1"/>
    <n v="53"/>
  </r>
  <r>
    <x v="33"/>
    <x v="8"/>
    <x v="0"/>
    <x v="0"/>
    <n v="114"/>
  </r>
  <r>
    <x v="33"/>
    <x v="8"/>
    <x v="1"/>
    <x v="1"/>
    <n v="47"/>
  </r>
  <r>
    <x v="33"/>
    <x v="8"/>
    <x v="1"/>
    <x v="0"/>
    <n v="90"/>
  </r>
  <r>
    <x v="33"/>
    <x v="9"/>
    <x v="0"/>
    <x v="1"/>
    <n v="2"/>
  </r>
  <r>
    <x v="33"/>
    <x v="9"/>
    <x v="0"/>
    <x v="0"/>
    <n v="2"/>
  </r>
  <r>
    <x v="33"/>
    <x v="9"/>
    <x v="1"/>
    <x v="0"/>
    <n v="6"/>
  </r>
  <r>
    <x v="34"/>
    <x v="0"/>
    <x v="0"/>
    <x v="1"/>
    <n v="12"/>
  </r>
  <r>
    <x v="34"/>
    <x v="0"/>
    <x v="0"/>
    <x v="0"/>
    <n v="64"/>
  </r>
  <r>
    <x v="34"/>
    <x v="0"/>
    <x v="1"/>
    <x v="1"/>
    <n v="30"/>
  </r>
  <r>
    <x v="34"/>
    <x v="0"/>
    <x v="1"/>
    <x v="0"/>
    <n v="92"/>
  </r>
  <r>
    <x v="34"/>
    <x v="1"/>
    <x v="0"/>
    <x v="1"/>
    <n v="1"/>
  </r>
  <r>
    <x v="34"/>
    <x v="1"/>
    <x v="0"/>
    <x v="0"/>
    <n v="9"/>
  </r>
  <r>
    <x v="34"/>
    <x v="1"/>
    <x v="1"/>
    <x v="1"/>
    <n v="9"/>
  </r>
  <r>
    <x v="34"/>
    <x v="1"/>
    <x v="1"/>
    <x v="0"/>
    <n v="57"/>
  </r>
  <r>
    <x v="34"/>
    <x v="2"/>
    <x v="0"/>
    <x v="1"/>
    <n v="4979"/>
  </r>
  <r>
    <x v="34"/>
    <x v="2"/>
    <x v="0"/>
    <x v="0"/>
    <n v="18515"/>
  </r>
  <r>
    <x v="34"/>
    <x v="2"/>
    <x v="1"/>
    <x v="1"/>
    <n v="5032"/>
  </r>
  <r>
    <x v="34"/>
    <x v="2"/>
    <x v="1"/>
    <x v="0"/>
    <n v="16912"/>
  </r>
  <r>
    <x v="34"/>
    <x v="3"/>
    <x v="0"/>
    <x v="1"/>
    <n v="256"/>
  </r>
  <r>
    <x v="34"/>
    <x v="3"/>
    <x v="0"/>
    <x v="0"/>
    <n v="1362"/>
  </r>
  <r>
    <x v="34"/>
    <x v="3"/>
    <x v="1"/>
    <x v="1"/>
    <n v="367"/>
  </r>
  <r>
    <x v="34"/>
    <x v="3"/>
    <x v="1"/>
    <x v="0"/>
    <n v="1672"/>
  </r>
  <r>
    <x v="34"/>
    <x v="4"/>
    <x v="0"/>
    <x v="1"/>
    <n v="1"/>
  </r>
  <r>
    <x v="34"/>
    <x v="4"/>
    <x v="0"/>
    <x v="0"/>
    <n v="1"/>
  </r>
  <r>
    <x v="34"/>
    <x v="4"/>
    <x v="1"/>
    <x v="0"/>
    <n v="1"/>
  </r>
  <r>
    <x v="34"/>
    <x v="5"/>
    <x v="0"/>
    <x v="1"/>
    <n v="77"/>
  </r>
  <r>
    <x v="34"/>
    <x v="5"/>
    <x v="0"/>
    <x v="0"/>
    <n v="164"/>
  </r>
  <r>
    <x v="34"/>
    <x v="5"/>
    <x v="1"/>
    <x v="1"/>
    <n v="81"/>
  </r>
  <r>
    <x v="34"/>
    <x v="5"/>
    <x v="1"/>
    <x v="0"/>
    <n v="170"/>
  </r>
  <r>
    <x v="34"/>
    <x v="6"/>
    <x v="0"/>
    <x v="1"/>
    <n v="3"/>
  </r>
  <r>
    <x v="34"/>
    <x v="6"/>
    <x v="0"/>
    <x v="0"/>
    <n v="12"/>
  </r>
  <r>
    <x v="34"/>
    <x v="6"/>
    <x v="1"/>
    <x v="1"/>
    <n v="10"/>
  </r>
  <r>
    <x v="34"/>
    <x v="6"/>
    <x v="1"/>
    <x v="0"/>
    <n v="21"/>
  </r>
  <r>
    <x v="34"/>
    <x v="7"/>
    <x v="0"/>
    <x v="1"/>
    <n v="65"/>
  </r>
  <r>
    <x v="34"/>
    <x v="7"/>
    <x v="0"/>
    <x v="0"/>
    <n v="128"/>
  </r>
  <r>
    <x v="34"/>
    <x v="7"/>
    <x v="1"/>
    <x v="1"/>
    <n v="78"/>
  </r>
  <r>
    <x v="34"/>
    <x v="7"/>
    <x v="1"/>
    <x v="0"/>
    <n v="129"/>
  </r>
  <r>
    <x v="34"/>
    <x v="8"/>
    <x v="0"/>
    <x v="1"/>
    <n v="3870"/>
  </r>
  <r>
    <x v="34"/>
    <x v="8"/>
    <x v="0"/>
    <x v="0"/>
    <n v="11413"/>
  </r>
  <r>
    <x v="34"/>
    <x v="8"/>
    <x v="1"/>
    <x v="1"/>
    <n v="3231"/>
  </r>
  <r>
    <x v="34"/>
    <x v="8"/>
    <x v="1"/>
    <x v="0"/>
    <n v="9118"/>
  </r>
  <r>
    <x v="34"/>
    <x v="9"/>
    <x v="0"/>
    <x v="1"/>
    <n v="18"/>
  </r>
  <r>
    <x v="34"/>
    <x v="9"/>
    <x v="0"/>
    <x v="0"/>
    <n v="109"/>
  </r>
  <r>
    <x v="34"/>
    <x v="9"/>
    <x v="1"/>
    <x v="1"/>
    <n v="45"/>
  </r>
  <r>
    <x v="34"/>
    <x v="9"/>
    <x v="1"/>
    <x v="0"/>
    <n v="193"/>
  </r>
  <r>
    <x v="35"/>
    <x v="1"/>
    <x v="0"/>
    <x v="0"/>
    <n v="7"/>
  </r>
  <r>
    <x v="35"/>
    <x v="1"/>
    <x v="1"/>
    <x v="1"/>
    <n v="2"/>
  </r>
  <r>
    <x v="35"/>
    <x v="1"/>
    <x v="1"/>
    <x v="0"/>
    <n v="7"/>
  </r>
  <r>
    <x v="35"/>
    <x v="2"/>
    <x v="0"/>
    <x v="1"/>
    <n v="1444"/>
  </r>
  <r>
    <x v="35"/>
    <x v="2"/>
    <x v="0"/>
    <x v="0"/>
    <n v="4601"/>
  </r>
  <r>
    <x v="35"/>
    <x v="2"/>
    <x v="1"/>
    <x v="1"/>
    <n v="1477"/>
  </r>
  <r>
    <x v="35"/>
    <x v="2"/>
    <x v="1"/>
    <x v="0"/>
    <n v="4640"/>
  </r>
  <r>
    <x v="35"/>
    <x v="3"/>
    <x v="0"/>
    <x v="1"/>
    <n v="188"/>
  </r>
  <r>
    <x v="35"/>
    <x v="3"/>
    <x v="0"/>
    <x v="0"/>
    <n v="942"/>
  </r>
  <r>
    <x v="35"/>
    <x v="3"/>
    <x v="1"/>
    <x v="1"/>
    <n v="247"/>
  </r>
  <r>
    <x v="35"/>
    <x v="3"/>
    <x v="1"/>
    <x v="0"/>
    <n v="1041"/>
  </r>
  <r>
    <x v="35"/>
    <x v="4"/>
    <x v="0"/>
    <x v="0"/>
    <n v="4"/>
  </r>
  <r>
    <x v="35"/>
    <x v="4"/>
    <x v="1"/>
    <x v="1"/>
    <n v="1"/>
  </r>
  <r>
    <x v="35"/>
    <x v="4"/>
    <x v="1"/>
    <x v="0"/>
    <n v="7"/>
  </r>
  <r>
    <x v="35"/>
    <x v="5"/>
    <x v="0"/>
    <x v="1"/>
    <n v="12"/>
  </r>
  <r>
    <x v="35"/>
    <x v="5"/>
    <x v="0"/>
    <x v="0"/>
    <n v="30"/>
  </r>
  <r>
    <x v="35"/>
    <x v="5"/>
    <x v="1"/>
    <x v="1"/>
    <n v="13"/>
  </r>
  <r>
    <x v="35"/>
    <x v="5"/>
    <x v="1"/>
    <x v="0"/>
    <n v="51"/>
  </r>
  <r>
    <x v="35"/>
    <x v="6"/>
    <x v="0"/>
    <x v="0"/>
    <n v="4"/>
  </r>
  <r>
    <x v="35"/>
    <x v="6"/>
    <x v="1"/>
    <x v="1"/>
    <n v="5"/>
  </r>
  <r>
    <x v="35"/>
    <x v="6"/>
    <x v="1"/>
    <x v="0"/>
    <n v="7"/>
  </r>
  <r>
    <x v="35"/>
    <x v="7"/>
    <x v="0"/>
    <x v="1"/>
    <n v="48"/>
  </r>
  <r>
    <x v="35"/>
    <x v="7"/>
    <x v="0"/>
    <x v="0"/>
    <n v="37"/>
  </r>
  <r>
    <x v="35"/>
    <x v="7"/>
    <x v="1"/>
    <x v="1"/>
    <n v="53"/>
  </r>
  <r>
    <x v="35"/>
    <x v="7"/>
    <x v="1"/>
    <x v="0"/>
    <n v="40"/>
  </r>
  <r>
    <x v="35"/>
    <x v="8"/>
    <x v="0"/>
    <x v="1"/>
    <n v="4755"/>
  </r>
  <r>
    <x v="35"/>
    <x v="8"/>
    <x v="0"/>
    <x v="0"/>
    <n v="10061"/>
  </r>
  <r>
    <x v="35"/>
    <x v="8"/>
    <x v="1"/>
    <x v="1"/>
    <n v="4091"/>
  </r>
  <r>
    <x v="35"/>
    <x v="8"/>
    <x v="1"/>
    <x v="0"/>
    <n v="7701"/>
  </r>
  <r>
    <x v="35"/>
    <x v="9"/>
    <x v="0"/>
    <x v="1"/>
    <n v="17"/>
  </r>
  <r>
    <x v="35"/>
    <x v="9"/>
    <x v="0"/>
    <x v="0"/>
    <n v="82"/>
  </r>
  <r>
    <x v="35"/>
    <x v="9"/>
    <x v="1"/>
    <x v="1"/>
    <n v="31"/>
  </r>
  <r>
    <x v="35"/>
    <x v="9"/>
    <x v="1"/>
    <x v="0"/>
    <n v="155"/>
  </r>
  <r>
    <x v="36"/>
    <x v="0"/>
    <x v="0"/>
    <x v="0"/>
    <n v="2"/>
  </r>
  <r>
    <x v="36"/>
    <x v="0"/>
    <x v="1"/>
    <x v="0"/>
    <n v="1"/>
  </r>
  <r>
    <x v="36"/>
    <x v="1"/>
    <x v="0"/>
    <x v="1"/>
    <n v="1"/>
  </r>
  <r>
    <x v="36"/>
    <x v="1"/>
    <x v="0"/>
    <x v="0"/>
    <n v="3"/>
  </r>
  <r>
    <x v="36"/>
    <x v="1"/>
    <x v="1"/>
    <x v="1"/>
    <n v="3"/>
  </r>
  <r>
    <x v="36"/>
    <x v="1"/>
    <x v="1"/>
    <x v="0"/>
    <n v="10"/>
  </r>
  <r>
    <x v="36"/>
    <x v="2"/>
    <x v="0"/>
    <x v="1"/>
    <n v="531"/>
  </r>
  <r>
    <x v="36"/>
    <x v="2"/>
    <x v="0"/>
    <x v="0"/>
    <n v="1594"/>
  </r>
  <r>
    <x v="36"/>
    <x v="2"/>
    <x v="1"/>
    <x v="1"/>
    <n v="532"/>
  </r>
  <r>
    <x v="36"/>
    <x v="2"/>
    <x v="1"/>
    <x v="0"/>
    <n v="1327"/>
  </r>
  <r>
    <x v="36"/>
    <x v="3"/>
    <x v="0"/>
    <x v="1"/>
    <n v="112"/>
  </r>
  <r>
    <x v="36"/>
    <x v="3"/>
    <x v="0"/>
    <x v="0"/>
    <n v="529"/>
  </r>
  <r>
    <x v="36"/>
    <x v="3"/>
    <x v="1"/>
    <x v="1"/>
    <n v="154"/>
  </r>
  <r>
    <x v="36"/>
    <x v="3"/>
    <x v="1"/>
    <x v="0"/>
    <n v="499"/>
  </r>
  <r>
    <x v="36"/>
    <x v="5"/>
    <x v="0"/>
    <x v="1"/>
    <n v="4"/>
  </r>
  <r>
    <x v="36"/>
    <x v="5"/>
    <x v="0"/>
    <x v="0"/>
    <n v="4"/>
  </r>
  <r>
    <x v="36"/>
    <x v="5"/>
    <x v="1"/>
    <x v="0"/>
    <n v="8"/>
  </r>
  <r>
    <x v="36"/>
    <x v="6"/>
    <x v="0"/>
    <x v="0"/>
    <n v="1"/>
  </r>
  <r>
    <x v="36"/>
    <x v="6"/>
    <x v="1"/>
    <x v="1"/>
    <n v="1"/>
  </r>
  <r>
    <x v="36"/>
    <x v="6"/>
    <x v="1"/>
    <x v="0"/>
    <n v="2"/>
  </r>
  <r>
    <x v="36"/>
    <x v="7"/>
    <x v="0"/>
    <x v="1"/>
    <n v="2"/>
  </r>
  <r>
    <x v="36"/>
    <x v="7"/>
    <x v="1"/>
    <x v="0"/>
    <n v="3"/>
  </r>
  <r>
    <x v="36"/>
    <x v="8"/>
    <x v="0"/>
    <x v="1"/>
    <n v="159"/>
  </r>
  <r>
    <x v="36"/>
    <x v="8"/>
    <x v="0"/>
    <x v="0"/>
    <n v="580"/>
  </r>
  <r>
    <x v="36"/>
    <x v="8"/>
    <x v="1"/>
    <x v="1"/>
    <n v="159"/>
  </r>
  <r>
    <x v="36"/>
    <x v="8"/>
    <x v="1"/>
    <x v="0"/>
    <n v="414"/>
  </r>
  <r>
    <x v="36"/>
    <x v="9"/>
    <x v="0"/>
    <x v="1"/>
    <n v="3"/>
  </r>
  <r>
    <x v="36"/>
    <x v="9"/>
    <x v="0"/>
    <x v="0"/>
    <n v="23"/>
  </r>
  <r>
    <x v="36"/>
    <x v="9"/>
    <x v="1"/>
    <x v="1"/>
    <n v="7"/>
  </r>
  <r>
    <x v="36"/>
    <x v="9"/>
    <x v="1"/>
    <x v="0"/>
    <n v="30"/>
  </r>
  <r>
    <x v="37"/>
    <x v="0"/>
    <x v="1"/>
    <x v="1"/>
    <n v="3"/>
  </r>
  <r>
    <x v="37"/>
    <x v="2"/>
    <x v="0"/>
    <x v="1"/>
    <n v="688"/>
  </r>
  <r>
    <x v="37"/>
    <x v="2"/>
    <x v="0"/>
    <x v="0"/>
    <n v="507"/>
  </r>
  <r>
    <x v="37"/>
    <x v="2"/>
    <x v="1"/>
    <x v="1"/>
    <n v="645"/>
  </r>
  <r>
    <x v="37"/>
    <x v="2"/>
    <x v="1"/>
    <x v="0"/>
    <n v="563"/>
  </r>
  <r>
    <x v="37"/>
    <x v="3"/>
    <x v="0"/>
    <x v="1"/>
    <n v="73"/>
  </r>
  <r>
    <x v="37"/>
    <x v="3"/>
    <x v="0"/>
    <x v="0"/>
    <n v="73"/>
  </r>
  <r>
    <x v="37"/>
    <x v="3"/>
    <x v="1"/>
    <x v="1"/>
    <n v="81"/>
  </r>
  <r>
    <x v="37"/>
    <x v="3"/>
    <x v="1"/>
    <x v="0"/>
    <n v="71"/>
  </r>
  <r>
    <x v="37"/>
    <x v="4"/>
    <x v="1"/>
    <x v="0"/>
    <n v="1"/>
  </r>
  <r>
    <x v="37"/>
    <x v="5"/>
    <x v="0"/>
    <x v="1"/>
    <n v="4"/>
  </r>
  <r>
    <x v="37"/>
    <x v="5"/>
    <x v="0"/>
    <x v="0"/>
    <n v="12"/>
  </r>
  <r>
    <x v="37"/>
    <x v="5"/>
    <x v="1"/>
    <x v="1"/>
    <n v="2"/>
  </r>
  <r>
    <x v="37"/>
    <x v="5"/>
    <x v="1"/>
    <x v="0"/>
    <n v="12"/>
  </r>
  <r>
    <x v="37"/>
    <x v="6"/>
    <x v="0"/>
    <x v="1"/>
    <n v="1"/>
  </r>
  <r>
    <x v="37"/>
    <x v="7"/>
    <x v="0"/>
    <x v="1"/>
    <n v="10"/>
  </r>
  <r>
    <x v="37"/>
    <x v="7"/>
    <x v="0"/>
    <x v="0"/>
    <n v="8"/>
  </r>
  <r>
    <x v="37"/>
    <x v="7"/>
    <x v="1"/>
    <x v="1"/>
    <n v="4"/>
  </r>
  <r>
    <x v="37"/>
    <x v="7"/>
    <x v="1"/>
    <x v="0"/>
    <n v="3"/>
  </r>
  <r>
    <x v="37"/>
    <x v="8"/>
    <x v="0"/>
    <x v="1"/>
    <n v="2679"/>
  </r>
  <r>
    <x v="37"/>
    <x v="8"/>
    <x v="0"/>
    <x v="0"/>
    <n v="1624"/>
  </r>
  <r>
    <x v="37"/>
    <x v="8"/>
    <x v="1"/>
    <x v="1"/>
    <n v="2963"/>
  </r>
  <r>
    <x v="37"/>
    <x v="8"/>
    <x v="1"/>
    <x v="0"/>
    <n v="1457"/>
  </r>
  <r>
    <x v="37"/>
    <x v="9"/>
    <x v="0"/>
    <x v="1"/>
    <n v="6"/>
  </r>
  <r>
    <x v="37"/>
    <x v="9"/>
    <x v="0"/>
    <x v="0"/>
    <n v="10"/>
  </r>
  <r>
    <x v="37"/>
    <x v="9"/>
    <x v="1"/>
    <x v="1"/>
    <n v="7"/>
  </r>
  <r>
    <x v="37"/>
    <x v="9"/>
    <x v="1"/>
    <x v="0"/>
    <n v="16"/>
  </r>
  <r>
    <x v="38"/>
    <x v="1"/>
    <x v="0"/>
    <x v="1"/>
    <n v="1"/>
  </r>
  <r>
    <x v="38"/>
    <x v="1"/>
    <x v="1"/>
    <x v="0"/>
    <n v="2"/>
  </r>
  <r>
    <x v="38"/>
    <x v="2"/>
    <x v="0"/>
    <x v="1"/>
    <n v="421"/>
  </r>
  <r>
    <x v="38"/>
    <x v="2"/>
    <x v="0"/>
    <x v="0"/>
    <n v="169"/>
  </r>
  <r>
    <x v="38"/>
    <x v="2"/>
    <x v="1"/>
    <x v="1"/>
    <n v="452"/>
  </r>
  <r>
    <x v="38"/>
    <x v="2"/>
    <x v="1"/>
    <x v="0"/>
    <n v="155"/>
  </r>
  <r>
    <x v="38"/>
    <x v="3"/>
    <x v="0"/>
    <x v="1"/>
    <n v="130"/>
  </r>
  <r>
    <x v="38"/>
    <x v="3"/>
    <x v="0"/>
    <x v="0"/>
    <n v="122"/>
  </r>
  <r>
    <x v="38"/>
    <x v="3"/>
    <x v="1"/>
    <x v="1"/>
    <n v="186"/>
  </r>
  <r>
    <x v="38"/>
    <x v="3"/>
    <x v="1"/>
    <x v="0"/>
    <n v="118"/>
  </r>
  <r>
    <x v="38"/>
    <x v="4"/>
    <x v="0"/>
    <x v="0"/>
    <n v="1"/>
  </r>
  <r>
    <x v="38"/>
    <x v="4"/>
    <x v="1"/>
    <x v="0"/>
    <n v="1"/>
  </r>
  <r>
    <x v="38"/>
    <x v="5"/>
    <x v="0"/>
    <x v="1"/>
    <n v="1"/>
  </r>
  <r>
    <x v="38"/>
    <x v="5"/>
    <x v="0"/>
    <x v="0"/>
    <n v="1"/>
  </r>
  <r>
    <x v="38"/>
    <x v="5"/>
    <x v="1"/>
    <x v="1"/>
    <n v="1"/>
  </r>
  <r>
    <x v="38"/>
    <x v="5"/>
    <x v="1"/>
    <x v="0"/>
    <n v="2"/>
  </r>
  <r>
    <x v="38"/>
    <x v="6"/>
    <x v="0"/>
    <x v="1"/>
    <n v="2"/>
  </r>
  <r>
    <x v="38"/>
    <x v="6"/>
    <x v="0"/>
    <x v="0"/>
    <n v="1"/>
  </r>
  <r>
    <x v="38"/>
    <x v="7"/>
    <x v="0"/>
    <x v="0"/>
    <n v="1"/>
  </r>
  <r>
    <x v="38"/>
    <x v="8"/>
    <x v="0"/>
    <x v="1"/>
    <n v="344"/>
  </r>
  <r>
    <x v="38"/>
    <x v="8"/>
    <x v="0"/>
    <x v="0"/>
    <n v="141"/>
  </r>
  <r>
    <x v="38"/>
    <x v="8"/>
    <x v="1"/>
    <x v="1"/>
    <n v="321"/>
  </r>
  <r>
    <x v="38"/>
    <x v="8"/>
    <x v="1"/>
    <x v="0"/>
    <n v="121"/>
  </r>
  <r>
    <x v="38"/>
    <x v="9"/>
    <x v="0"/>
    <x v="0"/>
    <n v="2"/>
  </r>
  <r>
    <x v="38"/>
    <x v="9"/>
    <x v="1"/>
    <x v="1"/>
    <n v="2"/>
  </r>
  <r>
    <x v="38"/>
    <x v="9"/>
    <x v="1"/>
    <x v="0"/>
    <n v="5"/>
  </r>
  <r>
    <x v="39"/>
    <x v="1"/>
    <x v="1"/>
    <x v="1"/>
    <n v="3"/>
  </r>
  <r>
    <x v="39"/>
    <x v="1"/>
    <x v="1"/>
    <x v="0"/>
    <n v="7"/>
  </r>
  <r>
    <x v="39"/>
    <x v="2"/>
    <x v="0"/>
    <x v="1"/>
    <n v="2312"/>
  </r>
  <r>
    <x v="39"/>
    <x v="2"/>
    <x v="0"/>
    <x v="0"/>
    <n v="1704"/>
  </r>
  <r>
    <x v="39"/>
    <x v="2"/>
    <x v="1"/>
    <x v="1"/>
    <n v="2338"/>
  </r>
  <r>
    <x v="39"/>
    <x v="2"/>
    <x v="1"/>
    <x v="0"/>
    <n v="1652"/>
  </r>
  <r>
    <x v="39"/>
    <x v="3"/>
    <x v="0"/>
    <x v="1"/>
    <n v="648"/>
  </r>
  <r>
    <x v="39"/>
    <x v="3"/>
    <x v="0"/>
    <x v="0"/>
    <n v="484"/>
  </r>
  <r>
    <x v="39"/>
    <x v="3"/>
    <x v="1"/>
    <x v="1"/>
    <n v="1001"/>
  </r>
  <r>
    <x v="39"/>
    <x v="3"/>
    <x v="1"/>
    <x v="0"/>
    <n v="590"/>
  </r>
  <r>
    <x v="39"/>
    <x v="4"/>
    <x v="1"/>
    <x v="0"/>
    <n v="1"/>
  </r>
  <r>
    <x v="39"/>
    <x v="5"/>
    <x v="0"/>
    <x v="1"/>
    <n v="11"/>
  </r>
  <r>
    <x v="39"/>
    <x v="5"/>
    <x v="0"/>
    <x v="0"/>
    <n v="8"/>
  </r>
  <r>
    <x v="39"/>
    <x v="5"/>
    <x v="1"/>
    <x v="1"/>
    <n v="16"/>
  </r>
  <r>
    <x v="39"/>
    <x v="5"/>
    <x v="1"/>
    <x v="0"/>
    <n v="15"/>
  </r>
  <r>
    <x v="39"/>
    <x v="6"/>
    <x v="0"/>
    <x v="1"/>
    <n v="8"/>
  </r>
  <r>
    <x v="39"/>
    <x v="6"/>
    <x v="0"/>
    <x v="0"/>
    <n v="1"/>
  </r>
  <r>
    <x v="39"/>
    <x v="6"/>
    <x v="1"/>
    <x v="1"/>
    <n v="1"/>
  </r>
  <r>
    <x v="39"/>
    <x v="6"/>
    <x v="1"/>
    <x v="0"/>
    <n v="3"/>
  </r>
  <r>
    <x v="39"/>
    <x v="7"/>
    <x v="0"/>
    <x v="1"/>
    <n v="4"/>
  </r>
  <r>
    <x v="39"/>
    <x v="7"/>
    <x v="0"/>
    <x v="0"/>
    <n v="2"/>
  </r>
  <r>
    <x v="39"/>
    <x v="7"/>
    <x v="1"/>
    <x v="1"/>
    <n v="3"/>
  </r>
  <r>
    <x v="39"/>
    <x v="7"/>
    <x v="1"/>
    <x v="0"/>
    <n v="1"/>
  </r>
  <r>
    <x v="39"/>
    <x v="8"/>
    <x v="0"/>
    <x v="1"/>
    <n v="650"/>
  </r>
  <r>
    <x v="39"/>
    <x v="8"/>
    <x v="0"/>
    <x v="0"/>
    <n v="582"/>
  </r>
  <r>
    <x v="39"/>
    <x v="8"/>
    <x v="1"/>
    <x v="1"/>
    <n v="648"/>
  </r>
  <r>
    <x v="39"/>
    <x v="8"/>
    <x v="1"/>
    <x v="0"/>
    <n v="558"/>
  </r>
  <r>
    <x v="39"/>
    <x v="9"/>
    <x v="0"/>
    <x v="1"/>
    <n v="7"/>
  </r>
  <r>
    <x v="39"/>
    <x v="9"/>
    <x v="0"/>
    <x v="0"/>
    <n v="12"/>
  </r>
  <r>
    <x v="39"/>
    <x v="9"/>
    <x v="1"/>
    <x v="1"/>
    <n v="24"/>
  </r>
  <r>
    <x v="39"/>
    <x v="9"/>
    <x v="1"/>
    <x v="0"/>
    <n v="42"/>
  </r>
  <r>
    <x v="40"/>
    <x v="1"/>
    <x v="0"/>
    <x v="1"/>
    <n v="3"/>
  </r>
  <r>
    <x v="40"/>
    <x v="1"/>
    <x v="0"/>
    <x v="0"/>
    <n v="13"/>
  </r>
  <r>
    <x v="40"/>
    <x v="1"/>
    <x v="1"/>
    <x v="1"/>
    <n v="1"/>
  </r>
  <r>
    <x v="40"/>
    <x v="1"/>
    <x v="1"/>
    <x v="0"/>
    <n v="12"/>
  </r>
  <r>
    <x v="40"/>
    <x v="2"/>
    <x v="0"/>
    <x v="1"/>
    <n v="1119"/>
  </r>
  <r>
    <x v="40"/>
    <x v="2"/>
    <x v="0"/>
    <x v="0"/>
    <n v="4766"/>
  </r>
  <r>
    <x v="40"/>
    <x v="2"/>
    <x v="1"/>
    <x v="1"/>
    <n v="1031"/>
  </r>
  <r>
    <x v="40"/>
    <x v="2"/>
    <x v="1"/>
    <x v="0"/>
    <n v="4215"/>
  </r>
  <r>
    <x v="40"/>
    <x v="3"/>
    <x v="0"/>
    <x v="1"/>
    <n v="236"/>
  </r>
  <r>
    <x v="40"/>
    <x v="3"/>
    <x v="0"/>
    <x v="0"/>
    <n v="1820"/>
  </r>
  <r>
    <x v="40"/>
    <x v="3"/>
    <x v="1"/>
    <x v="1"/>
    <n v="259"/>
  </r>
  <r>
    <x v="40"/>
    <x v="3"/>
    <x v="1"/>
    <x v="0"/>
    <n v="1813"/>
  </r>
  <r>
    <x v="40"/>
    <x v="4"/>
    <x v="0"/>
    <x v="1"/>
    <n v="4"/>
  </r>
  <r>
    <x v="40"/>
    <x v="4"/>
    <x v="0"/>
    <x v="0"/>
    <n v="6"/>
  </r>
  <r>
    <x v="40"/>
    <x v="4"/>
    <x v="1"/>
    <x v="1"/>
    <n v="2"/>
  </r>
  <r>
    <x v="40"/>
    <x v="4"/>
    <x v="1"/>
    <x v="0"/>
    <n v="9"/>
  </r>
  <r>
    <x v="40"/>
    <x v="5"/>
    <x v="0"/>
    <x v="1"/>
    <n v="14"/>
  </r>
  <r>
    <x v="40"/>
    <x v="5"/>
    <x v="0"/>
    <x v="0"/>
    <n v="45"/>
  </r>
  <r>
    <x v="40"/>
    <x v="5"/>
    <x v="1"/>
    <x v="1"/>
    <n v="7"/>
  </r>
  <r>
    <x v="40"/>
    <x v="5"/>
    <x v="1"/>
    <x v="0"/>
    <n v="58"/>
  </r>
  <r>
    <x v="40"/>
    <x v="6"/>
    <x v="0"/>
    <x v="1"/>
    <n v="4"/>
  </r>
  <r>
    <x v="40"/>
    <x v="6"/>
    <x v="0"/>
    <x v="0"/>
    <n v="8"/>
  </r>
  <r>
    <x v="40"/>
    <x v="6"/>
    <x v="1"/>
    <x v="0"/>
    <n v="25"/>
  </r>
  <r>
    <x v="40"/>
    <x v="7"/>
    <x v="0"/>
    <x v="1"/>
    <n v="4"/>
  </r>
  <r>
    <x v="40"/>
    <x v="7"/>
    <x v="0"/>
    <x v="0"/>
    <n v="11"/>
  </r>
  <r>
    <x v="40"/>
    <x v="7"/>
    <x v="1"/>
    <x v="1"/>
    <n v="8"/>
  </r>
  <r>
    <x v="40"/>
    <x v="7"/>
    <x v="1"/>
    <x v="0"/>
    <n v="16"/>
  </r>
  <r>
    <x v="40"/>
    <x v="8"/>
    <x v="0"/>
    <x v="1"/>
    <n v="362"/>
  </r>
  <r>
    <x v="40"/>
    <x v="8"/>
    <x v="0"/>
    <x v="0"/>
    <n v="1618"/>
  </r>
  <r>
    <x v="40"/>
    <x v="8"/>
    <x v="1"/>
    <x v="1"/>
    <n v="357"/>
  </r>
  <r>
    <x v="40"/>
    <x v="8"/>
    <x v="1"/>
    <x v="0"/>
    <n v="1389"/>
  </r>
  <r>
    <x v="40"/>
    <x v="9"/>
    <x v="0"/>
    <x v="1"/>
    <n v="36"/>
  </r>
  <r>
    <x v="40"/>
    <x v="9"/>
    <x v="0"/>
    <x v="0"/>
    <n v="179"/>
  </r>
  <r>
    <x v="40"/>
    <x v="9"/>
    <x v="1"/>
    <x v="1"/>
    <n v="54"/>
  </r>
  <r>
    <x v="40"/>
    <x v="9"/>
    <x v="1"/>
    <x v="0"/>
    <n v="196"/>
  </r>
  <r>
    <x v="41"/>
    <x v="1"/>
    <x v="1"/>
    <x v="0"/>
    <n v="1"/>
  </r>
  <r>
    <x v="41"/>
    <x v="2"/>
    <x v="0"/>
    <x v="1"/>
    <n v="1110"/>
  </r>
  <r>
    <x v="41"/>
    <x v="2"/>
    <x v="0"/>
    <x v="0"/>
    <n v="698"/>
  </r>
  <r>
    <x v="41"/>
    <x v="2"/>
    <x v="1"/>
    <x v="1"/>
    <n v="1451"/>
  </r>
  <r>
    <x v="41"/>
    <x v="2"/>
    <x v="1"/>
    <x v="0"/>
    <n v="820"/>
  </r>
  <r>
    <x v="41"/>
    <x v="3"/>
    <x v="0"/>
    <x v="1"/>
    <n v="31"/>
  </r>
  <r>
    <x v="41"/>
    <x v="3"/>
    <x v="0"/>
    <x v="0"/>
    <n v="37"/>
  </r>
  <r>
    <x v="41"/>
    <x v="3"/>
    <x v="1"/>
    <x v="1"/>
    <n v="50"/>
  </r>
  <r>
    <x v="41"/>
    <x v="3"/>
    <x v="1"/>
    <x v="0"/>
    <n v="50"/>
  </r>
  <r>
    <x v="41"/>
    <x v="4"/>
    <x v="0"/>
    <x v="1"/>
    <n v="1"/>
  </r>
  <r>
    <x v="41"/>
    <x v="4"/>
    <x v="1"/>
    <x v="1"/>
    <n v="2"/>
  </r>
  <r>
    <x v="41"/>
    <x v="4"/>
    <x v="1"/>
    <x v="0"/>
    <n v="1"/>
  </r>
  <r>
    <x v="41"/>
    <x v="5"/>
    <x v="0"/>
    <x v="1"/>
    <n v="23"/>
  </r>
  <r>
    <x v="41"/>
    <x v="5"/>
    <x v="0"/>
    <x v="0"/>
    <n v="17"/>
  </r>
  <r>
    <x v="41"/>
    <x v="5"/>
    <x v="1"/>
    <x v="1"/>
    <n v="14"/>
  </r>
  <r>
    <x v="41"/>
    <x v="5"/>
    <x v="1"/>
    <x v="0"/>
    <n v="11"/>
  </r>
  <r>
    <x v="41"/>
    <x v="6"/>
    <x v="0"/>
    <x v="0"/>
    <n v="1"/>
  </r>
  <r>
    <x v="41"/>
    <x v="6"/>
    <x v="1"/>
    <x v="0"/>
    <n v="3"/>
  </r>
  <r>
    <x v="41"/>
    <x v="7"/>
    <x v="0"/>
    <x v="1"/>
    <n v="66"/>
  </r>
  <r>
    <x v="41"/>
    <x v="7"/>
    <x v="0"/>
    <x v="0"/>
    <n v="26"/>
  </r>
  <r>
    <x v="41"/>
    <x v="7"/>
    <x v="1"/>
    <x v="1"/>
    <n v="87"/>
  </r>
  <r>
    <x v="41"/>
    <x v="7"/>
    <x v="1"/>
    <x v="0"/>
    <n v="29"/>
  </r>
  <r>
    <x v="41"/>
    <x v="8"/>
    <x v="0"/>
    <x v="1"/>
    <n v="6392"/>
  </r>
  <r>
    <x v="41"/>
    <x v="8"/>
    <x v="0"/>
    <x v="0"/>
    <n v="2279"/>
  </r>
  <r>
    <x v="41"/>
    <x v="8"/>
    <x v="1"/>
    <x v="1"/>
    <n v="6288"/>
  </r>
  <r>
    <x v="41"/>
    <x v="8"/>
    <x v="1"/>
    <x v="0"/>
    <n v="1946"/>
  </r>
  <r>
    <x v="41"/>
    <x v="9"/>
    <x v="0"/>
    <x v="1"/>
    <n v="10"/>
  </r>
  <r>
    <x v="41"/>
    <x v="9"/>
    <x v="0"/>
    <x v="0"/>
    <n v="24"/>
  </r>
  <r>
    <x v="41"/>
    <x v="9"/>
    <x v="1"/>
    <x v="1"/>
    <n v="21"/>
  </r>
  <r>
    <x v="41"/>
    <x v="9"/>
    <x v="1"/>
    <x v="0"/>
    <n v="34"/>
  </r>
  <r>
    <x v="42"/>
    <x v="0"/>
    <x v="0"/>
    <x v="1"/>
    <n v="14"/>
  </r>
  <r>
    <x v="42"/>
    <x v="0"/>
    <x v="0"/>
    <x v="0"/>
    <n v="18"/>
  </r>
  <r>
    <x v="42"/>
    <x v="0"/>
    <x v="1"/>
    <x v="1"/>
    <n v="19"/>
  </r>
  <r>
    <x v="42"/>
    <x v="0"/>
    <x v="1"/>
    <x v="0"/>
    <n v="15"/>
  </r>
  <r>
    <x v="42"/>
    <x v="1"/>
    <x v="0"/>
    <x v="1"/>
    <n v="1"/>
  </r>
  <r>
    <x v="42"/>
    <x v="1"/>
    <x v="0"/>
    <x v="0"/>
    <n v="6"/>
  </r>
  <r>
    <x v="42"/>
    <x v="1"/>
    <x v="1"/>
    <x v="1"/>
    <n v="5"/>
  </r>
  <r>
    <x v="42"/>
    <x v="1"/>
    <x v="1"/>
    <x v="0"/>
    <n v="11"/>
  </r>
  <r>
    <x v="42"/>
    <x v="2"/>
    <x v="0"/>
    <x v="1"/>
    <n v="531"/>
  </r>
  <r>
    <x v="42"/>
    <x v="2"/>
    <x v="0"/>
    <x v="0"/>
    <n v="1334"/>
  </r>
  <r>
    <x v="42"/>
    <x v="2"/>
    <x v="1"/>
    <x v="1"/>
    <n v="515"/>
  </r>
  <r>
    <x v="42"/>
    <x v="2"/>
    <x v="1"/>
    <x v="0"/>
    <n v="1264"/>
  </r>
  <r>
    <x v="42"/>
    <x v="3"/>
    <x v="0"/>
    <x v="1"/>
    <n v="345"/>
  </r>
  <r>
    <x v="42"/>
    <x v="3"/>
    <x v="0"/>
    <x v="0"/>
    <n v="1248"/>
  </r>
  <r>
    <x v="42"/>
    <x v="3"/>
    <x v="1"/>
    <x v="1"/>
    <n v="390"/>
  </r>
  <r>
    <x v="42"/>
    <x v="3"/>
    <x v="1"/>
    <x v="0"/>
    <n v="1192"/>
  </r>
  <r>
    <x v="42"/>
    <x v="4"/>
    <x v="0"/>
    <x v="1"/>
    <n v="4"/>
  </r>
  <r>
    <x v="42"/>
    <x v="4"/>
    <x v="0"/>
    <x v="0"/>
    <n v="2"/>
  </r>
  <r>
    <x v="42"/>
    <x v="4"/>
    <x v="1"/>
    <x v="1"/>
    <n v="17"/>
  </r>
  <r>
    <x v="42"/>
    <x v="4"/>
    <x v="1"/>
    <x v="0"/>
    <n v="2"/>
  </r>
  <r>
    <x v="42"/>
    <x v="5"/>
    <x v="0"/>
    <x v="1"/>
    <n v="4"/>
  </r>
  <r>
    <x v="42"/>
    <x v="5"/>
    <x v="0"/>
    <x v="0"/>
    <n v="15"/>
  </r>
  <r>
    <x v="42"/>
    <x v="5"/>
    <x v="1"/>
    <x v="1"/>
    <n v="6"/>
  </r>
  <r>
    <x v="42"/>
    <x v="5"/>
    <x v="1"/>
    <x v="0"/>
    <n v="13"/>
  </r>
  <r>
    <x v="42"/>
    <x v="6"/>
    <x v="0"/>
    <x v="1"/>
    <n v="1"/>
  </r>
  <r>
    <x v="42"/>
    <x v="6"/>
    <x v="0"/>
    <x v="0"/>
    <n v="3"/>
  </r>
  <r>
    <x v="42"/>
    <x v="6"/>
    <x v="1"/>
    <x v="1"/>
    <n v="1"/>
  </r>
  <r>
    <x v="42"/>
    <x v="6"/>
    <x v="1"/>
    <x v="0"/>
    <n v="6"/>
  </r>
  <r>
    <x v="42"/>
    <x v="7"/>
    <x v="0"/>
    <x v="0"/>
    <n v="2"/>
  </r>
  <r>
    <x v="42"/>
    <x v="7"/>
    <x v="1"/>
    <x v="1"/>
    <n v="1"/>
  </r>
  <r>
    <x v="42"/>
    <x v="7"/>
    <x v="1"/>
    <x v="0"/>
    <n v="3"/>
  </r>
  <r>
    <x v="42"/>
    <x v="8"/>
    <x v="0"/>
    <x v="1"/>
    <n v="174"/>
  </r>
  <r>
    <x v="42"/>
    <x v="8"/>
    <x v="0"/>
    <x v="0"/>
    <n v="618"/>
  </r>
  <r>
    <x v="42"/>
    <x v="8"/>
    <x v="1"/>
    <x v="1"/>
    <n v="168"/>
  </r>
  <r>
    <x v="42"/>
    <x v="8"/>
    <x v="1"/>
    <x v="0"/>
    <n v="582"/>
  </r>
  <r>
    <x v="42"/>
    <x v="9"/>
    <x v="0"/>
    <x v="1"/>
    <n v="20"/>
  </r>
  <r>
    <x v="42"/>
    <x v="9"/>
    <x v="0"/>
    <x v="0"/>
    <n v="72"/>
  </r>
  <r>
    <x v="42"/>
    <x v="9"/>
    <x v="1"/>
    <x v="1"/>
    <n v="44"/>
  </r>
  <r>
    <x v="42"/>
    <x v="9"/>
    <x v="1"/>
    <x v="0"/>
    <n v="118"/>
  </r>
  <r>
    <x v="43"/>
    <x v="0"/>
    <x v="0"/>
    <x v="1"/>
    <n v="1"/>
  </r>
  <r>
    <x v="43"/>
    <x v="0"/>
    <x v="0"/>
    <x v="0"/>
    <n v="1"/>
  </r>
  <r>
    <x v="43"/>
    <x v="1"/>
    <x v="1"/>
    <x v="1"/>
    <n v="4"/>
  </r>
  <r>
    <x v="43"/>
    <x v="1"/>
    <x v="1"/>
    <x v="0"/>
    <n v="2"/>
  </r>
  <r>
    <x v="43"/>
    <x v="2"/>
    <x v="0"/>
    <x v="1"/>
    <n v="1935"/>
  </r>
  <r>
    <x v="43"/>
    <x v="2"/>
    <x v="0"/>
    <x v="0"/>
    <n v="499"/>
  </r>
  <r>
    <x v="43"/>
    <x v="2"/>
    <x v="1"/>
    <x v="1"/>
    <n v="1744"/>
  </r>
  <r>
    <x v="43"/>
    <x v="2"/>
    <x v="1"/>
    <x v="0"/>
    <n v="567"/>
  </r>
  <r>
    <x v="43"/>
    <x v="3"/>
    <x v="0"/>
    <x v="1"/>
    <n v="366"/>
  </r>
  <r>
    <x v="43"/>
    <x v="3"/>
    <x v="0"/>
    <x v="0"/>
    <n v="159"/>
  </r>
  <r>
    <x v="43"/>
    <x v="3"/>
    <x v="1"/>
    <x v="1"/>
    <n v="546"/>
  </r>
  <r>
    <x v="43"/>
    <x v="3"/>
    <x v="1"/>
    <x v="0"/>
    <n v="217"/>
  </r>
  <r>
    <x v="43"/>
    <x v="4"/>
    <x v="1"/>
    <x v="0"/>
    <n v="2"/>
  </r>
  <r>
    <x v="43"/>
    <x v="5"/>
    <x v="0"/>
    <x v="1"/>
    <n v="1"/>
  </r>
  <r>
    <x v="43"/>
    <x v="5"/>
    <x v="0"/>
    <x v="0"/>
    <n v="4"/>
  </r>
  <r>
    <x v="43"/>
    <x v="5"/>
    <x v="1"/>
    <x v="1"/>
    <n v="8"/>
  </r>
  <r>
    <x v="43"/>
    <x v="5"/>
    <x v="1"/>
    <x v="0"/>
    <n v="5"/>
  </r>
  <r>
    <x v="43"/>
    <x v="6"/>
    <x v="0"/>
    <x v="1"/>
    <n v="1"/>
  </r>
  <r>
    <x v="43"/>
    <x v="6"/>
    <x v="1"/>
    <x v="1"/>
    <n v="1"/>
  </r>
  <r>
    <x v="43"/>
    <x v="6"/>
    <x v="1"/>
    <x v="0"/>
    <n v="2"/>
  </r>
  <r>
    <x v="43"/>
    <x v="7"/>
    <x v="1"/>
    <x v="1"/>
    <n v="1"/>
  </r>
  <r>
    <x v="43"/>
    <x v="8"/>
    <x v="0"/>
    <x v="1"/>
    <n v="195"/>
  </r>
  <r>
    <x v="43"/>
    <x v="8"/>
    <x v="0"/>
    <x v="0"/>
    <n v="63"/>
  </r>
  <r>
    <x v="43"/>
    <x v="8"/>
    <x v="1"/>
    <x v="1"/>
    <n v="151"/>
  </r>
  <r>
    <x v="43"/>
    <x v="8"/>
    <x v="1"/>
    <x v="0"/>
    <n v="67"/>
  </r>
  <r>
    <x v="43"/>
    <x v="9"/>
    <x v="0"/>
    <x v="1"/>
    <n v="4"/>
  </r>
  <r>
    <x v="43"/>
    <x v="9"/>
    <x v="0"/>
    <x v="0"/>
    <n v="5"/>
  </r>
  <r>
    <x v="43"/>
    <x v="9"/>
    <x v="1"/>
    <x v="1"/>
    <n v="12"/>
  </r>
  <r>
    <x v="43"/>
    <x v="9"/>
    <x v="1"/>
    <x v="0"/>
    <n v="16"/>
  </r>
  <r>
    <x v="44"/>
    <x v="1"/>
    <x v="0"/>
    <x v="1"/>
    <n v="1"/>
  </r>
  <r>
    <x v="44"/>
    <x v="1"/>
    <x v="1"/>
    <x v="1"/>
    <n v="1"/>
  </r>
  <r>
    <x v="44"/>
    <x v="1"/>
    <x v="1"/>
    <x v="0"/>
    <n v="1"/>
  </r>
  <r>
    <x v="44"/>
    <x v="2"/>
    <x v="0"/>
    <x v="1"/>
    <n v="3964"/>
  </r>
  <r>
    <x v="44"/>
    <x v="2"/>
    <x v="0"/>
    <x v="0"/>
    <n v="8705"/>
  </r>
  <r>
    <x v="44"/>
    <x v="2"/>
    <x v="1"/>
    <x v="1"/>
    <n v="4412"/>
  </r>
  <r>
    <x v="44"/>
    <x v="2"/>
    <x v="1"/>
    <x v="0"/>
    <n v="8633"/>
  </r>
  <r>
    <x v="44"/>
    <x v="3"/>
    <x v="0"/>
    <x v="1"/>
    <n v="99"/>
  </r>
  <r>
    <x v="44"/>
    <x v="3"/>
    <x v="0"/>
    <x v="0"/>
    <n v="356"/>
  </r>
  <r>
    <x v="44"/>
    <x v="3"/>
    <x v="1"/>
    <x v="1"/>
    <n v="138"/>
  </r>
  <r>
    <x v="44"/>
    <x v="3"/>
    <x v="1"/>
    <x v="0"/>
    <n v="513"/>
  </r>
  <r>
    <x v="44"/>
    <x v="4"/>
    <x v="0"/>
    <x v="0"/>
    <n v="1"/>
  </r>
  <r>
    <x v="44"/>
    <x v="4"/>
    <x v="1"/>
    <x v="0"/>
    <n v="4"/>
  </r>
  <r>
    <x v="44"/>
    <x v="5"/>
    <x v="0"/>
    <x v="1"/>
    <n v="105"/>
  </r>
  <r>
    <x v="44"/>
    <x v="5"/>
    <x v="0"/>
    <x v="0"/>
    <n v="87"/>
  </r>
  <r>
    <x v="44"/>
    <x v="5"/>
    <x v="1"/>
    <x v="1"/>
    <n v="115"/>
  </r>
  <r>
    <x v="44"/>
    <x v="5"/>
    <x v="1"/>
    <x v="0"/>
    <n v="100"/>
  </r>
  <r>
    <x v="44"/>
    <x v="6"/>
    <x v="0"/>
    <x v="1"/>
    <n v="9"/>
  </r>
  <r>
    <x v="44"/>
    <x v="6"/>
    <x v="0"/>
    <x v="0"/>
    <n v="4"/>
  </r>
  <r>
    <x v="44"/>
    <x v="6"/>
    <x v="1"/>
    <x v="1"/>
    <n v="5"/>
  </r>
  <r>
    <x v="44"/>
    <x v="6"/>
    <x v="1"/>
    <x v="0"/>
    <n v="10"/>
  </r>
  <r>
    <x v="44"/>
    <x v="7"/>
    <x v="0"/>
    <x v="1"/>
    <n v="139"/>
  </r>
  <r>
    <x v="44"/>
    <x v="7"/>
    <x v="0"/>
    <x v="0"/>
    <n v="127"/>
  </r>
  <r>
    <x v="44"/>
    <x v="7"/>
    <x v="1"/>
    <x v="1"/>
    <n v="150"/>
  </r>
  <r>
    <x v="44"/>
    <x v="7"/>
    <x v="1"/>
    <x v="0"/>
    <n v="120"/>
  </r>
  <r>
    <x v="44"/>
    <x v="8"/>
    <x v="0"/>
    <x v="1"/>
    <n v="4037"/>
  </r>
  <r>
    <x v="44"/>
    <x v="8"/>
    <x v="0"/>
    <x v="0"/>
    <n v="6589"/>
  </r>
  <r>
    <x v="44"/>
    <x v="8"/>
    <x v="1"/>
    <x v="1"/>
    <n v="3731"/>
  </r>
  <r>
    <x v="44"/>
    <x v="8"/>
    <x v="1"/>
    <x v="0"/>
    <n v="5687"/>
  </r>
  <r>
    <x v="44"/>
    <x v="9"/>
    <x v="0"/>
    <x v="1"/>
    <n v="31"/>
  </r>
  <r>
    <x v="44"/>
    <x v="9"/>
    <x v="0"/>
    <x v="0"/>
    <n v="77"/>
  </r>
  <r>
    <x v="44"/>
    <x v="9"/>
    <x v="1"/>
    <x v="1"/>
    <n v="49"/>
  </r>
  <r>
    <x v="44"/>
    <x v="9"/>
    <x v="1"/>
    <x v="0"/>
    <n v="117"/>
  </r>
  <r>
    <x v="45"/>
    <x v="0"/>
    <x v="0"/>
    <x v="1"/>
    <n v="1"/>
  </r>
  <r>
    <x v="45"/>
    <x v="1"/>
    <x v="0"/>
    <x v="0"/>
    <n v="2"/>
  </r>
  <r>
    <x v="45"/>
    <x v="1"/>
    <x v="1"/>
    <x v="1"/>
    <n v="5"/>
  </r>
  <r>
    <x v="45"/>
    <x v="1"/>
    <x v="1"/>
    <x v="0"/>
    <n v="4"/>
  </r>
  <r>
    <x v="45"/>
    <x v="2"/>
    <x v="0"/>
    <x v="1"/>
    <n v="351"/>
  </r>
  <r>
    <x v="45"/>
    <x v="2"/>
    <x v="0"/>
    <x v="0"/>
    <n v="409"/>
  </r>
  <r>
    <x v="45"/>
    <x v="2"/>
    <x v="1"/>
    <x v="1"/>
    <n v="300"/>
  </r>
  <r>
    <x v="45"/>
    <x v="2"/>
    <x v="1"/>
    <x v="0"/>
    <n v="369"/>
  </r>
  <r>
    <x v="45"/>
    <x v="3"/>
    <x v="0"/>
    <x v="1"/>
    <n v="207"/>
  </r>
  <r>
    <x v="45"/>
    <x v="3"/>
    <x v="0"/>
    <x v="0"/>
    <n v="295"/>
  </r>
  <r>
    <x v="45"/>
    <x v="3"/>
    <x v="1"/>
    <x v="1"/>
    <n v="242"/>
  </r>
  <r>
    <x v="45"/>
    <x v="3"/>
    <x v="1"/>
    <x v="0"/>
    <n v="295"/>
  </r>
  <r>
    <x v="45"/>
    <x v="5"/>
    <x v="0"/>
    <x v="1"/>
    <n v="4"/>
  </r>
  <r>
    <x v="45"/>
    <x v="5"/>
    <x v="0"/>
    <x v="0"/>
    <n v="3"/>
  </r>
  <r>
    <x v="45"/>
    <x v="5"/>
    <x v="1"/>
    <x v="1"/>
    <n v="2"/>
  </r>
  <r>
    <x v="45"/>
    <x v="5"/>
    <x v="1"/>
    <x v="0"/>
    <n v="1"/>
  </r>
  <r>
    <x v="45"/>
    <x v="6"/>
    <x v="0"/>
    <x v="1"/>
    <n v="1"/>
  </r>
  <r>
    <x v="45"/>
    <x v="6"/>
    <x v="0"/>
    <x v="0"/>
    <n v="5"/>
  </r>
  <r>
    <x v="45"/>
    <x v="6"/>
    <x v="1"/>
    <x v="1"/>
    <n v="1"/>
  </r>
  <r>
    <x v="45"/>
    <x v="6"/>
    <x v="1"/>
    <x v="0"/>
    <n v="4"/>
  </r>
  <r>
    <x v="45"/>
    <x v="7"/>
    <x v="0"/>
    <x v="1"/>
    <n v="1"/>
  </r>
  <r>
    <x v="45"/>
    <x v="7"/>
    <x v="1"/>
    <x v="0"/>
    <n v="1"/>
  </r>
  <r>
    <x v="45"/>
    <x v="8"/>
    <x v="0"/>
    <x v="1"/>
    <n v="89"/>
  </r>
  <r>
    <x v="45"/>
    <x v="8"/>
    <x v="0"/>
    <x v="0"/>
    <n v="105"/>
  </r>
  <r>
    <x v="45"/>
    <x v="8"/>
    <x v="1"/>
    <x v="1"/>
    <n v="80"/>
  </r>
  <r>
    <x v="45"/>
    <x v="8"/>
    <x v="1"/>
    <x v="0"/>
    <n v="125"/>
  </r>
  <r>
    <x v="45"/>
    <x v="9"/>
    <x v="0"/>
    <x v="1"/>
    <n v="7"/>
  </r>
  <r>
    <x v="45"/>
    <x v="9"/>
    <x v="0"/>
    <x v="0"/>
    <n v="20"/>
  </r>
  <r>
    <x v="45"/>
    <x v="9"/>
    <x v="1"/>
    <x v="1"/>
    <n v="15"/>
  </r>
  <r>
    <x v="45"/>
    <x v="9"/>
    <x v="1"/>
    <x v="0"/>
    <n v="38"/>
  </r>
  <r>
    <x v="46"/>
    <x v="0"/>
    <x v="1"/>
    <x v="0"/>
    <n v="1"/>
  </r>
  <r>
    <x v="46"/>
    <x v="1"/>
    <x v="0"/>
    <x v="1"/>
    <n v="12"/>
  </r>
  <r>
    <x v="46"/>
    <x v="1"/>
    <x v="0"/>
    <x v="0"/>
    <n v="361"/>
  </r>
  <r>
    <x v="46"/>
    <x v="1"/>
    <x v="1"/>
    <x v="1"/>
    <n v="14"/>
  </r>
  <r>
    <x v="46"/>
    <x v="1"/>
    <x v="1"/>
    <x v="0"/>
    <n v="331"/>
  </r>
  <r>
    <x v="46"/>
    <x v="2"/>
    <x v="0"/>
    <x v="1"/>
    <n v="155"/>
  </r>
  <r>
    <x v="46"/>
    <x v="2"/>
    <x v="0"/>
    <x v="0"/>
    <n v="3979"/>
  </r>
  <r>
    <x v="46"/>
    <x v="2"/>
    <x v="1"/>
    <x v="1"/>
    <n v="188"/>
  </r>
  <r>
    <x v="46"/>
    <x v="2"/>
    <x v="1"/>
    <x v="0"/>
    <n v="3397"/>
  </r>
  <r>
    <x v="46"/>
    <x v="3"/>
    <x v="0"/>
    <x v="1"/>
    <n v="192"/>
  </r>
  <r>
    <x v="46"/>
    <x v="3"/>
    <x v="0"/>
    <x v="0"/>
    <n v="6941"/>
  </r>
  <r>
    <x v="46"/>
    <x v="3"/>
    <x v="1"/>
    <x v="1"/>
    <n v="229"/>
  </r>
  <r>
    <x v="46"/>
    <x v="3"/>
    <x v="1"/>
    <x v="0"/>
    <n v="6540"/>
  </r>
  <r>
    <x v="46"/>
    <x v="4"/>
    <x v="0"/>
    <x v="1"/>
    <n v="1"/>
  </r>
  <r>
    <x v="46"/>
    <x v="4"/>
    <x v="0"/>
    <x v="0"/>
    <n v="68"/>
  </r>
  <r>
    <x v="46"/>
    <x v="4"/>
    <x v="1"/>
    <x v="1"/>
    <n v="3"/>
  </r>
  <r>
    <x v="46"/>
    <x v="4"/>
    <x v="1"/>
    <x v="0"/>
    <n v="46"/>
  </r>
  <r>
    <x v="46"/>
    <x v="5"/>
    <x v="0"/>
    <x v="1"/>
    <n v="3"/>
  </r>
  <r>
    <x v="46"/>
    <x v="5"/>
    <x v="0"/>
    <x v="0"/>
    <n v="59"/>
  </r>
  <r>
    <x v="46"/>
    <x v="5"/>
    <x v="1"/>
    <x v="0"/>
    <n v="48"/>
  </r>
  <r>
    <x v="46"/>
    <x v="6"/>
    <x v="0"/>
    <x v="1"/>
    <n v="2"/>
  </r>
  <r>
    <x v="46"/>
    <x v="6"/>
    <x v="0"/>
    <x v="0"/>
    <n v="71"/>
  </r>
  <r>
    <x v="46"/>
    <x v="6"/>
    <x v="1"/>
    <x v="1"/>
    <n v="6"/>
  </r>
  <r>
    <x v="46"/>
    <x v="6"/>
    <x v="1"/>
    <x v="0"/>
    <n v="108"/>
  </r>
  <r>
    <x v="46"/>
    <x v="7"/>
    <x v="0"/>
    <x v="0"/>
    <n v="9"/>
  </r>
  <r>
    <x v="46"/>
    <x v="7"/>
    <x v="1"/>
    <x v="0"/>
    <n v="3"/>
  </r>
  <r>
    <x v="46"/>
    <x v="8"/>
    <x v="0"/>
    <x v="1"/>
    <n v="125"/>
  </r>
  <r>
    <x v="46"/>
    <x v="8"/>
    <x v="0"/>
    <x v="0"/>
    <n v="2223"/>
  </r>
  <r>
    <x v="46"/>
    <x v="8"/>
    <x v="1"/>
    <x v="1"/>
    <n v="144"/>
  </r>
  <r>
    <x v="46"/>
    <x v="8"/>
    <x v="1"/>
    <x v="0"/>
    <n v="2048"/>
  </r>
  <r>
    <x v="46"/>
    <x v="9"/>
    <x v="0"/>
    <x v="1"/>
    <n v="5"/>
  </r>
  <r>
    <x v="46"/>
    <x v="9"/>
    <x v="0"/>
    <x v="0"/>
    <n v="102"/>
  </r>
  <r>
    <x v="46"/>
    <x v="9"/>
    <x v="1"/>
    <x v="1"/>
    <n v="5"/>
  </r>
  <r>
    <x v="46"/>
    <x v="9"/>
    <x v="1"/>
    <x v="0"/>
    <n v="148"/>
  </r>
  <r>
    <x v="47"/>
    <x v="1"/>
    <x v="1"/>
    <x v="1"/>
    <n v="3"/>
  </r>
  <r>
    <x v="47"/>
    <x v="1"/>
    <x v="1"/>
    <x v="0"/>
    <n v="7"/>
  </r>
  <r>
    <x v="47"/>
    <x v="2"/>
    <x v="0"/>
    <x v="1"/>
    <n v="1406"/>
  </r>
  <r>
    <x v="47"/>
    <x v="2"/>
    <x v="0"/>
    <x v="0"/>
    <n v="1082"/>
  </r>
  <r>
    <x v="47"/>
    <x v="2"/>
    <x v="1"/>
    <x v="1"/>
    <n v="1131"/>
  </r>
  <r>
    <x v="47"/>
    <x v="2"/>
    <x v="1"/>
    <x v="0"/>
    <n v="999"/>
  </r>
  <r>
    <x v="47"/>
    <x v="3"/>
    <x v="0"/>
    <x v="1"/>
    <n v="498"/>
  </r>
  <r>
    <x v="47"/>
    <x v="3"/>
    <x v="0"/>
    <x v="0"/>
    <n v="683"/>
  </r>
  <r>
    <x v="47"/>
    <x v="3"/>
    <x v="1"/>
    <x v="1"/>
    <n v="561"/>
  </r>
  <r>
    <x v="47"/>
    <x v="3"/>
    <x v="1"/>
    <x v="0"/>
    <n v="690"/>
  </r>
  <r>
    <x v="47"/>
    <x v="4"/>
    <x v="0"/>
    <x v="1"/>
    <n v="3"/>
  </r>
  <r>
    <x v="47"/>
    <x v="4"/>
    <x v="0"/>
    <x v="0"/>
    <n v="1"/>
  </r>
  <r>
    <x v="47"/>
    <x v="4"/>
    <x v="1"/>
    <x v="1"/>
    <n v="1"/>
  </r>
  <r>
    <x v="47"/>
    <x v="4"/>
    <x v="1"/>
    <x v="0"/>
    <n v="2"/>
  </r>
  <r>
    <x v="47"/>
    <x v="5"/>
    <x v="0"/>
    <x v="1"/>
    <n v="9"/>
  </r>
  <r>
    <x v="47"/>
    <x v="5"/>
    <x v="0"/>
    <x v="0"/>
    <n v="9"/>
  </r>
  <r>
    <x v="47"/>
    <x v="5"/>
    <x v="1"/>
    <x v="1"/>
    <n v="10"/>
  </r>
  <r>
    <x v="47"/>
    <x v="5"/>
    <x v="1"/>
    <x v="0"/>
    <n v="8"/>
  </r>
  <r>
    <x v="47"/>
    <x v="6"/>
    <x v="0"/>
    <x v="1"/>
    <n v="2"/>
  </r>
  <r>
    <x v="47"/>
    <x v="6"/>
    <x v="0"/>
    <x v="0"/>
    <n v="8"/>
  </r>
  <r>
    <x v="47"/>
    <x v="6"/>
    <x v="1"/>
    <x v="1"/>
    <n v="2"/>
  </r>
  <r>
    <x v="47"/>
    <x v="6"/>
    <x v="1"/>
    <x v="0"/>
    <n v="5"/>
  </r>
  <r>
    <x v="47"/>
    <x v="7"/>
    <x v="0"/>
    <x v="0"/>
    <n v="4"/>
  </r>
  <r>
    <x v="47"/>
    <x v="7"/>
    <x v="1"/>
    <x v="1"/>
    <n v="1"/>
  </r>
  <r>
    <x v="47"/>
    <x v="7"/>
    <x v="1"/>
    <x v="0"/>
    <n v="2"/>
  </r>
  <r>
    <x v="47"/>
    <x v="8"/>
    <x v="0"/>
    <x v="1"/>
    <n v="222"/>
  </r>
  <r>
    <x v="47"/>
    <x v="8"/>
    <x v="0"/>
    <x v="0"/>
    <n v="208"/>
  </r>
  <r>
    <x v="47"/>
    <x v="8"/>
    <x v="1"/>
    <x v="1"/>
    <n v="187"/>
  </r>
  <r>
    <x v="47"/>
    <x v="8"/>
    <x v="1"/>
    <x v="0"/>
    <n v="192"/>
  </r>
  <r>
    <x v="47"/>
    <x v="9"/>
    <x v="0"/>
    <x v="1"/>
    <n v="11"/>
  </r>
  <r>
    <x v="47"/>
    <x v="9"/>
    <x v="0"/>
    <x v="0"/>
    <n v="14"/>
  </r>
  <r>
    <x v="47"/>
    <x v="9"/>
    <x v="1"/>
    <x v="1"/>
    <n v="41"/>
  </r>
  <r>
    <x v="47"/>
    <x v="9"/>
    <x v="1"/>
    <x v="0"/>
    <n v="59"/>
  </r>
  <r>
    <x v="48"/>
    <x v="1"/>
    <x v="1"/>
    <x v="1"/>
    <n v="1"/>
  </r>
  <r>
    <x v="48"/>
    <x v="1"/>
    <x v="1"/>
    <x v="0"/>
    <n v="1"/>
  </r>
  <r>
    <x v="48"/>
    <x v="2"/>
    <x v="0"/>
    <x v="1"/>
    <n v="1556"/>
  </r>
  <r>
    <x v="48"/>
    <x v="2"/>
    <x v="0"/>
    <x v="0"/>
    <n v="1287"/>
  </r>
  <r>
    <x v="48"/>
    <x v="2"/>
    <x v="1"/>
    <x v="1"/>
    <n v="1778"/>
  </r>
  <r>
    <x v="48"/>
    <x v="2"/>
    <x v="1"/>
    <x v="0"/>
    <n v="1271"/>
  </r>
  <r>
    <x v="48"/>
    <x v="3"/>
    <x v="0"/>
    <x v="1"/>
    <n v="162"/>
  </r>
  <r>
    <x v="48"/>
    <x v="3"/>
    <x v="0"/>
    <x v="0"/>
    <n v="215"/>
  </r>
  <r>
    <x v="48"/>
    <x v="3"/>
    <x v="1"/>
    <x v="1"/>
    <n v="233"/>
  </r>
  <r>
    <x v="48"/>
    <x v="3"/>
    <x v="1"/>
    <x v="0"/>
    <n v="257"/>
  </r>
  <r>
    <x v="48"/>
    <x v="4"/>
    <x v="0"/>
    <x v="1"/>
    <n v="4"/>
  </r>
  <r>
    <x v="48"/>
    <x v="4"/>
    <x v="0"/>
    <x v="0"/>
    <n v="6"/>
  </r>
  <r>
    <x v="48"/>
    <x v="4"/>
    <x v="1"/>
    <x v="1"/>
    <n v="1"/>
  </r>
  <r>
    <x v="48"/>
    <x v="4"/>
    <x v="1"/>
    <x v="0"/>
    <n v="8"/>
  </r>
  <r>
    <x v="48"/>
    <x v="5"/>
    <x v="0"/>
    <x v="1"/>
    <n v="28"/>
  </r>
  <r>
    <x v="48"/>
    <x v="5"/>
    <x v="0"/>
    <x v="0"/>
    <n v="12"/>
  </r>
  <r>
    <x v="48"/>
    <x v="5"/>
    <x v="1"/>
    <x v="1"/>
    <n v="25"/>
  </r>
  <r>
    <x v="48"/>
    <x v="5"/>
    <x v="1"/>
    <x v="0"/>
    <n v="24"/>
  </r>
  <r>
    <x v="48"/>
    <x v="6"/>
    <x v="0"/>
    <x v="1"/>
    <n v="2"/>
  </r>
  <r>
    <x v="48"/>
    <x v="6"/>
    <x v="0"/>
    <x v="0"/>
    <n v="2"/>
  </r>
  <r>
    <x v="48"/>
    <x v="6"/>
    <x v="1"/>
    <x v="1"/>
    <n v="1"/>
  </r>
  <r>
    <x v="48"/>
    <x v="6"/>
    <x v="1"/>
    <x v="0"/>
    <n v="7"/>
  </r>
  <r>
    <x v="48"/>
    <x v="7"/>
    <x v="0"/>
    <x v="1"/>
    <n v="73"/>
  </r>
  <r>
    <x v="48"/>
    <x v="7"/>
    <x v="0"/>
    <x v="0"/>
    <n v="24"/>
  </r>
  <r>
    <x v="48"/>
    <x v="7"/>
    <x v="1"/>
    <x v="1"/>
    <n v="64"/>
  </r>
  <r>
    <x v="48"/>
    <x v="7"/>
    <x v="1"/>
    <x v="0"/>
    <n v="19"/>
  </r>
  <r>
    <x v="48"/>
    <x v="8"/>
    <x v="0"/>
    <x v="1"/>
    <n v="4502"/>
  </r>
  <r>
    <x v="48"/>
    <x v="8"/>
    <x v="0"/>
    <x v="0"/>
    <n v="1338"/>
  </r>
  <r>
    <x v="48"/>
    <x v="8"/>
    <x v="1"/>
    <x v="1"/>
    <n v="4482"/>
  </r>
  <r>
    <x v="48"/>
    <x v="8"/>
    <x v="1"/>
    <x v="0"/>
    <n v="1151"/>
  </r>
  <r>
    <x v="48"/>
    <x v="9"/>
    <x v="0"/>
    <x v="1"/>
    <n v="17"/>
  </r>
  <r>
    <x v="48"/>
    <x v="9"/>
    <x v="0"/>
    <x v="0"/>
    <n v="11"/>
  </r>
  <r>
    <x v="48"/>
    <x v="9"/>
    <x v="1"/>
    <x v="1"/>
    <n v="35"/>
  </r>
  <r>
    <x v="48"/>
    <x v="9"/>
    <x v="1"/>
    <x v="0"/>
    <n v="17"/>
  </r>
  <r>
    <x v="49"/>
    <x v="1"/>
    <x v="1"/>
    <x v="1"/>
    <n v="2"/>
  </r>
  <r>
    <x v="49"/>
    <x v="1"/>
    <x v="1"/>
    <x v="0"/>
    <n v="1"/>
  </r>
  <r>
    <x v="49"/>
    <x v="2"/>
    <x v="0"/>
    <x v="1"/>
    <n v="786"/>
  </r>
  <r>
    <x v="49"/>
    <x v="2"/>
    <x v="0"/>
    <x v="0"/>
    <n v="549"/>
  </r>
  <r>
    <x v="49"/>
    <x v="2"/>
    <x v="1"/>
    <x v="1"/>
    <n v="711"/>
  </r>
  <r>
    <x v="49"/>
    <x v="2"/>
    <x v="1"/>
    <x v="0"/>
    <n v="556"/>
  </r>
  <r>
    <x v="49"/>
    <x v="3"/>
    <x v="0"/>
    <x v="1"/>
    <n v="126"/>
  </r>
  <r>
    <x v="49"/>
    <x v="3"/>
    <x v="0"/>
    <x v="0"/>
    <n v="84"/>
  </r>
  <r>
    <x v="49"/>
    <x v="3"/>
    <x v="1"/>
    <x v="1"/>
    <n v="205"/>
  </r>
  <r>
    <x v="49"/>
    <x v="3"/>
    <x v="1"/>
    <x v="0"/>
    <n v="148"/>
  </r>
  <r>
    <x v="49"/>
    <x v="5"/>
    <x v="0"/>
    <x v="1"/>
    <n v="5"/>
  </r>
  <r>
    <x v="49"/>
    <x v="5"/>
    <x v="0"/>
    <x v="0"/>
    <n v="4"/>
  </r>
  <r>
    <x v="49"/>
    <x v="5"/>
    <x v="1"/>
    <x v="1"/>
    <n v="4"/>
  </r>
  <r>
    <x v="49"/>
    <x v="5"/>
    <x v="1"/>
    <x v="0"/>
    <n v="4"/>
  </r>
  <r>
    <x v="49"/>
    <x v="6"/>
    <x v="0"/>
    <x v="1"/>
    <n v="2"/>
  </r>
  <r>
    <x v="49"/>
    <x v="6"/>
    <x v="0"/>
    <x v="0"/>
    <n v="1"/>
  </r>
  <r>
    <x v="49"/>
    <x v="7"/>
    <x v="0"/>
    <x v="1"/>
    <n v="1"/>
  </r>
  <r>
    <x v="49"/>
    <x v="7"/>
    <x v="0"/>
    <x v="0"/>
    <n v="2"/>
  </r>
  <r>
    <x v="49"/>
    <x v="7"/>
    <x v="1"/>
    <x v="1"/>
    <n v="1"/>
  </r>
  <r>
    <x v="49"/>
    <x v="7"/>
    <x v="1"/>
    <x v="0"/>
    <n v="1"/>
  </r>
  <r>
    <x v="49"/>
    <x v="8"/>
    <x v="0"/>
    <x v="1"/>
    <n v="154"/>
  </r>
  <r>
    <x v="49"/>
    <x v="8"/>
    <x v="0"/>
    <x v="0"/>
    <n v="173"/>
  </r>
  <r>
    <x v="49"/>
    <x v="8"/>
    <x v="1"/>
    <x v="1"/>
    <n v="169"/>
  </r>
  <r>
    <x v="49"/>
    <x v="8"/>
    <x v="1"/>
    <x v="0"/>
    <n v="182"/>
  </r>
  <r>
    <x v="49"/>
    <x v="9"/>
    <x v="0"/>
    <x v="1"/>
    <n v="8"/>
  </r>
  <r>
    <x v="49"/>
    <x v="9"/>
    <x v="0"/>
    <x v="0"/>
    <n v="9"/>
  </r>
  <r>
    <x v="49"/>
    <x v="9"/>
    <x v="1"/>
    <x v="1"/>
    <n v="12"/>
  </r>
  <r>
    <x v="49"/>
    <x v="9"/>
    <x v="1"/>
    <x v="0"/>
    <n v="19"/>
  </r>
  <r>
    <x v="50"/>
    <x v="1"/>
    <x v="0"/>
    <x v="1"/>
    <n v="2"/>
  </r>
  <r>
    <x v="50"/>
    <x v="1"/>
    <x v="0"/>
    <x v="0"/>
    <n v="25"/>
  </r>
  <r>
    <x v="50"/>
    <x v="1"/>
    <x v="1"/>
    <x v="1"/>
    <n v="3"/>
  </r>
  <r>
    <x v="50"/>
    <x v="1"/>
    <x v="1"/>
    <x v="0"/>
    <n v="24"/>
  </r>
  <r>
    <x v="50"/>
    <x v="2"/>
    <x v="0"/>
    <x v="1"/>
    <n v="1385"/>
  </r>
  <r>
    <x v="50"/>
    <x v="2"/>
    <x v="0"/>
    <x v="0"/>
    <n v="2666"/>
  </r>
  <r>
    <x v="50"/>
    <x v="2"/>
    <x v="1"/>
    <x v="1"/>
    <n v="1205"/>
  </r>
  <r>
    <x v="50"/>
    <x v="2"/>
    <x v="1"/>
    <x v="0"/>
    <n v="2460"/>
  </r>
  <r>
    <x v="50"/>
    <x v="3"/>
    <x v="0"/>
    <x v="1"/>
    <n v="568"/>
  </r>
  <r>
    <x v="50"/>
    <x v="3"/>
    <x v="0"/>
    <x v="0"/>
    <n v="1880"/>
  </r>
  <r>
    <x v="50"/>
    <x v="3"/>
    <x v="1"/>
    <x v="1"/>
    <n v="559"/>
  </r>
  <r>
    <x v="50"/>
    <x v="3"/>
    <x v="1"/>
    <x v="0"/>
    <n v="1771"/>
  </r>
  <r>
    <x v="50"/>
    <x v="4"/>
    <x v="0"/>
    <x v="1"/>
    <n v="1"/>
  </r>
  <r>
    <x v="50"/>
    <x v="4"/>
    <x v="0"/>
    <x v="0"/>
    <n v="1"/>
  </r>
  <r>
    <x v="50"/>
    <x v="4"/>
    <x v="1"/>
    <x v="1"/>
    <n v="2"/>
  </r>
  <r>
    <x v="50"/>
    <x v="4"/>
    <x v="1"/>
    <x v="0"/>
    <n v="2"/>
  </r>
  <r>
    <x v="50"/>
    <x v="5"/>
    <x v="0"/>
    <x v="1"/>
    <n v="6"/>
  </r>
  <r>
    <x v="50"/>
    <x v="5"/>
    <x v="0"/>
    <x v="0"/>
    <n v="7"/>
  </r>
  <r>
    <x v="50"/>
    <x v="5"/>
    <x v="1"/>
    <x v="1"/>
    <n v="8"/>
  </r>
  <r>
    <x v="50"/>
    <x v="5"/>
    <x v="1"/>
    <x v="0"/>
    <n v="26"/>
  </r>
  <r>
    <x v="50"/>
    <x v="6"/>
    <x v="0"/>
    <x v="1"/>
    <n v="1"/>
  </r>
  <r>
    <x v="50"/>
    <x v="6"/>
    <x v="0"/>
    <x v="0"/>
    <n v="5"/>
  </r>
  <r>
    <x v="50"/>
    <x v="6"/>
    <x v="1"/>
    <x v="0"/>
    <n v="8"/>
  </r>
  <r>
    <x v="50"/>
    <x v="7"/>
    <x v="0"/>
    <x v="1"/>
    <n v="6"/>
  </r>
  <r>
    <x v="50"/>
    <x v="7"/>
    <x v="0"/>
    <x v="0"/>
    <n v="4"/>
  </r>
  <r>
    <x v="50"/>
    <x v="7"/>
    <x v="1"/>
    <x v="1"/>
    <n v="5"/>
  </r>
  <r>
    <x v="50"/>
    <x v="7"/>
    <x v="1"/>
    <x v="0"/>
    <n v="1"/>
  </r>
  <r>
    <x v="50"/>
    <x v="8"/>
    <x v="0"/>
    <x v="1"/>
    <n v="591"/>
  </r>
  <r>
    <x v="50"/>
    <x v="8"/>
    <x v="0"/>
    <x v="0"/>
    <n v="988"/>
  </r>
  <r>
    <x v="50"/>
    <x v="8"/>
    <x v="1"/>
    <x v="1"/>
    <n v="454"/>
  </r>
  <r>
    <x v="50"/>
    <x v="8"/>
    <x v="1"/>
    <x v="0"/>
    <n v="846"/>
  </r>
  <r>
    <x v="50"/>
    <x v="9"/>
    <x v="0"/>
    <x v="1"/>
    <n v="57"/>
  </r>
  <r>
    <x v="50"/>
    <x v="9"/>
    <x v="0"/>
    <x v="0"/>
    <n v="230"/>
  </r>
  <r>
    <x v="50"/>
    <x v="9"/>
    <x v="1"/>
    <x v="1"/>
    <n v="65"/>
  </r>
  <r>
    <x v="50"/>
    <x v="9"/>
    <x v="1"/>
    <x v="0"/>
    <n v="260"/>
  </r>
  <r>
    <x v="51"/>
    <x v="1"/>
    <x v="1"/>
    <x v="0"/>
    <n v="6"/>
  </r>
  <r>
    <x v="51"/>
    <x v="2"/>
    <x v="0"/>
    <x v="1"/>
    <n v="832"/>
  </r>
  <r>
    <x v="51"/>
    <x v="2"/>
    <x v="0"/>
    <x v="0"/>
    <n v="849"/>
  </r>
  <r>
    <x v="51"/>
    <x v="2"/>
    <x v="1"/>
    <x v="1"/>
    <n v="738"/>
  </r>
  <r>
    <x v="51"/>
    <x v="2"/>
    <x v="1"/>
    <x v="0"/>
    <n v="733"/>
  </r>
  <r>
    <x v="51"/>
    <x v="3"/>
    <x v="0"/>
    <x v="1"/>
    <n v="156"/>
  </r>
  <r>
    <x v="51"/>
    <x v="3"/>
    <x v="0"/>
    <x v="0"/>
    <n v="248"/>
  </r>
  <r>
    <x v="51"/>
    <x v="3"/>
    <x v="1"/>
    <x v="1"/>
    <n v="226"/>
  </r>
  <r>
    <x v="51"/>
    <x v="3"/>
    <x v="1"/>
    <x v="0"/>
    <n v="232"/>
  </r>
  <r>
    <x v="51"/>
    <x v="5"/>
    <x v="0"/>
    <x v="1"/>
    <n v="3"/>
  </r>
  <r>
    <x v="51"/>
    <x v="5"/>
    <x v="0"/>
    <x v="0"/>
    <n v="6"/>
  </r>
  <r>
    <x v="51"/>
    <x v="5"/>
    <x v="1"/>
    <x v="1"/>
    <n v="5"/>
  </r>
  <r>
    <x v="51"/>
    <x v="5"/>
    <x v="1"/>
    <x v="0"/>
    <n v="2"/>
  </r>
  <r>
    <x v="51"/>
    <x v="6"/>
    <x v="0"/>
    <x v="1"/>
    <n v="2"/>
  </r>
  <r>
    <x v="51"/>
    <x v="6"/>
    <x v="0"/>
    <x v="0"/>
    <n v="2"/>
  </r>
  <r>
    <x v="51"/>
    <x v="6"/>
    <x v="1"/>
    <x v="1"/>
    <n v="1"/>
  </r>
  <r>
    <x v="51"/>
    <x v="6"/>
    <x v="1"/>
    <x v="0"/>
    <n v="1"/>
  </r>
  <r>
    <x v="51"/>
    <x v="7"/>
    <x v="0"/>
    <x v="0"/>
    <n v="2"/>
  </r>
  <r>
    <x v="51"/>
    <x v="7"/>
    <x v="1"/>
    <x v="1"/>
    <n v="1"/>
  </r>
  <r>
    <x v="51"/>
    <x v="8"/>
    <x v="0"/>
    <x v="1"/>
    <n v="148"/>
  </r>
  <r>
    <x v="51"/>
    <x v="8"/>
    <x v="0"/>
    <x v="0"/>
    <n v="175"/>
  </r>
  <r>
    <x v="51"/>
    <x v="8"/>
    <x v="1"/>
    <x v="1"/>
    <n v="135"/>
  </r>
  <r>
    <x v="51"/>
    <x v="8"/>
    <x v="1"/>
    <x v="0"/>
    <n v="179"/>
  </r>
  <r>
    <x v="51"/>
    <x v="9"/>
    <x v="0"/>
    <x v="1"/>
    <n v="2"/>
  </r>
  <r>
    <x v="51"/>
    <x v="9"/>
    <x v="0"/>
    <x v="0"/>
    <n v="8"/>
  </r>
  <r>
    <x v="51"/>
    <x v="9"/>
    <x v="1"/>
    <x v="1"/>
    <n v="6"/>
  </r>
  <r>
    <x v="51"/>
    <x v="9"/>
    <x v="1"/>
    <x v="0"/>
    <n v="14"/>
  </r>
  <r>
    <x v="52"/>
    <x v="0"/>
    <x v="0"/>
    <x v="1"/>
    <n v="1"/>
  </r>
  <r>
    <x v="52"/>
    <x v="0"/>
    <x v="1"/>
    <x v="1"/>
    <n v="5"/>
  </r>
  <r>
    <x v="52"/>
    <x v="0"/>
    <x v="1"/>
    <x v="0"/>
    <n v="2"/>
  </r>
  <r>
    <x v="52"/>
    <x v="1"/>
    <x v="0"/>
    <x v="0"/>
    <n v="2"/>
  </r>
  <r>
    <x v="52"/>
    <x v="1"/>
    <x v="1"/>
    <x v="1"/>
    <n v="1"/>
  </r>
  <r>
    <x v="52"/>
    <x v="1"/>
    <x v="1"/>
    <x v="0"/>
    <n v="4"/>
  </r>
  <r>
    <x v="52"/>
    <x v="2"/>
    <x v="0"/>
    <x v="1"/>
    <n v="562"/>
  </r>
  <r>
    <x v="52"/>
    <x v="2"/>
    <x v="0"/>
    <x v="0"/>
    <n v="361"/>
  </r>
  <r>
    <x v="52"/>
    <x v="2"/>
    <x v="1"/>
    <x v="1"/>
    <n v="589"/>
  </r>
  <r>
    <x v="52"/>
    <x v="2"/>
    <x v="1"/>
    <x v="0"/>
    <n v="392"/>
  </r>
  <r>
    <x v="52"/>
    <x v="3"/>
    <x v="0"/>
    <x v="1"/>
    <n v="103"/>
  </r>
  <r>
    <x v="52"/>
    <x v="3"/>
    <x v="0"/>
    <x v="0"/>
    <n v="141"/>
  </r>
  <r>
    <x v="52"/>
    <x v="3"/>
    <x v="1"/>
    <x v="1"/>
    <n v="147"/>
  </r>
  <r>
    <x v="52"/>
    <x v="3"/>
    <x v="1"/>
    <x v="0"/>
    <n v="112"/>
  </r>
  <r>
    <x v="52"/>
    <x v="4"/>
    <x v="0"/>
    <x v="0"/>
    <n v="1"/>
  </r>
  <r>
    <x v="52"/>
    <x v="5"/>
    <x v="0"/>
    <x v="1"/>
    <n v="1"/>
  </r>
  <r>
    <x v="52"/>
    <x v="5"/>
    <x v="0"/>
    <x v="0"/>
    <n v="9"/>
  </r>
  <r>
    <x v="52"/>
    <x v="5"/>
    <x v="1"/>
    <x v="0"/>
    <n v="8"/>
  </r>
  <r>
    <x v="52"/>
    <x v="6"/>
    <x v="0"/>
    <x v="1"/>
    <n v="1"/>
  </r>
  <r>
    <x v="52"/>
    <x v="6"/>
    <x v="0"/>
    <x v="0"/>
    <n v="1"/>
  </r>
  <r>
    <x v="52"/>
    <x v="6"/>
    <x v="1"/>
    <x v="1"/>
    <n v="1"/>
  </r>
  <r>
    <x v="52"/>
    <x v="6"/>
    <x v="1"/>
    <x v="0"/>
    <n v="3"/>
  </r>
  <r>
    <x v="52"/>
    <x v="7"/>
    <x v="0"/>
    <x v="1"/>
    <n v="4"/>
  </r>
  <r>
    <x v="52"/>
    <x v="7"/>
    <x v="0"/>
    <x v="0"/>
    <n v="4"/>
  </r>
  <r>
    <x v="52"/>
    <x v="7"/>
    <x v="1"/>
    <x v="1"/>
    <n v="1"/>
  </r>
  <r>
    <x v="52"/>
    <x v="7"/>
    <x v="1"/>
    <x v="0"/>
    <n v="5"/>
  </r>
  <r>
    <x v="52"/>
    <x v="8"/>
    <x v="0"/>
    <x v="1"/>
    <n v="1015"/>
  </r>
  <r>
    <x v="52"/>
    <x v="8"/>
    <x v="0"/>
    <x v="0"/>
    <n v="1070"/>
  </r>
  <r>
    <x v="52"/>
    <x v="8"/>
    <x v="1"/>
    <x v="1"/>
    <n v="1156"/>
  </r>
  <r>
    <x v="52"/>
    <x v="8"/>
    <x v="1"/>
    <x v="0"/>
    <n v="913"/>
  </r>
  <r>
    <x v="52"/>
    <x v="9"/>
    <x v="0"/>
    <x v="1"/>
    <n v="3"/>
  </r>
  <r>
    <x v="52"/>
    <x v="9"/>
    <x v="0"/>
    <x v="0"/>
    <n v="17"/>
  </r>
  <r>
    <x v="52"/>
    <x v="9"/>
    <x v="1"/>
    <x v="1"/>
    <n v="5"/>
  </r>
  <r>
    <x v="52"/>
    <x v="9"/>
    <x v="1"/>
    <x v="0"/>
    <n v="24"/>
  </r>
  <r>
    <x v="53"/>
    <x v="2"/>
    <x v="0"/>
    <x v="1"/>
    <n v="1074"/>
  </r>
  <r>
    <x v="53"/>
    <x v="2"/>
    <x v="0"/>
    <x v="0"/>
    <n v="478"/>
  </r>
  <r>
    <x v="53"/>
    <x v="2"/>
    <x v="1"/>
    <x v="1"/>
    <n v="1098"/>
  </r>
  <r>
    <x v="53"/>
    <x v="2"/>
    <x v="1"/>
    <x v="0"/>
    <n v="468"/>
  </r>
  <r>
    <x v="53"/>
    <x v="3"/>
    <x v="0"/>
    <x v="1"/>
    <n v="62"/>
  </r>
  <r>
    <x v="53"/>
    <x v="3"/>
    <x v="0"/>
    <x v="0"/>
    <n v="43"/>
  </r>
  <r>
    <x v="53"/>
    <x v="3"/>
    <x v="1"/>
    <x v="1"/>
    <n v="87"/>
  </r>
  <r>
    <x v="53"/>
    <x v="3"/>
    <x v="1"/>
    <x v="0"/>
    <n v="63"/>
  </r>
  <r>
    <x v="53"/>
    <x v="5"/>
    <x v="0"/>
    <x v="1"/>
    <n v="2"/>
  </r>
  <r>
    <x v="53"/>
    <x v="5"/>
    <x v="0"/>
    <x v="0"/>
    <n v="1"/>
  </r>
  <r>
    <x v="53"/>
    <x v="5"/>
    <x v="1"/>
    <x v="1"/>
    <n v="3"/>
  </r>
  <r>
    <x v="53"/>
    <x v="5"/>
    <x v="1"/>
    <x v="0"/>
    <n v="3"/>
  </r>
  <r>
    <x v="53"/>
    <x v="6"/>
    <x v="0"/>
    <x v="1"/>
    <n v="1"/>
  </r>
  <r>
    <x v="53"/>
    <x v="6"/>
    <x v="1"/>
    <x v="1"/>
    <n v="1"/>
  </r>
  <r>
    <x v="53"/>
    <x v="7"/>
    <x v="0"/>
    <x v="1"/>
    <n v="1"/>
  </r>
  <r>
    <x v="53"/>
    <x v="8"/>
    <x v="0"/>
    <x v="1"/>
    <n v="197"/>
  </r>
  <r>
    <x v="53"/>
    <x v="8"/>
    <x v="0"/>
    <x v="0"/>
    <n v="112"/>
  </r>
  <r>
    <x v="53"/>
    <x v="8"/>
    <x v="1"/>
    <x v="1"/>
    <n v="162"/>
  </r>
  <r>
    <x v="53"/>
    <x v="8"/>
    <x v="1"/>
    <x v="0"/>
    <n v="98"/>
  </r>
  <r>
    <x v="53"/>
    <x v="9"/>
    <x v="0"/>
    <x v="1"/>
    <n v="1"/>
  </r>
  <r>
    <x v="53"/>
    <x v="9"/>
    <x v="0"/>
    <x v="0"/>
    <n v="1"/>
  </r>
  <r>
    <x v="53"/>
    <x v="9"/>
    <x v="1"/>
    <x v="1"/>
    <n v="3"/>
  </r>
  <r>
    <x v="53"/>
    <x v="9"/>
    <x v="1"/>
    <x v="0"/>
    <n v="2"/>
  </r>
  <r>
    <x v="54"/>
    <x v="0"/>
    <x v="0"/>
    <x v="0"/>
    <n v="1"/>
  </r>
  <r>
    <x v="54"/>
    <x v="1"/>
    <x v="0"/>
    <x v="1"/>
    <n v="9"/>
  </r>
  <r>
    <x v="54"/>
    <x v="1"/>
    <x v="0"/>
    <x v="0"/>
    <n v="14"/>
  </r>
  <r>
    <x v="54"/>
    <x v="1"/>
    <x v="1"/>
    <x v="1"/>
    <n v="14"/>
  </r>
  <r>
    <x v="54"/>
    <x v="1"/>
    <x v="1"/>
    <x v="0"/>
    <n v="26"/>
  </r>
  <r>
    <x v="54"/>
    <x v="2"/>
    <x v="0"/>
    <x v="1"/>
    <n v="1746"/>
  </r>
  <r>
    <x v="54"/>
    <x v="2"/>
    <x v="0"/>
    <x v="0"/>
    <n v="1527"/>
  </r>
  <r>
    <x v="54"/>
    <x v="2"/>
    <x v="1"/>
    <x v="1"/>
    <n v="1540"/>
  </r>
  <r>
    <x v="54"/>
    <x v="2"/>
    <x v="1"/>
    <x v="0"/>
    <n v="1625"/>
  </r>
  <r>
    <x v="54"/>
    <x v="3"/>
    <x v="0"/>
    <x v="1"/>
    <n v="1100"/>
  </r>
  <r>
    <x v="54"/>
    <x v="3"/>
    <x v="0"/>
    <x v="0"/>
    <n v="1536"/>
  </r>
  <r>
    <x v="54"/>
    <x v="3"/>
    <x v="1"/>
    <x v="1"/>
    <n v="1120"/>
  </r>
  <r>
    <x v="54"/>
    <x v="3"/>
    <x v="1"/>
    <x v="0"/>
    <n v="1539"/>
  </r>
  <r>
    <x v="54"/>
    <x v="4"/>
    <x v="0"/>
    <x v="1"/>
    <n v="17"/>
  </r>
  <r>
    <x v="54"/>
    <x v="4"/>
    <x v="0"/>
    <x v="0"/>
    <n v="21"/>
  </r>
  <r>
    <x v="54"/>
    <x v="4"/>
    <x v="1"/>
    <x v="1"/>
    <n v="31"/>
  </r>
  <r>
    <x v="54"/>
    <x v="4"/>
    <x v="1"/>
    <x v="0"/>
    <n v="11"/>
  </r>
  <r>
    <x v="54"/>
    <x v="5"/>
    <x v="0"/>
    <x v="1"/>
    <n v="15"/>
  </r>
  <r>
    <x v="54"/>
    <x v="5"/>
    <x v="0"/>
    <x v="0"/>
    <n v="11"/>
  </r>
  <r>
    <x v="54"/>
    <x v="5"/>
    <x v="1"/>
    <x v="1"/>
    <n v="20"/>
  </r>
  <r>
    <x v="54"/>
    <x v="5"/>
    <x v="1"/>
    <x v="0"/>
    <n v="14"/>
  </r>
  <r>
    <x v="54"/>
    <x v="6"/>
    <x v="0"/>
    <x v="1"/>
    <n v="3"/>
  </r>
  <r>
    <x v="54"/>
    <x v="6"/>
    <x v="0"/>
    <x v="0"/>
    <n v="10"/>
  </r>
  <r>
    <x v="54"/>
    <x v="6"/>
    <x v="1"/>
    <x v="1"/>
    <n v="5"/>
  </r>
  <r>
    <x v="54"/>
    <x v="6"/>
    <x v="1"/>
    <x v="0"/>
    <n v="13"/>
  </r>
  <r>
    <x v="54"/>
    <x v="7"/>
    <x v="0"/>
    <x v="1"/>
    <n v="9"/>
  </r>
  <r>
    <x v="54"/>
    <x v="7"/>
    <x v="0"/>
    <x v="0"/>
    <n v="6"/>
  </r>
  <r>
    <x v="54"/>
    <x v="7"/>
    <x v="1"/>
    <x v="1"/>
    <n v="7"/>
  </r>
  <r>
    <x v="54"/>
    <x v="7"/>
    <x v="1"/>
    <x v="0"/>
    <n v="4"/>
  </r>
  <r>
    <x v="54"/>
    <x v="8"/>
    <x v="0"/>
    <x v="1"/>
    <n v="474"/>
  </r>
  <r>
    <x v="54"/>
    <x v="8"/>
    <x v="0"/>
    <x v="0"/>
    <n v="878"/>
  </r>
  <r>
    <x v="54"/>
    <x v="8"/>
    <x v="1"/>
    <x v="1"/>
    <n v="414"/>
  </r>
  <r>
    <x v="54"/>
    <x v="8"/>
    <x v="1"/>
    <x v="0"/>
    <n v="949"/>
  </r>
  <r>
    <x v="54"/>
    <x v="9"/>
    <x v="0"/>
    <x v="1"/>
    <n v="42"/>
  </r>
  <r>
    <x v="54"/>
    <x v="9"/>
    <x v="0"/>
    <x v="0"/>
    <n v="75"/>
  </r>
  <r>
    <x v="54"/>
    <x v="9"/>
    <x v="1"/>
    <x v="1"/>
    <n v="81"/>
  </r>
  <r>
    <x v="54"/>
    <x v="9"/>
    <x v="1"/>
    <x v="0"/>
    <n v="105"/>
  </r>
  <r>
    <x v="55"/>
    <x v="1"/>
    <x v="0"/>
    <x v="1"/>
    <n v="1"/>
  </r>
  <r>
    <x v="55"/>
    <x v="1"/>
    <x v="0"/>
    <x v="0"/>
    <n v="5"/>
  </r>
  <r>
    <x v="55"/>
    <x v="1"/>
    <x v="1"/>
    <x v="1"/>
    <n v="1"/>
  </r>
  <r>
    <x v="55"/>
    <x v="1"/>
    <x v="1"/>
    <x v="0"/>
    <n v="4"/>
  </r>
  <r>
    <x v="55"/>
    <x v="2"/>
    <x v="0"/>
    <x v="1"/>
    <n v="206"/>
  </r>
  <r>
    <x v="55"/>
    <x v="2"/>
    <x v="0"/>
    <x v="0"/>
    <n v="479"/>
  </r>
  <r>
    <x v="55"/>
    <x v="2"/>
    <x v="1"/>
    <x v="1"/>
    <n v="168"/>
  </r>
  <r>
    <x v="55"/>
    <x v="2"/>
    <x v="1"/>
    <x v="0"/>
    <n v="439"/>
  </r>
  <r>
    <x v="55"/>
    <x v="3"/>
    <x v="0"/>
    <x v="1"/>
    <n v="101"/>
  </r>
  <r>
    <x v="55"/>
    <x v="3"/>
    <x v="0"/>
    <x v="0"/>
    <n v="365"/>
  </r>
  <r>
    <x v="55"/>
    <x v="3"/>
    <x v="1"/>
    <x v="1"/>
    <n v="128"/>
  </r>
  <r>
    <x v="55"/>
    <x v="3"/>
    <x v="1"/>
    <x v="0"/>
    <n v="355"/>
  </r>
  <r>
    <x v="55"/>
    <x v="4"/>
    <x v="0"/>
    <x v="1"/>
    <n v="1"/>
  </r>
  <r>
    <x v="55"/>
    <x v="5"/>
    <x v="0"/>
    <x v="1"/>
    <n v="3"/>
  </r>
  <r>
    <x v="55"/>
    <x v="5"/>
    <x v="0"/>
    <x v="0"/>
    <n v="2"/>
  </r>
  <r>
    <x v="55"/>
    <x v="5"/>
    <x v="1"/>
    <x v="1"/>
    <n v="4"/>
  </r>
  <r>
    <x v="55"/>
    <x v="5"/>
    <x v="1"/>
    <x v="0"/>
    <n v="4"/>
  </r>
  <r>
    <x v="55"/>
    <x v="6"/>
    <x v="0"/>
    <x v="1"/>
    <n v="2"/>
  </r>
  <r>
    <x v="55"/>
    <x v="6"/>
    <x v="0"/>
    <x v="0"/>
    <n v="4"/>
  </r>
  <r>
    <x v="55"/>
    <x v="6"/>
    <x v="1"/>
    <x v="1"/>
    <n v="1"/>
  </r>
  <r>
    <x v="55"/>
    <x v="6"/>
    <x v="1"/>
    <x v="0"/>
    <n v="2"/>
  </r>
  <r>
    <x v="55"/>
    <x v="7"/>
    <x v="0"/>
    <x v="1"/>
    <n v="1"/>
  </r>
  <r>
    <x v="55"/>
    <x v="7"/>
    <x v="0"/>
    <x v="0"/>
    <n v="5"/>
  </r>
  <r>
    <x v="55"/>
    <x v="7"/>
    <x v="1"/>
    <x v="1"/>
    <n v="2"/>
  </r>
  <r>
    <x v="55"/>
    <x v="7"/>
    <x v="1"/>
    <x v="0"/>
    <n v="4"/>
  </r>
  <r>
    <x v="55"/>
    <x v="8"/>
    <x v="0"/>
    <x v="1"/>
    <n v="253"/>
  </r>
  <r>
    <x v="55"/>
    <x v="8"/>
    <x v="0"/>
    <x v="0"/>
    <n v="514"/>
  </r>
  <r>
    <x v="55"/>
    <x v="8"/>
    <x v="1"/>
    <x v="1"/>
    <n v="260"/>
  </r>
  <r>
    <x v="55"/>
    <x v="8"/>
    <x v="1"/>
    <x v="0"/>
    <n v="483"/>
  </r>
  <r>
    <x v="55"/>
    <x v="9"/>
    <x v="0"/>
    <x v="1"/>
    <n v="2"/>
  </r>
  <r>
    <x v="55"/>
    <x v="9"/>
    <x v="0"/>
    <x v="0"/>
    <n v="46"/>
  </r>
  <r>
    <x v="55"/>
    <x v="9"/>
    <x v="1"/>
    <x v="1"/>
    <n v="4"/>
  </r>
  <r>
    <x v="55"/>
    <x v="9"/>
    <x v="1"/>
    <x v="0"/>
    <n v="67"/>
  </r>
  <r>
    <x v="56"/>
    <x v="1"/>
    <x v="1"/>
    <x v="0"/>
    <n v="1"/>
  </r>
  <r>
    <x v="56"/>
    <x v="2"/>
    <x v="0"/>
    <x v="1"/>
    <n v="503"/>
  </r>
  <r>
    <x v="56"/>
    <x v="2"/>
    <x v="0"/>
    <x v="0"/>
    <n v="442"/>
  </r>
  <r>
    <x v="56"/>
    <x v="2"/>
    <x v="1"/>
    <x v="1"/>
    <n v="509"/>
  </r>
  <r>
    <x v="56"/>
    <x v="2"/>
    <x v="1"/>
    <x v="0"/>
    <n v="478"/>
  </r>
  <r>
    <x v="56"/>
    <x v="3"/>
    <x v="0"/>
    <x v="1"/>
    <n v="116"/>
  </r>
  <r>
    <x v="56"/>
    <x v="3"/>
    <x v="0"/>
    <x v="0"/>
    <n v="149"/>
  </r>
  <r>
    <x v="56"/>
    <x v="3"/>
    <x v="1"/>
    <x v="1"/>
    <n v="177"/>
  </r>
  <r>
    <x v="56"/>
    <x v="3"/>
    <x v="1"/>
    <x v="0"/>
    <n v="178"/>
  </r>
  <r>
    <x v="56"/>
    <x v="5"/>
    <x v="0"/>
    <x v="1"/>
    <n v="2"/>
  </r>
  <r>
    <x v="56"/>
    <x v="5"/>
    <x v="0"/>
    <x v="0"/>
    <n v="2"/>
  </r>
  <r>
    <x v="56"/>
    <x v="5"/>
    <x v="1"/>
    <x v="0"/>
    <n v="1"/>
  </r>
  <r>
    <x v="56"/>
    <x v="8"/>
    <x v="0"/>
    <x v="1"/>
    <n v="116"/>
  </r>
  <r>
    <x v="56"/>
    <x v="8"/>
    <x v="0"/>
    <x v="0"/>
    <n v="130"/>
  </r>
  <r>
    <x v="56"/>
    <x v="8"/>
    <x v="1"/>
    <x v="1"/>
    <n v="107"/>
  </r>
  <r>
    <x v="56"/>
    <x v="8"/>
    <x v="1"/>
    <x v="0"/>
    <n v="124"/>
  </r>
  <r>
    <x v="56"/>
    <x v="9"/>
    <x v="0"/>
    <x v="1"/>
    <n v="1"/>
  </r>
  <r>
    <x v="56"/>
    <x v="9"/>
    <x v="0"/>
    <x v="0"/>
    <n v="7"/>
  </r>
  <r>
    <x v="56"/>
    <x v="9"/>
    <x v="1"/>
    <x v="1"/>
    <n v="11"/>
  </r>
  <r>
    <x v="56"/>
    <x v="9"/>
    <x v="1"/>
    <x v="0"/>
    <n v="18"/>
  </r>
  <r>
    <x v="57"/>
    <x v="0"/>
    <x v="0"/>
    <x v="1"/>
    <n v="32"/>
  </r>
  <r>
    <x v="57"/>
    <x v="0"/>
    <x v="0"/>
    <x v="0"/>
    <n v="20"/>
  </r>
  <r>
    <x v="57"/>
    <x v="0"/>
    <x v="1"/>
    <x v="1"/>
    <n v="22"/>
  </r>
  <r>
    <x v="57"/>
    <x v="0"/>
    <x v="1"/>
    <x v="0"/>
    <n v="21"/>
  </r>
  <r>
    <x v="57"/>
    <x v="2"/>
    <x v="0"/>
    <x v="1"/>
    <n v="418"/>
  </r>
  <r>
    <x v="57"/>
    <x v="2"/>
    <x v="0"/>
    <x v="0"/>
    <n v="523"/>
  </r>
  <r>
    <x v="57"/>
    <x v="2"/>
    <x v="1"/>
    <x v="1"/>
    <n v="468"/>
  </r>
  <r>
    <x v="57"/>
    <x v="2"/>
    <x v="1"/>
    <x v="0"/>
    <n v="417"/>
  </r>
  <r>
    <x v="57"/>
    <x v="3"/>
    <x v="0"/>
    <x v="1"/>
    <n v="60"/>
  </r>
  <r>
    <x v="57"/>
    <x v="3"/>
    <x v="0"/>
    <x v="0"/>
    <n v="92"/>
  </r>
  <r>
    <x v="57"/>
    <x v="3"/>
    <x v="1"/>
    <x v="1"/>
    <n v="104"/>
  </r>
  <r>
    <x v="57"/>
    <x v="3"/>
    <x v="1"/>
    <x v="0"/>
    <n v="88"/>
  </r>
  <r>
    <x v="57"/>
    <x v="4"/>
    <x v="1"/>
    <x v="1"/>
    <n v="1"/>
  </r>
  <r>
    <x v="57"/>
    <x v="5"/>
    <x v="0"/>
    <x v="1"/>
    <n v="3"/>
  </r>
  <r>
    <x v="57"/>
    <x v="5"/>
    <x v="0"/>
    <x v="0"/>
    <n v="2"/>
  </r>
  <r>
    <x v="57"/>
    <x v="5"/>
    <x v="1"/>
    <x v="1"/>
    <n v="5"/>
  </r>
  <r>
    <x v="57"/>
    <x v="5"/>
    <x v="1"/>
    <x v="0"/>
    <n v="2"/>
  </r>
  <r>
    <x v="57"/>
    <x v="6"/>
    <x v="0"/>
    <x v="0"/>
    <n v="1"/>
  </r>
  <r>
    <x v="57"/>
    <x v="6"/>
    <x v="1"/>
    <x v="1"/>
    <n v="3"/>
  </r>
  <r>
    <x v="57"/>
    <x v="7"/>
    <x v="0"/>
    <x v="1"/>
    <n v="1"/>
  </r>
  <r>
    <x v="57"/>
    <x v="7"/>
    <x v="0"/>
    <x v="0"/>
    <n v="4"/>
  </r>
  <r>
    <x v="57"/>
    <x v="7"/>
    <x v="1"/>
    <x v="0"/>
    <n v="7"/>
  </r>
  <r>
    <x v="57"/>
    <x v="8"/>
    <x v="0"/>
    <x v="1"/>
    <n v="109"/>
  </r>
  <r>
    <x v="57"/>
    <x v="8"/>
    <x v="0"/>
    <x v="0"/>
    <n v="134"/>
  </r>
  <r>
    <x v="57"/>
    <x v="8"/>
    <x v="1"/>
    <x v="1"/>
    <n v="85"/>
  </r>
  <r>
    <x v="57"/>
    <x v="8"/>
    <x v="1"/>
    <x v="0"/>
    <n v="102"/>
  </r>
  <r>
    <x v="57"/>
    <x v="9"/>
    <x v="0"/>
    <x v="1"/>
    <n v="1"/>
  </r>
  <r>
    <x v="57"/>
    <x v="9"/>
    <x v="0"/>
    <x v="0"/>
    <n v="1"/>
  </r>
  <r>
    <x v="57"/>
    <x v="9"/>
    <x v="1"/>
    <x v="1"/>
    <n v="3"/>
  </r>
  <r>
    <x v="57"/>
    <x v="9"/>
    <x v="1"/>
    <x v="0"/>
    <n v="5"/>
  </r>
  <r>
    <x v="58"/>
    <x v="1"/>
    <x v="0"/>
    <x v="1"/>
    <n v="8"/>
  </r>
  <r>
    <x v="58"/>
    <x v="1"/>
    <x v="0"/>
    <x v="0"/>
    <n v="184"/>
  </r>
  <r>
    <x v="58"/>
    <x v="1"/>
    <x v="1"/>
    <x v="1"/>
    <n v="5"/>
  </r>
  <r>
    <x v="58"/>
    <x v="1"/>
    <x v="1"/>
    <x v="0"/>
    <n v="203"/>
  </r>
  <r>
    <x v="58"/>
    <x v="2"/>
    <x v="0"/>
    <x v="1"/>
    <n v="1132"/>
  </r>
  <r>
    <x v="58"/>
    <x v="2"/>
    <x v="0"/>
    <x v="0"/>
    <n v="11151"/>
  </r>
  <r>
    <x v="58"/>
    <x v="2"/>
    <x v="1"/>
    <x v="1"/>
    <n v="985"/>
  </r>
  <r>
    <x v="58"/>
    <x v="2"/>
    <x v="1"/>
    <x v="0"/>
    <n v="10230"/>
  </r>
  <r>
    <x v="58"/>
    <x v="3"/>
    <x v="0"/>
    <x v="1"/>
    <n v="559"/>
  </r>
  <r>
    <x v="58"/>
    <x v="3"/>
    <x v="0"/>
    <x v="0"/>
    <n v="11632"/>
  </r>
  <r>
    <x v="58"/>
    <x v="3"/>
    <x v="1"/>
    <x v="1"/>
    <n v="590"/>
  </r>
  <r>
    <x v="58"/>
    <x v="3"/>
    <x v="1"/>
    <x v="0"/>
    <n v="10851"/>
  </r>
  <r>
    <x v="58"/>
    <x v="4"/>
    <x v="0"/>
    <x v="1"/>
    <n v="2"/>
  </r>
  <r>
    <x v="58"/>
    <x v="4"/>
    <x v="0"/>
    <x v="0"/>
    <n v="283"/>
  </r>
  <r>
    <x v="58"/>
    <x v="4"/>
    <x v="1"/>
    <x v="1"/>
    <n v="2"/>
  </r>
  <r>
    <x v="58"/>
    <x v="4"/>
    <x v="1"/>
    <x v="0"/>
    <n v="269"/>
  </r>
  <r>
    <x v="58"/>
    <x v="5"/>
    <x v="0"/>
    <x v="1"/>
    <n v="26"/>
  </r>
  <r>
    <x v="58"/>
    <x v="5"/>
    <x v="0"/>
    <x v="0"/>
    <n v="59"/>
  </r>
  <r>
    <x v="58"/>
    <x v="5"/>
    <x v="1"/>
    <x v="1"/>
    <n v="15"/>
  </r>
  <r>
    <x v="58"/>
    <x v="5"/>
    <x v="1"/>
    <x v="0"/>
    <n v="44"/>
  </r>
  <r>
    <x v="58"/>
    <x v="6"/>
    <x v="0"/>
    <x v="1"/>
    <n v="8"/>
  </r>
  <r>
    <x v="58"/>
    <x v="6"/>
    <x v="0"/>
    <x v="0"/>
    <n v="50"/>
  </r>
  <r>
    <x v="58"/>
    <x v="6"/>
    <x v="1"/>
    <x v="1"/>
    <n v="6"/>
  </r>
  <r>
    <x v="58"/>
    <x v="6"/>
    <x v="1"/>
    <x v="0"/>
    <n v="55"/>
  </r>
  <r>
    <x v="58"/>
    <x v="7"/>
    <x v="0"/>
    <x v="1"/>
    <n v="46"/>
  </r>
  <r>
    <x v="58"/>
    <x v="7"/>
    <x v="0"/>
    <x v="0"/>
    <n v="29"/>
  </r>
  <r>
    <x v="58"/>
    <x v="7"/>
    <x v="1"/>
    <x v="1"/>
    <n v="46"/>
  </r>
  <r>
    <x v="58"/>
    <x v="7"/>
    <x v="1"/>
    <x v="0"/>
    <n v="39"/>
  </r>
  <r>
    <x v="58"/>
    <x v="8"/>
    <x v="0"/>
    <x v="1"/>
    <n v="884"/>
  </r>
  <r>
    <x v="58"/>
    <x v="8"/>
    <x v="0"/>
    <x v="0"/>
    <n v="6763"/>
  </r>
  <r>
    <x v="58"/>
    <x v="8"/>
    <x v="1"/>
    <x v="1"/>
    <n v="849"/>
  </r>
  <r>
    <x v="58"/>
    <x v="8"/>
    <x v="1"/>
    <x v="0"/>
    <n v="6250"/>
  </r>
  <r>
    <x v="58"/>
    <x v="9"/>
    <x v="0"/>
    <x v="1"/>
    <n v="306"/>
  </r>
  <r>
    <x v="58"/>
    <x v="9"/>
    <x v="0"/>
    <x v="0"/>
    <n v="1043"/>
  </r>
  <r>
    <x v="58"/>
    <x v="9"/>
    <x v="1"/>
    <x v="1"/>
    <n v="229"/>
  </r>
  <r>
    <x v="58"/>
    <x v="9"/>
    <x v="1"/>
    <x v="0"/>
    <n v="1134"/>
  </r>
  <r>
    <x v="59"/>
    <x v="0"/>
    <x v="0"/>
    <x v="1"/>
    <n v="2"/>
  </r>
  <r>
    <x v="59"/>
    <x v="0"/>
    <x v="1"/>
    <x v="1"/>
    <n v="3"/>
  </r>
  <r>
    <x v="59"/>
    <x v="1"/>
    <x v="0"/>
    <x v="0"/>
    <n v="1"/>
  </r>
  <r>
    <x v="59"/>
    <x v="1"/>
    <x v="1"/>
    <x v="1"/>
    <n v="1"/>
  </r>
  <r>
    <x v="59"/>
    <x v="1"/>
    <x v="1"/>
    <x v="0"/>
    <n v="5"/>
  </r>
  <r>
    <x v="59"/>
    <x v="2"/>
    <x v="0"/>
    <x v="1"/>
    <n v="1313"/>
  </r>
  <r>
    <x v="59"/>
    <x v="2"/>
    <x v="0"/>
    <x v="0"/>
    <n v="712"/>
  </r>
  <r>
    <x v="59"/>
    <x v="2"/>
    <x v="1"/>
    <x v="1"/>
    <n v="1487"/>
  </r>
  <r>
    <x v="59"/>
    <x v="2"/>
    <x v="1"/>
    <x v="0"/>
    <n v="789"/>
  </r>
  <r>
    <x v="59"/>
    <x v="3"/>
    <x v="0"/>
    <x v="1"/>
    <n v="222"/>
  </r>
  <r>
    <x v="59"/>
    <x v="3"/>
    <x v="0"/>
    <x v="0"/>
    <n v="235"/>
  </r>
  <r>
    <x v="59"/>
    <x v="3"/>
    <x v="1"/>
    <x v="1"/>
    <n v="397"/>
  </r>
  <r>
    <x v="59"/>
    <x v="3"/>
    <x v="1"/>
    <x v="0"/>
    <n v="257"/>
  </r>
  <r>
    <x v="59"/>
    <x v="5"/>
    <x v="0"/>
    <x v="1"/>
    <n v="15"/>
  </r>
  <r>
    <x v="59"/>
    <x v="5"/>
    <x v="0"/>
    <x v="0"/>
    <n v="4"/>
  </r>
  <r>
    <x v="59"/>
    <x v="5"/>
    <x v="1"/>
    <x v="1"/>
    <n v="13"/>
  </r>
  <r>
    <x v="59"/>
    <x v="5"/>
    <x v="1"/>
    <x v="0"/>
    <n v="1"/>
  </r>
  <r>
    <x v="59"/>
    <x v="6"/>
    <x v="0"/>
    <x v="1"/>
    <n v="4"/>
  </r>
  <r>
    <x v="59"/>
    <x v="6"/>
    <x v="0"/>
    <x v="0"/>
    <n v="1"/>
  </r>
  <r>
    <x v="59"/>
    <x v="6"/>
    <x v="1"/>
    <x v="1"/>
    <n v="2"/>
  </r>
  <r>
    <x v="59"/>
    <x v="6"/>
    <x v="1"/>
    <x v="0"/>
    <n v="2"/>
  </r>
  <r>
    <x v="59"/>
    <x v="7"/>
    <x v="0"/>
    <x v="1"/>
    <n v="2"/>
  </r>
  <r>
    <x v="59"/>
    <x v="7"/>
    <x v="0"/>
    <x v="0"/>
    <n v="1"/>
  </r>
  <r>
    <x v="59"/>
    <x v="7"/>
    <x v="1"/>
    <x v="1"/>
    <n v="11"/>
  </r>
  <r>
    <x v="59"/>
    <x v="7"/>
    <x v="1"/>
    <x v="0"/>
    <n v="2"/>
  </r>
  <r>
    <x v="59"/>
    <x v="8"/>
    <x v="0"/>
    <x v="1"/>
    <n v="3963"/>
  </r>
  <r>
    <x v="59"/>
    <x v="8"/>
    <x v="0"/>
    <x v="0"/>
    <n v="1444"/>
  </r>
  <r>
    <x v="59"/>
    <x v="8"/>
    <x v="1"/>
    <x v="1"/>
    <n v="4466"/>
  </r>
  <r>
    <x v="59"/>
    <x v="8"/>
    <x v="1"/>
    <x v="0"/>
    <n v="1500"/>
  </r>
  <r>
    <x v="59"/>
    <x v="9"/>
    <x v="0"/>
    <x v="1"/>
    <n v="4"/>
  </r>
  <r>
    <x v="59"/>
    <x v="9"/>
    <x v="0"/>
    <x v="0"/>
    <n v="10"/>
  </r>
  <r>
    <x v="59"/>
    <x v="9"/>
    <x v="1"/>
    <x v="1"/>
    <n v="11"/>
  </r>
  <r>
    <x v="59"/>
    <x v="9"/>
    <x v="1"/>
    <x v="0"/>
    <n v="31"/>
  </r>
  <r>
    <x v="60"/>
    <x v="0"/>
    <x v="0"/>
    <x v="0"/>
    <n v="1"/>
  </r>
  <r>
    <x v="60"/>
    <x v="0"/>
    <x v="1"/>
    <x v="1"/>
    <n v="7"/>
  </r>
  <r>
    <x v="60"/>
    <x v="0"/>
    <x v="1"/>
    <x v="0"/>
    <n v="1"/>
  </r>
  <r>
    <x v="60"/>
    <x v="1"/>
    <x v="0"/>
    <x v="0"/>
    <n v="4"/>
  </r>
  <r>
    <x v="60"/>
    <x v="1"/>
    <x v="1"/>
    <x v="1"/>
    <n v="3"/>
  </r>
  <r>
    <x v="60"/>
    <x v="1"/>
    <x v="1"/>
    <x v="0"/>
    <n v="5"/>
  </r>
  <r>
    <x v="60"/>
    <x v="2"/>
    <x v="0"/>
    <x v="1"/>
    <n v="1133"/>
  </r>
  <r>
    <x v="60"/>
    <x v="2"/>
    <x v="0"/>
    <x v="0"/>
    <n v="1084"/>
  </r>
  <r>
    <x v="60"/>
    <x v="2"/>
    <x v="1"/>
    <x v="1"/>
    <n v="1161"/>
  </r>
  <r>
    <x v="60"/>
    <x v="2"/>
    <x v="1"/>
    <x v="0"/>
    <n v="930"/>
  </r>
  <r>
    <x v="60"/>
    <x v="3"/>
    <x v="0"/>
    <x v="1"/>
    <n v="474"/>
  </r>
  <r>
    <x v="60"/>
    <x v="3"/>
    <x v="0"/>
    <x v="0"/>
    <n v="566"/>
  </r>
  <r>
    <x v="60"/>
    <x v="3"/>
    <x v="1"/>
    <x v="1"/>
    <n v="630"/>
  </r>
  <r>
    <x v="60"/>
    <x v="3"/>
    <x v="1"/>
    <x v="0"/>
    <n v="606"/>
  </r>
  <r>
    <x v="60"/>
    <x v="4"/>
    <x v="0"/>
    <x v="1"/>
    <n v="1"/>
  </r>
  <r>
    <x v="60"/>
    <x v="4"/>
    <x v="0"/>
    <x v="0"/>
    <n v="1"/>
  </r>
  <r>
    <x v="60"/>
    <x v="4"/>
    <x v="1"/>
    <x v="0"/>
    <n v="1"/>
  </r>
  <r>
    <x v="60"/>
    <x v="5"/>
    <x v="0"/>
    <x v="1"/>
    <n v="3"/>
  </r>
  <r>
    <x v="60"/>
    <x v="5"/>
    <x v="0"/>
    <x v="0"/>
    <n v="4"/>
  </r>
  <r>
    <x v="60"/>
    <x v="5"/>
    <x v="1"/>
    <x v="1"/>
    <n v="4"/>
  </r>
  <r>
    <x v="60"/>
    <x v="5"/>
    <x v="1"/>
    <x v="0"/>
    <n v="3"/>
  </r>
  <r>
    <x v="60"/>
    <x v="6"/>
    <x v="0"/>
    <x v="1"/>
    <n v="1"/>
  </r>
  <r>
    <x v="60"/>
    <x v="6"/>
    <x v="0"/>
    <x v="0"/>
    <n v="4"/>
  </r>
  <r>
    <x v="60"/>
    <x v="6"/>
    <x v="1"/>
    <x v="1"/>
    <n v="3"/>
  </r>
  <r>
    <x v="60"/>
    <x v="6"/>
    <x v="1"/>
    <x v="0"/>
    <n v="3"/>
  </r>
  <r>
    <x v="60"/>
    <x v="7"/>
    <x v="0"/>
    <x v="1"/>
    <n v="8"/>
  </r>
  <r>
    <x v="60"/>
    <x v="7"/>
    <x v="1"/>
    <x v="1"/>
    <n v="14"/>
  </r>
  <r>
    <x v="60"/>
    <x v="7"/>
    <x v="1"/>
    <x v="0"/>
    <n v="2"/>
  </r>
  <r>
    <x v="60"/>
    <x v="8"/>
    <x v="0"/>
    <x v="1"/>
    <n v="973"/>
  </r>
  <r>
    <x v="60"/>
    <x v="8"/>
    <x v="0"/>
    <x v="0"/>
    <n v="382"/>
  </r>
  <r>
    <x v="60"/>
    <x v="8"/>
    <x v="1"/>
    <x v="1"/>
    <n v="1070"/>
  </r>
  <r>
    <x v="60"/>
    <x v="8"/>
    <x v="1"/>
    <x v="0"/>
    <n v="374"/>
  </r>
  <r>
    <x v="60"/>
    <x v="9"/>
    <x v="0"/>
    <x v="1"/>
    <n v="3"/>
  </r>
  <r>
    <x v="60"/>
    <x v="9"/>
    <x v="0"/>
    <x v="0"/>
    <n v="8"/>
  </r>
  <r>
    <x v="60"/>
    <x v="9"/>
    <x v="1"/>
    <x v="1"/>
    <n v="17"/>
  </r>
  <r>
    <x v="60"/>
    <x v="9"/>
    <x v="1"/>
    <x v="0"/>
    <n v="20"/>
  </r>
  <r>
    <x v="61"/>
    <x v="0"/>
    <x v="0"/>
    <x v="1"/>
    <n v="100"/>
  </r>
  <r>
    <x v="61"/>
    <x v="0"/>
    <x v="0"/>
    <x v="0"/>
    <n v="42"/>
  </r>
  <r>
    <x v="61"/>
    <x v="0"/>
    <x v="1"/>
    <x v="1"/>
    <n v="50"/>
  </r>
  <r>
    <x v="61"/>
    <x v="0"/>
    <x v="1"/>
    <x v="0"/>
    <n v="14"/>
  </r>
  <r>
    <x v="61"/>
    <x v="1"/>
    <x v="1"/>
    <x v="0"/>
    <n v="1"/>
  </r>
  <r>
    <x v="61"/>
    <x v="2"/>
    <x v="0"/>
    <x v="1"/>
    <n v="1620"/>
  </r>
  <r>
    <x v="61"/>
    <x v="2"/>
    <x v="0"/>
    <x v="0"/>
    <n v="974"/>
  </r>
  <r>
    <x v="61"/>
    <x v="2"/>
    <x v="1"/>
    <x v="1"/>
    <n v="1510"/>
  </r>
  <r>
    <x v="61"/>
    <x v="2"/>
    <x v="1"/>
    <x v="0"/>
    <n v="739"/>
  </r>
  <r>
    <x v="61"/>
    <x v="3"/>
    <x v="0"/>
    <x v="1"/>
    <n v="185"/>
  </r>
  <r>
    <x v="61"/>
    <x v="3"/>
    <x v="0"/>
    <x v="0"/>
    <n v="131"/>
  </r>
  <r>
    <x v="61"/>
    <x v="3"/>
    <x v="1"/>
    <x v="1"/>
    <n v="278"/>
  </r>
  <r>
    <x v="61"/>
    <x v="3"/>
    <x v="1"/>
    <x v="0"/>
    <n v="155"/>
  </r>
  <r>
    <x v="61"/>
    <x v="4"/>
    <x v="0"/>
    <x v="0"/>
    <n v="2"/>
  </r>
  <r>
    <x v="61"/>
    <x v="4"/>
    <x v="1"/>
    <x v="1"/>
    <n v="1"/>
  </r>
  <r>
    <x v="61"/>
    <x v="4"/>
    <x v="1"/>
    <x v="0"/>
    <n v="3"/>
  </r>
  <r>
    <x v="61"/>
    <x v="5"/>
    <x v="0"/>
    <x v="1"/>
    <n v="19"/>
  </r>
  <r>
    <x v="61"/>
    <x v="5"/>
    <x v="0"/>
    <x v="0"/>
    <n v="14"/>
  </r>
  <r>
    <x v="61"/>
    <x v="5"/>
    <x v="1"/>
    <x v="1"/>
    <n v="27"/>
  </r>
  <r>
    <x v="61"/>
    <x v="5"/>
    <x v="1"/>
    <x v="0"/>
    <n v="12"/>
  </r>
  <r>
    <x v="61"/>
    <x v="6"/>
    <x v="0"/>
    <x v="1"/>
    <n v="2"/>
  </r>
  <r>
    <x v="61"/>
    <x v="6"/>
    <x v="0"/>
    <x v="0"/>
    <n v="4"/>
  </r>
  <r>
    <x v="61"/>
    <x v="6"/>
    <x v="1"/>
    <x v="1"/>
    <n v="3"/>
  </r>
  <r>
    <x v="61"/>
    <x v="6"/>
    <x v="1"/>
    <x v="0"/>
    <n v="1"/>
  </r>
  <r>
    <x v="61"/>
    <x v="7"/>
    <x v="0"/>
    <x v="1"/>
    <n v="7"/>
  </r>
  <r>
    <x v="61"/>
    <x v="7"/>
    <x v="0"/>
    <x v="0"/>
    <n v="9"/>
  </r>
  <r>
    <x v="61"/>
    <x v="7"/>
    <x v="1"/>
    <x v="1"/>
    <n v="3"/>
  </r>
  <r>
    <x v="61"/>
    <x v="7"/>
    <x v="1"/>
    <x v="0"/>
    <n v="11"/>
  </r>
  <r>
    <x v="61"/>
    <x v="8"/>
    <x v="0"/>
    <x v="1"/>
    <n v="162"/>
  </r>
  <r>
    <x v="61"/>
    <x v="8"/>
    <x v="0"/>
    <x v="0"/>
    <n v="86"/>
  </r>
  <r>
    <x v="61"/>
    <x v="8"/>
    <x v="1"/>
    <x v="1"/>
    <n v="143"/>
  </r>
  <r>
    <x v="61"/>
    <x v="8"/>
    <x v="1"/>
    <x v="0"/>
    <n v="81"/>
  </r>
  <r>
    <x v="61"/>
    <x v="9"/>
    <x v="0"/>
    <x v="1"/>
    <n v="3"/>
  </r>
  <r>
    <x v="61"/>
    <x v="9"/>
    <x v="0"/>
    <x v="0"/>
    <n v="4"/>
  </r>
  <r>
    <x v="61"/>
    <x v="9"/>
    <x v="1"/>
    <x v="1"/>
    <n v="8"/>
  </r>
  <r>
    <x v="61"/>
    <x v="9"/>
    <x v="1"/>
    <x v="0"/>
    <n v="11"/>
  </r>
  <r>
    <x v="62"/>
    <x v="0"/>
    <x v="1"/>
    <x v="0"/>
    <n v="1"/>
  </r>
  <r>
    <x v="62"/>
    <x v="1"/>
    <x v="0"/>
    <x v="1"/>
    <n v="2"/>
  </r>
  <r>
    <x v="62"/>
    <x v="1"/>
    <x v="0"/>
    <x v="0"/>
    <n v="19"/>
  </r>
  <r>
    <x v="62"/>
    <x v="1"/>
    <x v="1"/>
    <x v="1"/>
    <n v="1"/>
  </r>
  <r>
    <x v="62"/>
    <x v="1"/>
    <x v="1"/>
    <x v="0"/>
    <n v="24"/>
  </r>
  <r>
    <x v="62"/>
    <x v="2"/>
    <x v="0"/>
    <x v="1"/>
    <n v="678"/>
  </r>
  <r>
    <x v="62"/>
    <x v="2"/>
    <x v="0"/>
    <x v="0"/>
    <n v="2722"/>
  </r>
  <r>
    <x v="62"/>
    <x v="2"/>
    <x v="1"/>
    <x v="1"/>
    <n v="683"/>
  </r>
  <r>
    <x v="62"/>
    <x v="2"/>
    <x v="1"/>
    <x v="0"/>
    <n v="2653"/>
  </r>
  <r>
    <x v="62"/>
    <x v="3"/>
    <x v="0"/>
    <x v="1"/>
    <n v="278"/>
  </r>
  <r>
    <x v="62"/>
    <x v="3"/>
    <x v="0"/>
    <x v="0"/>
    <n v="1979"/>
  </r>
  <r>
    <x v="62"/>
    <x v="3"/>
    <x v="1"/>
    <x v="1"/>
    <n v="294"/>
  </r>
  <r>
    <x v="62"/>
    <x v="3"/>
    <x v="1"/>
    <x v="0"/>
    <n v="1964"/>
  </r>
  <r>
    <x v="62"/>
    <x v="4"/>
    <x v="0"/>
    <x v="0"/>
    <n v="10"/>
  </r>
  <r>
    <x v="62"/>
    <x v="4"/>
    <x v="1"/>
    <x v="1"/>
    <n v="1"/>
  </r>
  <r>
    <x v="62"/>
    <x v="4"/>
    <x v="1"/>
    <x v="0"/>
    <n v="7"/>
  </r>
  <r>
    <x v="62"/>
    <x v="5"/>
    <x v="0"/>
    <x v="1"/>
    <n v="3"/>
  </r>
  <r>
    <x v="62"/>
    <x v="5"/>
    <x v="0"/>
    <x v="0"/>
    <n v="27"/>
  </r>
  <r>
    <x v="62"/>
    <x v="5"/>
    <x v="1"/>
    <x v="1"/>
    <n v="5"/>
  </r>
  <r>
    <x v="62"/>
    <x v="5"/>
    <x v="1"/>
    <x v="0"/>
    <n v="20"/>
  </r>
  <r>
    <x v="62"/>
    <x v="6"/>
    <x v="0"/>
    <x v="0"/>
    <n v="9"/>
  </r>
  <r>
    <x v="62"/>
    <x v="6"/>
    <x v="1"/>
    <x v="1"/>
    <n v="1"/>
  </r>
  <r>
    <x v="62"/>
    <x v="6"/>
    <x v="1"/>
    <x v="0"/>
    <n v="13"/>
  </r>
  <r>
    <x v="62"/>
    <x v="7"/>
    <x v="0"/>
    <x v="1"/>
    <n v="5"/>
  </r>
  <r>
    <x v="62"/>
    <x v="7"/>
    <x v="0"/>
    <x v="0"/>
    <n v="5"/>
  </r>
  <r>
    <x v="62"/>
    <x v="7"/>
    <x v="1"/>
    <x v="1"/>
    <n v="1"/>
  </r>
  <r>
    <x v="62"/>
    <x v="7"/>
    <x v="1"/>
    <x v="0"/>
    <n v="10"/>
  </r>
  <r>
    <x v="62"/>
    <x v="8"/>
    <x v="0"/>
    <x v="1"/>
    <n v="377"/>
  </r>
  <r>
    <x v="62"/>
    <x v="8"/>
    <x v="0"/>
    <x v="0"/>
    <n v="1440"/>
  </r>
  <r>
    <x v="62"/>
    <x v="8"/>
    <x v="1"/>
    <x v="1"/>
    <n v="425"/>
  </r>
  <r>
    <x v="62"/>
    <x v="8"/>
    <x v="1"/>
    <x v="0"/>
    <n v="1613"/>
  </r>
  <r>
    <x v="62"/>
    <x v="9"/>
    <x v="0"/>
    <x v="1"/>
    <n v="14"/>
  </r>
  <r>
    <x v="62"/>
    <x v="9"/>
    <x v="0"/>
    <x v="0"/>
    <n v="77"/>
  </r>
  <r>
    <x v="62"/>
    <x v="9"/>
    <x v="1"/>
    <x v="1"/>
    <n v="24"/>
  </r>
  <r>
    <x v="62"/>
    <x v="9"/>
    <x v="1"/>
    <x v="0"/>
    <n v="128"/>
  </r>
  <r>
    <x v="63"/>
    <x v="0"/>
    <x v="0"/>
    <x v="0"/>
    <n v="2"/>
  </r>
  <r>
    <x v="63"/>
    <x v="0"/>
    <x v="1"/>
    <x v="0"/>
    <n v="2"/>
  </r>
  <r>
    <x v="63"/>
    <x v="1"/>
    <x v="0"/>
    <x v="0"/>
    <n v="29"/>
  </r>
  <r>
    <x v="63"/>
    <x v="1"/>
    <x v="1"/>
    <x v="1"/>
    <n v="2"/>
  </r>
  <r>
    <x v="63"/>
    <x v="1"/>
    <x v="1"/>
    <x v="0"/>
    <n v="42"/>
  </r>
  <r>
    <x v="63"/>
    <x v="2"/>
    <x v="0"/>
    <x v="1"/>
    <n v="226"/>
  </r>
  <r>
    <x v="63"/>
    <x v="2"/>
    <x v="0"/>
    <x v="0"/>
    <n v="2399"/>
  </r>
  <r>
    <x v="63"/>
    <x v="2"/>
    <x v="1"/>
    <x v="1"/>
    <n v="208"/>
  </r>
  <r>
    <x v="63"/>
    <x v="2"/>
    <x v="1"/>
    <x v="0"/>
    <n v="1927"/>
  </r>
  <r>
    <x v="63"/>
    <x v="3"/>
    <x v="0"/>
    <x v="1"/>
    <n v="87"/>
  </r>
  <r>
    <x v="63"/>
    <x v="3"/>
    <x v="0"/>
    <x v="0"/>
    <n v="2095"/>
  </r>
  <r>
    <x v="63"/>
    <x v="3"/>
    <x v="1"/>
    <x v="1"/>
    <n v="103"/>
  </r>
  <r>
    <x v="63"/>
    <x v="3"/>
    <x v="1"/>
    <x v="0"/>
    <n v="1878"/>
  </r>
  <r>
    <x v="63"/>
    <x v="4"/>
    <x v="0"/>
    <x v="0"/>
    <n v="10"/>
  </r>
  <r>
    <x v="63"/>
    <x v="4"/>
    <x v="1"/>
    <x v="0"/>
    <n v="4"/>
  </r>
  <r>
    <x v="63"/>
    <x v="5"/>
    <x v="0"/>
    <x v="1"/>
    <n v="1"/>
  </r>
  <r>
    <x v="63"/>
    <x v="5"/>
    <x v="0"/>
    <x v="0"/>
    <n v="11"/>
  </r>
  <r>
    <x v="63"/>
    <x v="5"/>
    <x v="1"/>
    <x v="1"/>
    <n v="5"/>
  </r>
  <r>
    <x v="63"/>
    <x v="5"/>
    <x v="1"/>
    <x v="0"/>
    <n v="5"/>
  </r>
  <r>
    <x v="63"/>
    <x v="6"/>
    <x v="0"/>
    <x v="0"/>
    <n v="11"/>
  </r>
  <r>
    <x v="63"/>
    <x v="6"/>
    <x v="1"/>
    <x v="0"/>
    <n v="6"/>
  </r>
  <r>
    <x v="63"/>
    <x v="7"/>
    <x v="0"/>
    <x v="0"/>
    <n v="2"/>
  </r>
  <r>
    <x v="63"/>
    <x v="7"/>
    <x v="1"/>
    <x v="0"/>
    <n v="5"/>
  </r>
  <r>
    <x v="63"/>
    <x v="8"/>
    <x v="0"/>
    <x v="1"/>
    <n v="140"/>
  </r>
  <r>
    <x v="63"/>
    <x v="8"/>
    <x v="0"/>
    <x v="0"/>
    <n v="978"/>
  </r>
  <r>
    <x v="63"/>
    <x v="8"/>
    <x v="1"/>
    <x v="1"/>
    <n v="94"/>
  </r>
  <r>
    <x v="63"/>
    <x v="8"/>
    <x v="1"/>
    <x v="0"/>
    <n v="789"/>
  </r>
  <r>
    <x v="63"/>
    <x v="9"/>
    <x v="0"/>
    <x v="1"/>
    <n v="28"/>
  </r>
  <r>
    <x v="63"/>
    <x v="9"/>
    <x v="0"/>
    <x v="0"/>
    <n v="496"/>
  </r>
  <r>
    <x v="63"/>
    <x v="9"/>
    <x v="1"/>
    <x v="1"/>
    <n v="39"/>
  </r>
  <r>
    <x v="63"/>
    <x v="9"/>
    <x v="1"/>
    <x v="0"/>
    <n v="633"/>
  </r>
  <r>
    <x v="64"/>
    <x v="0"/>
    <x v="1"/>
    <x v="0"/>
    <n v="3"/>
  </r>
  <r>
    <x v="64"/>
    <x v="1"/>
    <x v="1"/>
    <x v="1"/>
    <n v="1"/>
  </r>
  <r>
    <x v="64"/>
    <x v="1"/>
    <x v="1"/>
    <x v="0"/>
    <n v="4"/>
  </r>
  <r>
    <x v="64"/>
    <x v="2"/>
    <x v="0"/>
    <x v="1"/>
    <n v="193"/>
  </r>
  <r>
    <x v="64"/>
    <x v="2"/>
    <x v="0"/>
    <x v="0"/>
    <n v="1248"/>
  </r>
  <r>
    <x v="64"/>
    <x v="2"/>
    <x v="1"/>
    <x v="1"/>
    <n v="250"/>
  </r>
  <r>
    <x v="64"/>
    <x v="2"/>
    <x v="1"/>
    <x v="0"/>
    <n v="986"/>
  </r>
  <r>
    <x v="64"/>
    <x v="3"/>
    <x v="0"/>
    <x v="1"/>
    <n v="56"/>
  </r>
  <r>
    <x v="64"/>
    <x v="3"/>
    <x v="0"/>
    <x v="0"/>
    <n v="439"/>
  </r>
  <r>
    <x v="64"/>
    <x v="3"/>
    <x v="1"/>
    <x v="1"/>
    <n v="85"/>
  </r>
  <r>
    <x v="64"/>
    <x v="3"/>
    <x v="1"/>
    <x v="0"/>
    <n v="420"/>
  </r>
  <r>
    <x v="64"/>
    <x v="5"/>
    <x v="0"/>
    <x v="0"/>
    <n v="9"/>
  </r>
  <r>
    <x v="64"/>
    <x v="5"/>
    <x v="1"/>
    <x v="0"/>
    <n v="3"/>
  </r>
  <r>
    <x v="64"/>
    <x v="7"/>
    <x v="1"/>
    <x v="0"/>
    <n v="3"/>
  </r>
  <r>
    <x v="64"/>
    <x v="8"/>
    <x v="0"/>
    <x v="1"/>
    <n v="50"/>
  </r>
  <r>
    <x v="64"/>
    <x v="8"/>
    <x v="0"/>
    <x v="0"/>
    <n v="430"/>
  </r>
  <r>
    <x v="64"/>
    <x v="8"/>
    <x v="1"/>
    <x v="1"/>
    <n v="71"/>
  </r>
  <r>
    <x v="64"/>
    <x v="8"/>
    <x v="1"/>
    <x v="0"/>
    <n v="288"/>
  </r>
  <r>
    <x v="64"/>
    <x v="9"/>
    <x v="0"/>
    <x v="0"/>
    <n v="13"/>
  </r>
  <r>
    <x v="64"/>
    <x v="9"/>
    <x v="1"/>
    <x v="1"/>
    <n v="5"/>
  </r>
  <r>
    <x v="64"/>
    <x v="9"/>
    <x v="1"/>
    <x v="0"/>
    <n v="25"/>
  </r>
  <r>
    <x v="65"/>
    <x v="1"/>
    <x v="0"/>
    <x v="1"/>
    <n v="2"/>
  </r>
  <r>
    <x v="65"/>
    <x v="1"/>
    <x v="0"/>
    <x v="0"/>
    <n v="7"/>
  </r>
  <r>
    <x v="65"/>
    <x v="1"/>
    <x v="1"/>
    <x v="1"/>
    <n v="2"/>
  </r>
  <r>
    <x v="65"/>
    <x v="1"/>
    <x v="1"/>
    <x v="0"/>
    <n v="19"/>
  </r>
  <r>
    <x v="65"/>
    <x v="2"/>
    <x v="0"/>
    <x v="1"/>
    <n v="745"/>
  </r>
  <r>
    <x v="65"/>
    <x v="2"/>
    <x v="0"/>
    <x v="0"/>
    <n v="983"/>
  </r>
  <r>
    <x v="65"/>
    <x v="2"/>
    <x v="1"/>
    <x v="1"/>
    <n v="723"/>
  </r>
  <r>
    <x v="65"/>
    <x v="2"/>
    <x v="1"/>
    <x v="0"/>
    <n v="1037"/>
  </r>
  <r>
    <x v="65"/>
    <x v="3"/>
    <x v="0"/>
    <x v="1"/>
    <n v="259"/>
  </r>
  <r>
    <x v="65"/>
    <x v="3"/>
    <x v="0"/>
    <x v="0"/>
    <n v="609"/>
  </r>
  <r>
    <x v="65"/>
    <x v="3"/>
    <x v="1"/>
    <x v="1"/>
    <n v="368"/>
  </r>
  <r>
    <x v="65"/>
    <x v="3"/>
    <x v="1"/>
    <x v="0"/>
    <n v="737"/>
  </r>
  <r>
    <x v="65"/>
    <x v="4"/>
    <x v="1"/>
    <x v="0"/>
    <n v="4"/>
  </r>
  <r>
    <x v="65"/>
    <x v="5"/>
    <x v="0"/>
    <x v="1"/>
    <n v="5"/>
  </r>
  <r>
    <x v="65"/>
    <x v="5"/>
    <x v="0"/>
    <x v="0"/>
    <n v="8"/>
  </r>
  <r>
    <x v="65"/>
    <x v="5"/>
    <x v="1"/>
    <x v="1"/>
    <n v="2"/>
  </r>
  <r>
    <x v="65"/>
    <x v="5"/>
    <x v="1"/>
    <x v="0"/>
    <n v="6"/>
  </r>
  <r>
    <x v="65"/>
    <x v="6"/>
    <x v="0"/>
    <x v="1"/>
    <n v="2"/>
  </r>
  <r>
    <x v="65"/>
    <x v="6"/>
    <x v="0"/>
    <x v="0"/>
    <n v="2"/>
  </r>
  <r>
    <x v="65"/>
    <x v="6"/>
    <x v="1"/>
    <x v="1"/>
    <n v="1"/>
  </r>
  <r>
    <x v="65"/>
    <x v="6"/>
    <x v="1"/>
    <x v="0"/>
    <n v="2"/>
  </r>
  <r>
    <x v="65"/>
    <x v="7"/>
    <x v="0"/>
    <x v="1"/>
    <n v="4"/>
  </r>
  <r>
    <x v="65"/>
    <x v="7"/>
    <x v="0"/>
    <x v="0"/>
    <n v="8"/>
  </r>
  <r>
    <x v="65"/>
    <x v="7"/>
    <x v="1"/>
    <x v="0"/>
    <n v="4"/>
  </r>
  <r>
    <x v="65"/>
    <x v="8"/>
    <x v="0"/>
    <x v="1"/>
    <n v="931"/>
  </r>
  <r>
    <x v="65"/>
    <x v="8"/>
    <x v="0"/>
    <x v="0"/>
    <n v="1261"/>
  </r>
  <r>
    <x v="65"/>
    <x v="8"/>
    <x v="1"/>
    <x v="1"/>
    <n v="919"/>
  </r>
  <r>
    <x v="65"/>
    <x v="8"/>
    <x v="1"/>
    <x v="0"/>
    <n v="1172"/>
  </r>
  <r>
    <x v="65"/>
    <x v="9"/>
    <x v="0"/>
    <x v="1"/>
    <n v="20"/>
  </r>
  <r>
    <x v="65"/>
    <x v="9"/>
    <x v="0"/>
    <x v="0"/>
    <n v="31"/>
  </r>
  <r>
    <x v="65"/>
    <x v="9"/>
    <x v="1"/>
    <x v="1"/>
    <n v="25"/>
  </r>
  <r>
    <x v="65"/>
    <x v="9"/>
    <x v="1"/>
    <x v="0"/>
    <n v="58"/>
  </r>
  <r>
    <x v="66"/>
    <x v="0"/>
    <x v="1"/>
    <x v="1"/>
    <n v="1"/>
  </r>
  <r>
    <x v="66"/>
    <x v="1"/>
    <x v="1"/>
    <x v="0"/>
    <n v="2"/>
  </r>
  <r>
    <x v="66"/>
    <x v="2"/>
    <x v="0"/>
    <x v="1"/>
    <n v="1145"/>
  </r>
  <r>
    <x v="66"/>
    <x v="2"/>
    <x v="0"/>
    <x v="0"/>
    <n v="679"/>
  </r>
  <r>
    <x v="66"/>
    <x v="2"/>
    <x v="1"/>
    <x v="1"/>
    <n v="1252"/>
  </r>
  <r>
    <x v="66"/>
    <x v="2"/>
    <x v="1"/>
    <x v="0"/>
    <n v="752"/>
  </r>
  <r>
    <x v="66"/>
    <x v="3"/>
    <x v="0"/>
    <x v="1"/>
    <n v="124"/>
  </r>
  <r>
    <x v="66"/>
    <x v="3"/>
    <x v="0"/>
    <x v="0"/>
    <n v="86"/>
  </r>
  <r>
    <x v="66"/>
    <x v="3"/>
    <x v="1"/>
    <x v="1"/>
    <n v="215"/>
  </r>
  <r>
    <x v="66"/>
    <x v="3"/>
    <x v="1"/>
    <x v="0"/>
    <n v="118"/>
  </r>
  <r>
    <x v="66"/>
    <x v="5"/>
    <x v="0"/>
    <x v="1"/>
    <n v="7"/>
  </r>
  <r>
    <x v="66"/>
    <x v="5"/>
    <x v="0"/>
    <x v="0"/>
    <n v="1"/>
  </r>
  <r>
    <x v="66"/>
    <x v="5"/>
    <x v="1"/>
    <x v="1"/>
    <n v="2"/>
  </r>
  <r>
    <x v="66"/>
    <x v="5"/>
    <x v="1"/>
    <x v="0"/>
    <n v="4"/>
  </r>
  <r>
    <x v="66"/>
    <x v="6"/>
    <x v="0"/>
    <x v="1"/>
    <n v="1"/>
  </r>
  <r>
    <x v="66"/>
    <x v="7"/>
    <x v="0"/>
    <x v="1"/>
    <n v="2"/>
  </r>
  <r>
    <x v="66"/>
    <x v="7"/>
    <x v="1"/>
    <x v="1"/>
    <n v="1"/>
  </r>
  <r>
    <x v="66"/>
    <x v="7"/>
    <x v="1"/>
    <x v="0"/>
    <n v="1"/>
  </r>
  <r>
    <x v="66"/>
    <x v="8"/>
    <x v="0"/>
    <x v="1"/>
    <n v="991"/>
  </r>
  <r>
    <x v="66"/>
    <x v="8"/>
    <x v="0"/>
    <x v="0"/>
    <n v="422"/>
  </r>
  <r>
    <x v="66"/>
    <x v="8"/>
    <x v="1"/>
    <x v="1"/>
    <n v="1086"/>
  </r>
  <r>
    <x v="66"/>
    <x v="8"/>
    <x v="1"/>
    <x v="0"/>
    <n v="415"/>
  </r>
  <r>
    <x v="66"/>
    <x v="9"/>
    <x v="0"/>
    <x v="1"/>
    <n v="1"/>
  </r>
  <r>
    <x v="66"/>
    <x v="9"/>
    <x v="0"/>
    <x v="0"/>
    <n v="1"/>
  </r>
  <r>
    <x v="66"/>
    <x v="9"/>
    <x v="1"/>
    <x v="1"/>
    <n v="5"/>
  </r>
  <r>
    <x v="66"/>
    <x v="9"/>
    <x v="1"/>
    <x v="0"/>
    <n v="6"/>
  </r>
  <r>
    <x v="67"/>
    <x v="1"/>
    <x v="1"/>
    <x v="1"/>
    <n v="5"/>
  </r>
  <r>
    <x v="67"/>
    <x v="1"/>
    <x v="1"/>
    <x v="0"/>
    <n v="7"/>
  </r>
  <r>
    <x v="67"/>
    <x v="2"/>
    <x v="0"/>
    <x v="1"/>
    <n v="814"/>
  </r>
  <r>
    <x v="67"/>
    <x v="2"/>
    <x v="0"/>
    <x v="0"/>
    <n v="778"/>
  </r>
  <r>
    <x v="67"/>
    <x v="2"/>
    <x v="1"/>
    <x v="1"/>
    <n v="778"/>
  </r>
  <r>
    <x v="67"/>
    <x v="2"/>
    <x v="1"/>
    <x v="0"/>
    <n v="789"/>
  </r>
  <r>
    <x v="67"/>
    <x v="3"/>
    <x v="0"/>
    <x v="1"/>
    <n v="199"/>
  </r>
  <r>
    <x v="67"/>
    <x v="3"/>
    <x v="0"/>
    <x v="0"/>
    <n v="256"/>
  </r>
  <r>
    <x v="67"/>
    <x v="3"/>
    <x v="1"/>
    <x v="1"/>
    <n v="261"/>
  </r>
  <r>
    <x v="67"/>
    <x v="3"/>
    <x v="1"/>
    <x v="0"/>
    <n v="300"/>
  </r>
  <r>
    <x v="67"/>
    <x v="5"/>
    <x v="0"/>
    <x v="1"/>
    <n v="2"/>
  </r>
  <r>
    <x v="67"/>
    <x v="5"/>
    <x v="1"/>
    <x v="1"/>
    <n v="6"/>
  </r>
  <r>
    <x v="67"/>
    <x v="5"/>
    <x v="1"/>
    <x v="0"/>
    <n v="3"/>
  </r>
  <r>
    <x v="67"/>
    <x v="7"/>
    <x v="0"/>
    <x v="0"/>
    <n v="1"/>
  </r>
  <r>
    <x v="67"/>
    <x v="7"/>
    <x v="1"/>
    <x v="0"/>
    <n v="2"/>
  </r>
  <r>
    <x v="67"/>
    <x v="8"/>
    <x v="0"/>
    <x v="1"/>
    <n v="356"/>
  </r>
  <r>
    <x v="67"/>
    <x v="8"/>
    <x v="0"/>
    <x v="0"/>
    <n v="459"/>
  </r>
  <r>
    <x v="67"/>
    <x v="8"/>
    <x v="1"/>
    <x v="1"/>
    <n v="330"/>
  </r>
  <r>
    <x v="67"/>
    <x v="8"/>
    <x v="1"/>
    <x v="0"/>
    <n v="429"/>
  </r>
  <r>
    <x v="67"/>
    <x v="9"/>
    <x v="0"/>
    <x v="1"/>
    <n v="10"/>
  </r>
  <r>
    <x v="67"/>
    <x v="9"/>
    <x v="0"/>
    <x v="0"/>
    <n v="9"/>
  </r>
  <r>
    <x v="67"/>
    <x v="9"/>
    <x v="1"/>
    <x v="1"/>
    <n v="19"/>
  </r>
  <r>
    <x v="67"/>
    <x v="9"/>
    <x v="1"/>
    <x v="0"/>
    <n v="21"/>
  </r>
  <r>
    <x v="68"/>
    <x v="1"/>
    <x v="0"/>
    <x v="1"/>
    <n v="13"/>
  </r>
  <r>
    <x v="68"/>
    <x v="1"/>
    <x v="0"/>
    <x v="0"/>
    <n v="60"/>
  </r>
  <r>
    <x v="68"/>
    <x v="1"/>
    <x v="1"/>
    <x v="1"/>
    <n v="27"/>
  </r>
  <r>
    <x v="68"/>
    <x v="1"/>
    <x v="1"/>
    <x v="0"/>
    <n v="109"/>
  </r>
  <r>
    <x v="68"/>
    <x v="2"/>
    <x v="0"/>
    <x v="1"/>
    <n v="1856"/>
  </r>
  <r>
    <x v="68"/>
    <x v="2"/>
    <x v="0"/>
    <x v="0"/>
    <n v="3721"/>
  </r>
  <r>
    <x v="68"/>
    <x v="2"/>
    <x v="1"/>
    <x v="1"/>
    <n v="1725"/>
  </r>
  <r>
    <x v="68"/>
    <x v="2"/>
    <x v="1"/>
    <x v="0"/>
    <n v="3621"/>
  </r>
  <r>
    <x v="68"/>
    <x v="3"/>
    <x v="0"/>
    <x v="1"/>
    <n v="995"/>
  </r>
  <r>
    <x v="68"/>
    <x v="3"/>
    <x v="0"/>
    <x v="0"/>
    <n v="1997"/>
  </r>
  <r>
    <x v="68"/>
    <x v="3"/>
    <x v="1"/>
    <x v="1"/>
    <n v="1183"/>
  </r>
  <r>
    <x v="68"/>
    <x v="3"/>
    <x v="1"/>
    <x v="0"/>
    <n v="2003"/>
  </r>
  <r>
    <x v="68"/>
    <x v="4"/>
    <x v="0"/>
    <x v="1"/>
    <n v="1"/>
  </r>
  <r>
    <x v="68"/>
    <x v="4"/>
    <x v="0"/>
    <x v="0"/>
    <n v="6"/>
  </r>
  <r>
    <x v="68"/>
    <x v="4"/>
    <x v="1"/>
    <x v="1"/>
    <n v="2"/>
  </r>
  <r>
    <x v="68"/>
    <x v="4"/>
    <x v="1"/>
    <x v="0"/>
    <n v="6"/>
  </r>
  <r>
    <x v="68"/>
    <x v="5"/>
    <x v="0"/>
    <x v="1"/>
    <n v="8"/>
  </r>
  <r>
    <x v="68"/>
    <x v="5"/>
    <x v="0"/>
    <x v="0"/>
    <n v="50"/>
  </r>
  <r>
    <x v="68"/>
    <x v="5"/>
    <x v="1"/>
    <x v="1"/>
    <n v="11"/>
  </r>
  <r>
    <x v="68"/>
    <x v="5"/>
    <x v="1"/>
    <x v="0"/>
    <n v="42"/>
  </r>
  <r>
    <x v="68"/>
    <x v="6"/>
    <x v="0"/>
    <x v="1"/>
    <n v="2"/>
  </r>
  <r>
    <x v="68"/>
    <x v="6"/>
    <x v="0"/>
    <x v="0"/>
    <n v="28"/>
  </r>
  <r>
    <x v="68"/>
    <x v="6"/>
    <x v="1"/>
    <x v="1"/>
    <n v="5"/>
  </r>
  <r>
    <x v="68"/>
    <x v="6"/>
    <x v="1"/>
    <x v="0"/>
    <n v="16"/>
  </r>
  <r>
    <x v="68"/>
    <x v="7"/>
    <x v="0"/>
    <x v="1"/>
    <n v="8"/>
  </r>
  <r>
    <x v="68"/>
    <x v="7"/>
    <x v="0"/>
    <x v="0"/>
    <n v="30"/>
  </r>
  <r>
    <x v="68"/>
    <x v="7"/>
    <x v="1"/>
    <x v="1"/>
    <n v="15"/>
  </r>
  <r>
    <x v="68"/>
    <x v="7"/>
    <x v="1"/>
    <x v="0"/>
    <n v="29"/>
  </r>
  <r>
    <x v="68"/>
    <x v="8"/>
    <x v="0"/>
    <x v="1"/>
    <n v="1109"/>
  </r>
  <r>
    <x v="68"/>
    <x v="8"/>
    <x v="0"/>
    <x v="0"/>
    <n v="2771"/>
  </r>
  <r>
    <x v="68"/>
    <x v="8"/>
    <x v="1"/>
    <x v="1"/>
    <n v="1136"/>
  </r>
  <r>
    <x v="68"/>
    <x v="8"/>
    <x v="1"/>
    <x v="0"/>
    <n v="2696"/>
  </r>
  <r>
    <x v="68"/>
    <x v="9"/>
    <x v="0"/>
    <x v="1"/>
    <n v="95"/>
  </r>
  <r>
    <x v="68"/>
    <x v="9"/>
    <x v="0"/>
    <x v="0"/>
    <n v="441"/>
  </r>
  <r>
    <x v="68"/>
    <x v="9"/>
    <x v="1"/>
    <x v="1"/>
    <n v="94"/>
  </r>
  <r>
    <x v="68"/>
    <x v="9"/>
    <x v="1"/>
    <x v="0"/>
    <n v="409"/>
  </r>
  <r>
    <x v="69"/>
    <x v="1"/>
    <x v="1"/>
    <x v="0"/>
    <n v="3"/>
  </r>
  <r>
    <x v="69"/>
    <x v="2"/>
    <x v="0"/>
    <x v="1"/>
    <n v="793"/>
  </r>
  <r>
    <x v="69"/>
    <x v="2"/>
    <x v="0"/>
    <x v="0"/>
    <n v="258"/>
  </r>
  <r>
    <x v="69"/>
    <x v="2"/>
    <x v="1"/>
    <x v="1"/>
    <n v="807"/>
  </r>
  <r>
    <x v="69"/>
    <x v="2"/>
    <x v="1"/>
    <x v="0"/>
    <n v="307"/>
  </r>
  <r>
    <x v="69"/>
    <x v="3"/>
    <x v="0"/>
    <x v="1"/>
    <n v="171"/>
  </r>
  <r>
    <x v="69"/>
    <x v="3"/>
    <x v="0"/>
    <x v="0"/>
    <n v="87"/>
  </r>
  <r>
    <x v="69"/>
    <x v="3"/>
    <x v="1"/>
    <x v="1"/>
    <n v="270"/>
  </r>
  <r>
    <x v="69"/>
    <x v="3"/>
    <x v="1"/>
    <x v="0"/>
    <n v="148"/>
  </r>
  <r>
    <x v="69"/>
    <x v="4"/>
    <x v="1"/>
    <x v="0"/>
    <n v="1"/>
  </r>
  <r>
    <x v="69"/>
    <x v="5"/>
    <x v="0"/>
    <x v="1"/>
    <n v="2"/>
  </r>
  <r>
    <x v="69"/>
    <x v="5"/>
    <x v="0"/>
    <x v="0"/>
    <n v="1"/>
  </r>
  <r>
    <x v="69"/>
    <x v="7"/>
    <x v="1"/>
    <x v="1"/>
    <n v="1"/>
  </r>
  <r>
    <x v="69"/>
    <x v="8"/>
    <x v="0"/>
    <x v="1"/>
    <n v="567"/>
  </r>
  <r>
    <x v="69"/>
    <x v="8"/>
    <x v="0"/>
    <x v="0"/>
    <n v="213"/>
  </r>
  <r>
    <x v="69"/>
    <x v="8"/>
    <x v="1"/>
    <x v="1"/>
    <n v="576"/>
  </r>
  <r>
    <x v="69"/>
    <x v="8"/>
    <x v="1"/>
    <x v="0"/>
    <n v="195"/>
  </r>
  <r>
    <x v="69"/>
    <x v="9"/>
    <x v="0"/>
    <x v="1"/>
    <n v="1"/>
  </r>
  <r>
    <x v="69"/>
    <x v="9"/>
    <x v="0"/>
    <x v="0"/>
    <n v="5"/>
  </r>
  <r>
    <x v="69"/>
    <x v="9"/>
    <x v="1"/>
    <x v="1"/>
    <n v="6"/>
  </r>
  <r>
    <x v="69"/>
    <x v="9"/>
    <x v="1"/>
    <x v="0"/>
    <n v="3"/>
  </r>
  <r>
    <x v="70"/>
    <x v="1"/>
    <x v="1"/>
    <x v="0"/>
    <n v="4"/>
  </r>
  <r>
    <x v="70"/>
    <x v="2"/>
    <x v="0"/>
    <x v="1"/>
    <n v="305"/>
  </r>
  <r>
    <x v="70"/>
    <x v="2"/>
    <x v="0"/>
    <x v="0"/>
    <n v="249"/>
  </r>
  <r>
    <x v="70"/>
    <x v="2"/>
    <x v="1"/>
    <x v="1"/>
    <n v="324"/>
  </r>
  <r>
    <x v="70"/>
    <x v="2"/>
    <x v="1"/>
    <x v="0"/>
    <n v="222"/>
  </r>
  <r>
    <x v="70"/>
    <x v="3"/>
    <x v="0"/>
    <x v="1"/>
    <n v="16"/>
  </r>
  <r>
    <x v="70"/>
    <x v="3"/>
    <x v="0"/>
    <x v="0"/>
    <n v="42"/>
  </r>
  <r>
    <x v="70"/>
    <x v="3"/>
    <x v="1"/>
    <x v="1"/>
    <n v="25"/>
  </r>
  <r>
    <x v="70"/>
    <x v="3"/>
    <x v="1"/>
    <x v="0"/>
    <n v="51"/>
  </r>
  <r>
    <x v="70"/>
    <x v="5"/>
    <x v="0"/>
    <x v="1"/>
    <n v="3"/>
  </r>
  <r>
    <x v="70"/>
    <x v="5"/>
    <x v="0"/>
    <x v="0"/>
    <n v="5"/>
  </r>
  <r>
    <x v="70"/>
    <x v="5"/>
    <x v="1"/>
    <x v="1"/>
    <n v="1"/>
  </r>
  <r>
    <x v="70"/>
    <x v="5"/>
    <x v="1"/>
    <x v="0"/>
    <n v="1"/>
  </r>
  <r>
    <x v="70"/>
    <x v="6"/>
    <x v="0"/>
    <x v="0"/>
    <n v="2"/>
  </r>
  <r>
    <x v="70"/>
    <x v="7"/>
    <x v="0"/>
    <x v="1"/>
    <n v="8"/>
  </r>
  <r>
    <x v="70"/>
    <x v="7"/>
    <x v="1"/>
    <x v="1"/>
    <n v="11"/>
  </r>
  <r>
    <x v="70"/>
    <x v="7"/>
    <x v="1"/>
    <x v="0"/>
    <n v="1"/>
  </r>
  <r>
    <x v="70"/>
    <x v="8"/>
    <x v="0"/>
    <x v="1"/>
    <n v="1488"/>
  </r>
  <r>
    <x v="70"/>
    <x v="8"/>
    <x v="0"/>
    <x v="0"/>
    <n v="266"/>
  </r>
  <r>
    <x v="70"/>
    <x v="8"/>
    <x v="1"/>
    <x v="1"/>
    <n v="1542"/>
  </r>
  <r>
    <x v="70"/>
    <x v="8"/>
    <x v="1"/>
    <x v="0"/>
    <n v="253"/>
  </r>
  <r>
    <x v="70"/>
    <x v="9"/>
    <x v="0"/>
    <x v="1"/>
    <n v="3"/>
  </r>
  <r>
    <x v="70"/>
    <x v="9"/>
    <x v="0"/>
    <x v="0"/>
    <n v="1"/>
  </r>
  <r>
    <x v="70"/>
    <x v="9"/>
    <x v="1"/>
    <x v="1"/>
    <n v="3"/>
  </r>
  <r>
    <x v="70"/>
    <x v="9"/>
    <x v="1"/>
    <x v="0"/>
    <n v="5"/>
  </r>
  <r>
    <x v="71"/>
    <x v="1"/>
    <x v="1"/>
    <x v="1"/>
    <n v="1"/>
  </r>
  <r>
    <x v="71"/>
    <x v="1"/>
    <x v="1"/>
    <x v="0"/>
    <n v="2"/>
  </r>
  <r>
    <x v="71"/>
    <x v="2"/>
    <x v="0"/>
    <x v="1"/>
    <n v="1321"/>
  </r>
  <r>
    <x v="71"/>
    <x v="2"/>
    <x v="0"/>
    <x v="0"/>
    <n v="1549"/>
  </r>
  <r>
    <x v="71"/>
    <x v="2"/>
    <x v="1"/>
    <x v="1"/>
    <n v="1299"/>
  </r>
  <r>
    <x v="71"/>
    <x v="2"/>
    <x v="1"/>
    <x v="0"/>
    <n v="1616"/>
  </r>
  <r>
    <x v="71"/>
    <x v="3"/>
    <x v="0"/>
    <x v="1"/>
    <n v="43"/>
  </r>
  <r>
    <x v="71"/>
    <x v="3"/>
    <x v="0"/>
    <x v="0"/>
    <n v="90"/>
  </r>
  <r>
    <x v="71"/>
    <x v="3"/>
    <x v="1"/>
    <x v="1"/>
    <n v="75"/>
  </r>
  <r>
    <x v="71"/>
    <x v="3"/>
    <x v="1"/>
    <x v="0"/>
    <n v="120"/>
  </r>
  <r>
    <x v="71"/>
    <x v="4"/>
    <x v="0"/>
    <x v="1"/>
    <n v="2"/>
  </r>
  <r>
    <x v="71"/>
    <x v="4"/>
    <x v="1"/>
    <x v="1"/>
    <n v="3"/>
  </r>
  <r>
    <x v="71"/>
    <x v="5"/>
    <x v="0"/>
    <x v="1"/>
    <n v="17"/>
  </r>
  <r>
    <x v="71"/>
    <x v="5"/>
    <x v="0"/>
    <x v="0"/>
    <n v="11"/>
  </r>
  <r>
    <x v="71"/>
    <x v="5"/>
    <x v="1"/>
    <x v="1"/>
    <n v="19"/>
  </r>
  <r>
    <x v="71"/>
    <x v="5"/>
    <x v="1"/>
    <x v="0"/>
    <n v="14"/>
  </r>
  <r>
    <x v="71"/>
    <x v="6"/>
    <x v="0"/>
    <x v="0"/>
    <n v="1"/>
  </r>
  <r>
    <x v="71"/>
    <x v="6"/>
    <x v="1"/>
    <x v="0"/>
    <n v="1"/>
  </r>
  <r>
    <x v="71"/>
    <x v="7"/>
    <x v="0"/>
    <x v="1"/>
    <n v="51"/>
  </r>
  <r>
    <x v="71"/>
    <x v="7"/>
    <x v="0"/>
    <x v="0"/>
    <n v="31"/>
  </r>
  <r>
    <x v="71"/>
    <x v="7"/>
    <x v="1"/>
    <x v="1"/>
    <n v="71"/>
  </r>
  <r>
    <x v="71"/>
    <x v="7"/>
    <x v="1"/>
    <x v="0"/>
    <n v="19"/>
  </r>
  <r>
    <x v="71"/>
    <x v="8"/>
    <x v="0"/>
    <x v="1"/>
    <n v="4035"/>
  </r>
  <r>
    <x v="71"/>
    <x v="8"/>
    <x v="0"/>
    <x v="0"/>
    <n v="3679"/>
  </r>
  <r>
    <x v="71"/>
    <x v="8"/>
    <x v="1"/>
    <x v="1"/>
    <n v="3770"/>
  </r>
  <r>
    <x v="71"/>
    <x v="8"/>
    <x v="1"/>
    <x v="0"/>
    <n v="3146"/>
  </r>
  <r>
    <x v="71"/>
    <x v="9"/>
    <x v="0"/>
    <x v="1"/>
    <n v="22"/>
  </r>
  <r>
    <x v="71"/>
    <x v="9"/>
    <x v="0"/>
    <x v="0"/>
    <n v="54"/>
  </r>
  <r>
    <x v="71"/>
    <x v="9"/>
    <x v="1"/>
    <x v="1"/>
    <n v="46"/>
  </r>
  <r>
    <x v="71"/>
    <x v="9"/>
    <x v="1"/>
    <x v="0"/>
    <n v="78"/>
  </r>
  <r>
    <x v="72"/>
    <x v="0"/>
    <x v="0"/>
    <x v="1"/>
    <n v="1"/>
  </r>
  <r>
    <x v="72"/>
    <x v="0"/>
    <x v="1"/>
    <x v="1"/>
    <n v="3"/>
  </r>
  <r>
    <x v="72"/>
    <x v="1"/>
    <x v="1"/>
    <x v="1"/>
    <n v="1"/>
  </r>
  <r>
    <x v="72"/>
    <x v="1"/>
    <x v="1"/>
    <x v="0"/>
    <n v="3"/>
  </r>
  <r>
    <x v="72"/>
    <x v="2"/>
    <x v="0"/>
    <x v="1"/>
    <n v="462"/>
  </r>
  <r>
    <x v="72"/>
    <x v="2"/>
    <x v="0"/>
    <x v="0"/>
    <n v="266"/>
  </r>
  <r>
    <x v="72"/>
    <x v="2"/>
    <x v="1"/>
    <x v="1"/>
    <n v="641"/>
  </r>
  <r>
    <x v="72"/>
    <x v="2"/>
    <x v="1"/>
    <x v="0"/>
    <n v="310"/>
  </r>
  <r>
    <x v="72"/>
    <x v="3"/>
    <x v="0"/>
    <x v="1"/>
    <n v="28"/>
  </r>
  <r>
    <x v="72"/>
    <x v="3"/>
    <x v="0"/>
    <x v="0"/>
    <n v="36"/>
  </r>
  <r>
    <x v="72"/>
    <x v="3"/>
    <x v="1"/>
    <x v="1"/>
    <n v="89"/>
  </r>
  <r>
    <x v="72"/>
    <x v="3"/>
    <x v="1"/>
    <x v="0"/>
    <n v="57"/>
  </r>
  <r>
    <x v="72"/>
    <x v="5"/>
    <x v="0"/>
    <x v="1"/>
    <n v="3"/>
  </r>
  <r>
    <x v="72"/>
    <x v="5"/>
    <x v="1"/>
    <x v="1"/>
    <n v="5"/>
  </r>
  <r>
    <x v="72"/>
    <x v="5"/>
    <x v="1"/>
    <x v="0"/>
    <n v="2"/>
  </r>
  <r>
    <x v="72"/>
    <x v="7"/>
    <x v="0"/>
    <x v="1"/>
    <n v="4"/>
  </r>
  <r>
    <x v="72"/>
    <x v="7"/>
    <x v="0"/>
    <x v="0"/>
    <n v="1"/>
  </r>
  <r>
    <x v="72"/>
    <x v="7"/>
    <x v="1"/>
    <x v="1"/>
    <n v="6"/>
  </r>
  <r>
    <x v="72"/>
    <x v="7"/>
    <x v="1"/>
    <x v="0"/>
    <n v="2"/>
  </r>
  <r>
    <x v="72"/>
    <x v="8"/>
    <x v="0"/>
    <x v="1"/>
    <n v="2011"/>
  </r>
  <r>
    <x v="72"/>
    <x v="8"/>
    <x v="0"/>
    <x v="0"/>
    <n v="846"/>
  </r>
  <r>
    <x v="72"/>
    <x v="8"/>
    <x v="1"/>
    <x v="1"/>
    <n v="2166"/>
  </r>
  <r>
    <x v="72"/>
    <x v="8"/>
    <x v="1"/>
    <x v="0"/>
    <n v="806"/>
  </r>
  <r>
    <x v="72"/>
    <x v="9"/>
    <x v="0"/>
    <x v="1"/>
    <n v="2"/>
  </r>
  <r>
    <x v="72"/>
    <x v="9"/>
    <x v="0"/>
    <x v="0"/>
    <n v="4"/>
  </r>
  <r>
    <x v="72"/>
    <x v="9"/>
    <x v="1"/>
    <x v="1"/>
    <n v="13"/>
  </r>
  <r>
    <x v="72"/>
    <x v="9"/>
    <x v="1"/>
    <x v="0"/>
    <n v="8"/>
  </r>
  <r>
    <x v="73"/>
    <x v="1"/>
    <x v="0"/>
    <x v="1"/>
    <n v="2"/>
  </r>
  <r>
    <x v="73"/>
    <x v="1"/>
    <x v="0"/>
    <x v="0"/>
    <n v="2"/>
  </r>
  <r>
    <x v="73"/>
    <x v="1"/>
    <x v="1"/>
    <x v="1"/>
    <n v="3"/>
  </r>
  <r>
    <x v="73"/>
    <x v="1"/>
    <x v="1"/>
    <x v="0"/>
    <n v="1"/>
  </r>
  <r>
    <x v="73"/>
    <x v="2"/>
    <x v="0"/>
    <x v="1"/>
    <n v="6045"/>
  </r>
  <r>
    <x v="73"/>
    <x v="2"/>
    <x v="0"/>
    <x v="0"/>
    <n v="3010"/>
  </r>
  <r>
    <x v="73"/>
    <x v="2"/>
    <x v="1"/>
    <x v="1"/>
    <n v="6476"/>
  </r>
  <r>
    <x v="73"/>
    <x v="2"/>
    <x v="1"/>
    <x v="0"/>
    <n v="3150"/>
  </r>
  <r>
    <x v="73"/>
    <x v="3"/>
    <x v="0"/>
    <x v="1"/>
    <n v="265"/>
  </r>
  <r>
    <x v="73"/>
    <x v="3"/>
    <x v="0"/>
    <x v="0"/>
    <n v="268"/>
  </r>
  <r>
    <x v="73"/>
    <x v="3"/>
    <x v="1"/>
    <x v="1"/>
    <n v="339"/>
  </r>
  <r>
    <x v="73"/>
    <x v="3"/>
    <x v="1"/>
    <x v="0"/>
    <n v="347"/>
  </r>
  <r>
    <x v="73"/>
    <x v="4"/>
    <x v="1"/>
    <x v="1"/>
    <n v="1"/>
  </r>
  <r>
    <x v="73"/>
    <x v="5"/>
    <x v="0"/>
    <x v="1"/>
    <n v="39"/>
  </r>
  <r>
    <x v="73"/>
    <x v="5"/>
    <x v="0"/>
    <x v="0"/>
    <n v="13"/>
  </r>
  <r>
    <x v="73"/>
    <x v="5"/>
    <x v="1"/>
    <x v="1"/>
    <n v="61"/>
  </r>
  <r>
    <x v="73"/>
    <x v="5"/>
    <x v="1"/>
    <x v="0"/>
    <n v="28"/>
  </r>
  <r>
    <x v="73"/>
    <x v="6"/>
    <x v="0"/>
    <x v="1"/>
    <n v="1"/>
  </r>
  <r>
    <x v="73"/>
    <x v="6"/>
    <x v="0"/>
    <x v="0"/>
    <n v="1"/>
  </r>
  <r>
    <x v="73"/>
    <x v="6"/>
    <x v="1"/>
    <x v="1"/>
    <n v="2"/>
  </r>
  <r>
    <x v="73"/>
    <x v="6"/>
    <x v="1"/>
    <x v="0"/>
    <n v="2"/>
  </r>
  <r>
    <x v="73"/>
    <x v="7"/>
    <x v="0"/>
    <x v="1"/>
    <n v="117"/>
  </r>
  <r>
    <x v="73"/>
    <x v="7"/>
    <x v="0"/>
    <x v="0"/>
    <n v="37"/>
  </r>
  <r>
    <x v="73"/>
    <x v="7"/>
    <x v="1"/>
    <x v="1"/>
    <n v="132"/>
  </r>
  <r>
    <x v="73"/>
    <x v="7"/>
    <x v="1"/>
    <x v="0"/>
    <n v="39"/>
  </r>
  <r>
    <x v="73"/>
    <x v="8"/>
    <x v="0"/>
    <x v="1"/>
    <n v="10387"/>
  </r>
  <r>
    <x v="73"/>
    <x v="8"/>
    <x v="0"/>
    <x v="0"/>
    <n v="4730"/>
  </r>
  <r>
    <x v="73"/>
    <x v="8"/>
    <x v="1"/>
    <x v="1"/>
    <n v="9396"/>
  </r>
  <r>
    <x v="73"/>
    <x v="8"/>
    <x v="1"/>
    <x v="0"/>
    <n v="4294"/>
  </r>
  <r>
    <x v="73"/>
    <x v="9"/>
    <x v="0"/>
    <x v="1"/>
    <n v="73"/>
  </r>
  <r>
    <x v="73"/>
    <x v="9"/>
    <x v="0"/>
    <x v="0"/>
    <n v="48"/>
  </r>
  <r>
    <x v="73"/>
    <x v="9"/>
    <x v="1"/>
    <x v="1"/>
    <n v="93"/>
  </r>
  <r>
    <x v="73"/>
    <x v="9"/>
    <x v="1"/>
    <x v="0"/>
    <n v="60"/>
  </r>
  <r>
    <x v="74"/>
    <x v="0"/>
    <x v="0"/>
    <x v="1"/>
    <n v="2"/>
  </r>
  <r>
    <x v="74"/>
    <x v="0"/>
    <x v="0"/>
    <x v="0"/>
    <n v="1"/>
  </r>
  <r>
    <x v="74"/>
    <x v="0"/>
    <x v="1"/>
    <x v="1"/>
    <n v="2"/>
  </r>
  <r>
    <x v="74"/>
    <x v="1"/>
    <x v="1"/>
    <x v="0"/>
    <n v="3"/>
  </r>
  <r>
    <x v="74"/>
    <x v="2"/>
    <x v="0"/>
    <x v="1"/>
    <n v="3059"/>
  </r>
  <r>
    <x v="74"/>
    <x v="2"/>
    <x v="0"/>
    <x v="0"/>
    <n v="4065"/>
  </r>
  <r>
    <x v="74"/>
    <x v="2"/>
    <x v="1"/>
    <x v="1"/>
    <n v="3550"/>
  </r>
  <r>
    <x v="74"/>
    <x v="2"/>
    <x v="1"/>
    <x v="0"/>
    <n v="4469"/>
  </r>
  <r>
    <x v="74"/>
    <x v="3"/>
    <x v="0"/>
    <x v="1"/>
    <n v="63"/>
  </r>
  <r>
    <x v="74"/>
    <x v="3"/>
    <x v="0"/>
    <x v="0"/>
    <n v="136"/>
  </r>
  <r>
    <x v="74"/>
    <x v="3"/>
    <x v="1"/>
    <x v="1"/>
    <n v="105"/>
  </r>
  <r>
    <x v="74"/>
    <x v="3"/>
    <x v="1"/>
    <x v="0"/>
    <n v="198"/>
  </r>
  <r>
    <x v="74"/>
    <x v="4"/>
    <x v="1"/>
    <x v="1"/>
    <n v="1"/>
  </r>
  <r>
    <x v="74"/>
    <x v="4"/>
    <x v="1"/>
    <x v="0"/>
    <n v="1"/>
  </r>
  <r>
    <x v="74"/>
    <x v="5"/>
    <x v="0"/>
    <x v="1"/>
    <n v="53"/>
  </r>
  <r>
    <x v="74"/>
    <x v="5"/>
    <x v="0"/>
    <x v="0"/>
    <n v="60"/>
  </r>
  <r>
    <x v="74"/>
    <x v="5"/>
    <x v="1"/>
    <x v="1"/>
    <n v="61"/>
  </r>
  <r>
    <x v="74"/>
    <x v="5"/>
    <x v="1"/>
    <x v="0"/>
    <n v="66"/>
  </r>
  <r>
    <x v="74"/>
    <x v="6"/>
    <x v="0"/>
    <x v="1"/>
    <n v="3"/>
  </r>
  <r>
    <x v="74"/>
    <x v="6"/>
    <x v="0"/>
    <x v="0"/>
    <n v="8"/>
  </r>
  <r>
    <x v="74"/>
    <x v="6"/>
    <x v="1"/>
    <x v="1"/>
    <n v="6"/>
  </r>
  <r>
    <x v="74"/>
    <x v="6"/>
    <x v="1"/>
    <x v="0"/>
    <n v="7"/>
  </r>
  <r>
    <x v="74"/>
    <x v="7"/>
    <x v="0"/>
    <x v="1"/>
    <n v="51"/>
  </r>
  <r>
    <x v="74"/>
    <x v="7"/>
    <x v="0"/>
    <x v="0"/>
    <n v="69"/>
  </r>
  <r>
    <x v="74"/>
    <x v="7"/>
    <x v="1"/>
    <x v="1"/>
    <n v="56"/>
  </r>
  <r>
    <x v="74"/>
    <x v="7"/>
    <x v="1"/>
    <x v="0"/>
    <n v="77"/>
  </r>
  <r>
    <x v="74"/>
    <x v="8"/>
    <x v="0"/>
    <x v="1"/>
    <n v="2055"/>
  </r>
  <r>
    <x v="74"/>
    <x v="8"/>
    <x v="0"/>
    <x v="0"/>
    <n v="3190"/>
  </r>
  <r>
    <x v="74"/>
    <x v="8"/>
    <x v="1"/>
    <x v="1"/>
    <n v="1889"/>
  </r>
  <r>
    <x v="74"/>
    <x v="8"/>
    <x v="1"/>
    <x v="0"/>
    <n v="2779"/>
  </r>
  <r>
    <x v="74"/>
    <x v="9"/>
    <x v="0"/>
    <x v="1"/>
    <n v="16"/>
  </r>
  <r>
    <x v="74"/>
    <x v="9"/>
    <x v="0"/>
    <x v="0"/>
    <n v="15"/>
  </r>
  <r>
    <x v="74"/>
    <x v="9"/>
    <x v="1"/>
    <x v="1"/>
    <n v="15"/>
  </r>
  <r>
    <x v="74"/>
    <x v="9"/>
    <x v="1"/>
    <x v="0"/>
    <n v="28"/>
  </r>
  <r>
    <x v="75"/>
    <x v="0"/>
    <x v="0"/>
    <x v="0"/>
    <n v="1"/>
  </r>
  <r>
    <x v="75"/>
    <x v="2"/>
    <x v="0"/>
    <x v="1"/>
    <n v="371"/>
  </r>
  <r>
    <x v="75"/>
    <x v="2"/>
    <x v="0"/>
    <x v="0"/>
    <n v="186"/>
  </r>
  <r>
    <x v="75"/>
    <x v="2"/>
    <x v="1"/>
    <x v="1"/>
    <n v="324"/>
  </r>
  <r>
    <x v="75"/>
    <x v="2"/>
    <x v="1"/>
    <x v="0"/>
    <n v="213"/>
  </r>
  <r>
    <x v="75"/>
    <x v="3"/>
    <x v="0"/>
    <x v="1"/>
    <n v="89"/>
  </r>
  <r>
    <x v="75"/>
    <x v="3"/>
    <x v="0"/>
    <x v="0"/>
    <n v="69"/>
  </r>
  <r>
    <x v="75"/>
    <x v="3"/>
    <x v="1"/>
    <x v="1"/>
    <n v="124"/>
  </r>
  <r>
    <x v="75"/>
    <x v="3"/>
    <x v="1"/>
    <x v="0"/>
    <n v="105"/>
  </r>
  <r>
    <x v="75"/>
    <x v="4"/>
    <x v="1"/>
    <x v="1"/>
    <n v="1"/>
  </r>
  <r>
    <x v="75"/>
    <x v="4"/>
    <x v="1"/>
    <x v="0"/>
    <n v="1"/>
  </r>
  <r>
    <x v="75"/>
    <x v="5"/>
    <x v="0"/>
    <x v="1"/>
    <n v="1"/>
  </r>
  <r>
    <x v="75"/>
    <x v="5"/>
    <x v="0"/>
    <x v="0"/>
    <n v="2"/>
  </r>
  <r>
    <x v="75"/>
    <x v="5"/>
    <x v="1"/>
    <x v="0"/>
    <n v="2"/>
  </r>
  <r>
    <x v="75"/>
    <x v="6"/>
    <x v="0"/>
    <x v="1"/>
    <n v="1"/>
  </r>
  <r>
    <x v="75"/>
    <x v="6"/>
    <x v="1"/>
    <x v="0"/>
    <n v="2"/>
  </r>
  <r>
    <x v="75"/>
    <x v="7"/>
    <x v="0"/>
    <x v="0"/>
    <n v="2"/>
  </r>
  <r>
    <x v="75"/>
    <x v="8"/>
    <x v="0"/>
    <x v="1"/>
    <n v="102"/>
  </r>
  <r>
    <x v="75"/>
    <x v="8"/>
    <x v="0"/>
    <x v="0"/>
    <n v="58"/>
  </r>
  <r>
    <x v="75"/>
    <x v="8"/>
    <x v="1"/>
    <x v="1"/>
    <n v="80"/>
  </r>
  <r>
    <x v="75"/>
    <x v="8"/>
    <x v="1"/>
    <x v="0"/>
    <n v="53"/>
  </r>
  <r>
    <x v="75"/>
    <x v="9"/>
    <x v="0"/>
    <x v="1"/>
    <n v="1"/>
  </r>
  <r>
    <x v="75"/>
    <x v="9"/>
    <x v="0"/>
    <x v="0"/>
    <n v="6"/>
  </r>
  <r>
    <x v="75"/>
    <x v="9"/>
    <x v="1"/>
    <x v="1"/>
    <n v="7"/>
  </r>
  <r>
    <x v="75"/>
    <x v="9"/>
    <x v="1"/>
    <x v="0"/>
    <n v="10"/>
  </r>
  <r>
    <x v="76"/>
    <x v="1"/>
    <x v="1"/>
    <x v="1"/>
    <n v="1"/>
  </r>
  <r>
    <x v="76"/>
    <x v="2"/>
    <x v="0"/>
    <x v="1"/>
    <n v="1718"/>
  </r>
  <r>
    <x v="76"/>
    <x v="2"/>
    <x v="0"/>
    <x v="0"/>
    <n v="1743"/>
  </r>
  <r>
    <x v="76"/>
    <x v="2"/>
    <x v="1"/>
    <x v="1"/>
    <n v="1578"/>
  </r>
  <r>
    <x v="76"/>
    <x v="2"/>
    <x v="1"/>
    <x v="0"/>
    <n v="1496"/>
  </r>
  <r>
    <x v="76"/>
    <x v="3"/>
    <x v="0"/>
    <x v="1"/>
    <n v="417"/>
  </r>
  <r>
    <x v="76"/>
    <x v="3"/>
    <x v="0"/>
    <x v="0"/>
    <n v="634"/>
  </r>
  <r>
    <x v="76"/>
    <x v="3"/>
    <x v="1"/>
    <x v="1"/>
    <n v="545"/>
  </r>
  <r>
    <x v="76"/>
    <x v="3"/>
    <x v="1"/>
    <x v="0"/>
    <n v="666"/>
  </r>
  <r>
    <x v="76"/>
    <x v="4"/>
    <x v="0"/>
    <x v="0"/>
    <n v="2"/>
  </r>
  <r>
    <x v="76"/>
    <x v="4"/>
    <x v="1"/>
    <x v="1"/>
    <n v="3"/>
  </r>
  <r>
    <x v="76"/>
    <x v="4"/>
    <x v="1"/>
    <x v="0"/>
    <n v="3"/>
  </r>
  <r>
    <x v="76"/>
    <x v="5"/>
    <x v="0"/>
    <x v="1"/>
    <n v="14"/>
  </r>
  <r>
    <x v="76"/>
    <x v="5"/>
    <x v="0"/>
    <x v="0"/>
    <n v="25"/>
  </r>
  <r>
    <x v="76"/>
    <x v="5"/>
    <x v="1"/>
    <x v="1"/>
    <n v="9"/>
  </r>
  <r>
    <x v="76"/>
    <x v="5"/>
    <x v="1"/>
    <x v="0"/>
    <n v="26"/>
  </r>
  <r>
    <x v="76"/>
    <x v="6"/>
    <x v="0"/>
    <x v="1"/>
    <n v="2"/>
  </r>
  <r>
    <x v="76"/>
    <x v="6"/>
    <x v="0"/>
    <x v="0"/>
    <n v="7"/>
  </r>
  <r>
    <x v="76"/>
    <x v="6"/>
    <x v="1"/>
    <x v="1"/>
    <n v="1"/>
  </r>
  <r>
    <x v="76"/>
    <x v="6"/>
    <x v="1"/>
    <x v="0"/>
    <n v="3"/>
  </r>
  <r>
    <x v="76"/>
    <x v="7"/>
    <x v="0"/>
    <x v="1"/>
    <n v="1"/>
  </r>
  <r>
    <x v="76"/>
    <x v="7"/>
    <x v="0"/>
    <x v="0"/>
    <n v="9"/>
  </r>
  <r>
    <x v="76"/>
    <x v="7"/>
    <x v="1"/>
    <x v="1"/>
    <n v="2"/>
  </r>
  <r>
    <x v="76"/>
    <x v="7"/>
    <x v="1"/>
    <x v="0"/>
    <n v="10"/>
  </r>
  <r>
    <x v="76"/>
    <x v="8"/>
    <x v="0"/>
    <x v="1"/>
    <n v="856"/>
  </r>
  <r>
    <x v="76"/>
    <x v="8"/>
    <x v="0"/>
    <x v="0"/>
    <n v="944"/>
  </r>
  <r>
    <x v="76"/>
    <x v="8"/>
    <x v="1"/>
    <x v="1"/>
    <n v="790"/>
  </r>
  <r>
    <x v="76"/>
    <x v="8"/>
    <x v="1"/>
    <x v="0"/>
    <n v="805"/>
  </r>
  <r>
    <x v="76"/>
    <x v="9"/>
    <x v="0"/>
    <x v="1"/>
    <n v="18"/>
  </r>
  <r>
    <x v="76"/>
    <x v="9"/>
    <x v="0"/>
    <x v="0"/>
    <n v="50"/>
  </r>
  <r>
    <x v="76"/>
    <x v="9"/>
    <x v="1"/>
    <x v="1"/>
    <n v="33"/>
  </r>
  <r>
    <x v="76"/>
    <x v="9"/>
    <x v="1"/>
    <x v="0"/>
    <n v="62"/>
  </r>
  <r>
    <x v="77"/>
    <x v="2"/>
    <x v="0"/>
    <x v="1"/>
    <n v="272"/>
  </r>
  <r>
    <x v="77"/>
    <x v="2"/>
    <x v="0"/>
    <x v="0"/>
    <n v="101"/>
  </r>
  <r>
    <x v="77"/>
    <x v="2"/>
    <x v="1"/>
    <x v="1"/>
    <n v="335"/>
  </r>
  <r>
    <x v="77"/>
    <x v="2"/>
    <x v="1"/>
    <x v="0"/>
    <n v="122"/>
  </r>
  <r>
    <x v="77"/>
    <x v="3"/>
    <x v="0"/>
    <x v="1"/>
    <n v="14"/>
  </r>
  <r>
    <x v="77"/>
    <x v="3"/>
    <x v="0"/>
    <x v="0"/>
    <n v="17"/>
  </r>
  <r>
    <x v="77"/>
    <x v="3"/>
    <x v="1"/>
    <x v="1"/>
    <n v="27"/>
  </r>
  <r>
    <x v="77"/>
    <x v="3"/>
    <x v="1"/>
    <x v="0"/>
    <n v="23"/>
  </r>
  <r>
    <x v="77"/>
    <x v="5"/>
    <x v="0"/>
    <x v="1"/>
    <n v="9"/>
  </r>
  <r>
    <x v="77"/>
    <x v="5"/>
    <x v="0"/>
    <x v="0"/>
    <n v="1"/>
  </r>
  <r>
    <x v="77"/>
    <x v="5"/>
    <x v="1"/>
    <x v="1"/>
    <n v="4"/>
  </r>
  <r>
    <x v="77"/>
    <x v="5"/>
    <x v="1"/>
    <x v="0"/>
    <n v="3"/>
  </r>
  <r>
    <x v="77"/>
    <x v="6"/>
    <x v="1"/>
    <x v="1"/>
    <n v="1"/>
  </r>
  <r>
    <x v="77"/>
    <x v="7"/>
    <x v="0"/>
    <x v="1"/>
    <n v="17"/>
  </r>
  <r>
    <x v="77"/>
    <x v="7"/>
    <x v="0"/>
    <x v="0"/>
    <n v="3"/>
  </r>
  <r>
    <x v="77"/>
    <x v="7"/>
    <x v="1"/>
    <x v="1"/>
    <n v="18"/>
  </r>
  <r>
    <x v="77"/>
    <x v="7"/>
    <x v="1"/>
    <x v="0"/>
    <n v="2"/>
  </r>
  <r>
    <x v="77"/>
    <x v="8"/>
    <x v="0"/>
    <x v="1"/>
    <n v="2131"/>
  </r>
  <r>
    <x v="77"/>
    <x v="8"/>
    <x v="0"/>
    <x v="0"/>
    <n v="573"/>
  </r>
  <r>
    <x v="77"/>
    <x v="8"/>
    <x v="1"/>
    <x v="1"/>
    <n v="2328"/>
  </r>
  <r>
    <x v="77"/>
    <x v="8"/>
    <x v="1"/>
    <x v="0"/>
    <n v="582"/>
  </r>
  <r>
    <x v="77"/>
    <x v="9"/>
    <x v="1"/>
    <x v="1"/>
    <n v="9"/>
  </r>
  <r>
    <x v="77"/>
    <x v="9"/>
    <x v="1"/>
    <x v="0"/>
    <n v="4"/>
  </r>
  <r>
    <x v="78"/>
    <x v="0"/>
    <x v="0"/>
    <x v="1"/>
    <n v="1"/>
  </r>
  <r>
    <x v="78"/>
    <x v="1"/>
    <x v="1"/>
    <x v="1"/>
    <n v="1"/>
  </r>
  <r>
    <x v="78"/>
    <x v="2"/>
    <x v="0"/>
    <x v="1"/>
    <n v="1317"/>
  </r>
  <r>
    <x v="78"/>
    <x v="2"/>
    <x v="0"/>
    <x v="0"/>
    <n v="734"/>
  </r>
  <r>
    <x v="78"/>
    <x v="2"/>
    <x v="1"/>
    <x v="1"/>
    <n v="1294"/>
  </r>
  <r>
    <x v="78"/>
    <x v="2"/>
    <x v="1"/>
    <x v="0"/>
    <n v="685"/>
  </r>
  <r>
    <x v="78"/>
    <x v="3"/>
    <x v="0"/>
    <x v="1"/>
    <n v="170"/>
  </r>
  <r>
    <x v="78"/>
    <x v="3"/>
    <x v="0"/>
    <x v="0"/>
    <n v="155"/>
  </r>
  <r>
    <x v="78"/>
    <x v="3"/>
    <x v="1"/>
    <x v="1"/>
    <n v="269"/>
  </r>
  <r>
    <x v="78"/>
    <x v="3"/>
    <x v="1"/>
    <x v="0"/>
    <n v="178"/>
  </r>
  <r>
    <x v="78"/>
    <x v="4"/>
    <x v="1"/>
    <x v="1"/>
    <n v="1"/>
  </r>
  <r>
    <x v="78"/>
    <x v="5"/>
    <x v="0"/>
    <x v="1"/>
    <n v="16"/>
  </r>
  <r>
    <x v="78"/>
    <x v="5"/>
    <x v="0"/>
    <x v="0"/>
    <n v="10"/>
  </r>
  <r>
    <x v="78"/>
    <x v="5"/>
    <x v="1"/>
    <x v="1"/>
    <n v="11"/>
  </r>
  <r>
    <x v="78"/>
    <x v="5"/>
    <x v="1"/>
    <x v="0"/>
    <n v="6"/>
  </r>
  <r>
    <x v="78"/>
    <x v="6"/>
    <x v="1"/>
    <x v="1"/>
    <n v="7"/>
  </r>
  <r>
    <x v="78"/>
    <x v="7"/>
    <x v="0"/>
    <x v="1"/>
    <n v="4"/>
  </r>
  <r>
    <x v="78"/>
    <x v="7"/>
    <x v="0"/>
    <x v="0"/>
    <n v="1"/>
  </r>
  <r>
    <x v="78"/>
    <x v="7"/>
    <x v="1"/>
    <x v="1"/>
    <n v="3"/>
  </r>
  <r>
    <x v="78"/>
    <x v="7"/>
    <x v="1"/>
    <x v="0"/>
    <n v="2"/>
  </r>
  <r>
    <x v="78"/>
    <x v="8"/>
    <x v="0"/>
    <x v="1"/>
    <n v="243"/>
  </r>
  <r>
    <x v="78"/>
    <x v="8"/>
    <x v="0"/>
    <x v="0"/>
    <n v="167"/>
  </r>
  <r>
    <x v="78"/>
    <x v="8"/>
    <x v="1"/>
    <x v="1"/>
    <n v="212"/>
  </r>
  <r>
    <x v="78"/>
    <x v="8"/>
    <x v="1"/>
    <x v="0"/>
    <n v="127"/>
  </r>
  <r>
    <x v="78"/>
    <x v="9"/>
    <x v="0"/>
    <x v="1"/>
    <n v="6"/>
  </r>
  <r>
    <x v="78"/>
    <x v="9"/>
    <x v="0"/>
    <x v="0"/>
    <n v="4"/>
  </r>
  <r>
    <x v="78"/>
    <x v="9"/>
    <x v="1"/>
    <x v="1"/>
    <n v="12"/>
  </r>
  <r>
    <x v="78"/>
    <x v="9"/>
    <x v="1"/>
    <x v="0"/>
    <n v="8"/>
  </r>
  <r>
    <x v="79"/>
    <x v="1"/>
    <x v="0"/>
    <x v="1"/>
    <n v="5"/>
  </r>
  <r>
    <x v="79"/>
    <x v="1"/>
    <x v="0"/>
    <x v="0"/>
    <n v="11"/>
  </r>
  <r>
    <x v="79"/>
    <x v="1"/>
    <x v="1"/>
    <x v="1"/>
    <n v="6"/>
  </r>
  <r>
    <x v="79"/>
    <x v="1"/>
    <x v="1"/>
    <x v="0"/>
    <n v="14"/>
  </r>
  <r>
    <x v="79"/>
    <x v="2"/>
    <x v="0"/>
    <x v="1"/>
    <n v="1535"/>
  </r>
  <r>
    <x v="79"/>
    <x v="2"/>
    <x v="0"/>
    <x v="0"/>
    <n v="6724"/>
  </r>
  <r>
    <x v="79"/>
    <x v="2"/>
    <x v="1"/>
    <x v="1"/>
    <n v="1736"/>
  </r>
  <r>
    <x v="79"/>
    <x v="2"/>
    <x v="1"/>
    <x v="0"/>
    <n v="6136"/>
  </r>
  <r>
    <x v="79"/>
    <x v="3"/>
    <x v="0"/>
    <x v="1"/>
    <n v="243"/>
  </r>
  <r>
    <x v="79"/>
    <x v="3"/>
    <x v="0"/>
    <x v="0"/>
    <n v="1781"/>
  </r>
  <r>
    <x v="79"/>
    <x v="3"/>
    <x v="1"/>
    <x v="1"/>
    <n v="394"/>
  </r>
  <r>
    <x v="79"/>
    <x v="3"/>
    <x v="1"/>
    <x v="0"/>
    <n v="1594"/>
  </r>
  <r>
    <x v="79"/>
    <x v="5"/>
    <x v="0"/>
    <x v="1"/>
    <n v="9"/>
  </r>
  <r>
    <x v="79"/>
    <x v="5"/>
    <x v="0"/>
    <x v="0"/>
    <n v="25"/>
  </r>
  <r>
    <x v="79"/>
    <x v="5"/>
    <x v="1"/>
    <x v="1"/>
    <n v="9"/>
  </r>
  <r>
    <x v="79"/>
    <x v="5"/>
    <x v="1"/>
    <x v="0"/>
    <n v="20"/>
  </r>
  <r>
    <x v="79"/>
    <x v="6"/>
    <x v="0"/>
    <x v="1"/>
    <n v="1"/>
  </r>
  <r>
    <x v="79"/>
    <x v="6"/>
    <x v="0"/>
    <x v="0"/>
    <n v="3"/>
  </r>
  <r>
    <x v="79"/>
    <x v="6"/>
    <x v="1"/>
    <x v="1"/>
    <n v="1"/>
  </r>
  <r>
    <x v="79"/>
    <x v="6"/>
    <x v="1"/>
    <x v="0"/>
    <n v="10"/>
  </r>
  <r>
    <x v="79"/>
    <x v="7"/>
    <x v="0"/>
    <x v="1"/>
    <n v="1"/>
  </r>
  <r>
    <x v="79"/>
    <x v="7"/>
    <x v="0"/>
    <x v="0"/>
    <n v="4"/>
  </r>
  <r>
    <x v="79"/>
    <x v="7"/>
    <x v="1"/>
    <x v="1"/>
    <n v="1"/>
  </r>
  <r>
    <x v="79"/>
    <x v="7"/>
    <x v="1"/>
    <x v="0"/>
    <n v="5"/>
  </r>
  <r>
    <x v="79"/>
    <x v="8"/>
    <x v="0"/>
    <x v="1"/>
    <n v="568"/>
  </r>
  <r>
    <x v="79"/>
    <x v="8"/>
    <x v="0"/>
    <x v="0"/>
    <n v="2511"/>
  </r>
  <r>
    <x v="79"/>
    <x v="8"/>
    <x v="1"/>
    <x v="1"/>
    <n v="609"/>
  </r>
  <r>
    <x v="79"/>
    <x v="8"/>
    <x v="1"/>
    <x v="0"/>
    <n v="1783"/>
  </r>
  <r>
    <x v="79"/>
    <x v="9"/>
    <x v="0"/>
    <x v="1"/>
    <n v="26"/>
  </r>
  <r>
    <x v="79"/>
    <x v="9"/>
    <x v="0"/>
    <x v="0"/>
    <n v="109"/>
  </r>
  <r>
    <x v="79"/>
    <x v="9"/>
    <x v="1"/>
    <x v="1"/>
    <n v="55"/>
  </r>
  <r>
    <x v="79"/>
    <x v="9"/>
    <x v="1"/>
    <x v="0"/>
    <n v="192"/>
  </r>
  <r>
    <x v="80"/>
    <x v="1"/>
    <x v="0"/>
    <x v="0"/>
    <n v="3"/>
  </r>
  <r>
    <x v="80"/>
    <x v="1"/>
    <x v="1"/>
    <x v="1"/>
    <n v="5"/>
  </r>
  <r>
    <x v="80"/>
    <x v="1"/>
    <x v="1"/>
    <x v="0"/>
    <n v="8"/>
  </r>
  <r>
    <x v="80"/>
    <x v="2"/>
    <x v="0"/>
    <x v="1"/>
    <n v="678"/>
  </r>
  <r>
    <x v="80"/>
    <x v="2"/>
    <x v="0"/>
    <x v="0"/>
    <n v="1517"/>
  </r>
  <r>
    <x v="80"/>
    <x v="2"/>
    <x v="1"/>
    <x v="1"/>
    <n v="716"/>
  </r>
  <r>
    <x v="80"/>
    <x v="2"/>
    <x v="1"/>
    <x v="0"/>
    <n v="1392"/>
  </r>
  <r>
    <x v="80"/>
    <x v="3"/>
    <x v="0"/>
    <x v="1"/>
    <n v="164"/>
  </r>
  <r>
    <x v="80"/>
    <x v="3"/>
    <x v="0"/>
    <x v="0"/>
    <n v="503"/>
  </r>
  <r>
    <x v="80"/>
    <x v="3"/>
    <x v="1"/>
    <x v="1"/>
    <n v="191"/>
  </r>
  <r>
    <x v="80"/>
    <x v="3"/>
    <x v="1"/>
    <x v="0"/>
    <n v="452"/>
  </r>
  <r>
    <x v="80"/>
    <x v="5"/>
    <x v="0"/>
    <x v="1"/>
    <n v="2"/>
  </r>
  <r>
    <x v="80"/>
    <x v="5"/>
    <x v="0"/>
    <x v="0"/>
    <n v="8"/>
  </r>
  <r>
    <x v="80"/>
    <x v="5"/>
    <x v="1"/>
    <x v="1"/>
    <n v="1"/>
  </r>
  <r>
    <x v="80"/>
    <x v="5"/>
    <x v="1"/>
    <x v="0"/>
    <n v="5"/>
  </r>
  <r>
    <x v="80"/>
    <x v="6"/>
    <x v="0"/>
    <x v="1"/>
    <n v="2"/>
  </r>
  <r>
    <x v="80"/>
    <x v="6"/>
    <x v="1"/>
    <x v="1"/>
    <n v="2"/>
  </r>
  <r>
    <x v="80"/>
    <x v="6"/>
    <x v="1"/>
    <x v="0"/>
    <n v="2"/>
  </r>
  <r>
    <x v="80"/>
    <x v="7"/>
    <x v="0"/>
    <x v="1"/>
    <n v="1"/>
  </r>
  <r>
    <x v="80"/>
    <x v="7"/>
    <x v="1"/>
    <x v="0"/>
    <n v="1"/>
  </r>
  <r>
    <x v="80"/>
    <x v="8"/>
    <x v="0"/>
    <x v="1"/>
    <n v="240"/>
  </r>
  <r>
    <x v="80"/>
    <x v="8"/>
    <x v="0"/>
    <x v="0"/>
    <n v="524"/>
  </r>
  <r>
    <x v="80"/>
    <x v="8"/>
    <x v="1"/>
    <x v="1"/>
    <n v="192"/>
  </r>
  <r>
    <x v="80"/>
    <x v="8"/>
    <x v="1"/>
    <x v="0"/>
    <n v="411"/>
  </r>
  <r>
    <x v="80"/>
    <x v="9"/>
    <x v="0"/>
    <x v="1"/>
    <n v="8"/>
  </r>
  <r>
    <x v="80"/>
    <x v="9"/>
    <x v="0"/>
    <x v="0"/>
    <n v="14"/>
  </r>
  <r>
    <x v="80"/>
    <x v="9"/>
    <x v="1"/>
    <x v="1"/>
    <n v="6"/>
  </r>
  <r>
    <x v="80"/>
    <x v="9"/>
    <x v="1"/>
    <x v="0"/>
    <n v="21"/>
  </r>
  <r>
    <x v="81"/>
    <x v="0"/>
    <x v="0"/>
    <x v="1"/>
    <n v="1"/>
  </r>
  <r>
    <x v="81"/>
    <x v="0"/>
    <x v="0"/>
    <x v="0"/>
    <n v="1"/>
  </r>
  <r>
    <x v="81"/>
    <x v="0"/>
    <x v="1"/>
    <x v="0"/>
    <n v="3"/>
  </r>
  <r>
    <x v="81"/>
    <x v="1"/>
    <x v="0"/>
    <x v="1"/>
    <n v="1"/>
  </r>
  <r>
    <x v="81"/>
    <x v="1"/>
    <x v="1"/>
    <x v="0"/>
    <n v="4"/>
  </r>
  <r>
    <x v="81"/>
    <x v="2"/>
    <x v="0"/>
    <x v="1"/>
    <n v="1193"/>
  </r>
  <r>
    <x v="81"/>
    <x v="2"/>
    <x v="0"/>
    <x v="0"/>
    <n v="2169"/>
  </r>
  <r>
    <x v="81"/>
    <x v="2"/>
    <x v="1"/>
    <x v="1"/>
    <n v="1031"/>
  </r>
  <r>
    <x v="81"/>
    <x v="2"/>
    <x v="1"/>
    <x v="0"/>
    <n v="2026"/>
  </r>
  <r>
    <x v="81"/>
    <x v="3"/>
    <x v="0"/>
    <x v="1"/>
    <n v="105"/>
  </r>
  <r>
    <x v="81"/>
    <x v="3"/>
    <x v="0"/>
    <x v="0"/>
    <n v="144"/>
  </r>
  <r>
    <x v="81"/>
    <x v="3"/>
    <x v="1"/>
    <x v="1"/>
    <n v="95"/>
  </r>
  <r>
    <x v="81"/>
    <x v="3"/>
    <x v="1"/>
    <x v="0"/>
    <n v="245"/>
  </r>
  <r>
    <x v="81"/>
    <x v="5"/>
    <x v="0"/>
    <x v="1"/>
    <n v="6"/>
  </r>
  <r>
    <x v="81"/>
    <x v="5"/>
    <x v="0"/>
    <x v="0"/>
    <n v="15"/>
  </r>
  <r>
    <x v="81"/>
    <x v="5"/>
    <x v="1"/>
    <x v="1"/>
    <n v="1"/>
  </r>
  <r>
    <x v="81"/>
    <x v="5"/>
    <x v="1"/>
    <x v="0"/>
    <n v="16"/>
  </r>
  <r>
    <x v="81"/>
    <x v="6"/>
    <x v="1"/>
    <x v="0"/>
    <n v="1"/>
  </r>
  <r>
    <x v="81"/>
    <x v="7"/>
    <x v="0"/>
    <x v="1"/>
    <n v="5"/>
  </r>
  <r>
    <x v="81"/>
    <x v="7"/>
    <x v="0"/>
    <x v="0"/>
    <n v="5"/>
  </r>
  <r>
    <x v="81"/>
    <x v="7"/>
    <x v="1"/>
    <x v="1"/>
    <n v="2"/>
  </r>
  <r>
    <x v="81"/>
    <x v="7"/>
    <x v="1"/>
    <x v="0"/>
    <n v="2"/>
  </r>
  <r>
    <x v="81"/>
    <x v="8"/>
    <x v="0"/>
    <x v="1"/>
    <n v="858"/>
  </r>
  <r>
    <x v="81"/>
    <x v="8"/>
    <x v="0"/>
    <x v="0"/>
    <n v="789"/>
  </r>
  <r>
    <x v="81"/>
    <x v="8"/>
    <x v="1"/>
    <x v="1"/>
    <n v="607"/>
  </r>
  <r>
    <x v="81"/>
    <x v="8"/>
    <x v="1"/>
    <x v="0"/>
    <n v="701"/>
  </r>
  <r>
    <x v="81"/>
    <x v="9"/>
    <x v="0"/>
    <x v="1"/>
    <n v="14"/>
  </r>
  <r>
    <x v="81"/>
    <x v="9"/>
    <x v="0"/>
    <x v="0"/>
    <n v="58"/>
  </r>
  <r>
    <x v="81"/>
    <x v="9"/>
    <x v="1"/>
    <x v="1"/>
    <n v="36"/>
  </r>
  <r>
    <x v="81"/>
    <x v="9"/>
    <x v="1"/>
    <x v="0"/>
    <n v="107"/>
  </r>
  <r>
    <x v="82"/>
    <x v="0"/>
    <x v="0"/>
    <x v="1"/>
    <n v="3"/>
  </r>
  <r>
    <x v="82"/>
    <x v="0"/>
    <x v="0"/>
    <x v="0"/>
    <n v="1"/>
  </r>
  <r>
    <x v="82"/>
    <x v="0"/>
    <x v="1"/>
    <x v="1"/>
    <n v="4"/>
  </r>
  <r>
    <x v="82"/>
    <x v="0"/>
    <x v="1"/>
    <x v="0"/>
    <n v="4"/>
  </r>
  <r>
    <x v="82"/>
    <x v="1"/>
    <x v="0"/>
    <x v="1"/>
    <n v="2"/>
  </r>
  <r>
    <x v="82"/>
    <x v="1"/>
    <x v="0"/>
    <x v="0"/>
    <n v="3"/>
  </r>
  <r>
    <x v="82"/>
    <x v="1"/>
    <x v="1"/>
    <x v="1"/>
    <n v="6"/>
  </r>
  <r>
    <x v="82"/>
    <x v="1"/>
    <x v="1"/>
    <x v="0"/>
    <n v="10"/>
  </r>
  <r>
    <x v="82"/>
    <x v="2"/>
    <x v="0"/>
    <x v="1"/>
    <n v="3287"/>
  </r>
  <r>
    <x v="82"/>
    <x v="2"/>
    <x v="0"/>
    <x v="0"/>
    <n v="3760"/>
  </r>
  <r>
    <x v="82"/>
    <x v="2"/>
    <x v="1"/>
    <x v="1"/>
    <n v="3625"/>
  </r>
  <r>
    <x v="82"/>
    <x v="2"/>
    <x v="1"/>
    <x v="0"/>
    <n v="3293"/>
  </r>
  <r>
    <x v="82"/>
    <x v="3"/>
    <x v="0"/>
    <x v="1"/>
    <n v="314"/>
  </r>
  <r>
    <x v="82"/>
    <x v="3"/>
    <x v="0"/>
    <x v="0"/>
    <n v="438"/>
  </r>
  <r>
    <x v="82"/>
    <x v="3"/>
    <x v="1"/>
    <x v="1"/>
    <n v="444"/>
  </r>
  <r>
    <x v="82"/>
    <x v="3"/>
    <x v="1"/>
    <x v="0"/>
    <n v="510"/>
  </r>
  <r>
    <x v="82"/>
    <x v="5"/>
    <x v="0"/>
    <x v="1"/>
    <n v="59"/>
  </r>
  <r>
    <x v="82"/>
    <x v="5"/>
    <x v="0"/>
    <x v="0"/>
    <n v="50"/>
  </r>
  <r>
    <x v="82"/>
    <x v="5"/>
    <x v="1"/>
    <x v="1"/>
    <n v="98"/>
  </r>
  <r>
    <x v="82"/>
    <x v="5"/>
    <x v="1"/>
    <x v="0"/>
    <n v="60"/>
  </r>
  <r>
    <x v="82"/>
    <x v="6"/>
    <x v="0"/>
    <x v="1"/>
    <n v="17"/>
  </r>
  <r>
    <x v="82"/>
    <x v="6"/>
    <x v="0"/>
    <x v="0"/>
    <n v="10"/>
  </r>
  <r>
    <x v="82"/>
    <x v="6"/>
    <x v="1"/>
    <x v="1"/>
    <n v="11"/>
  </r>
  <r>
    <x v="82"/>
    <x v="6"/>
    <x v="1"/>
    <x v="0"/>
    <n v="8"/>
  </r>
  <r>
    <x v="82"/>
    <x v="7"/>
    <x v="0"/>
    <x v="1"/>
    <n v="50"/>
  </r>
  <r>
    <x v="82"/>
    <x v="7"/>
    <x v="0"/>
    <x v="0"/>
    <n v="59"/>
  </r>
  <r>
    <x v="82"/>
    <x v="7"/>
    <x v="1"/>
    <x v="1"/>
    <n v="40"/>
  </r>
  <r>
    <x v="82"/>
    <x v="7"/>
    <x v="1"/>
    <x v="0"/>
    <n v="69"/>
  </r>
  <r>
    <x v="82"/>
    <x v="8"/>
    <x v="0"/>
    <x v="1"/>
    <n v="1599"/>
  </r>
  <r>
    <x v="82"/>
    <x v="8"/>
    <x v="0"/>
    <x v="0"/>
    <n v="1990"/>
  </r>
  <r>
    <x v="82"/>
    <x v="8"/>
    <x v="1"/>
    <x v="1"/>
    <n v="1534"/>
  </r>
  <r>
    <x v="82"/>
    <x v="8"/>
    <x v="1"/>
    <x v="0"/>
    <n v="1467"/>
  </r>
  <r>
    <x v="82"/>
    <x v="9"/>
    <x v="0"/>
    <x v="1"/>
    <n v="10"/>
  </r>
  <r>
    <x v="82"/>
    <x v="9"/>
    <x v="0"/>
    <x v="0"/>
    <n v="52"/>
  </r>
  <r>
    <x v="82"/>
    <x v="9"/>
    <x v="1"/>
    <x v="1"/>
    <n v="35"/>
  </r>
  <r>
    <x v="82"/>
    <x v="9"/>
    <x v="1"/>
    <x v="0"/>
    <n v="81"/>
  </r>
  <r>
    <x v="83"/>
    <x v="0"/>
    <x v="0"/>
    <x v="1"/>
    <n v="1"/>
  </r>
  <r>
    <x v="83"/>
    <x v="0"/>
    <x v="0"/>
    <x v="0"/>
    <n v="3"/>
  </r>
  <r>
    <x v="83"/>
    <x v="0"/>
    <x v="1"/>
    <x v="1"/>
    <n v="4"/>
  </r>
  <r>
    <x v="83"/>
    <x v="0"/>
    <x v="1"/>
    <x v="0"/>
    <n v="4"/>
  </r>
  <r>
    <x v="83"/>
    <x v="1"/>
    <x v="0"/>
    <x v="0"/>
    <n v="7"/>
  </r>
  <r>
    <x v="83"/>
    <x v="1"/>
    <x v="1"/>
    <x v="1"/>
    <n v="1"/>
  </r>
  <r>
    <x v="83"/>
    <x v="1"/>
    <x v="1"/>
    <x v="0"/>
    <n v="9"/>
  </r>
  <r>
    <x v="83"/>
    <x v="2"/>
    <x v="0"/>
    <x v="1"/>
    <n v="424"/>
  </r>
  <r>
    <x v="83"/>
    <x v="2"/>
    <x v="0"/>
    <x v="0"/>
    <n v="492"/>
  </r>
  <r>
    <x v="83"/>
    <x v="2"/>
    <x v="1"/>
    <x v="1"/>
    <n v="365"/>
  </r>
  <r>
    <x v="83"/>
    <x v="2"/>
    <x v="1"/>
    <x v="0"/>
    <n v="475"/>
  </r>
  <r>
    <x v="83"/>
    <x v="3"/>
    <x v="0"/>
    <x v="1"/>
    <n v="235"/>
  </r>
  <r>
    <x v="83"/>
    <x v="3"/>
    <x v="0"/>
    <x v="0"/>
    <n v="449"/>
  </r>
  <r>
    <x v="83"/>
    <x v="3"/>
    <x v="1"/>
    <x v="1"/>
    <n v="264"/>
  </r>
  <r>
    <x v="83"/>
    <x v="3"/>
    <x v="1"/>
    <x v="0"/>
    <n v="437"/>
  </r>
  <r>
    <x v="83"/>
    <x v="4"/>
    <x v="0"/>
    <x v="1"/>
    <n v="3"/>
  </r>
  <r>
    <x v="83"/>
    <x v="4"/>
    <x v="0"/>
    <x v="0"/>
    <n v="3"/>
  </r>
  <r>
    <x v="83"/>
    <x v="4"/>
    <x v="1"/>
    <x v="1"/>
    <n v="2"/>
  </r>
  <r>
    <x v="83"/>
    <x v="4"/>
    <x v="1"/>
    <x v="0"/>
    <n v="6"/>
  </r>
  <r>
    <x v="83"/>
    <x v="5"/>
    <x v="0"/>
    <x v="1"/>
    <n v="3"/>
  </r>
  <r>
    <x v="83"/>
    <x v="5"/>
    <x v="0"/>
    <x v="0"/>
    <n v="6"/>
  </r>
  <r>
    <x v="83"/>
    <x v="5"/>
    <x v="1"/>
    <x v="1"/>
    <n v="2"/>
  </r>
  <r>
    <x v="83"/>
    <x v="5"/>
    <x v="1"/>
    <x v="0"/>
    <n v="6"/>
  </r>
  <r>
    <x v="83"/>
    <x v="6"/>
    <x v="0"/>
    <x v="1"/>
    <n v="3"/>
  </r>
  <r>
    <x v="83"/>
    <x v="6"/>
    <x v="0"/>
    <x v="0"/>
    <n v="2"/>
  </r>
  <r>
    <x v="83"/>
    <x v="6"/>
    <x v="1"/>
    <x v="1"/>
    <n v="1"/>
  </r>
  <r>
    <x v="83"/>
    <x v="6"/>
    <x v="1"/>
    <x v="0"/>
    <n v="3"/>
  </r>
  <r>
    <x v="83"/>
    <x v="7"/>
    <x v="0"/>
    <x v="1"/>
    <n v="7"/>
  </r>
  <r>
    <x v="83"/>
    <x v="7"/>
    <x v="1"/>
    <x v="1"/>
    <n v="4"/>
  </r>
  <r>
    <x v="83"/>
    <x v="7"/>
    <x v="1"/>
    <x v="0"/>
    <n v="5"/>
  </r>
  <r>
    <x v="83"/>
    <x v="8"/>
    <x v="0"/>
    <x v="1"/>
    <n v="221"/>
  </r>
  <r>
    <x v="83"/>
    <x v="8"/>
    <x v="0"/>
    <x v="0"/>
    <n v="255"/>
  </r>
  <r>
    <x v="83"/>
    <x v="8"/>
    <x v="1"/>
    <x v="1"/>
    <n v="221"/>
  </r>
  <r>
    <x v="83"/>
    <x v="8"/>
    <x v="1"/>
    <x v="0"/>
    <n v="258"/>
  </r>
  <r>
    <x v="83"/>
    <x v="9"/>
    <x v="0"/>
    <x v="1"/>
    <n v="9"/>
  </r>
  <r>
    <x v="83"/>
    <x v="9"/>
    <x v="0"/>
    <x v="0"/>
    <n v="28"/>
  </r>
  <r>
    <x v="83"/>
    <x v="9"/>
    <x v="1"/>
    <x v="1"/>
    <n v="21"/>
  </r>
  <r>
    <x v="83"/>
    <x v="9"/>
    <x v="1"/>
    <x v="0"/>
    <n v="33"/>
  </r>
  <r>
    <x v="84"/>
    <x v="0"/>
    <x v="0"/>
    <x v="1"/>
    <n v="2"/>
  </r>
  <r>
    <x v="84"/>
    <x v="0"/>
    <x v="0"/>
    <x v="0"/>
    <n v="2"/>
  </r>
  <r>
    <x v="84"/>
    <x v="0"/>
    <x v="1"/>
    <x v="1"/>
    <n v="2"/>
  </r>
  <r>
    <x v="84"/>
    <x v="0"/>
    <x v="1"/>
    <x v="0"/>
    <n v="5"/>
  </r>
  <r>
    <x v="84"/>
    <x v="1"/>
    <x v="0"/>
    <x v="1"/>
    <n v="7"/>
  </r>
  <r>
    <x v="84"/>
    <x v="1"/>
    <x v="0"/>
    <x v="0"/>
    <n v="48"/>
  </r>
  <r>
    <x v="84"/>
    <x v="1"/>
    <x v="1"/>
    <x v="1"/>
    <n v="7"/>
  </r>
  <r>
    <x v="84"/>
    <x v="1"/>
    <x v="1"/>
    <x v="0"/>
    <n v="54"/>
  </r>
  <r>
    <x v="84"/>
    <x v="2"/>
    <x v="0"/>
    <x v="1"/>
    <n v="1824"/>
  </r>
  <r>
    <x v="84"/>
    <x v="2"/>
    <x v="0"/>
    <x v="0"/>
    <n v="5823"/>
  </r>
  <r>
    <x v="84"/>
    <x v="2"/>
    <x v="1"/>
    <x v="1"/>
    <n v="1612"/>
  </r>
  <r>
    <x v="84"/>
    <x v="2"/>
    <x v="1"/>
    <x v="0"/>
    <n v="5782"/>
  </r>
  <r>
    <x v="84"/>
    <x v="3"/>
    <x v="0"/>
    <x v="1"/>
    <n v="1000"/>
  </r>
  <r>
    <x v="84"/>
    <x v="3"/>
    <x v="0"/>
    <x v="0"/>
    <n v="4207"/>
  </r>
  <r>
    <x v="84"/>
    <x v="3"/>
    <x v="1"/>
    <x v="1"/>
    <n v="890"/>
  </r>
  <r>
    <x v="84"/>
    <x v="3"/>
    <x v="1"/>
    <x v="0"/>
    <n v="4195"/>
  </r>
  <r>
    <x v="84"/>
    <x v="4"/>
    <x v="0"/>
    <x v="1"/>
    <n v="29"/>
  </r>
  <r>
    <x v="84"/>
    <x v="4"/>
    <x v="0"/>
    <x v="0"/>
    <n v="42"/>
  </r>
  <r>
    <x v="84"/>
    <x v="4"/>
    <x v="1"/>
    <x v="1"/>
    <n v="37"/>
  </r>
  <r>
    <x v="84"/>
    <x v="4"/>
    <x v="1"/>
    <x v="0"/>
    <n v="32"/>
  </r>
  <r>
    <x v="84"/>
    <x v="5"/>
    <x v="0"/>
    <x v="1"/>
    <n v="10"/>
  </r>
  <r>
    <x v="84"/>
    <x v="5"/>
    <x v="0"/>
    <x v="0"/>
    <n v="37"/>
  </r>
  <r>
    <x v="84"/>
    <x v="5"/>
    <x v="1"/>
    <x v="1"/>
    <n v="5"/>
  </r>
  <r>
    <x v="84"/>
    <x v="5"/>
    <x v="1"/>
    <x v="0"/>
    <n v="37"/>
  </r>
  <r>
    <x v="84"/>
    <x v="6"/>
    <x v="0"/>
    <x v="1"/>
    <n v="2"/>
  </r>
  <r>
    <x v="84"/>
    <x v="6"/>
    <x v="0"/>
    <x v="0"/>
    <n v="19"/>
  </r>
  <r>
    <x v="84"/>
    <x v="6"/>
    <x v="1"/>
    <x v="1"/>
    <n v="3"/>
  </r>
  <r>
    <x v="84"/>
    <x v="6"/>
    <x v="1"/>
    <x v="0"/>
    <n v="15"/>
  </r>
  <r>
    <x v="84"/>
    <x v="7"/>
    <x v="0"/>
    <x v="1"/>
    <n v="12"/>
  </r>
  <r>
    <x v="84"/>
    <x v="7"/>
    <x v="0"/>
    <x v="0"/>
    <n v="22"/>
  </r>
  <r>
    <x v="84"/>
    <x v="7"/>
    <x v="1"/>
    <x v="1"/>
    <n v="9"/>
  </r>
  <r>
    <x v="84"/>
    <x v="7"/>
    <x v="1"/>
    <x v="0"/>
    <n v="19"/>
  </r>
  <r>
    <x v="84"/>
    <x v="8"/>
    <x v="0"/>
    <x v="1"/>
    <n v="1140"/>
  </r>
  <r>
    <x v="84"/>
    <x v="8"/>
    <x v="0"/>
    <x v="0"/>
    <n v="3713"/>
  </r>
  <r>
    <x v="84"/>
    <x v="8"/>
    <x v="1"/>
    <x v="1"/>
    <n v="1146"/>
  </r>
  <r>
    <x v="84"/>
    <x v="8"/>
    <x v="1"/>
    <x v="0"/>
    <n v="3571"/>
  </r>
  <r>
    <x v="84"/>
    <x v="9"/>
    <x v="0"/>
    <x v="1"/>
    <n v="129"/>
  </r>
  <r>
    <x v="84"/>
    <x v="9"/>
    <x v="0"/>
    <x v="0"/>
    <n v="403"/>
  </r>
  <r>
    <x v="84"/>
    <x v="9"/>
    <x v="1"/>
    <x v="1"/>
    <n v="174"/>
  </r>
  <r>
    <x v="84"/>
    <x v="9"/>
    <x v="1"/>
    <x v="0"/>
    <n v="440"/>
  </r>
  <r>
    <x v="85"/>
    <x v="2"/>
    <x v="0"/>
    <x v="1"/>
    <n v="961"/>
  </r>
  <r>
    <x v="85"/>
    <x v="2"/>
    <x v="0"/>
    <x v="0"/>
    <n v="558"/>
  </r>
  <r>
    <x v="85"/>
    <x v="2"/>
    <x v="1"/>
    <x v="1"/>
    <n v="1105"/>
  </r>
  <r>
    <x v="85"/>
    <x v="2"/>
    <x v="1"/>
    <x v="0"/>
    <n v="635"/>
  </r>
  <r>
    <x v="85"/>
    <x v="3"/>
    <x v="0"/>
    <x v="1"/>
    <n v="11"/>
  </r>
  <r>
    <x v="85"/>
    <x v="3"/>
    <x v="0"/>
    <x v="0"/>
    <n v="15"/>
  </r>
  <r>
    <x v="85"/>
    <x v="3"/>
    <x v="1"/>
    <x v="1"/>
    <n v="49"/>
  </r>
  <r>
    <x v="85"/>
    <x v="3"/>
    <x v="1"/>
    <x v="0"/>
    <n v="44"/>
  </r>
  <r>
    <x v="85"/>
    <x v="5"/>
    <x v="0"/>
    <x v="1"/>
    <n v="8"/>
  </r>
  <r>
    <x v="85"/>
    <x v="5"/>
    <x v="0"/>
    <x v="0"/>
    <n v="3"/>
  </r>
  <r>
    <x v="85"/>
    <x v="5"/>
    <x v="1"/>
    <x v="1"/>
    <n v="4"/>
  </r>
  <r>
    <x v="85"/>
    <x v="5"/>
    <x v="1"/>
    <x v="0"/>
    <n v="4"/>
  </r>
  <r>
    <x v="85"/>
    <x v="7"/>
    <x v="0"/>
    <x v="1"/>
    <n v="6"/>
  </r>
  <r>
    <x v="85"/>
    <x v="7"/>
    <x v="1"/>
    <x v="1"/>
    <n v="1"/>
  </r>
  <r>
    <x v="85"/>
    <x v="7"/>
    <x v="1"/>
    <x v="0"/>
    <n v="4"/>
  </r>
  <r>
    <x v="85"/>
    <x v="8"/>
    <x v="0"/>
    <x v="1"/>
    <n v="1095"/>
  </r>
  <r>
    <x v="85"/>
    <x v="8"/>
    <x v="0"/>
    <x v="0"/>
    <n v="714"/>
  </r>
  <r>
    <x v="85"/>
    <x v="8"/>
    <x v="1"/>
    <x v="1"/>
    <n v="1151"/>
  </r>
  <r>
    <x v="85"/>
    <x v="8"/>
    <x v="1"/>
    <x v="0"/>
    <n v="737"/>
  </r>
  <r>
    <x v="85"/>
    <x v="9"/>
    <x v="0"/>
    <x v="1"/>
    <n v="4"/>
  </r>
  <r>
    <x v="85"/>
    <x v="9"/>
    <x v="0"/>
    <x v="0"/>
    <n v="1"/>
  </r>
  <r>
    <x v="85"/>
    <x v="9"/>
    <x v="1"/>
    <x v="1"/>
    <n v="6"/>
  </r>
  <r>
    <x v="85"/>
    <x v="9"/>
    <x v="1"/>
    <x v="0"/>
    <n v="6"/>
  </r>
  <r>
    <x v="86"/>
    <x v="1"/>
    <x v="0"/>
    <x v="0"/>
    <n v="43"/>
  </r>
  <r>
    <x v="86"/>
    <x v="1"/>
    <x v="1"/>
    <x v="1"/>
    <n v="1"/>
  </r>
  <r>
    <x v="86"/>
    <x v="1"/>
    <x v="1"/>
    <x v="0"/>
    <n v="52"/>
  </r>
  <r>
    <x v="86"/>
    <x v="2"/>
    <x v="0"/>
    <x v="1"/>
    <n v="141"/>
  </r>
  <r>
    <x v="86"/>
    <x v="2"/>
    <x v="0"/>
    <x v="0"/>
    <n v="2018"/>
  </r>
  <r>
    <x v="86"/>
    <x v="2"/>
    <x v="1"/>
    <x v="1"/>
    <n v="152"/>
  </r>
  <r>
    <x v="86"/>
    <x v="2"/>
    <x v="1"/>
    <x v="0"/>
    <n v="1707"/>
  </r>
  <r>
    <x v="86"/>
    <x v="3"/>
    <x v="0"/>
    <x v="1"/>
    <n v="121"/>
  </r>
  <r>
    <x v="86"/>
    <x v="3"/>
    <x v="0"/>
    <x v="0"/>
    <n v="2743"/>
  </r>
  <r>
    <x v="86"/>
    <x v="3"/>
    <x v="1"/>
    <x v="1"/>
    <n v="128"/>
  </r>
  <r>
    <x v="86"/>
    <x v="3"/>
    <x v="1"/>
    <x v="0"/>
    <n v="2521"/>
  </r>
  <r>
    <x v="86"/>
    <x v="4"/>
    <x v="0"/>
    <x v="0"/>
    <n v="9"/>
  </r>
  <r>
    <x v="86"/>
    <x v="4"/>
    <x v="1"/>
    <x v="0"/>
    <n v="13"/>
  </r>
  <r>
    <x v="86"/>
    <x v="5"/>
    <x v="0"/>
    <x v="1"/>
    <n v="4"/>
  </r>
  <r>
    <x v="86"/>
    <x v="5"/>
    <x v="0"/>
    <x v="0"/>
    <n v="29"/>
  </r>
  <r>
    <x v="86"/>
    <x v="5"/>
    <x v="1"/>
    <x v="1"/>
    <n v="2"/>
  </r>
  <r>
    <x v="86"/>
    <x v="5"/>
    <x v="1"/>
    <x v="0"/>
    <n v="29"/>
  </r>
  <r>
    <x v="86"/>
    <x v="6"/>
    <x v="0"/>
    <x v="1"/>
    <n v="5"/>
  </r>
  <r>
    <x v="86"/>
    <x v="6"/>
    <x v="0"/>
    <x v="0"/>
    <n v="51"/>
  </r>
  <r>
    <x v="86"/>
    <x v="6"/>
    <x v="1"/>
    <x v="1"/>
    <n v="4"/>
  </r>
  <r>
    <x v="86"/>
    <x v="6"/>
    <x v="1"/>
    <x v="0"/>
    <n v="34"/>
  </r>
  <r>
    <x v="86"/>
    <x v="7"/>
    <x v="0"/>
    <x v="1"/>
    <n v="1"/>
  </r>
  <r>
    <x v="86"/>
    <x v="7"/>
    <x v="0"/>
    <x v="0"/>
    <n v="7"/>
  </r>
  <r>
    <x v="86"/>
    <x v="7"/>
    <x v="1"/>
    <x v="1"/>
    <n v="1"/>
  </r>
  <r>
    <x v="86"/>
    <x v="7"/>
    <x v="1"/>
    <x v="0"/>
    <n v="15"/>
  </r>
  <r>
    <x v="86"/>
    <x v="8"/>
    <x v="0"/>
    <x v="1"/>
    <n v="94"/>
  </r>
  <r>
    <x v="86"/>
    <x v="8"/>
    <x v="0"/>
    <x v="0"/>
    <n v="1258"/>
  </r>
  <r>
    <x v="86"/>
    <x v="8"/>
    <x v="1"/>
    <x v="1"/>
    <n v="87"/>
  </r>
  <r>
    <x v="86"/>
    <x v="8"/>
    <x v="1"/>
    <x v="0"/>
    <n v="1057"/>
  </r>
  <r>
    <x v="86"/>
    <x v="9"/>
    <x v="0"/>
    <x v="1"/>
    <n v="26"/>
  </r>
  <r>
    <x v="86"/>
    <x v="9"/>
    <x v="0"/>
    <x v="0"/>
    <n v="252"/>
  </r>
  <r>
    <x v="86"/>
    <x v="9"/>
    <x v="1"/>
    <x v="1"/>
    <n v="25"/>
  </r>
  <r>
    <x v="86"/>
    <x v="9"/>
    <x v="1"/>
    <x v="0"/>
    <n v="280"/>
  </r>
  <r>
    <x v="87"/>
    <x v="0"/>
    <x v="1"/>
    <x v="1"/>
    <n v="3"/>
  </r>
  <r>
    <x v="87"/>
    <x v="0"/>
    <x v="1"/>
    <x v="0"/>
    <n v="5"/>
  </r>
  <r>
    <x v="87"/>
    <x v="1"/>
    <x v="0"/>
    <x v="0"/>
    <n v="1"/>
  </r>
  <r>
    <x v="87"/>
    <x v="1"/>
    <x v="1"/>
    <x v="1"/>
    <n v="1"/>
  </r>
  <r>
    <x v="87"/>
    <x v="1"/>
    <x v="1"/>
    <x v="0"/>
    <n v="1"/>
  </r>
  <r>
    <x v="87"/>
    <x v="2"/>
    <x v="0"/>
    <x v="1"/>
    <n v="1784"/>
  </r>
  <r>
    <x v="87"/>
    <x v="2"/>
    <x v="0"/>
    <x v="0"/>
    <n v="1434"/>
  </r>
  <r>
    <x v="87"/>
    <x v="2"/>
    <x v="1"/>
    <x v="1"/>
    <n v="1913"/>
  </r>
  <r>
    <x v="87"/>
    <x v="2"/>
    <x v="1"/>
    <x v="0"/>
    <n v="1397"/>
  </r>
  <r>
    <x v="87"/>
    <x v="3"/>
    <x v="0"/>
    <x v="1"/>
    <n v="418"/>
  </r>
  <r>
    <x v="87"/>
    <x v="3"/>
    <x v="0"/>
    <x v="0"/>
    <n v="351"/>
  </r>
  <r>
    <x v="87"/>
    <x v="3"/>
    <x v="1"/>
    <x v="1"/>
    <n v="670"/>
  </r>
  <r>
    <x v="87"/>
    <x v="3"/>
    <x v="1"/>
    <x v="0"/>
    <n v="489"/>
  </r>
  <r>
    <x v="87"/>
    <x v="4"/>
    <x v="0"/>
    <x v="0"/>
    <n v="1"/>
  </r>
  <r>
    <x v="87"/>
    <x v="4"/>
    <x v="1"/>
    <x v="1"/>
    <n v="1"/>
  </r>
  <r>
    <x v="87"/>
    <x v="5"/>
    <x v="0"/>
    <x v="1"/>
    <n v="7"/>
  </r>
  <r>
    <x v="87"/>
    <x v="5"/>
    <x v="0"/>
    <x v="0"/>
    <n v="4"/>
  </r>
  <r>
    <x v="87"/>
    <x v="5"/>
    <x v="1"/>
    <x v="1"/>
    <n v="14"/>
  </r>
  <r>
    <x v="87"/>
    <x v="5"/>
    <x v="1"/>
    <x v="0"/>
    <n v="13"/>
  </r>
  <r>
    <x v="87"/>
    <x v="6"/>
    <x v="1"/>
    <x v="1"/>
    <n v="4"/>
  </r>
  <r>
    <x v="87"/>
    <x v="6"/>
    <x v="1"/>
    <x v="0"/>
    <n v="4"/>
  </r>
  <r>
    <x v="87"/>
    <x v="7"/>
    <x v="0"/>
    <x v="1"/>
    <n v="2"/>
  </r>
  <r>
    <x v="87"/>
    <x v="7"/>
    <x v="0"/>
    <x v="0"/>
    <n v="3"/>
  </r>
  <r>
    <x v="87"/>
    <x v="7"/>
    <x v="1"/>
    <x v="1"/>
    <n v="4"/>
  </r>
  <r>
    <x v="87"/>
    <x v="7"/>
    <x v="1"/>
    <x v="0"/>
    <n v="3"/>
  </r>
  <r>
    <x v="87"/>
    <x v="8"/>
    <x v="0"/>
    <x v="1"/>
    <n v="1240"/>
  </r>
  <r>
    <x v="87"/>
    <x v="8"/>
    <x v="0"/>
    <x v="0"/>
    <n v="840"/>
  </r>
  <r>
    <x v="87"/>
    <x v="8"/>
    <x v="1"/>
    <x v="1"/>
    <n v="1183"/>
  </r>
  <r>
    <x v="87"/>
    <x v="8"/>
    <x v="1"/>
    <x v="0"/>
    <n v="764"/>
  </r>
  <r>
    <x v="87"/>
    <x v="9"/>
    <x v="0"/>
    <x v="1"/>
    <n v="8"/>
  </r>
  <r>
    <x v="87"/>
    <x v="9"/>
    <x v="0"/>
    <x v="0"/>
    <n v="5"/>
  </r>
  <r>
    <x v="87"/>
    <x v="9"/>
    <x v="1"/>
    <x v="1"/>
    <n v="36"/>
  </r>
  <r>
    <x v="87"/>
    <x v="9"/>
    <x v="1"/>
    <x v="0"/>
    <n v="40"/>
  </r>
  <r>
    <x v="88"/>
    <x v="0"/>
    <x v="0"/>
    <x v="1"/>
    <n v="2"/>
  </r>
  <r>
    <x v="88"/>
    <x v="0"/>
    <x v="1"/>
    <x v="1"/>
    <n v="4"/>
  </r>
  <r>
    <x v="88"/>
    <x v="0"/>
    <x v="1"/>
    <x v="0"/>
    <n v="3"/>
  </r>
  <r>
    <x v="88"/>
    <x v="1"/>
    <x v="1"/>
    <x v="0"/>
    <n v="1"/>
  </r>
  <r>
    <x v="88"/>
    <x v="2"/>
    <x v="0"/>
    <x v="1"/>
    <n v="759"/>
  </r>
  <r>
    <x v="88"/>
    <x v="2"/>
    <x v="0"/>
    <x v="0"/>
    <n v="448"/>
  </r>
  <r>
    <x v="88"/>
    <x v="2"/>
    <x v="1"/>
    <x v="1"/>
    <n v="798"/>
  </r>
  <r>
    <x v="88"/>
    <x v="2"/>
    <x v="1"/>
    <x v="0"/>
    <n v="473"/>
  </r>
  <r>
    <x v="88"/>
    <x v="3"/>
    <x v="0"/>
    <x v="1"/>
    <n v="46"/>
  </r>
  <r>
    <x v="88"/>
    <x v="3"/>
    <x v="0"/>
    <x v="0"/>
    <n v="77"/>
  </r>
  <r>
    <x v="88"/>
    <x v="3"/>
    <x v="1"/>
    <x v="1"/>
    <n v="86"/>
  </r>
  <r>
    <x v="88"/>
    <x v="3"/>
    <x v="1"/>
    <x v="0"/>
    <n v="74"/>
  </r>
  <r>
    <x v="88"/>
    <x v="5"/>
    <x v="1"/>
    <x v="1"/>
    <n v="2"/>
  </r>
  <r>
    <x v="88"/>
    <x v="7"/>
    <x v="0"/>
    <x v="0"/>
    <n v="1"/>
  </r>
  <r>
    <x v="88"/>
    <x v="7"/>
    <x v="1"/>
    <x v="0"/>
    <n v="3"/>
  </r>
  <r>
    <x v="88"/>
    <x v="8"/>
    <x v="0"/>
    <x v="1"/>
    <n v="542"/>
  </r>
  <r>
    <x v="88"/>
    <x v="8"/>
    <x v="0"/>
    <x v="0"/>
    <n v="286"/>
  </r>
  <r>
    <x v="88"/>
    <x v="8"/>
    <x v="1"/>
    <x v="1"/>
    <n v="494"/>
  </r>
  <r>
    <x v="88"/>
    <x v="8"/>
    <x v="1"/>
    <x v="0"/>
    <n v="277"/>
  </r>
  <r>
    <x v="88"/>
    <x v="9"/>
    <x v="0"/>
    <x v="1"/>
    <n v="1"/>
  </r>
  <r>
    <x v="88"/>
    <x v="9"/>
    <x v="0"/>
    <x v="0"/>
    <n v="11"/>
  </r>
  <r>
    <x v="88"/>
    <x v="9"/>
    <x v="1"/>
    <x v="1"/>
    <n v="2"/>
  </r>
  <r>
    <x v="88"/>
    <x v="9"/>
    <x v="1"/>
    <x v="0"/>
    <n v="16"/>
  </r>
  <r>
    <x v="89"/>
    <x v="1"/>
    <x v="0"/>
    <x v="0"/>
    <n v="2"/>
  </r>
  <r>
    <x v="89"/>
    <x v="1"/>
    <x v="1"/>
    <x v="1"/>
    <n v="2"/>
  </r>
  <r>
    <x v="89"/>
    <x v="1"/>
    <x v="1"/>
    <x v="0"/>
    <n v="1"/>
  </r>
  <r>
    <x v="89"/>
    <x v="2"/>
    <x v="0"/>
    <x v="1"/>
    <n v="740"/>
  </r>
  <r>
    <x v="89"/>
    <x v="2"/>
    <x v="0"/>
    <x v="0"/>
    <n v="898"/>
  </r>
  <r>
    <x v="89"/>
    <x v="2"/>
    <x v="1"/>
    <x v="1"/>
    <n v="735"/>
  </r>
  <r>
    <x v="89"/>
    <x v="2"/>
    <x v="1"/>
    <x v="0"/>
    <n v="853"/>
  </r>
  <r>
    <x v="89"/>
    <x v="3"/>
    <x v="0"/>
    <x v="1"/>
    <n v="149"/>
  </r>
  <r>
    <x v="89"/>
    <x v="3"/>
    <x v="0"/>
    <x v="0"/>
    <n v="318"/>
  </r>
  <r>
    <x v="89"/>
    <x v="3"/>
    <x v="1"/>
    <x v="1"/>
    <n v="213"/>
  </r>
  <r>
    <x v="89"/>
    <x v="3"/>
    <x v="1"/>
    <x v="0"/>
    <n v="312"/>
  </r>
  <r>
    <x v="89"/>
    <x v="5"/>
    <x v="0"/>
    <x v="1"/>
    <n v="1"/>
  </r>
  <r>
    <x v="89"/>
    <x v="5"/>
    <x v="0"/>
    <x v="0"/>
    <n v="1"/>
  </r>
  <r>
    <x v="89"/>
    <x v="5"/>
    <x v="1"/>
    <x v="1"/>
    <n v="3"/>
  </r>
  <r>
    <x v="89"/>
    <x v="5"/>
    <x v="1"/>
    <x v="0"/>
    <n v="4"/>
  </r>
  <r>
    <x v="89"/>
    <x v="6"/>
    <x v="1"/>
    <x v="0"/>
    <n v="1"/>
  </r>
  <r>
    <x v="89"/>
    <x v="7"/>
    <x v="0"/>
    <x v="1"/>
    <n v="3"/>
  </r>
  <r>
    <x v="89"/>
    <x v="7"/>
    <x v="0"/>
    <x v="0"/>
    <n v="5"/>
  </r>
  <r>
    <x v="89"/>
    <x v="7"/>
    <x v="1"/>
    <x v="1"/>
    <n v="1"/>
  </r>
  <r>
    <x v="89"/>
    <x v="7"/>
    <x v="1"/>
    <x v="0"/>
    <n v="6"/>
  </r>
  <r>
    <x v="89"/>
    <x v="8"/>
    <x v="0"/>
    <x v="1"/>
    <n v="1237"/>
  </r>
  <r>
    <x v="89"/>
    <x v="8"/>
    <x v="0"/>
    <x v="0"/>
    <n v="1594"/>
  </r>
  <r>
    <x v="89"/>
    <x v="8"/>
    <x v="1"/>
    <x v="1"/>
    <n v="1398"/>
  </r>
  <r>
    <x v="89"/>
    <x v="8"/>
    <x v="1"/>
    <x v="0"/>
    <n v="1662"/>
  </r>
  <r>
    <x v="89"/>
    <x v="9"/>
    <x v="0"/>
    <x v="1"/>
    <n v="10"/>
  </r>
  <r>
    <x v="89"/>
    <x v="9"/>
    <x v="0"/>
    <x v="0"/>
    <n v="31"/>
  </r>
  <r>
    <x v="89"/>
    <x v="9"/>
    <x v="1"/>
    <x v="1"/>
    <n v="15"/>
  </r>
  <r>
    <x v="89"/>
    <x v="9"/>
    <x v="1"/>
    <x v="0"/>
    <n v="33"/>
  </r>
  <r>
    <x v="90"/>
    <x v="2"/>
    <x v="0"/>
    <x v="1"/>
    <n v="152"/>
  </r>
  <r>
    <x v="90"/>
    <x v="2"/>
    <x v="0"/>
    <x v="0"/>
    <n v="205"/>
  </r>
  <r>
    <x v="90"/>
    <x v="2"/>
    <x v="1"/>
    <x v="1"/>
    <n v="183"/>
  </r>
  <r>
    <x v="90"/>
    <x v="2"/>
    <x v="1"/>
    <x v="0"/>
    <n v="242"/>
  </r>
  <r>
    <x v="90"/>
    <x v="3"/>
    <x v="0"/>
    <x v="1"/>
    <n v="25"/>
  </r>
  <r>
    <x v="90"/>
    <x v="3"/>
    <x v="0"/>
    <x v="0"/>
    <n v="33"/>
  </r>
  <r>
    <x v="90"/>
    <x v="3"/>
    <x v="1"/>
    <x v="1"/>
    <n v="45"/>
  </r>
  <r>
    <x v="90"/>
    <x v="3"/>
    <x v="1"/>
    <x v="0"/>
    <n v="41"/>
  </r>
  <r>
    <x v="90"/>
    <x v="5"/>
    <x v="0"/>
    <x v="0"/>
    <n v="1"/>
  </r>
  <r>
    <x v="90"/>
    <x v="5"/>
    <x v="1"/>
    <x v="0"/>
    <n v="1"/>
  </r>
  <r>
    <x v="90"/>
    <x v="6"/>
    <x v="0"/>
    <x v="1"/>
    <n v="1"/>
  </r>
  <r>
    <x v="90"/>
    <x v="7"/>
    <x v="0"/>
    <x v="1"/>
    <n v="1"/>
  </r>
  <r>
    <x v="90"/>
    <x v="7"/>
    <x v="0"/>
    <x v="0"/>
    <n v="1"/>
  </r>
  <r>
    <x v="90"/>
    <x v="7"/>
    <x v="1"/>
    <x v="1"/>
    <n v="2"/>
  </r>
  <r>
    <x v="90"/>
    <x v="8"/>
    <x v="0"/>
    <x v="1"/>
    <n v="953"/>
  </r>
  <r>
    <x v="90"/>
    <x v="8"/>
    <x v="0"/>
    <x v="0"/>
    <n v="1020"/>
  </r>
  <r>
    <x v="90"/>
    <x v="8"/>
    <x v="1"/>
    <x v="1"/>
    <n v="1000"/>
  </r>
  <r>
    <x v="90"/>
    <x v="8"/>
    <x v="1"/>
    <x v="0"/>
    <n v="1012"/>
  </r>
  <r>
    <x v="90"/>
    <x v="9"/>
    <x v="0"/>
    <x v="0"/>
    <n v="3"/>
  </r>
  <r>
    <x v="90"/>
    <x v="9"/>
    <x v="1"/>
    <x v="1"/>
    <n v="3"/>
  </r>
  <r>
    <x v="90"/>
    <x v="9"/>
    <x v="1"/>
    <x v="0"/>
    <n v="4"/>
  </r>
  <r>
    <x v="91"/>
    <x v="0"/>
    <x v="0"/>
    <x v="1"/>
    <n v="2"/>
  </r>
  <r>
    <x v="91"/>
    <x v="0"/>
    <x v="0"/>
    <x v="0"/>
    <n v="1"/>
  </r>
  <r>
    <x v="91"/>
    <x v="0"/>
    <x v="1"/>
    <x v="1"/>
    <n v="5"/>
  </r>
  <r>
    <x v="91"/>
    <x v="0"/>
    <x v="1"/>
    <x v="0"/>
    <n v="1"/>
  </r>
  <r>
    <x v="91"/>
    <x v="1"/>
    <x v="0"/>
    <x v="1"/>
    <n v="1"/>
  </r>
  <r>
    <x v="91"/>
    <x v="1"/>
    <x v="0"/>
    <x v="0"/>
    <n v="2"/>
  </r>
  <r>
    <x v="91"/>
    <x v="1"/>
    <x v="1"/>
    <x v="1"/>
    <n v="1"/>
  </r>
  <r>
    <x v="91"/>
    <x v="1"/>
    <x v="1"/>
    <x v="0"/>
    <n v="6"/>
  </r>
  <r>
    <x v="91"/>
    <x v="2"/>
    <x v="0"/>
    <x v="1"/>
    <n v="1507"/>
  </r>
  <r>
    <x v="91"/>
    <x v="2"/>
    <x v="0"/>
    <x v="0"/>
    <n v="1210"/>
  </r>
  <r>
    <x v="91"/>
    <x v="2"/>
    <x v="1"/>
    <x v="1"/>
    <n v="1347"/>
  </r>
  <r>
    <x v="91"/>
    <x v="2"/>
    <x v="1"/>
    <x v="0"/>
    <n v="1174"/>
  </r>
  <r>
    <x v="91"/>
    <x v="3"/>
    <x v="0"/>
    <x v="1"/>
    <n v="344"/>
  </r>
  <r>
    <x v="91"/>
    <x v="3"/>
    <x v="0"/>
    <x v="0"/>
    <n v="431"/>
  </r>
  <r>
    <x v="91"/>
    <x v="3"/>
    <x v="1"/>
    <x v="1"/>
    <n v="394"/>
  </r>
  <r>
    <x v="91"/>
    <x v="3"/>
    <x v="1"/>
    <x v="0"/>
    <n v="453"/>
  </r>
  <r>
    <x v="91"/>
    <x v="5"/>
    <x v="0"/>
    <x v="1"/>
    <n v="7"/>
  </r>
  <r>
    <x v="91"/>
    <x v="5"/>
    <x v="0"/>
    <x v="0"/>
    <n v="2"/>
  </r>
  <r>
    <x v="91"/>
    <x v="5"/>
    <x v="1"/>
    <x v="1"/>
    <n v="5"/>
  </r>
  <r>
    <x v="91"/>
    <x v="5"/>
    <x v="1"/>
    <x v="0"/>
    <n v="3"/>
  </r>
  <r>
    <x v="91"/>
    <x v="6"/>
    <x v="0"/>
    <x v="0"/>
    <n v="3"/>
  </r>
  <r>
    <x v="91"/>
    <x v="6"/>
    <x v="1"/>
    <x v="0"/>
    <n v="1"/>
  </r>
  <r>
    <x v="91"/>
    <x v="7"/>
    <x v="0"/>
    <x v="1"/>
    <n v="4"/>
  </r>
  <r>
    <x v="91"/>
    <x v="7"/>
    <x v="0"/>
    <x v="0"/>
    <n v="3"/>
  </r>
  <r>
    <x v="91"/>
    <x v="7"/>
    <x v="1"/>
    <x v="1"/>
    <n v="2"/>
  </r>
  <r>
    <x v="91"/>
    <x v="7"/>
    <x v="1"/>
    <x v="0"/>
    <n v="3"/>
  </r>
  <r>
    <x v="91"/>
    <x v="8"/>
    <x v="0"/>
    <x v="1"/>
    <n v="239"/>
  </r>
  <r>
    <x v="91"/>
    <x v="8"/>
    <x v="0"/>
    <x v="0"/>
    <n v="210"/>
  </r>
  <r>
    <x v="91"/>
    <x v="8"/>
    <x v="1"/>
    <x v="1"/>
    <n v="202"/>
  </r>
  <r>
    <x v="91"/>
    <x v="8"/>
    <x v="1"/>
    <x v="0"/>
    <n v="220"/>
  </r>
  <r>
    <x v="91"/>
    <x v="9"/>
    <x v="0"/>
    <x v="1"/>
    <n v="10"/>
  </r>
  <r>
    <x v="91"/>
    <x v="9"/>
    <x v="0"/>
    <x v="0"/>
    <n v="9"/>
  </r>
  <r>
    <x v="91"/>
    <x v="9"/>
    <x v="1"/>
    <x v="1"/>
    <n v="22"/>
  </r>
  <r>
    <x v="91"/>
    <x v="9"/>
    <x v="1"/>
    <x v="0"/>
    <n v="33"/>
  </r>
  <r>
    <x v="92"/>
    <x v="1"/>
    <x v="1"/>
    <x v="1"/>
    <n v="3"/>
  </r>
  <r>
    <x v="92"/>
    <x v="2"/>
    <x v="0"/>
    <x v="1"/>
    <n v="218"/>
  </r>
  <r>
    <x v="92"/>
    <x v="2"/>
    <x v="0"/>
    <x v="0"/>
    <n v="333"/>
  </r>
  <r>
    <x v="92"/>
    <x v="2"/>
    <x v="1"/>
    <x v="1"/>
    <n v="217"/>
  </r>
  <r>
    <x v="92"/>
    <x v="2"/>
    <x v="1"/>
    <x v="0"/>
    <n v="289"/>
  </r>
  <r>
    <x v="92"/>
    <x v="3"/>
    <x v="0"/>
    <x v="1"/>
    <n v="34"/>
  </r>
  <r>
    <x v="92"/>
    <x v="3"/>
    <x v="0"/>
    <x v="0"/>
    <n v="115"/>
  </r>
  <r>
    <x v="92"/>
    <x v="3"/>
    <x v="1"/>
    <x v="1"/>
    <n v="65"/>
  </r>
  <r>
    <x v="92"/>
    <x v="3"/>
    <x v="1"/>
    <x v="0"/>
    <n v="120"/>
  </r>
  <r>
    <x v="92"/>
    <x v="5"/>
    <x v="0"/>
    <x v="1"/>
    <n v="1"/>
  </r>
  <r>
    <x v="92"/>
    <x v="5"/>
    <x v="1"/>
    <x v="1"/>
    <n v="2"/>
  </r>
  <r>
    <x v="92"/>
    <x v="5"/>
    <x v="1"/>
    <x v="0"/>
    <n v="1"/>
  </r>
  <r>
    <x v="92"/>
    <x v="7"/>
    <x v="1"/>
    <x v="0"/>
    <n v="1"/>
  </r>
  <r>
    <x v="92"/>
    <x v="8"/>
    <x v="0"/>
    <x v="1"/>
    <n v="108"/>
  </r>
  <r>
    <x v="92"/>
    <x v="8"/>
    <x v="0"/>
    <x v="0"/>
    <n v="133"/>
  </r>
  <r>
    <x v="92"/>
    <x v="8"/>
    <x v="1"/>
    <x v="1"/>
    <n v="80"/>
  </r>
  <r>
    <x v="92"/>
    <x v="8"/>
    <x v="1"/>
    <x v="0"/>
    <n v="112"/>
  </r>
  <r>
    <x v="92"/>
    <x v="9"/>
    <x v="0"/>
    <x v="1"/>
    <n v="1"/>
  </r>
  <r>
    <x v="92"/>
    <x v="9"/>
    <x v="1"/>
    <x v="1"/>
    <n v="1"/>
  </r>
  <r>
    <x v="92"/>
    <x v="9"/>
    <x v="1"/>
    <x v="0"/>
    <n v="2"/>
  </r>
  <r>
    <x v="93"/>
    <x v="1"/>
    <x v="0"/>
    <x v="1"/>
    <n v="2"/>
  </r>
  <r>
    <x v="93"/>
    <x v="1"/>
    <x v="0"/>
    <x v="0"/>
    <n v="2"/>
  </r>
  <r>
    <x v="93"/>
    <x v="1"/>
    <x v="1"/>
    <x v="1"/>
    <n v="1"/>
  </r>
  <r>
    <x v="93"/>
    <x v="1"/>
    <x v="1"/>
    <x v="0"/>
    <n v="4"/>
  </r>
  <r>
    <x v="93"/>
    <x v="2"/>
    <x v="0"/>
    <x v="1"/>
    <n v="2498"/>
  </r>
  <r>
    <x v="93"/>
    <x v="2"/>
    <x v="0"/>
    <x v="0"/>
    <n v="2073"/>
  </r>
  <r>
    <x v="93"/>
    <x v="2"/>
    <x v="1"/>
    <x v="1"/>
    <n v="2533"/>
  </r>
  <r>
    <x v="93"/>
    <x v="2"/>
    <x v="1"/>
    <x v="0"/>
    <n v="2295"/>
  </r>
  <r>
    <x v="93"/>
    <x v="3"/>
    <x v="0"/>
    <x v="1"/>
    <n v="195"/>
  </r>
  <r>
    <x v="93"/>
    <x v="3"/>
    <x v="0"/>
    <x v="0"/>
    <n v="231"/>
  </r>
  <r>
    <x v="93"/>
    <x v="3"/>
    <x v="1"/>
    <x v="1"/>
    <n v="239"/>
  </r>
  <r>
    <x v="93"/>
    <x v="3"/>
    <x v="1"/>
    <x v="0"/>
    <n v="307"/>
  </r>
  <r>
    <x v="93"/>
    <x v="4"/>
    <x v="0"/>
    <x v="1"/>
    <n v="1"/>
  </r>
  <r>
    <x v="93"/>
    <x v="5"/>
    <x v="0"/>
    <x v="1"/>
    <n v="8"/>
  </r>
  <r>
    <x v="93"/>
    <x v="5"/>
    <x v="0"/>
    <x v="0"/>
    <n v="10"/>
  </r>
  <r>
    <x v="93"/>
    <x v="5"/>
    <x v="1"/>
    <x v="1"/>
    <n v="7"/>
  </r>
  <r>
    <x v="93"/>
    <x v="5"/>
    <x v="1"/>
    <x v="0"/>
    <n v="3"/>
  </r>
  <r>
    <x v="93"/>
    <x v="6"/>
    <x v="0"/>
    <x v="0"/>
    <n v="1"/>
  </r>
  <r>
    <x v="93"/>
    <x v="6"/>
    <x v="1"/>
    <x v="1"/>
    <n v="2"/>
  </r>
  <r>
    <x v="93"/>
    <x v="7"/>
    <x v="0"/>
    <x v="1"/>
    <n v="10"/>
  </r>
  <r>
    <x v="93"/>
    <x v="7"/>
    <x v="0"/>
    <x v="0"/>
    <n v="6"/>
  </r>
  <r>
    <x v="93"/>
    <x v="7"/>
    <x v="1"/>
    <x v="1"/>
    <n v="4"/>
  </r>
  <r>
    <x v="93"/>
    <x v="7"/>
    <x v="1"/>
    <x v="0"/>
    <n v="7"/>
  </r>
  <r>
    <x v="93"/>
    <x v="8"/>
    <x v="0"/>
    <x v="1"/>
    <n v="3426"/>
  </r>
  <r>
    <x v="93"/>
    <x v="8"/>
    <x v="0"/>
    <x v="0"/>
    <n v="2588"/>
  </r>
  <r>
    <x v="93"/>
    <x v="8"/>
    <x v="1"/>
    <x v="1"/>
    <n v="2671"/>
  </r>
  <r>
    <x v="93"/>
    <x v="8"/>
    <x v="1"/>
    <x v="0"/>
    <n v="2102"/>
  </r>
  <r>
    <x v="93"/>
    <x v="9"/>
    <x v="0"/>
    <x v="1"/>
    <n v="11"/>
  </r>
  <r>
    <x v="93"/>
    <x v="9"/>
    <x v="0"/>
    <x v="0"/>
    <n v="11"/>
  </r>
  <r>
    <x v="93"/>
    <x v="9"/>
    <x v="1"/>
    <x v="1"/>
    <n v="14"/>
  </r>
  <r>
    <x v="93"/>
    <x v="9"/>
    <x v="1"/>
    <x v="0"/>
    <n v="19"/>
  </r>
  <r>
    <x v="94"/>
    <x v="0"/>
    <x v="1"/>
    <x v="1"/>
    <n v="3"/>
  </r>
  <r>
    <x v="94"/>
    <x v="1"/>
    <x v="0"/>
    <x v="0"/>
    <n v="2"/>
  </r>
  <r>
    <x v="94"/>
    <x v="1"/>
    <x v="1"/>
    <x v="0"/>
    <n v="3"/>
  </r>
  <r>
    <x v="94"/>
    <x v="2"/>
    <x v="0"/>
    <x v="1"/>
    <n v="462"/>
  </r>
  <r>
    <x v="94"/>
    <x v="2"/>
    <x v="0"/>
    <x v="0"/>
    <n v="589"/>
  </r>
  <r>
    <x v="94"/>
    <x v="2"/>
    <x v="1"/>
    <x v="1"/>
    <n v="518"/>
  </r>
  <r>
    <x v="94"/>
    <x v="2"/>
    <x v="1"/>
    <x v="0"/>
    <n v="616"/>
  </r>
  <r>
    <x v="94"/>
    <x v="3"/>
    <x v="0"/>
    <x v="1"/>
    <n v="59"/>
  </r>
  <r>
    <x v="94"/>
    <x v="3"/>
    <x v="0"/>
    <x v="0"/>
    <n v="108"/>
  </r>
  <r>
    <x v="94"/>
    <x v="3"/>
    <x v="1"/>
    <x v="1"/>
    <n v="108"/>
  </r>
  <r>
    <x v="94"/>
    <x v="3"/>
    <x v="1"/>
    <x v="0"/>
    <n v="140"/>
  </r>
  <r>
    <x v="94"/>
    <x v="5"/>
    <x v="0"/>
    <x v="1"/>
    <n v="2"/>
  </r>
  <r>
    <x v="94"/>
    <x v="5"/>
    <x v="0"/>
    <x v="0"/>
    <n v="8"/>
  </r>
  <r>
    <x v="94"/>
    <x v="5"/>
    <x v="1"/>
    <x v="1"/>
    <n v="3"/>
  </r>
  <r>
    <x v="94"/>
    <x v="5"/>
    <x v="1"/>
    <x v="0"/>
    <n v="7"/>
  </r>
  <r>
    <x v="94"/>
    <x v="6"/>
    <x v="0"/>
    <x v="1"/>
    <n v="1"/>
  </r>
  <r>
    <x v="94"/>
    <x v="6"/>
    <x v="0"/>
    <x v="0"/>
    <n v="1"/>
  </r>
  <r>
    <x v="94"/>
    <x v="6"/>
    <x v="1"/>
    <x v="1"/>
    <n v="2"/>
  </r>
  <r>
    <x v="94"/>
    <x v="6"/>
    <x v="1"/>
    <x v="0"/>
    <n v="1"/>
  </r>
  <r>
    <x v="94"/>
    <x v="7"/>
    <x v="0"/>
    <x v="1"/>
    <n v="6"/>
  </r>
  <r>
    <x v="94"/>
    <x v="7"/>
    <x v="0"/>
    <x v="0"/>
    <n v="7"/>
  </r>
  <r>
    <x v="94"/>
    <x v="7"/>
    <x v="1"/>
    <x v="1"/>
    <n v="9"/>
  </r>
  <r>
    <x v="94"/>
    <x v="7"/>
    <x v="1"/>
    <x v="0"/>
    <n v="6"/>
  </r>
  <r>
    <x v="94"/>
    <x v="8"/>
    <x v="0"/>
    <x v="1"/>
    <n v="1894"/>
  </r>
  <r>
    <x v="94"/>
    <x v="8"/>
    <x v="0"/>
    <x v="0"/>
    <n v="2031"/>
  </r>
  <r>
    <x v="94"/>
    <x v="8"/>
    <x v="1"/>
    <x v="1"/>
    <n v="1851"/>
  </r>
  <r>
    <x v="94"/>
    <x v="8"/>
    <x v="1"/>
    <x v="0"/>
    <n v="1832"/>
  </r>
  <r>
    <x v="94"/>
    <x v="9"/>
    <x v="0"/>
    <x v="1"/>
    <n v="11"/>
  </r>
  <r>
    <x v="94"/>
    <x v="9"/>
    <x v="0"/>
    <x v="0"/>
    <n v="30"/>
  </r>
  <r>
    <x v="94"/>
    <x v="9"/>
    <x v="1"/>
    <x v="1"/>
    <n v="15"/>
  </r>
  <r>
    <x v="94"/>
    <x v="9"/>
    <x v="1"/>
    <x v="0"/>
    <n v="25"/>
  </r>
  <r>
    <x v="95"/>
    <x v="1"/>
    <x v="0"/>
    <x v="1"/>
    <n v="2"/>
  </r>
  <r>
    <x v="95"/>
    <x v="1"/>
    <x v="0"/>
    <x v="0"/>
    <n v="4"/>
  </r>
  <r>
    <x v="95"/>
    <x v="1"/>
    <x v="1"/>
    <x v="1"/>
    <n v="9"/>
  </r>
  <r>
    <x v="95"/>
    <x v="1"/>
    <x v="1"/>
    <x v="0"/>
    <n v="11"/>
  </r>
  <r>
    <x v="95"/>
    <x v="2"/>
    <x v="0"/>
    <x v="1"/>
    <n v="1620"/>
  </r>
  <r>
    <x v="95"/>
    <x v="2"/>
    <x v="0"/>
    <x v="0"/>
    <n v="1505"/>
  </r>
  <r>
    <x v="95"/>
    <x v="2"/>
    <x v="1"/>
    <x v="1"/>
    <n v="1307"/>
  </r>
  <r>
    <x v="95"/>
    <x v="2"/>
    <x v="1"/>
    <x v="0"/>
    <n v="1432"/>
  </r>
  <r>
    <x v="95"/>
    <x v="3"/>
    <x v="0"/>
    <x v="1"/>
    <n v="629"/>
  </r>
  <r>
    <x v="95"/>
    <x v="3"/>
    <x v="0"/>
    <x v="0"/>
    <n v="869"/>
  </r>
  <r>
    <x v="95"/>
    <x v="3"/>
    <x v="1"/>
    <x v="1"/>
    <n v="625"/>
  </r>
  <r>
    <x v="95"/>
    <x v="3"/>
    <x v="1"/>
    <x v="0"/>
    <n v="819"/>
  </r>
  <r>
    <x v="95"/>
    <x v="4"/>
    <x v="0"/>
    <x v="1"/>
    <n v="3"/>
  </r>
  <r>
    <x v="95"/>
    <x v="4"/>
    <x v="1"/>
    <x v="1"/>
    <n v="1"/>
  </r>
  <r>
    <x v="95"/>
    <x v="4"/>
    <x v="1"/>
    <x v="0"/>
    <n v="1"/>
  </r>
  <r>
    <x v="95"/>
    <x v="5"/>
    <x v="0"/>
    <x v="1"/>
    <n v="5"/>
  </r>
  <r>
    <x v="95"/>
    <x v="5"/>
    <x v="0"/>
    <x v="0"/>
    <n v="15"/>
  </r>
  <r>
    <x v="95"/>
    <x v="5"/>
    <x v="1"/>
    <x v="1"/>
    <n v="2"/>
  </r>
  <r>
    <x v="95"/>
    <x v="5"/>
    <x v="1"/>
    <x v="0"/>
    <n v="19"/>
  </r>
  <r>
    <x v="95"/>
    <x v="6"/>
    <x v="0"/>
    <x v="1"/>
    <n v="5"/>
  </r>
  <r>
    <x v="95"/>
    <x v="6"/>
    <x v="0"/>
    <x v="0"/>
    <n v="11"/>
  </r>
  <r>
    <x v="95"/>
    <x v="6"/>
    <x v="1"/>
    <x v="0"/>
    <n v="8"/>
  </r>
  <r>
    <x v="95"/>
    <x v="7"/>
    <x v="0"/>
    <x v="1"/>
    <n v="2"/>
  </r>
  <r>
    <x v="95"/>
    <x v="7"/>
    <x v="0"/>
    <x v="0"/>
    <n v="4"/>
  </r>
  <r>
    <x v="95"/>
    <x v="7"/>
    <x v="1"/>
    <x v="0"/>
    <n v="6"/>
  </r>
  <r>
    <x v="95"/>
    <x v="8"/>
    <x v="0"/>
    <x v="1"/>
    <n v="275"/>
  </r>
  <r>
    <x v="95"/>
    <x v="8"/>
    <x v="0"/>
    <x v="0"/>
    <n v="522"/>
  </r>
  <r>
    <x v="95"/>
    <x v="8"/>
    <x v="1"/>
    <x v="1"/>
    <n v="247"/>
  </r>
  <r>
    <x v="95"/>
    <x v="8"/>
    <x v="1"/>
    <x v="0"/>
    <n v="403"/>
  </r>
  <r>
    <x v="95"/>
    <x v="9"/>
    <x v="0"/>
    <x v="1"/>
    <n v="18"/>
  </r>
  <r>
    <x v="95"/>
    <x v="9"/>
    <x v="0"/>
    <x v="0"/>
    <n v="58"/>
  </r>
  <r>
    <x v="95"/>
    <x v="9"/>
    <x v="1"/>
    <x v="1"/>
    <n v="28"/>
  </r>
  <r>
    <x v="95"/>
    <x v="9"/>
    <x v="1"/>
    <x v="0"/>
    <n v="81"/>
  </r>
  <r>
    <x v="96"/>
    <x v="0"/>
    <x v="0"/>
    <x v="1"/>
    <n v="33"/>
  </r>
  <r>
    <x v="96"/>
    <x v="0"/>
    <x v="0"/>
    <x v="0"/>
    <n v="23"/>
  </r>
  <r>
    <x v="96"/>
    <x v="0"/>
    <x v="1"/>
    <x v="1"/>
    <n v="54"/>
  </r>
  <r>
    <x v="96"/>
    <x v="0"/>
    <x v="1"/>
    <x v="0"/>
    <n v="50"/>
  </r>
  <r>
    <x v="96"/>
    <x v="1"/>
    <x v="1"/>
    <x v="1"/>
    <n v="1"/>
  </r>
  <r>
    <x v="96"/>
    <x v="1"/>
    <x v="1"/>
    <x v="0"/>
    <n v="3"/>
  </r>
  <r>
    <x v="96"/>
    <x v="2"/>
    <x v="0"/>
    <x v="1"/>
    <n v="2522"/>
  </r>
  <r>
    <x v="96"/>
    <x v="2"/>
    <x v="0"/>
    <x v="0"/>
    <n v="1814"/>
  </r>
  <r>
    <x v="96"/>
    <x v="2"/>
    <x v="1"/>
    <x v="1"/>
    <n v="2831"/>
  </r>
  <r>
    <x v="96"/>
    <x v="2"/>
    <x v="1"/>
    <x v="0"/>
    <n v="2075"/>
  </r>
  <r>
    <x v="96"/>
    <x v="3"/>
    <x v="0"/>
    <x v="1"/>
    <n v="144"/>
  </r>
  <r>
    <x v="96"/>
    <x v="3"/>
    <x v="0"/>
    <x v="0"/>
    <n v="321"/>
  </r>
  <r>
    <x v="96"/>
    <x v="3"/>
    <x v="1"/>
    <x v="1"/>
    <n v="221"/>
  </r>
  <r>
    <x v="96"/>
    <x v="3"/>
    <x v="1"/>
    <x v="0"/>
    <n v="355"/>
  </r>
  <r>
    <x v="96"/>
    <x v="4"/>
    <x v="0"/>
    <x v="0"/>
    <n v="3"/>
  </r>
  <r>
    <x v="96"/>
    <x v="4"/>
    <x v="1"/>
    <x v="0"/>
    <n v="5"/>
  </r>
  <r>
    <x v="96"/>
    <x v="5"/>
    <x v="0"/>
    <x v="1"/>
    <n v="12"/>
  </r>
  <r>
    <x v="96"/>
    <x v="5"/>
    <x v="0"/>
    <x v="0"/>
    <n v="15"/>
  </r>
  <r>
    <x v="96"/>
    <x v="5"/>
    <x v="1"/>
    <x v="1"/>
    <n v="17"/>
  </r>
  <r>
    <x v="96"/>
    <x v="5"/>
    <x v="1"/>
    <x v="0"/>
    <n v="7"/>
  </r>
  <r>
    <x v="96"/>
    <x v="6"/>
    <x v="0"/>
    <x v="0"/>
    <n v="2"/>
  </r>
  <r>
    <x v="96"/>
    <x v="6"/>
    <x v="1"/>
    <x v="1"/>
    <n v="1"/>
  </r>
  <r>
    <x v="96"/>
    <x v="7"/>
    <x v="0"/>
    <x v="1"/>
    <n v="33"/>
  </r>
  <r>
    <x v="96"/>
    <x v="7"/>
    <x v="0"/>
    <x v="0"/>
    <n v="17"/>
  </r>
  <r>
    <x v="96"/>
    <x v="7"/>
    <x v="1"/>
    <x v="1"/>
    <n v="22"/>
  </r>
  <r>
    <x v="96"/>
    <x v="7"/>
    <x v="1"/>
    <x v="0"/>
    <n v="21"/>
  </r>
  <r>
    <x v="96"/>
    <x v="8"/>
    <x v="0"/>
    <x v="1"/>
    <n v="6390"/>
  </r>
  <r>
    <x v="96"/>
    <x v="8"/>
    <x v="0"/>
    <x v="0"/>
    <n v="4310"/>
  </r>
  <r>
    <x v="96"/>
    <x v="8"/>
    <x v="1"/>
    <x v="1"/>
    <n v="5734"/>
  </r>
  <r>
    <x v="96"/>
    <x v="8"/>
    <x v="1"/>
    <x v="0"/>
    <n v="3574"/>
  </r>
  <r>
    <x v="96"/>
    <x v="9"/>
    <x v="0"/>
    <x v="1"/>
    <n v="24"/>
  </r>
  <r>
    <x v="96"/>
    <x v="9"/>
    <x v="0"/>
    <x v="0"/>
    <n v="32"/>
  </r>
  <r>
    <x v="96"/>
    <x v="9"/>
    <x v="1"/>
    <x v="1"/>
    <n v="40"/>
  </r>
  <r>
    <x v="96"/>
    <x v="9"/>
    <x v="1"/>
    <x v="0"/>
    <n v="47"/>
  </r>
  <r>
    <x v="97"/>
    <x v="1"/>
    <x v="0"/>
    <x v="0"/>
    <n v="2"/>
  </r>
  <r>
    <x v="97"/>
    <x v="1"/>
    <x v="1"/>
    <x v="1"/>
    <n v="2"/>
  </r>
  <r>
    <x v="97"/>
    <x v="1"/>
    <x v="1"/>
    <x v="0"/>
    <n v="5"/>
  </r>
  <r>
    <x v="97"/>
    <x v="2"/>
    <x v="0"/>
    <x v="1"/>
    <n v="357"/>
  </r>
  <r>
    <x v="97"/>
    <x v="2"/>
    <x v="0"/>
    <x v="0"/>
    <n v="474"/>
  </r>
  <r>
    <x v="97"/>
    <x v="2"/>
    <x v="1"/>
    <x v="1"/>
    <n v="412"/>
  </r>
  <r>
    <x v="97"/>
    <x v="2"/>
    <x v="1"/>
    <x v="0"/>
    <n v="511"/>
  </r>
  <r>
    <x v="97"/>
    <x v="3"/>
    <x v="0"/>
    <x v="1"/>
    <n v="63"/>
  </r>
  <r>
    <x v="97"/>
    <x v="3"/>
    <x v="0"/>
    <x v="0"/>
    <n v="151"/>
  </r>
  <r>
    <x v="97"/>
    <x v="3"/>
    <x v="1"/>
    <x v="1"/>
    <n v="120"/>
  </r>
  <r>
    <x v="97"/>
    <x v="3"/>
    <x v="1"/>
    <x v="0"/>
    <n v="157"/>
  </r>
  <r>
    <x v="97"/>
    <x v="5"/>
    <x v="0"/>
    <x v="1"/>
    <n v="1"/>
  </r>
  <r>
    <x v="97"/>
    <x v="5"/>
    <x v="0"/>
    <x v="0"/>
    <n v="2"/>
  </r>
  <r>
    <x v="97"/>
    <x v="5"/>
    <x v="1"/>
    <x v="1"/>
    <n v="2"/>
  </r>
  <r>
    <x v="97"/>
    <x v="5"/>
    <x v="1"/>
    <x v="0"/>
    <n v="2"/>
  </r>
  <r>
    <x v="97"/>
    <x v="6"/>
    <x v="0"/>
    <x v="0"/>
    <n v="1"/>
  </r>
  <r>
    <x v="97"/>
    <x v="6"/>
    <x v="1"/>
    <x v="0"/>
    <n v="3"/>
  </r>
  <r>
    <x v="97"/>
    <x v="7"/>
    <x v="0"/>
    <x v="1"/>
    <n v="3"/>
  </r>
  <r>
    <x v="97"/>
    <x v="7"/>
    <x v="0"/>
    <x v="0"/>
    <n v="3"/>
  </r>
  <r>
    <x v="97"/>
    <x v="7"/>
    <x v="1"/>
    <x v="1"/>
    <n v="6"/>
  </r>
  <r>
    <x v="97"/>
    <x v="8"/>
    <x v="0"/>
    <x v="1"/>
    <n v="2090"/>
  </r>
  <r>
    <x v="97"/>
    <x v="8"/>
    <x v="0"/>
    <x v="0"/>
    <n v="1913"/>
  </r>
  <r>
    <x v="97"/>
    <x v="8"/>
    <x v="1"/>
    <x v="1"/>
    <n v="1999"/>
  </r>
  <r>
    <x v="97"/>
    <x v="8"/>
    <x v="1"/>
    <x v="0"/>
    <n v="1663"/>
  </r>
  <r>
    <x v="97"/>
    <x v="9"/>
    <x v="0"/>
    <x v="1"/>
    <n v="5"/>
  </r>
  <r>
    <x v="97"/>
    <x v="9"/>
    <x v="0"/>
    <x v="0"/>
    <n v="21"/>
  </r>
  <r>
    <x v="97"/>
    <x v="9"/>
    <x v="1"/>
    <x v="1"/>
    <n v="12"/>
  </r>
  <r>
    <x v="97"/>
    <x v="9"/>
    <x v="1"/>
    <x v="0"/>
    <n v="20"/>
  </r>
  <r>
    <x v="98"/>
    <x v="0"/>
    <x v="0"/>
    <x v="1"/>
    <n v="1"/>
  </r>
  <r>
    <x v="98"/>
    <x v="1"/>
    <x v="1"/>
    <x v="1"/>
    <n v="4"/>
  </r>
  <r>
    <x v="98"/>
    <x v="1"/>
    <x v="1"/>
    <x v="0"/>
    <n v="16"/>
  </r>
  <r>
    <x v="98"/>
    <x v="2"/>
    <x v="0"/>
    <x v="1"/>
    <n v="1928"/>
  </r>
  <r>
    <x v="98"/>
    <x v="2"/>
    <x v="0"/>
    <x v="0"/>
    <n v="1562"/>
  </r>
  <r>
    <x v="98"/>
    <x v="2"/>
    <x v="1"/>
    <x v="1"/>
    <n v="2009"/>
  </r>
  <r>
    <x v="98"/>
    <x v="2"/>
    <x v="1"/>
    <x v="0"/>
    <n v="1609"/>
  </r>
  <r>
    <x v="98"/>
    <x v="3"/>
    <x v="0"/>
    <x v="1"/>
    <n v="247"/>
  </r>
  <r>
    <x v="98"/>
    <x v="3"/>
    <x v="0"/>
    <x v="0"/>
    <n v="359"/>
  </r>
  <r>
    <x v="98"/>
    <x v="3"/>
    <x v="1"/>
    <x v="1"/>
    <n v="335"/>
  </r>
  <r>
    <x v="98"/>
    <x v="3"/>
    <x v="1"/>
    <x v="0"/>
    <n v="354"/>
  </r>
  <r>
    <x v="98"/>
    <x v="4"/>
    <x v="1"/>
    <x v="1"/>
    <n v="1"/>
  </r>
  <r>
    <x v="98"/>
    <x v="5"/>
    <x v="0"/>
    <x v="1"/>
    <n v="8"/>
  </r>
  <r>
    <x v="98"/>
    <x v="5"/>
    <x v="0"/>
    <x v="0"/>
    <n v="8"/>
  </r>
  <r>
    <x v="98"/>
    <x v="5"/>
    <x v="1"/>
    <x v="1"/>
    <n v="10"/>
  </r>
  <r>
    <x v="98"/>
    <x v="5"/>
    <x v="1"/>
    <x v="0"/>
    <n v="12"/>
  </r>
  <r>
    <x v="98"/>
    <x v="6"/>
    <x v="0"/>
    <x v="1"/>
    <n v="1"/>
  </r>
  <r>
    <x v="98"/>
    <x v="6"/>
    <x v="0"/>
    <x v="0"/>
    <n v="1"/>
  </r>
  <r>
    <x v="98"/>
    <x v="6"/>
    <x v="1"/>
    <x v="0"/>
    <n v="2"/>
  </r>
  <r>
    <x v="98"/>
    <x v="7"/>
    <x v="0"/>
    <x v="1"/>
    <n v="1"/>
  </r>
  <r>
    <x v="98"/>
    <x v="7"/>
    <x v="0"/>
    <x v="0"/>
    <n v="4"/>
  </r>
  <r>
    <x v="98"/>
    <x v="7"/>
    <x v="1"/>
    <x v="1"/>
    <n v="3"/>
  </r>
  <r>
    <x v="98"/>
    <x v="7"/>
    <x v="1"/>
    <x v="0"/>
    <n v="3"/>
  </r>
  <r>
    <x v="98"/>
    <x v="8"/>
    <x v="0"/>
    <x v="1"/>
    <n v="1569"/>
  </r>
  <r>
    <x v="98"/>
    <x v="8"/>
    <x v="0"/>
    <x v="0"/>
    <n v="1241"/>
  </r>
  <r>
    <x v="98"/>
    <x v="8"/>
    <x v="1"/>
    <x v="1"/>
    <n v="1517"/>
  </r>
  <r>
    <x v="98"/>
    <x v="8"/>
    <x v="1"/>
    <x v="0"/>
    <n v="1028"/>
  </r>
  <r>
    <x v="98"/>
    <x v="9"/>
    <x v="0"/>
    <x v="1"/>
    <n v="7"/>
  </r>
  <r>
    <x v="98"/>
    <x v="9"/>
    <x v="0"/>
    <x v="0"/>
    <n v="47"/>
  </r>
  <r>
    <x v="98"/>
    <x v="9"/>
    <x v="1"/>
    <x v="1"/>
    <n v="14"/>
  </r>
  <r>
    <x v="98"/>
    <x v="9"/>
    <x v="1"/>
    <x v="0"/>
    <n v="54"/>
  </r>
  <r>
    <x v="99"/>
    <x v="0"/>
    <x v="0"/>
    <x v="0"/>
    <n v="1"/>
  </r>
  <r>
    <x v="99"/>
    <x v="0"/>
    <x v="1"/>
    <x v="1"/>
    <n v="3"/>
  </r>
  <r>
    <x v="99"/>
    <x v="0"/>
    <x v="1"/>
    <x v="0"/>
    <n v="1"/>
  </r>
  <r>
    <x v="99"/>
    <x v="1"/>
    <x v="1"/>
    <x v="1"/>
    <n v="2"/>
  </r>
  <r>
    <x v="99"/>
    <x v="1"/>
    <x v="1"/>
    <x v="0"/>
    <n v="4"/>
  </r>
  <r>
    <x v="99"/>
    <x v="2"/>
    <x v="0"/>
    <x v="1"/>
    <n v="2040"/>
  </r>
  <r>
    <x v="99"/>
    <x v="2"/>
    <x v="0"/>
    <x v="0"/>
    <n v="691"/>
  </r>
  <r>
    <x v="99"/>
    <x v="2"/>
    <x v="1"/>
    <x v="1"/>
    <n v="2156"/>
  </r>
  <r>
    <x v="99"/>
    <x v="2"/>
    <x v="1"/>
    <x v="0"/>
    <n v="728"/>
  </r>
  <r>
    <x v="99"/>
    <x v="3"/>
    <x v="0"/>
    <x v="1"/>
    <n v="609"/>
  </r>
  <r>
    <x v="99"/>
    <x v="3"/>
    <x v="0"/>
    <x v="0"/>
    <n v="296"/>
  </r>
  <r>
    <x v="99"/>
    <x v="3"/>
    <x v="1"/>
    <x v="1"/>
    <n v="934"/>
  </r>
  <r>
    <x v="99"/>
    <x v="3"/>
    <x v="1"/>
    <x v="0"/>
    <n v="339"/>
  </r>
  <r>
    <x v="99"/>
    <x v="5"/>
    <x v="0"/>
    <x v="1"/>
    <n v="9"/>
  </r>
  <r>
    <x v="99"/>
    <x v="5"/>
    <x v="0"/>
    <x v="0"/>
    <n v="10"/>
  </r>
  <r>
    <x v="99"/>
    <x v="5"/>
    <x v="1"/>
    <x v="1"/>
    <n v="11"/>
  </r>
  <r>
    <x v="99"/>
    <x v="5"/>
    <x v="1"/>
    <x v="0"/>
    <n v="7"/>
  </r>
  <r>
    <x v="99"/>
    <x v="6"/>
    <x v="0"/>
    <x v="1"/>
    <n v="1"/>
  </r>
  <r>
    <x v="99"/>
    <x v="6"/>
    <x v="1"/>
    <x v="1"/>
    <n v="4"/>
  </r>
  <r>
    <x v="99"/>
    <x v="6"/>
    <x v="1"/>
    <x v="0"/>
    <n v="3"/>
  </r>
  <r>
    <x v="99"/>
    <x v="7"/>
    <x v="0"/>
    <x v="1"/>
    <n v="4"/>
  </r>
  <r>
    <x v="99"/>
    <x v="7"/>
    <x v="0"/>
    <x v="0"/>
    <n v="1"/>
  </r>
  <r>
    <x v="99"/>
    <x v="7"/>
    <x v="1"/>
    <x v="1"/>
    <n v="4"/>
  </r>
  <r>
    <x v="99"/>
    <x v="7"/>
    <x v="1"/>
    <x v="0"/>
    <n v="3"/>
  </r>
  <r>
    <x v="99"/>
    <x v="8"/>
    <x v="0"/>
    <x v="1"/>
    <n v="1399"/>
  </r>
  <r>
    <x v="99"/>
    <x v="8"/>
    <x v="0"/>
    <x v="0"/>
    <n v="465"/>
  </r>
  <r>
    <x v="99"/>
    <x v="8"/>
    <x v="1"/>
    <x v="1"/>
    <n v="1417"/>
  </r>
  <r>
    <x v="99"/>
    <x v="8"/>
    <x v="1"/>
    <x v="0"/>
    <n v="485"/>
  </r>
  <r>
    <x v="99"/>
    <x v="9"/>
    <x v="0"/>
    <x v="1"/>
    <n v="11"/>
  </r>
  <r>
    <x v="99"/>
    <x v="9"/>
    <x v="0"/>
    <x v="0"/>
    <n v="16"/>
  </r>
  <r>
    <x v="99"/>
    <x v="9"/>
    <x v="1"/>
    <x v="1"/>
    <n v="29"/>
  </r>
  <r>
    <x v="99"/>
    <x v="9"/>
    <x v="1"/>
    <x v="0"/>
    <n v="32"/>
  </r>
  <r>
    <x v="100"/>
    <x v="1"/>
    <x v="1"/>
    <x v="1"/>
    <n v="5"/>
  </r>
  <r>
    <x v="100"/>
    <x v="1"/>
    <x v="1"/>
    <x v="0"/>
    <n v="6"/>
  </r>
  <r>
    <x v="100"/>
    <x v="2"/>
    <x v="0"/>
    <x v="1"/>
    <n v="2583"/>
  </r>
  <r>
    <x v="100"/>
    <x v="2"/>
    <x v="0"/>
    <x v="0"/>
    <n v="1824"/>
  </r>
  <r>
    <x v="100"/>
    <x v="2"/>
    <x v="1"/>
    <x v="1"/>
    <n v="2303"/>
  </r>
  <r>
    <x v="100"/>
    <x v="2"/>
    <x v="1"/>
    <x v="0"/>
    <n v="1558"/>
  </r>
  <r>
    <x v="100"/>
    <x v="3"/>
    <x v="0"/>
    <x v="1"/>
    <n v="459"/>
  </r>
  <r>
    <x v="100"/>
    <x v="3"/>
    <x v="0"/>
    <x v="0"/>
    <n v="495"/>
  </r>
  <r>
    <x v="100"/>
    <x v="3"/>
    <x v="1"/>
    <x v="1"/>
    <n v="583"/>
  </r>
  <r>
    <x v="100"/>
    <x v="3"/>
    <x v="1"/>
    <x v="0"/>
    <n v="496"/>
  </r>
  <r>
    <x v="100"/>
    <x v="4"/>
    <x v="1"/>
    <x v="1"/>
    <n v="2"/>
  </r>
  <r>
    <x v="100"/>
    <x v="5"/>
    <x v="0"/>
    <x v="1"/>
    <n v="13"/>
  </r>
  <r>
    <x v="100"/>
    <x v="5"/>
    <x v="0"/>
    <x v="0"/>
    <n v="14"/>
  </r>
  <r>
    <x v="100"/>
    <x v="5"/>
    <x v="1"/>
    <x v="1"/>
    <n v="15"/>
  </r>
  <r>
    <x v="100"/>
    <x v="5"/>
    <x v="1"/>
    <x v="0"/>
    <n v="17"/>
  </r>
  <r>
    <x v="100"/>
    <x v="6"/>
    <x v="0"/>
    <x v="1"/>
    <n v="3"/>
  </r>
  <r>
    <x v="100"/>
    <x v="6"/>
    <x v="0"/>
    <x v="0"/>
    <n v="8"/>
  </r>
  <r>
    <x v="100"/>
    <x v="6"/>
    <x v="1"/>
    <x v="1"/>
    <n v="3"/>
  </r>
  <r>
    <x v="100"/>
    <x v="6"/>
    <x v="1"/>
    <x v="0"/>
    <n v="8"/>
  </r>
  <r>
    <x v="100"/>
    <x v="7"/>
    <x v="0"/>
    <x v="1"/>
    <n v="3"/>
  </r>
  <r>
    <x v="100"/>
    <x v="7"/>
    <x v="0"/>
    <x v="0"/>
    <n v="5"/>
  </r>
  <r>
    <x v="100"/>
    <x v="7"/>
    <x v="1"/>
    <x v="1"/>
    <n v="4"/>
  </r>
  <r>
    <x v="100"/>
    <x v="7"/>
    <x v="1"/>
    <x v="0"/>
    <n v="7"/>
  </r>
  <r>
    <x v="100"/>
    <x v="8"/>
    <x v="0"/>
    <x v="1"/>
    <n v="614"/>
  </r>
  <r>
    <x v="100"/>
    <x v="8"/>
    <x v="0"/>
    <x v="0"/>
    <n v="571"/>
  </r>
  <r>
    <x v="100"/>
    <x v="8"/>
    <x v="1"/>
    <x v="1"/>
    <n v="516"/>
  </r>
  <r>
    <x v="100"/>
    <x v="8"/>
    <x v="1"/>
    <x v="0"/>
    <n v="446"/>
  </r>
  <r>
    <x v="100"/>
    <x v="9"/>
    <x v="0"/>
    <x v="1"/>
    <n v="18"/>
  </r>
  <r>
    <x v="100"/>
    <x v="9"/>
    <x v="0"/>
    <x v="0"/>
    <n v="21"/>
  </r>
  <r>
    <x v="100"/>
    <x v="9"/>
    <x v="1"/>
    <x v="1"/>
    <n v="40"/>
  </r>
  <r>
    <x v="100"/>
    <x v="9"/>
    <x v="1"/>
    <x v="0"/>
    <n v="60"/>
  </r>
  <r>
    <x v="101"/>
    <x v="0"/>
    <x v="1"/>
    <x v="0"/>
    <n v="1"/>
  </r>
  <r>
    <x v="101"/>
    <x v="1"/>
    <x v="0"/>
    <x v="0"/>
    <n v="15"/>
  </r>
  <r>
    <x v="101"/>
    <x v="1"/>
    <x v="1"/>
    <x v="1"/>
    <n v="16"/>
  </r>
  <r>
    <x v="101"/>
    <x v="1"/>
    <x v="1"/>
    <x v="0"/>
    <n v="34"/>
  </r>
  <r>
    <x v="101"/>
    <x v="2"/>
    <x v="0"/>
    <x v="1"/>
    <n v="2390"/>
  </r>
  <r>
    <x v="101"/>
    <x v="2"/>
    <x v="0"/>
    <x v="0"/>
    <n v="2531"/>
  </r>
  <r>
    <x v="101"/>
    <x v="2"/>
    <x v="1"/>
    <x v="1"/>
    <n v="2090"/>
  </r>
  <r>
    <x v="101"/>
    <x v="2"/>
    <x v="1"/>
    <x v="0"/>
    <n v="2475"/>
  </r>
  <r>
    <x v="101"/>
    <x v="3"/>
    <x v="0"/>
    <x v="1"/>
    <n v="819"/>
  </r>
  <r>
    <x v="101"/>
    <x v="3"/>
    <x v="0"/>
    <x v="0"/>
    <n v="1770"/>
  </r>
  <r>
    <x v="101"/>
    <x v="3"/>
    <x v="1"/>
    <x v="1"/>
    <n v="1075"/>
  </r>
  <r>
    <x v="101"/>
    <x v="3"/>
    <x v="1"/>
    <x v="0"/>
    <n v="1766"/>
  </r>
  <r>
    <x v="101"/>
    <x v="4"/>
    <x v="0"/>
    <x v="1"/>
    <n v="6"/>
  </r>
  <r>
    <x v="101"/>
    <x v="4"/>
    <x v="0"/>
    <x v="0"/>
    <n v="1"/>
  </r>
  <r>
    <x v="101"/>
    <x v="4"/>
    <x v="1"/>
    <x v="1"/>
    <n v="6"/>
  </r>
  <r>
    <x v="101"/>
    <x v="4"/>
    <x v="1"/>
    <x v="0"/>
    <n v="5"/>
  </r>
  <r>
    <x v="101"/>
    <x v="5"/>
    <x v="0"/>
    <x v="1"/>
    <n v="9"/>
  </r>
  <r>
    <x v="101"/>
    <x v="5"/>
    <x v="0"/>
    <x v="0"/>
    <n v="9"/>
  </r>
  <r>
    <x v="101"/>
    <x v="5"/>
    <x v="1"/>
    <x v="1"/>
    <n v="10"/>
  </r>
  <r>
    <x v="101"/>
    <x v="5"/>
    <x v="1"/>
    <x v="0"/>
    <n v="9"/>
  </r>
  <r>
    <x v="101"/>
    <x v="6"/>
    <x v="0"/>
    <x v="1"/>
    <n v="5"/>
  </r>
  <r>
    <x v="101"/>
    <x v="6"/>
    <x v="0"/>
    <x v="0"/>
    <n v="7"/>
  </r>
  <r>
    <x v="101"/>
    <x v="6"/>
    <x v="1"/>
    <x v="1"/>
    <n v="3"/>
  </r>
  <r>
    <x v="101"/>
    <x v="6"/>
    <x v="1"/>
    <x v="0"/>
    <n v="9"/>
  </r>
  <r>
    <x v="101"/>
    <x v="7"/>
    <x v="0"/>
    <x v="1"/>
    <n v="3"/>
  </r>
  <r>
    <x v="101"/>
    <x v="7"/>
    <x v="0"/>
    <x v="0"/>
    <n v="5"/>
  </r>
  <r>
    <x v="101"/>
    <x v="7"/>
    <x v="1"/>
    <x v="1"/>
    <n v="7"/>
  </r>
  <r>
    <x v="101"/>
    <x v="7"/>
    <x v="1"/>
    <x v="0"/>
    <n v="8"/>
  </r>
  <r>
    <x v="101"/>
    <x v="8"/>
    <x v="0"/>
    <x v="1"/>
    <n v="519"/>
  </r>
  <r>
    <x v="101"/>
    <x v="8"/>
    <x v="0"/>
    <x v="0"/>
    <n v="688"/>
  </r>
  <r>
    <x v="101"/>
    <x v="8"/>
    <x v="1"/>
    <x v="1"/>
    <n v="451"/>
  </r>
  <r>
    <x v="101"/>
    <x v="8"/>
    <x v="1"/>
    <x v="0"/>
    <n v="742"/>
  </r>
  <r>
    <x v="101"/>
    <x v="9"/>
    <x v="0"/>
    <x v="1"/>
    <n v="44"/>
  </r>
  <r>
    <x v="101"/>
    <x v="9"/>
    <x v="0"/>
    <x v="0"/>
    <n v="54"/>
  </r>
  <r>
    <x v="101"/>
    <x v="9"/>
    <x v="1"/>
    <x v="1"/>
    <n v="84"/>
  </r>
  <r>
    <x v="101"/>
    <x v="9"/>
    <x v="1"/>
    <x v="0"/>
    <n v="107"/>
  </r>
  <r>
    <x v="102"/>
    <x v="1"/>
    <x v="0"/>
    <x v="0"/>
    <n v="1"/>
  </r>
  <r>
    <x v="102"/>
    <x v="1"/>
    <x v="1"/>
    <x v="1"/>
    <n v="4"/>
  </r>
  <r>
    <x v="102"/>
    <x v="1"/>
    <x v="1"/>
    <x v="0"/>
    <n v="4"/>
  </r>
  <r>
    <x v="102"/>
    <x v="2"/>
    <x v="0"/>
    <x v="1"/>
    <n v="805"/>
  </r>
  <r>
    <x v="102"/>
    <x v="2"/>
    <x v="0"/>
    <x v="0"/>
    <n v="802"/>
  </r>
  <r>
    <x v="102"/>
    <x v="2"/>
    <x v="1"/>
    <x v="1"/>
    <n v="916"/>
  </r>
  <r>
    <x v="102"/>
    <x v="2"/>
    <x v="1"/>
    <x v="0"/>
    <n v="705"/>
  </r>
  <r>
    <x v="102"/>
    <x v="3"/>
    <x v="0"/>
    <x v="1"/>
    <n v="205"/>
  </r>
  <r>
    <x v="102"/>
    <x v="3"/>
    <x v="0"/>
    <x v="0"/>
    <n v="253"/>
  </r>
  <r>
    <x v="102"/>
    <x v="3"/>
    <x v="1"/>
    <x v="1"/>
    <n v="304"/>
  </r>
  <r>
    <x v="102"/>
    <x v="3"/>
    <x v="1"/>
    <x v="0"/>
    <n v="288"/>
  </r>
  <r>
    <x v="102"/>
    <x v="5"/>
    <x v="0"/>
    <x v="1"/>
    <n v="2"/>
  </r>
  <r>
    <x v="102"/>
    <x v="5"/>
    <x v="0"/>
    <x v="0"/>
    <n v="3"/>
  </r>
  <r>
    <x v="102"/>
    <x v="5"/>
    <x v="1"/>
    <x v="1"/>
    <n v="4"/>
  </r>
  <r>
    <x v="102"/>
    <x v="5"/>
    <x v="1"/>
    <x v="0"/>
    <n v="5"/>
  </r>
  <r>
    <x v="102"/>
    <x v="6"/>
    <x v="0"/>
    <x v="0"/>
    <n v="1"/>
  </r>
  <r>
    <x v="102"/>
    <x v="6"/>
    <x v="1"/>
    <x v="1"/>
    <n v="1"/>
  </r>
  <r>
    <x v="102"/>
    <x v="7"/>
    <x v="0"/>
    <x v="1"/>
    <n v="2"/>
  </r>
  <r>
    <x v="102"/>
    <x v="7"/>
    <x v="1"/>
    <x v="0"/>
    <n v="1"/>
  </r>
  <r>
    <x v="102"/>
    <x v="8"/>
    <x v="0"/>
    <x v="1"/>
    <n v="499"/>
  </r>
  <r>
    <x v="102"/>
    <x v="8"/>
    <x v="0"/>
    <x v="0"/>
    <n v="395"/>
  </r>
  <r>
    <x v="102"/>
    <x v="8"/>
    <x v="1"/>
    <x v="1"/>
    <n v="496"/>
  </r>
  <r>
    <x v="102"/>
    <x v="8"/>
    <x v="1"/>
    <x v="0"/>
    <n v="357"/>
  </r>
  <r>
    <x v="102"/>
    <x v="9"/>
    <x v="0"/>
    <x v="1"/>
    <n v="2"/>
  </r>
  <r>
    <x v="102"/>
    <x v="9"/>
    <x v="0"/>
    <x v="0"/>
    <n v="14"/>
  </r>
  <r>
    <x v="102"/>
    <x v="9"/>
    <x v="1"/>
    <x v="1"/>
    <n v="12"/>
  </r>
  <r>
    <x v="102"/>
    <x v="9"/>
    <x v="1"/>
    <x v="0"/>
    <n v="23"/>
  </r>
  <r>
    <x v="103"/>
    <x v="0"/>
    <x v="0"/>
    <x v="1"/>
    <n v="2"/>
  </r>
  <r>
    <x v="103"/>
    <x v="0"/>
    <x v="0"/>
    <x v="0"/>
    <n v="9"/>
  </r>
  <r>
    <x v="103"/>
    <x v="0"/>
    <x v="1"/>
    <x v="1"/>
    <n v="18"/>
  </r>
  <r>
    <x v="103"/>
    <x v="0"/>
    <x v="1"/>
    <x v="0"/>
    <n v="20"/>
  </r>
  <r>
    <x v="103"/>
    <x v="1"/>
    <x v="0"/>
    <x v="1"/>
    <n v="3"/>
  </r>
  <r>
    <x v="103"/>
    <x v="1"/>
    <x v="0"/>
    <x v="0"/>
    <n v="9"/>
  </r>
  <r>
    <x v="103"/>
    <x v="1"/>
    <x v="1"/>
    <x v="1"/>
    <n v="3"/>
  </r>
  <r>
    <x v="103"/>
    <x v="1"/>
    <x v="1"/>
    <x v="0"/>
    <n v="10"/>
  </r>
  <r>
    <x v="103"/>
    <x v="2"/>
    <x v="0"/>
    <x v="1"/>
    <n v="1487"/>
  </r>
  <r>
    <x v="103"/>
    <x v="2"/>
    <x v="0"/>
    <x v="0"/>
    <n v="2302"/>
  </r>
  <r>
    <x v="103"/>
    <x v="2"/>
    <x v="1"/>
    <x v="1"/>
    <n v="1484"/>
  </r>
  <r>
    <x v="103"/>
    <x v="2"/>
    <x v="1"/>
    <x v="0"/>
    <n v="2119"/>
  </r>
  <r>
    <x v="103"/>
    <x v="3"/>
    <x v="0"/>
    <x v="1"/>
    <n v="499"/>
  </r>
  <r>
    <x v="103"/>
    <x v="3"/>
    <x v="0"/>
    <x v="0"/>
    <n v="1478"/>
  </r>
  <r>
    <x v="103"/>
    <x v="3"/>
    <x v="1"/>
    <x v="1"/>
    <n v="644"/>
  </r>
  <r>
    <x v="103"/>
    <x v="3"/>
    <x v="1"/>
    <x v="0"/>
    <n v="1270"/>
  </r>
  <r>
    <x v="103"/>
    <x v="4"/>
    <x v="1"/>
    <x v="1"/>
    <n v="2"/>
  </r>
  <r>
    <x v="103"/>
    <x v="5"/>
    <x v="0"/>
    <x v="1"/>
    <n v="7"/>
  </r>
  <r>
    <x v="103"/>
    <x v="5"/>
    <x v="0"/>
    <x v="0"/>
    <n v="11"/>
  </r>
  <r>
    <x v="103"/>
    <x v="5"/>
    <x v="1"/>
    <x v="1"/>
    <n v="10"/>
  </r>
  <r>
    <x v="103"/>
    <x v="5"/>
    <x v="1"/>
    <x v="0"/>
    <n v="18"/>
  </r>
  <r>
    <x v="103"/>
    <x v="6"/>
    <x v="0"/>
    <x v="0"/>
    <n v="10"/>
  </r>
  <r>
    <x v="103"/>
    <x v="6"/>
    <x v="1"/>
    <x v="1"/>
    <n v="2"/>
  </r>
  <r>
    <x v="103"/>
    <x v="6"/>
    <x v="1"/>
    <x v="0"/>
    <n v="8"/>
  </r>
  <r>
    <x v="103"/>
    <x v="7"/>
    <x v="0"/>
    <x v="1"/>
    <n v="6"/>
  </r>
  <r>
    <x v="103"/>
    <x v="7"/>
    <x v="0"/>
    <x v="0"/>
    <n v="5"/>
  </r>
  <r>
    <x v="103"/>
    <x v="7"/>
    <x v="1"/>
    <x v="1"/>
    <n v="5"/>
  </r>
  <r>
    <x v="103"/>
    <x v="7"/>
    <x v="1"/>
    <x v="0"/>
    <n v="18"/>
  </r>
  <r>
    <x v="103"/>
    <x v="8"/>
    <x v="0"/>
    <x v="1"/>
    <n v="1025"/>
  </r>
  <r>
    <x v="103"/>
    <x v="8"/>
    <x v="0"/>
    <x v="0"/>
    <n v="1727"/>
  </r>
  <r>
    <x v="103"/>
    <x v="8"/>
    <x v="1"/>
    <x v="1"/>
    <n v="1063"/>
  </r>
  <r>
    <x v="103"/>
    <x v="8"/>
    <x v="1"/>
    <x v="0"/>
    <n v="1512"/>
  </r>
  <r>
    <x v="103"/>
    <x v="9"/>
    <x v="0"/>
    <x v="1"/>
    <n v="11"/>
  </r>
  <r>
    <x v="103"/>
    <x v="9"/>
    <x v="0"/>
    <x v="0"/>
    <n v="193"/>
  </r>
  <r>
    <x v="103"/>
    <x v="9"/>
    <x v="1"/>
    <x v="1"/>
    <n v="27"/>
  </r>
  <r>
    <x v="103"/>
    <x v="9"/>
    <x v="1"/>
    <x v="0"/>
    <n v="242"/>
  </r>
  <r>
    <x v="104"/>
    <x v="1"/>
    <x v="0"/>
    <x v="0"/>
    <n v="10"/>
  </r>
  <r>
    <x v="104"/>
    <x v="1"/>
    <x v="1"/>
    <x v="1"/>
    <n v="14"/>
  </r>
  <r>
    <x v="104"/>
    <x v="1"/>
    <x v="1"/>
    <x v="0"/>
    <n v="33"/>
  </r>
  <r>
    <x v="104"/>
    <x v="2"/>
    <x v="0"/>
    <x v="1"/>
    <n v="1586"/>
  </r>
  <r>
    <x v="104"/>
    <x v="2"/>
    <x v="0"/>
    <x v="0"/>
    <n v="6612"/>
  </r>
  <r>
    <x v="104"/>
    <x v="2"/>
    <x v="1"/>
    <x v="1"/>
    <n v="1899"/>
  </r>
  <r>
    <x v="104"/>
    <x v="2"/>
    <x v="1"/>
    <x v="0"/>
    <n v="5458"/>
  </r>
  <r>
    <x v="104"/>
    <x v="3"/>
    <x v="0"/>
    <x v="1"/>
    <n v="236"/>
  </r>
  <r>
    <x v="104"/>
    <x v="3"/>
    <x v="0"/>
    <x v="0"/>
    <n v="1010"/>
  </r>
  <r>
    <x v="104"/>
    <x v="3"/>
    <x v="1"/>
    <x v="1"/>
    <n v="364"/>
  </r>
  <r>
    <x v="104"/>
    <x v="3"/>
    <x v="1"/>
    <x v="0"/>
    <n v="926"/>
  </r>
  <r>
    <x v="104"/>
    <x v="4"/>
    <x v="0"/>
    <x v="0"/>
    <n v="1"/>
  </r>
  <r>
    <x v="104"/>
    <x v="5"/>
    <x v="0"/>
    <x v="1"/>
    <n v="26"/>
  </r>
  <r>
    <x v="104"/>
    <x v="5"/>
    <x v="0"/>
    <x v="0"/>
    <n v="63"/>
  </r>
  <r>
    <x v="104"/>
    <x v="5"/>
    <x v="1"/>
    <x v="1"/>
    <n v="48"/>
  </r>
  <r>
    <x v="104"/>
    <x v="5"/>
    <x v="1"/>
    <x v="0"/>
    <n v="65"/>
  </r>
  <r>
    <x v="104"/>
    <x v="6"/>
    <x v="0"/>
    <x v="1"/>
    <n v="5"/>
  </r>
  <r>
    <x v="104"/>
    <x v="6"/>
    <x v="0"/>
    <x v="0"/>
    <n v="23"/>
  </r>
  <r>
    <x v="104"/>
    <x v="6"/>
    <x v="1"/>
    <x v="1"/>
    <n v="5"/>
  </r>
  <r>
    <x v="104"/>
    <x v="6"/>
    <x v="1"/>
    <x v="0"/>
    <n v="18"/>
  </r>
  <r>
    <x v="104"/>
    <x v="7"/>
    <x v="0"/>
    <x v="1"/>
    <n v="29"/>
  </r>
  <r>
    <x v="104"/>
    <x v="7"/>
    <x v="0"/>
    <x v="0"/>
    <n v="127"/>
  </r>
  <r>
    <x v="104"/>
    <x v="7"/>
    <x v="1"/>
    <x v="1"/>
    <n v="23"/>
  </r>
  <r>
    <x v="104"/>
    <x v="7"/>
    <x v="1"/>
    <x v="0"/>
    <n v="104"/>
  </r>
  <r>
    <x v="104"/>
    <x v="8"/>
    <x v="0"/>
    <x v="1"/>
    <n v="1203"/>
  </r>
  <r>
    <x v="104"/>
    <x v="8"/>
    <x v="0"/>
    <x v="0"/>
    <n v="3296"/>
  </r>
  <r>
    <x v="104"/>
    <x v="8"/>
    <x v="1"/>
    <x v="1"/>
    <n v="1200"/>
  </r>
  <r>
    <x v="104"/>
    <x v="8"/>
    <x v="1"/>
    <x v="0"/>
    <n v="2323"/>
  </r>
  <r>
    <x v="104"/>
    <x v="9"/>
    <x v="0"/>
    <x v="1"/>
    <n v="12"/>
  </r>
  <r>
    <x v="104"/>
    <x v="9"/>
    <x v="0"/>
    <x v="0"/>
    <n v="50"/>
  </r>
  <r>
    <x v="104"/>
    <x v="9"/>
    <x v="1"/>
    <x v="1"/>
    <n v="32"/>
  </r>
  <r>
    <x v="104"/>
    <x v="9"/>
    <x v="1"/>
    <x v="0"/>
    <n v="92"/>
  </r>
  <r>
    <x v="105"/>
    <x v="1"/>
    <x v="0"/>
    <x v="0"/>
    <n v="6"/>
  </r>
  <r>
    <x v="105"/>
    <x v="1"/>
    <x v="1"/>
    <x v="1"/>
    <n v="3"/>
  </r>
  <r>
    <x v="105"/>
    <x v="1"/>
    <x v="1"/>
    <x v="0"/>
    <n v="8"/>
  </r>
  <r>
    <x v="105"/>
    <x v="2"/>
    <x v="0"/>
    <x v="1"/>
    <n v="2343"/>
  </r>
  <r>
    <x v="105"/>
    <x v="2"/>
    <x v="0"/>
    <x v="0"/>
    <n v="2504"/>
  </r>
  <r>
    <x v="105"/>
    <x v="2"/>
    <x v="1"/>
    <x v="1"/>
    <n v="2503"/>
  </r>
  <r>
    <x v="105"/>
    <x v="2"/>
    <x v="1"/>
    <x v="0"/>
    <n v="2270"/>
  </r>
  <r>
    <x v="105"/>
    <x v="3"/>
    <x v="0"/>
    <x v="1"/>
    <n v="709"/>
  </r>
  <r>
    <x v="105"/>
    <x v="3"/>
    <x v="0"/>
    <x v="0"/>
    <n v="976"/>
  </r>
  <r>
    <x v="105"/>
    <x v="3"/>
    <x v="1"/>
    <x v="1"/>
    <n v="1026"/>
  </r>
  <r>
    <x v="105"/>
    <x v="3"/>
    <x v="1"/>
    <x v="0"/>
    <n v="977"/>
  </r>
  <r>
    <x v="105"/>
    <x v="5"/>
    <x v="0"/>
    <x v="1"/>
    <n v="15"/>
  </r>
  <r>
    <x v="105"/>
    <x v="5"/>
    <x v="0"/>
    <x v="0"/>
    <n v="18"/>
  </r>
  <r>
    <x v="105"/>
    <x v="5"/>
    <x v="1"/>
    <x v="1"/>
    <n v="5"/>
  </r>
  <r>
    <x v="105"/>
    <x v="5"/>
    <x v="1"/>
    <x v="0"/>
    <n v="17"/>
  </r>
  <r>
    <x v="105"/>
    <x v="6"/>
    <x v="0"/>
    <x v="1"/>
    <n v="3"/>
  </r>
  <r>
    <x v="105"/>
    <x v="6"/>
    <x v="0"/>
    <x v="0"/>
    <n v="7"/>
  </r>
  <r>
    <x v="105"/>
    <x v="6"/>
    <x v="1"/>
    <x v="1"/>
    <n v="7"/>
  </r>
  <r>
    <x v="105"/>
    <x v="6"/>
    <x v="1"/>
    <x v="0"/>
    <n v="10"/>
  </r>
  <r>
    <x v="105"/>
    <x v="7"/>
    <x v="0"/>
    <x v="1"/>
    <n v="7"/>
  </r>
  <r>
    <x v="105"/>
    <x v="7"/>
    <x v="0"/>
    <x v="0"/>
    <n v="8"/>
  </r>
  <r>
    <x v="105"/>
    <x v="7"/>
    <x v="1"/>
    <x v="1"/>
    <n v="7"/>
  </r>
  <r>
    <x v="105"/>
    <x v="7"/>
    <x v="1"/>
    <x v="0"/>
    <n v="11"/>
  </r>
  <r>
    <x v="105"/>
    <x v="8"/>
    <x v="0"/>
    <x v="1"/>
    <n v="3109"/>
  </r>
  <r>
    <x v="105"/>
    <x v="8"/>
    <x v="0"/>
    <x v="0"/>
    <n v="2092"/>
  </r>
  <r>
    <x v="105"/>
    <x v="8"/>
    <x v="1"/>
    <x v="1"/>
    <n v="2938"/>
  </r>
  <r>
    <x v="105"/>
    <x v="8"/>
    <x v="1"/>
    <x v="0"/>
    <n v="1897"/>
  </r>
  <r>
    <x v="105"/>
    <x v="9"/>
    <x v="0"/>
    <x v="1"/>
    <n v="5"/>
  </r>
  <r>
    <x v="105"/>
    <x v="9"/>
    <x v="0"/>
    <x v="0"/>
    <n v="33"/>
  </r>
  <r>
    <x v="105"/>
    <x v="9"/>
    <x v="1"/>
    <x v="1"/>
    <n v="29"/>
  </r>
  <r>
    <x v="105"/>
    <x v="9"/>
    <x v="1"/>
    <x v="0"/>
    <n v="53"/>
  </r>
  <r>
    <x v="106"/>
    <x v="0"/>
    <x v="0"/>
    <x v="0"/>
    <n v="1"/>
  </r>
  <r>
    <x v="106"/>
    <x v="0"/>
    <x v="1"/>
    <x v="1"/>
    <n v="3"/>
  </r>
  <r>
    <x v="106"/>
    <x v="0"/>
    <x v="1"/>
    <x v="0"/>
    <n v="2"/>
  </r>
  <r>
    <x v="106"/>
    <x v="1"/>
    <x v="0"/>
    <x v="0"/>
    <n v="1"/>
  </r>
  <r>
    <x v="106"/>
    <x v="1"/>
    <x v="1"/>
    <x v="1"/>
    <n v="5"/>
  </r>
  <r>
    <x v="106"/>
    <x v="1"/>
    <x v="1"/>
    <x v="0"/>
    <n v="6"/>
  </r>
  <r>
    <x v="106"/>
    <x v="2"/>
    <x v="0"/>
    <x v="1"/>
    <n v="1372"/>
  </r>
  <r>
    <x v="106"/>
    <x v="2"/>
    <x v="0"/>
    <x v="0"/>
    <n v="1348"/>
  </r>
  <r>
    <x v="106"/>
    <x v="2"/>
    <x v="1"/>
    <x v="1"/>
    <n v="1392"/>
  </r>
  <r>
    <x v="106"/>
    <x v="2"/>
    <x v="1"/>
    <x v="0"/>
    <n v="1354"/>
  </r>
  <r>
    <x v="106"/>
    <x v="3"/>
    <x v="0"/>
    <x v="1"/>
    <n v="225"/>
  </r>
  <r>
    <x v="106"/>
    <x v="3"/>
    <x v="0"/>
    <x v="0"/>
    <n v="308"/>
  </r>
  <r>
    <x v="106"/>
    <x v="3"/>
    <x v="1"/>
    <x v="1"/>
    <n v="374"/>
  </r>
  <r>
    <x v="106"/>
    <x v="3"/>
    <x v="1"/>
    <x v="0"/>
    <n v="389"/>
  </r>
  <r>
    <x v="106"/>
    <x v="5"/>
    <x v="0"/>
    <x v="1"/>
    <n v="4"/>
  </r>
  <r>
    <x v="106"/>
    <x v="5"/>
    <x v="0"/>
    <x v="0"/>
    <n v="17"/>
  </r>
  <r>
    <x v="106"/>
    <x v="5"/>
    <x v="1"/>
    <x v="1"/>
    <n v="5"/>
  </r>
  <r>
    <x v="106"/>
    <x v="5"/>
    <x v="1"/>
    <x v="0"/>
    <n v="21"/>
  </r>
  <r>
    <x v="106"/>
    <x v="6"/>
    <x v="0"/>
    <x v="0"/>
    <n v="6"/>
  </r>
  <r>
    <x v="106"/>
    <x v="6"/>
    <x v="1"/>
    <x v="1"/>
    <n v="3"/>
  </r>
  <r>
    <x v="106"/>
    <x v="6"/>
    <x v="1"/>
    <x v="0"/>
    <n v="5"/>
  </r>
  <r>
    <x v="106"/>
    <x v="7"/>
    <x v="0"/>
    <x v="1"/>
    <n v="2"/>
  </r>
  <r>
    <x v="106"/>
    <x v="7"/>
    <x v="0"/>
    <x v="0"/>
    <n v="4"/>
  </r>
  <r>
    <x v="106"/>
    <x v="7"/>
    <x v="1"/>
    <x v="0"/>
    <n v="8"/>
  </r>
  <r>
    <x v="106"/>
    <x v="8"/>
    <x v="0"/>
    <x v="1"/>
    <n v="386"/>
  </r>
  <r>
    <x v="106"/>
    <x v="8"/>
    <x v="0"/>
    <x v="0"/>
    <n v="485"/>
  </r>
  <r>
    <x v="106"/>
    <x v="8"/>
    <x v="1"/>
    <x v="1"/>
    <n v="322"/>
  </r>
  <r>
    <x v="106"/>
    <x v="8"/>
    <x v="1"/>
    <x v="0"/>
    <n v="437"/>
  </r>
  <r>
    <x v="106"/>
    <x v="9"/>
    <x v="0"/>
    <x v="1"/>
    <n v="10"/>
  </r>
  <r>
    <x v="106"/>
    <x v="9"/>
    <x v="0"/>
    <x v="0"/>
    <n v="32"/>
  </r>
  <r>
    <x v="106"/>
    <x v="9"/>
    <x v="1"/>
    <x v="1"/>
    <n v="31"/>
  </r>
  <r>
    <x v="106"/>
    <x v="9"/>
    <x v="1"/>
    <x v="0"/>
    <n v="64"/>
  </r>
  <r>
    <x v="107"/>
    <x v="0"/>
    <x v="0"/>
    <x v="1"/>
    <n v="2"/>
  </r>
  <r>
    <x v="107"/>
    <x v="0"/>
    <x v="0"/>
    <x v="0"/>
    <n v="1"/>
  </r>
  <r>
    <x v="107"/>
    <x v="0"/>
    <x v="1"/>
    <x v="1"/>
    <n v="3"/>
  </r>
  <r>
    <x v="107"/>
    <x v="0"/>
    <x v="1"/>
    <x v="0"/>
    <n v="1"/>
  </r>
  <r>
    <x v="107"/>
    <x v="1"/>
    <x v="0"/>
    <x v="1"/>
    <n v="1"/>
  </r>
  <r>
    <x v="107"/>
    <x v="1"/>
    <x v="0"/>
    <x v="0"/>
    <n v="7"/>
  </r>
  <r>
    <x v="107"/>
    <x v="1"/>
    <x v="1"/>
    <x v="1"/>
    <n v="5"/>
  </r>
  <r>
    <x v="107"/>
    <x v="1"/>
    <x v="1"/>
    <x v="0"/>
    <n v="7"/>
  </r>
  <r>
    <x v="107"/>
    <x v="2"/>
    <x v="0"/>
    <x v="1"/>
    <n v="2052"/>
  </r>
  <r>
    <x v="107"/>
    <x v="2"/>
    <x v="0"/>
    <x v="0"/>
    <n v="1403"/>
  </r>
  <r>
    <x v="107"/>
    <x v="2"/>
    <x v="1"/>
    <x v="1"/>
    <n v="1800"/>
  </r>
  <r>
    <x v="107"/>
    <x v="2"/>
    <x v="1"/>
    <x v="0"/>
    <n v="1191"/>
  </r>
  <r>
    <x v="107"/>
    <x v="3"/>
    <x v="0"/>
    <x v="1"/>
    <n v="268"/>
  </r>
  <r>
    <x v="107"/>
    <x v="3"/>
    <x v="0"/>
    <x v="0"/>
    <n v="325"/>
  </r>
  <r>
    <x v="107"/>
    <x v="3"/>
    <x v="1"/>
    <x v="1"/>
    <n v="387"/>
  </r>
  <r>
    <x v="107"/>
    <x v="3"/>
    <x v="1"/>
    <x v="0"/>
    <n v="384"/>
  </r>
  <r>
    <x v="107"/>
    <x v="4"/>
    <x v="0"/>
    <x v="1"/>
    <n v="3"/>
  </r>
  <r>
    <x v="107"/>
    <x v="4"/>
    <x v="0"/>
    <x v="0"/>
    <n v="4"/>
  </r>
  <r>
    <x v="107"/>
    <x v="4"/>
    <x v="1"/>
    <x v="1"/>
    <n v="5"/>
  </r>
  <r>
    <x v="107"/>
    <x v="4"/>
    <x v="1"/>
    <x v="0"/>
    <n v="4"/>
  </r>
  <r>
    <x v="107"/>
    <x v="5"/>
    <x v="0"/>
    <x v="1"/>
    <n v="10"/>
  </r>
  <r>
    <x v="107"/>
    <x v="5"/>
    <x v="0"/>
    <x v="0"/>
    <n v="9"/>
  </r>
  <r>
    <x v="107"/>
    <x v="5"/>
    <x v="1"/>
    <x v="1"/>
    <n v="12"/>
  </r>
  <r>
    <x v="107"/>
    <x v="5"/>
    <x v="1"/>
    <x v="0"/>
    <n v="3"/>
  </r>
  <r>
    <x v="107"/>
    <x v="6"/>
    <x v="0"/>
    <x v="1"/>
    <n v="7"/>
  </r>
  <r>
    <x v="107"/>
    <x v="6"/>
    <x v="0"/>
    <x v="0"/>
    <n v="5"/>
  </r>
  <r>
    <x v="107"/>
    <x v="6"/>
    <x v="1"/>
    <x v="1"/>
    <n v="4"/>
  </r>
  <r>
    <x v="107"/>
    <x v="6"/>
    <x v="1"/>
    <x v="0"/>
    <n v="5"/>
  </r>
  <r>
    <x v="107"/>
    <x v="7"/>
    <x v="0"/>
    <x v="1"/>
    <n v="7"/>
  </r>
  <r>
    <x v="107"/>
    <x v="7"/>
    <x v="0"/>
    <x v="0"/>
    <n v="9"/>
  </r>
  <r>
    <x v="107"/>
    <x v="7"/>
    <x v="1"/>
    <x v="1"/>
    <n v="6"/>
  </r>
  <r>
    <x v="107"/>
    <x v="7"/>
    <x v="1"/>
    <x v="0"/>
    <n v="6"/>
  </r>
  <r>
    <x v="107"/>
    <x v="8"/>
    <x v="0"/>
    <x v="1"/>
    <n v="404"/>
  </r>
  <r>
    <x v="107"/>
    <x v="8"/>
    <x v="0"/>
    <x v="0"/>
    <n v="291"/>
  </r>
  <r>
    <x v="107"/>
    <x v="8"/>
    <x v="1"/>
    <x v="1"/>
    <n v="318"/>
  </r>
  <r>
    <x v="107"/>
    <x v="8"/>
    <x v="1"/>
    <x v="0"/>
    <n v="225"/>
  </r>
  <r>
    <x v="107"/>
    <x v="9"/>
    <x v="0"/>
    <x v="1"/>
    <n v="4"/>
  </r>
  <r>
    <x v="107"/>
    <x v="9"/>
    <x v="0"/>
    <x v="0"/>
    <n v="21"/>
  </r>
  <r>
    <x v="107"/>
    <x v="9"/>
    <x v="1"/>
    <x v="1"/>
    <n v="9"/>
  </r>
  <r>
    <x v="107"/>
    <x v="9"/>
    <x v="1"/>
    <x v="0"/>
    <n v="28"/>
  </r>
  <r>
    <x v="108"/>
    <x v="1"/>
    <x v="0"/>
    <x v="0"/>
    <n v="1"/>
  </r>
  <r>
    <x v="108"/>
    <x v="1"/>
    <x v="1"/>
    <x v="0"/>
    <n v="3"/>
  </r>
  <r>
    <x v="108"/>
    <x v="2"/>
    <x v="0"/>
    <x v="1"/>
    <n v="1977"/>
  </r>
  <r>
    <x v="108"/>
    <x v="2"/>
    <x v="0"/>
    <x v="0"/>
    <n v="2762"/>
  </r>
  <r>
    <x v="108"/>
    <x v="2"/>
    <x v="1"/>
    <x v="1"/>
    <n v="2570"/>
  </r>
  <r>
    <x v="108"/>
    <x v="2"/>
    <x v="1"/>
    <x v="0"/>
    <n v="3199"/>
  </r>
  <r>
    <x v="108"/>
    <x v="3"/>
    <x v="0"/>
    <x v="1"/>
    <n v="75"/>
  </r>
  <r>
    <x v="108"/>
    <x v="3"/>
    <x v="0"/>
    <x v="0"/>
    <n v="135"/>
  </r>
  <r>
    <x v="108"/>
    <x v="3"/>
    <x v="1"/>
    <x v="1"/>
    <n v="127"/>
  </r>
  <r>
    <x v="108"/>
    <x v="3"/>
    <x v="1"/>
    <x v="0"/>
    <n v="232"/>
  </r>
  <r>
    <x v="108"/>
    <x v="5"/>
    <x v="0"/>
    <x v="1"/>
    <n v="18"/>
  </r>
  <r>
    <x v="108"/>
    <x v="5"/>
    <x v="0"/>
    <x v="0"/>
    <n v="14"/>
  </r>
  <r>
    <x v="108"/>
    <x v="5"/>
    <x v="1"/>
    <x v="1"/>
    <n v="23"/>
  </r>
  <r>
    <x v="108"/>
    <x v="5"/>
    <x v="1"/>
    <x v="0"/>
    <n v="30"/>
  </r>
  <r>
    <x v="108"/>
    <x v="6"/>
    <x v="0"/>
    <x v="1"/>
    <n v="1"/>
  </r>
  <r>
    <x v="108"/>
    <x v="6"/>
    <x v="0"/>
    <x v="0"/>
    <n v="2"/>
  </r>
  <r>
    <x v="108"/>
    <x v="6"/>
    <x v="1"/>
    <x v="1"/>
    <n v="2"/>
  </r>
  <r>
    <x v="108"/>
    <x v="6"/>
    <x v="1"/>
    <x v="0"/>
    <n v="2"/>
  </r>
  <r>
    <x v="108"/>
    <x v="7"/>
    <x v="0"/>
    <x v="1"/>
    <n v="36"/>
  </r>
  <r>
    <x v="108"/>
    <x v="7"/>
    <x v="0"/>
    <x v="0"/>
    <n v="25"/>
  </r>
  <r>
    <x v="108"/>
    <x v="7"/>
    <x v="1"/>
    <x v="1"/>
    <n v="60"/>
  </r>
  <r>
    <x v="108"/>
    <x v="7"/>
    <x v="1"/>
    <x v="0"/>
    <n v="36"/>
  </r>
  <r>
    <x v="108"/>
    <x v="8"/>
    <x v="0"/>
    <x v="1"/>
    <n v="3254"/>
  </r>
  <r>
    <x v="108"/>
    <x v="8"/>
    <x v="0"/>
    <x v="0"/>
    <n v="4522"/>
  </r>
  <r>
    <x v="108"/>
    <x v="8"/>
    <x v="1"/>
    <x v="1"/>
    <n v="2913"/>
  </r>
  <r>
    <x v="108"/>
    <x v="8"/>
    <x v="1"/>
    <x v="0"/>
    <n v="3734"/>
  </r>
  <r>
    <x v="108"/>
    <x v="9"/>
    <x v="0"/>
    <x v="1"/>
    <n v="3"/>
  </r>
  <r>
    <x v="108"/>
    <x v="9"/>
    <x v="0"/>
    <x v="0"/>
    <n v="13"/>
  </r>
  <r>
    <x v="108"/>
    <x v="9"/>
    <x v="1"/>
    <x v="1"/>
    <n v="14"/>
  </r>
  <r>
    <x v="108"/>
    <x v="9"/>
    <x v="1"/>
    <x v="0"/>
    <n v="25"/>
  </r>
  <r>
    <x v="109"/>
    <x v="1"/>
    <x v="1"/>
    <x v="1"/>
    <n v="2"/>
  </r>
  <r>
    <x v="109"/>
    <x v="1"/>
    <x v="1"/>
    <x v="0"/>
    <n v="1"/>
  </r>
  <r>
    <x v="109"/>
    <x v="2"/>
    <x v="0"/>
    <x v="1"/>
    <n v="598"/>
  </r>
  <r>
    <x v="109"/>
    <x v="2"/>
    <x v="0"/>
    <x v="0"/>
    <n v="640"/>
  </r>
  <r>
    <x v="109"/>
    <x v="2"/>
    <x v="1"/>
    <x v="1"/>
    <n v="510"/>
  </r>
  <r>
    <x v="109"/>
    <x v="2"/>
    <x v="1"/>
    <x v="0"/>
    <n v="518"/>
  </r>
  <r>
    <x v="109"/>
    <x v="3"/>
    <x v="0"/>
    <x v="1"/>
    <n v="118"/>
  </r>
  <r>
    <x v="109"/>
    <x v="3"/>
    <x v="0"/>
    <x v="0"/>
    <n v="152"/>
  </r>
  <r>
    <x v="109"/>
    <x v="3"/>
    <x v="1"/>
    <x v="1"/>
    <n v="124"/>
  </r>
  <r>
    <x v="109"/>
    <x v="3"/>
    <x v="1"/>
    <x v="0"/>
    <n v="133"/>
  </r>
  <r>
    <x v="109"/>
    <x v="5"/>
    <x v="0"/>
    <x v="1"/>
    <n v="3"/>
  </r>
  <r>
    <x v="109"/>
    <x v="5"/>
    <x v="0"/>
    <x v="0"/>
    <n v="4"/>
  </r>
  <r>
    <x v="109"/>
    <x v="5"/>
    <x v="1"/>
    <x v="1"/>
    <n v="3"/>
  </r>
  <r>
    <x v="109"/>
    <x v="5"/>
    <x v="1"/>
    <x v="0"/>
    <n v="4"/>
  </r>
  <r>
    <x v="109"/>
    <x v="7"/>
    <x v="1"/>
    <x v="1"/>
    <n v="1"/>
  </r>
  <r>
    <x v="109"/>
    <x v="8"/>
    <x v="0"/>
    <x v="1"/>
    <n v="49"/>
  </r>
  <r>
    <x v="109"/>
    <x v="8"/>
    <x v="0"/>
    <x v="0"/>
    <n v="99"/>
  </r>
  <r>
    <x v="109"/>
    <x v="8"/>
    <x v="1"/>
    <x v="1"/>
    <n v="42"/>
  </r>
  <r>
    <x v="109"/>
    <x v="8"/>
    <x v="1"/>
    <x v="0"/>
    <n v="69"/>
  </r>
  <r>
    <x v="109"/>
    <x v="9"/>
    <x v="0"/>
    <x v="1"/>
    <n v="3"/>
  </r>
  <r>
    <x v="109"/>
    <x v="9"/>
    <x v="0"/>
    <x v="0"/>
    <n v="9"/>
  </r>
  <r>
    <x v="109"/>
    <x v="9"/>
    <x v="1"/>
    <x v="1"/>
    <n v="9"/>
  </r>
  <r>
    <x v="109"/>
    <x v="9"/>
    <x v="1"/>
    <x v="0"/>
    <n v="14"/>
  </r>
  <r>
    <x v="110"/>
    <x v="1"/>
    <x v="1"/>
    <x v="1"/>
    <n v="3"/>
  </r>
  <r>
    <x v="110"/>
    <x v="1"/>
    <x v="1"/>
    <x v="0"/>
    <n v="2"/>
  </r>
  <r>
    <x v="110"/>
    <x v="2"/>
    <x v="0"/>
    <x v="1"/>
    <n v="683"/>
  </r>
  <r>
    <x v="110"/>
    <x v="2"/>
    <x v="0"/>
    <x v="0"/>
    <n v="527"/>
  </r>
  <r>
    <x v="110"/>
    <x v="2"/>
    <x v="1"/>
    <x v="1"/>
    <n v="498"/>
  </r>
  <r>
    <x v="110"/>
    <x v="2"/>
    <x v="1"/>
    <x v="0"/>
    <n v="429"/>
  </r>
  <r>
    <x v="110"/>
    <x v="3"/>
    <x v="0"/>
    <x v="1"/>
    <n v="220"/>
  </r>
  <r>
    <x v="110"/>
    <x v="3"/>
    <x v="0"/>
    <x v="0"/>
    <n v="220"/>
  </r>
  <r>
    <x v="110"/>
    <x v="3"/>
    <x v="1"/>
    <x v="1"/>
    <n v="222"/>
  </r>
  <r>
    <x v="110"/>
    <x v="3"/>
    <x v="1"/>
    <x v="0"/>
    <n v="201"/>
  </r>
  <r>
    <x v="110"/>
    <x v="5"/>
    <x v="0"/>
    <x v="1"/>
    <n v="3"/>
  </r>
  <r>
    <x v="110"/>
    <x v="5"/>
    <x v="0"/>
    <x v="0"/>
    <n v="3"/>
  </r>
  <r>
    <x v="110"/>
    <x v="5"/>
    <x v="1"/>
    <x v="1"/>
    <n v="2"/>
  </r>
  <r>
    <x v="110"/>
    <x v="5"/>
    <x v="1"/>
    <x v="0"/>
    <n v="6"/>
  </r>
  <r>
    <x v="110"/>
    <x v="6"/>
    <x v="1"/>
    <x v="1"/>
    <n v="2"/>
  </r>
  <r>
    <x v="110"/>
    <x v="7"/>
    <x v="1"/>
    <x v="1"/>
    <n v="2"/>
  </r>
  <r>
    <x v="110"/>
    <x v="8"/>
    <x v="0"/>
    <x v="1"/>
    <n v="92"/>
  </r>
  <r>
    <x v="110"/>
    <x v="8"/>
    <x v="0"/>
    <x v="0"/>
    <n v="126"/>
  </r>
  <r>
    <x v="110"/>
    <x v="8"/>
    <x v="1"/>
    <x v="1"/>
    <n v="89"/>
  </r>
  <r>
    <x v="110"/>
    <x v="8"/>
    <x v="1"/>
    <x v="0"/>
    <n v="111"/>
  </r>
  <r>
    <x v="110"/>
    <x v="9"/>
    <x v="0"/>
    <x v="1"/>
    <n v="1"/>
  </r>
  <r>
    <x v="110"/>
    <x v="9"/>
    <x v="0"/>
    <x v="0"/>
    <n v="6"/>
  </r>
  <r>
    <x v="110"/>
    <x v="9"/>
    <x v="1"/>
    <x v="1"/>
    <n v="5"/>
  </r>
  <r>
    <x v="110"/>
    <x v="9"/>
    <x v="1"/>
    <x v="0"/>
    <n v="21"/>
  </r>
  <r>
    <x v="111"/>
    <x v="0"/>
    <x v="1"/>
    <x v="1"/>
    <n v="2"/>
  </r>
  <r>
    <x v="111"/>
    <x v="1"/>
    <x v="1"/>
    <x v="0"/>
    <n v="2"/>
  </r>
  <r>
    <x v="111"/>
    <x v="2"/>
    <x v="0"/>
    <x v="1"/>
    <n v="609"/>
  </r>
  <r>
    <x v="111"/>
    <x v="2"/>
    <x v="0"/>
    <x v="0"/>
    <n v="222"/>
  </r>
  <r>
    <x v="111"/>
    <x v="2"/>
    <x v="1"/>
    <x v="1"/>
    <n v="750"/>
  </r>
  <r>
    <x v="111"/>
    <x v="2"/>
    <x v="1"/>
    <x v="0"/>
    <n v="272"/>
  </r>
  <r>
    <x v="111"/>
    <x v="3"/>
    <x v="0"/>
    <x v="1"/>
    <n v="61"/>
  </r>
  <r>
    <x v="111"/>
    <x v="3"/>
    <x v="0"/>
    <x v="0"/>
    <n v="48"/>
  </r>
  <r>
    <x v="111"/>
    <x v="3"/>
    <x v="1"/>
    <x v="1"/>
    <n v="122"/>
  </r>
  <r>
    <x v="111"/>
    <x v="3"/>
    <x v="1"/>
    <x v="0"/>
    <n v="73"/>
  </r>
  <r>
    <x v="111"/>
    <x v="5"/>
    <x v="0"/>
    <x v="1"/>
    <n v="4"/>
  </r>
  <r>
    <x v="111"/>
    <x v="5"/>
    <x v="0"/>
    <x v="0"/>
    <n v="1"/>
  </r>
  <r>
    <x v="111"/>
    <x v="5"/>
    <x v="1"/>
    <x v="1"/>
    <n v="3"/>
  </r>
  <r>
    <x v="111"/>
    <x v="7"/>
    <x v="0"/>
    <x v="1"/>
    <n v="2"/>
  </r>
  <r>
    <x v="111"/>
    <x v="7"/>
    <x v="0"/>
    <x v="0"/>
    <n v="1"/>
  </r>
  <r>
    <x v="111"/>
    <x v="7"/>
    <x v="1"/>
    <x v="1"/>
    <n v="1"/>
  </r>
  <r>
    <x v="111"/>
    <x v="7"/>
    <x v="1"/>
    <x v="0"/>
    <n v="1"/>
  </r>
  <r>
    <x v="111"/>
    <x v="8"/>
    <x v="0"/>
    <x v="1"/>
    <n v="569"/>
  </r>
  <r>
    <x v="111"/>
    <x v="8"/>
    <x v="0"/>
    <x v="0"/>
    <n v="264"/>
  </r>
  <r>
    <x v="111"/>
    <x v="8"/>
    <x v="1"/>
    <x v="1"/>
    <n v="611"/>
  </r>
  <r>
    <x v="111"/>
    <x v="8"/>
    <x v="1"/>
    <x v="0"/>
    <n v="227"/>
  </r>
  <r>
    <x v="111"/>
    <x v="9"/>
    <x v="0"/>
    <x v="1"/>
    <n v="1"/>
  </r>
  <r>
    <x v="111"/>
    <x v="9"/>
    <x v="0"/>
    <x v="0"/>
    <n v="4"/>
  </r>
  <r>
    <x v="111"/>
    <x v="9"/>
    <x v="1"/>
    <x v="1"/>
    <n v="2"/>
  </r>
  <r>
    <x v="111"/>
    <x v="9"/>
    <x v="1"/>
    <x v="0"/>
    <n v="8"/>
  </r>
  <r>
    <x v="112"/>
    <x v="1"/>
    <x v="0"/>
    <x v="1"/>
    <n v="5"/>
  </r>
  <r>
    <x v="112"/>
    <x v="1"/>
    <x v="0"/>
    <x v="0"/>
    <n v="6"/>
  </r>
  <r>
    <x v="112"/>
    <x v="1"/>
    <x v="1"/>
    <x v="1"/>
    <n v="5"/>
  </r>
  <r>
    <x v="112"/>
    <x v="1"/>
    <x v="1"/>
    <x v="0"/>
    <n v="10"/>
  </r>
  <r>
    <x v="112"/>
    <x v="2"/>
    <x v="0"/>
    <x v="1"/>
    <n v="4415"/>
  </r>
  <r>
    <x v="112"/>
    <x v="2"/>
    <x v="0"/>
    <x v="0"/>
    <n v="9369"/>
  </r>
  <r>
    <x v="112"/>
    <x v="2"/>
    <x v="1"/>
    <x v="1"/>
    <n v="4616"/>
  </r>
  <r>
    <x v="112"/>
    <x v="2"/>
    <x v="1"/>
    <x v="0"/>
    <n v="9908"/>
  </r>
  <r>
    <x v="112"/>
    <x v="3"/>
    <x v="0"/>
    <x v="1"/>
    <n v="520"/>
  </r>
  <r>
    <x v="112"/>
    <x v="3"/>
    <x v="0"/>
    <x v="0"/>
    <n v="1728"/>
  </r>
  <r>
    <x v="112"/>
    <x v="3"/>
    <x v="1"/>
    <x v="1"/>
    <n v="685"/>
  </r>
  <r>
    <x v="112"/>
    <x v="3"/>
    <x v="1"/>
    <x v="0"/>
    <n v="1895"/>
  </r>
  <r>
    <x v="112"/>
    <x v="4"/>
    <x v="0"/>
    <x v="1"/>
    <n v="1"/>
  </r>
  <r>
    <x v="112"/>
    <x v="4"/>
    <x v="0"/>
    <x v="0"/>
    <n v="1"/>
  </r>
  <r>
    <x v="112"/>
    <x v="5"/>
    <x v="0"/>
    <x v="1"/>
    <n v="37"/>
  </r>
  <r>
    <x v="112"/>
    <x v="5"/>
    <x v="0"/>
    <x v="0"/>
    <n v="56"/>
  </r>
  <r>
    <x v="112"/>
    <x v="5"/>
    <x v="1"/>
    <x v="1"/>
    <n v="54"/>
  </r>
  <r>
    <x v="112"/>
    <x v="5"/>
    <x v="1"/>
    <x v="0"/>
    <n v="57"/>
  </r>
  <r>
    <x v="112"/>
    <x v="6"/>
    <x v="0"/>
    <x v="1"/>
    <n v="4"/>
  </r>
  <r>
    <x v="112"/>
    <x v="6"/>
    <x v="0"/>
    <x v="0"/>
    <n v="12"/>
  </r>
  <r>
    <x v="112"/>
    <x v="6"/>
    <x v="1"/>
    <x v="1"/>
    <n v="4"/>
  </r>
  <r>
    <x v="112"/>
    <x v="6"/>
    <x v="1"/>
    <x v="0"/>
    <n v="12"/>
  </r>
  <r>
    <x v="112"/>
    <x v="7"/>
    <x v="0"/>
    <x v="1"/>
    <n v="108"/>
  </r>
  <r>
    <x v="112"/>
    <x v="7"/>
    <x v="0"/>
    <x v="0"/>
    <n v="130"/>
  </r>
  <r>
    <x v="112"/>
    <x v="7"/>
    <x v="1"/>
    <x v="1"/>
    <n v="110"/>
  </r>
  <r>
    <x v="112"/>
    <x v="7"/>
    <x v="1"/>
    <x v="0"/>
    <n v="133"/>
  </r>
  <r>
    <x v="112"/>
    <x v="8"/>
    <x v="0"/>
    <x v="1"/>
    <n v="13087"/>
  </r>
  <r>
    <x v="112"/>
    <x v="8"/>
    <x v="0"/>
    <x v="0"/>
    <n v="22417"/>
  </r>
  <r>
    <x v="112"/>
    <x v="8"/>
    <x v="1"/>
    <x v="1"/>
    <n v="11617"/>
  </r>
  <r>
    <x v="112"/>
    <x v="8"/>
    <x v="1"/>
    <x v="0"/>
    <n v="18326"/>
  </r>
  <r>
    <x v="112"/>
    <x v="9"/>
    <x v="0"/>
    <x v="1"/>
    <n v="411"/>
  </r>
  <r>
    <x v="112"/>
    <x v="9"/>
    <x v="0"/>
    <x v="0"/>
    <n v="572"/>
  </r>
  <r>
    <x v="112"/>
    <x v="9"/>
    <x v="1"/>
    <x v="1"/>
    <n v="510"/>
  </r>
  <r>
    <x v="112"/>
    <x v="9"/>
    <x v="1"/>
    <x v="0"/>
    <n v="766"/>
  </r>
  <r>
    <x v="113"/>
    <x v="1"/>
    <x v="1"/>
    <x v="1"/>
    <n v="1"/>
  </r>
  <r>
    <x v="113"/>
    <x v="2"/>
    <x v="0"/>
    <x v="1"/>
    <n v="604"/>
  </r>
  <r>
    <x v="113"/>
    <x v="2"/>
    <x v="0"/>
    <x v="0"/>
    <n v="164"/>
  </r>
  <r>
    <x v="113"/>
    <x v="2"/>
    <x v="1"/>
    <x v="1"/>
    <n v="760"/>
  </r>
  <r>
    <x v="113"/>
    <x v="2"/>
    <x v="1"/>
    <x v="0"/>
    <n v="171"/>
  </r>
  <r>
    <x v="113"/>
    <x v="3"/>
    <x v="0"/>
    <x v="1"/>
    <n v="23"/>
  </r>
  <r>
    <x v="113"/>
    <x v="3"/>
    <x v="0"/>
    <x v="0"/>
    <n v="12"/>
  </r>
  <r>
    <x v="113"/>
    <x v="3"/>
    <x v="1"/>
    <x v="1"/>
    <n v="40"/>
  </r>
  <r>
    <x v="113"/>
    <x v="3"/>
    <x v="1"/>
    <x v="0"/>
    <n v="26"/>
  </r>
  <r>
    <x v="113"/>
    <x v="5"/>
    <x v="0"/>
    <x v="1"/>
    <n v="10"/>
  </r>
  <r>
    <x v="113"/>
    <x v="5"/>
    <x v="0"/>
    <x v="0"/>
    <n v="1"/>
  </r>
  <r>
    <x v="113"/>
    <x v="5"/>
    <x v="1"/>
    <x v="1"/>
    <n v="8"/>
  </r>
  <r>
    <x v="113"/>
    <x v="5"/>
    <x v="1"/>
    <x v="0"/>
    <n v="3"/>
  </r>
  <r>
    <x v="113"/>
    <x v="6"/>
    <x v="0"/>
    <x v="1"/>
    <n v="1"/>
  </r>
  <r>
    <x v="113"/>
    <x v="7"/>
    <x v="0"/>
    <x v="1"/>
    <n v="24"/>
  </r>
  <r>
    <x v="113"/>
    <x v="7"/>
    <x v="0"/>
    <x v="0"/>
    <n v="4"/>
  </r>
  <r>
    <x v="113"/>
    <x v="7"/>
    <x v="1"/>
    <x v="1"/>
    <n v="22"/>
  </r>
  <r>
    <x v="113"/>
    <x v="7"/>
    <x v="1"/>
    <x v="0"/>
    <n v="5"/>
  </r>
  <r>
    <x v="113"/>
    <x v="8"/>
    <x v="0"/>
    <x v="1"/>
    <n v="1352"/>
  </r>
  <r>
    <x v="113"/>
    <x v="8"/>
    <x v="0"/>
    <x v="0"/>
    <n v="403"/>
  </r>
  <r>
    <x v="113"/>
    <x v="8"/>
    <x v="1"/>
    <x v="1"/>
    <n v="1405"/>
  </r>
  <r>
    <x v="113"/>
    <x v="8"/>
    <x v="1"/>
    <x v="0"/>
    <n v="301"/>
  </r>
  <r>
    <x v="113"/>
    <x v="9"/>
    <x v="0"/>
    <x v="1"/>
    <n v="2"/>
  </r>
  <r>
    <x v="113"/>
    <x v="9"/>
    <x v="1"/>
    <x v="1"/>
    <n v="2"/>
  </r>
  <r>
    <x v="114"/>
    <x v="1"/>
    <x v="0"/>
    <x v="0"/>
    <n v="3"/>
  </r>
  <r>
    <x v="114"/>
    <x v="1"/>
    <x v="1"/>
    <x v="1"/>
    <n v="2"/>
  </r>
  <r>
    <x v="114"/>
    <x v="1"/>
    <x v="1"/>
    <x v="0"/>
    <n v="7"/>
  </r>
  <r>
    <x v="114"/>
    <x v="2"/>
    <x v="0"/>
    <x v="1"/>
    <n v="1141"/>
  </r>
  <r>
    <x v="114"/>
    <x v="2"/>
    <x v="0"/>
    <x v="0"/>
    <n v="1078"/>
  </r>
  <r>
    <x v="114"/>
    <x v="2"/>
    <x v="1"/>
    <x v="1"/>
    <n v="1225"/>
  </r>
  <r>
    <x v="114"/>
    <x v="2"/>
    <x v="1"/>
    <x v="0"/>
    <n v="1218"/>
  </r>
  <r>
    <x v="114"/>
    <x v="3"/>
    <x v="0"/>
    <x v="1"/>
    <n v="226"/>
  </r>
  <r>
    <x v="114"/>
    <x v="3"/>
    <x v="0"/>
    <x v="0"/>
    <n v="464"/>
  </r>
  <r>
    <x v="114"/>
    <x v="3"/>
    <x v="1"/>
    <x v="1"/>
    <n v="314"/>
  </r>
  <r>
    <x v="114"/>
    <x v="3"/>
    <x v="1"/>
    <x v="0"/>
    <n v="539"/>
  </r>
  <r>
    <x v="114"/>
    <x v="4"/>
    <x v="1"/>
    <x v="0"/>
    <n v="1"/>
  </r>
  <r>
    <x v="114"/>
    <x v="5"/>
    <x v="0"/>
    <x v="1"/>
    <n v="4"/>
  </r>
  <r>
    <x v="114"/>
    <x v="5"/>
    <x v="0"/>
    <x v="0"/>
    <n v="9"/>
  </r>
  <r>
    <x v="114"/>
    <x v="5"/>
    <x v="1"/>
    <x v="1"/>
    <n v="11"/>
  </r>
  <r>
    <x v="114"/>
    <x v="5"/>
    <x v="1"/>
    <x v="0"/>
    <n v="4"/>
  </r>
  <r>
    <x v="114"/>
    <x v="6"/>
    <x v="0"/>
    <x v="1"/>
    <n v="1"/>
  </r>
  <r>
    <x v="114"/>
    <x v="6"/>
    <x v="1"/>
    <x v="1"/>
    <n v="2"/>
  </r>
  <r>
    <x v="114"/>
    <x v="6"/>
    <x v="1"/>
    <x v="0"/>
    <n v="3"/>
  </r>
  <r>
    <x v="114"/>
    <x v="7"/>
    <x v="0"/>
    <x v="1"/>
    <n v="13"/>
  </r>
  <r>
    <x v="114"/>
    <x v="7"/>
    <x v="0"/>
    <x v="0"/>
    <n v="7"/>
  </r>
  <r>
    <x v="114"/>
    <x v="7"/>
    <x v="1"/>
    <x v="1"/>
    <n v="8"/>
  </r>
  <r>
    <x v="114"/>
    <x v="7"/>
    <x v="1"/>
    <x v="0"/>
    <n v="7"/>
  </r>
  <r>
    <x v="114"/>
    <x v="8"/>
    <x v="0"/>
    <x v="1"/>
    <n v="5693"/>
  </r>
  <r>
    <x v="114"/>
    <x v="8"/>
    <x v="0"/>
    <x v="0"/>
    <n v="3549"/>
  </r>
  <r>
    <x v="114"/>
    <x v="8"/>
    <x v="1"/>
    <x v="1"/>
    <n v="5809"/>
  </r>
  <r>
    <x v="114"/>
    <x v="8"/>
    <x v="1"/>
    <x v="0"/>
    <n v="3140"/>
  </r>
  <r>
    <x v="114"/>
    <x v="9"/>
    <x v="0"/>
    <x v="1"/>
    <n v="11"/>
  </r>
  <r>
    <x v="114"/>
    <x v="9"/>
    <x v="0"/>
    <x v="0"/>
    <n v="50"/>
  </r>
  <r>
    <x v="114"/>
    <x v="9"/>
    <x v="1"/>
    <x v="1"/>
    <n v="26"/>
  </r>
  <r>
    <x v="114"/>
    <x v="9"/>
    <x v="1"/>
    <x v="0"/>
    <n v="54"/>
  </r>
  <r>
    <x v="115"/>
    <x v="1"/>
    <x v="0"/>
    <x v="0"/>
    <n v="1"/>
  </r>
  <r>
    <x v="115"/>
    <x v="1"/>
    <x v="1"/>
    <x v="1"/>
    <n v="1"/>
  </r>
  <r>
    <x v="115"/>
    <x v="2"/>
    <x v="0"/>
    <x v="1"/>
    <n v="1997"/>
  </r>
  <r>
    <x v="115"/>
    <x v="2"/>
    <x v="0"/>
    <x v="0"/>
    <n v="757"/>
  </r>
  <r>
    <x v="115"/>
    <x v="2"/>
    <x v="1"/>
    <x v="1"/>
    <n v="2575"/>
  </r>
  <r>
    <x v="115"/>
    <x v="2"/>
    <x v="1"/>
    <x v="0"/>
    <n v="882"/>
  </r>
  <r>
    <x v="115"/>
    <x v="3"/>
    <x v="0"/>
    <x v="1"/>
    <n v="48"/>
  </r>
  <r>
    <x v="115"/>
    <x v="3"/>
    <x v="0"/>
    <x v="0"/>
    <n v="20"/>
  </r>
  <r>
    <x v="115"/>
    <x v="3"/>
    <x v="1"/>
    <x v="1"/>
    <n v="106"/>
  </r>
  <r>
    <x v="115"/>
    <x v="3"/>
    <x v="1"/>
    <x v="0"/>
    <n v="46"/>
  </r>
  <r>
    <x v="115"/>
    <x v="4"/>
    <x v="1"/>
    <x v="1"/>
    <n v="1"/>
  </r>
  <r>
    <x v="115"/>
    <x v="4"/>
    <x v="1"/>
    <x v="0"/>
    <n v="1"/>
  </r>
  <r>
    <x v="115"/>
    <x v="5"/>
    <x v="0"/>
    <x v="1"/>
    <n v="37"/>
  </r>
  <r>
    <x v="115"/>
    <x v="5"/>
    <x v="0"/>
    <x v="0"/>
    <n v="9"/>
  </r>
  <r>
    <x v="115"/>
    <x v="5"/>
    <x v="1"/>
    <x v="1"/>
    <n v="83"/>
  </r>
  <r>
    <x v="115"/>
    <x v="5"/>
    <x v="1"/>
    <x v="0"/>
    <n v="15"/>
  </r>
  <r>
    <x v="115"/>
    <x v="6"/>
    <x v="1"/>
    <x v="1"/>
    <n v="2"/>
  </r>
  <r>
    <x v="115"/>
    <x v="6"/>
    <x v="1"/>
    <x v="0"/>
    <n v="3"/>
  </r>
  <r>
    <x v="115"/>
    <x v="7"/>
    <x v="0"/>
    <x v="1"/>
    <n v="37"/>
  </r>
  <r>
    <x v="115"/>
    <x v="7"/>
    <x v="0"/>
    <x v="0"/>
    <n v="8"/>
  </r>
  <r>
    <x v="115"/>
    <x v="7"/>
    <x v="1"/>
    <x v="1"/>
    <n v="30"/>
  </r>
  <r>
    <x v="115"/>
    <x v="7"/>
    <x v="1"/>
    <x v="0"/>
    <n v="7"/>
  </r>
  <r>
    <x v="115"/>
    <x v="8"/>
    <x v="0"/>
    <x v="1"/>
    <n v="2476"/>
  </r>
  <r>
    <x v="115"/>
    <x v="8"/>
    <x v="0"/>
    <x v="0"/>
    <n v="1057"/>
  </r>
  <r>
    <x v="115"/>
    <x v="8"/>
    <x v="1"/>
    <x v="1"/>
    <n v="2228"/>
  </r>
  <r>
    <x v="115"/>
    <x v="8"/>
    <x v="1"/>
    <x v="0"/>
    <n v="898"/>
  </r>
  <r>
    <x v="115"/>
    <x v="9"/>
    <x v="0"/>
    <x v="1"/>
    <n v="6"/>
  </r>
  <r>
    <x v="115"/>
    <x v="9"/>
    <x v="0"/>
    <x v="0"/>
    <n v="3"/>
  </r>
  <r>
    <x v="115"/>
    <x v="9"/>
    <x v="1"/>
    <x v="1"/>
    <n v="6"/>
  </r>
  <r>
    <x v="115"/>
    <x v="9"/>
    <x v="1"/>
    <x v="0"/>
    <n v="2"/>
  </r>
  <r>
    <x v="116"/>
    <x v="1"/>
    <x v="0"/>
    <x v="0"/>
    <n v="1"/>
  </r>
  <r>
    <x v="116"/>
    <x v="1"/>
    <x v="1"/>
    <x v="1"/>
    <n v="1"/>
  </r>
  <r>
    <x v="116"/>
    <x v="2"/>
    <x v="0"/>
    <x v="1"/>
    <n v="401"/>
  </r>
  <r>
    <x v="116"/>
    <x v="2"/>
    <x v="0"/>
    <x v="0"/>
    <n v="475"/>
  </r>
  <r>
    <x v="116"/>
    <x v="2"/>
    <x v="1"/>
    <x v="1"/>
    <n v="384"/>
  </r>
  <r>
    <x v="116"/>
    <x v="2"/>
    <x v="1"/>
    <x v="0"/>
    <n v="440"/>
  </r>
  <r>
    <x v="116"/>
    <x v="3"/>
    <x v="0"/>
    <x v="1"/>
    <n v="109"/>
  </r>
  <r>
    <x v="116"/>
    <x v="3"/>
    <x v="0"/>
    <x v="0"/>
    <n v="241"/>
  </r>
  <r>
    <x v="116"/>
    <x v="3"/>
    <x v="1"/>
    <x v="1"/>
    <n v="112"/>
  </r>
  <r>
    <x v="116"/>
    <x v="3"/>
    <x v="1"/>
    <x v="0"/>
    <n v="207"/>
  </r>
  <r>
    <x v="116"/>
    <x v="4"/>
    <x v="1"/>
    <x v="0"/>
    <n v="1"/>
  </r>
  <r>
    <x v="116"/>
    <x v="5"/>
    <x v="0"/>
    <x v="1"/>
    <n v="1"/>
  </r>
  <r>
    <x v="116"/>
    <x v="5"/>
    <x v="0"/>
    <x v="0"/>
    <n v="2"/>
  </r>
  <r>
    <x v="116"/>
    <x v="5"/>
    <x v="1"/>
    <x v="1"/>
    <n v="3"/>
  </r>
  <r>
    <x v="116"/>
    <x v="5"/>
    <x v="1"/>
    <x v="0"/>
    <n v="2"/>
  </r>
  <r>
    <x v="116"/>
    <x v="6"/>
    <x v="0"/>
    <x v="1"/>
    <n v="1"/>
  </r>
  <r>
    <x v="116"/>
    <x v="6"/>
    <x v="1"/>
    <x v="0"/>
    <n v="1"/>
  </r>
  <r>
    <x v="116"/>
    <x v="7"/>
    <x v="0"/>
    <x v="1"/>
    <n v="2"/>
  </r>
  <r>
    <x v="116"/>
    <x v="7"/>
    <x v="0"/>
    <x v="0"/>
    <n v="3"/>
  </r>
  <r>
    <x v="116"/>
    <x v="7"/>
    <x v="1"/>
    <x v="1"/>
    <n v="1"/>
  </r>
  <r>
    <x v="116"/>
    <x v="7"/>
    <x v="1"/>
    <x v="0"/>
    <n v="1"/>
  </r>
  <r>
    <x v="116"/>
    <x v="8"/>
    <x v="0"/>
    <x v="1"/>
    <n v="164"/>
  </r>
  <r>
    <x v="116"/>
    <x v="8"/>
    <x v="0"/>
    <x v="0"/>
    <n v="122"/>
  </r>
  <r>
    <x v="116"/>
    <x v="8"/>
    <x v="1"/>
    <x v="1"/>
    <n v="136"/>
  </r>
  <r>
    <x v="116"/>
    <x v="8"/>
    <x v="1"/>
    <x v="0"/>
    <n v="102"/>
  </r>
  <r>
    <x v="116"/>
    <x v="9"/>
    <x v="0"/>
    <x v="1"/>
    <n v="1"/>
  </r>
  <r>
    <x v="116"/>
    <x v="9"/>
    <x v="0"/>
    <x v="0"/>
    <n v="5"/>
  </r>
  <r>
    <x v="116"/>
    <x v="9"/>
    <x v="1"/>
    <x v="1"/>
    <n v="10"/>
  </r>
  <r>
    <x v="116"/>
    <x v="9"/>
    <x v="1"/>
    <x v="0"/>
    <n v="11"/>
  </r>
  <r>
    <x v="117"/>
    <x v="0"/>
    <x v="1"/>
    <x v="0"/>
    <n v="3"/>
  </r>
  <r>
    <x v="117"/>
    <x v="1"/>
    <x v="0"/>
    <x v="0"/>
    <n v="1"/>
  </r>
  <r>
    <x v="117"/>
    <x v="1"/>
    <x v="1"/>
    <x v="0"/>
    <n v="6"/>
  </r>
  <r>
    <x v="117"/>
    <x v="2"/>
    <x v="0"/>
    <x v="1"/>
    <n v="1528"/>
  </r>
  <r>
    <x v="117"/>
    <x v="2"/>
    <x v="0"/>
    <x v="0"/>
    <n v="2128"/>
  </r>
  <r>
    <x v="117"/>
    <x v="2"/>
    <x v="1"/>
    <x v="1"/>
    <n v="1678"/>
  </r>
  <r>
    <x v="117"/>
    <x v="2"/>
    <x v="1"/>
    <x v="0"/>
    <n v="2157"/>
  </r>
  <r>
    <x v="117"/>
    <x v="3"/>
    <x v="0"/>
    <x v="1"/>
    <n v="134"/>
  </r>
  <r>
    <x v="117"/>
    <x v="3"/>
    <x v="0"/>
    <x v="0"/>
    <n v="212"/>
  </r>
  <r>
    <x v="117"/>
    <x v="3"/>
    <x v="1"/>
    <x v="1"/>
    <n v="224"/>
  </r>
  <r>
    <x v="117"/>
    <x v="3"/>
    <x v="1"/>
    <x v="0"/>
    <n v="322"/>
  </r>
  <r>
    <x v="117"/>
    <x v="5"/>
    <x v="0"/>
    <x v="1"/>
    <n v="1"/>
  </r>
  <r>
    <x v="117"/>
    <x v="5"/>
    <x v="0"/>
    <x v="0"/>
    <n v="4"/>
  </r>
  <r>
    <x v="117"/>
    <x v="5"/>
    <x v="1"/>
    <x v="1"/>
    <n v="3"/>
  </r>
  <r>
    <x v="117"/>
    <x v="5"/>
    <x v="1"/>
    <x v="0"/>
    <n v="5"/>
  </r>
  <r>
    <x v="117"/>
    <x v="7"/>
    <x v="0"/>
    <x v="0"/>
    <n v="2"/>
  </r>
  <r>
    <x v="117"/>
    <x v="7"/>
    <x v="1"/>
    <x v="1"/>
    <n v="1"/>
  </r>
  <r>
    <x v="117"/>
    <x v="7"/>
    <x v="1"/>
    <x v="0"/>
    <n v="4"/>
  </r>
  <r>
    <x v="117"/>
    <x v="8"/>
    <x v="0"/>
    <x v="1"/>
    <n v="583"/>
  </r>
  <r>
    <x v="117"/>
    <x v="8"/>
    <x v="0"/>
    <x v="0"/>
    <n v="967"/>
  </r>
  <r>
    <x v="117"/>
    <x v="8"/>
    <x v="1"/>
    <x v="1"/>
    <n v="509"/>
  </r>
  <r>
    <x v="117"/>
    <x v="8"/>
    <x v="1"/>
    <x v="0"/>
    <n v="796"/>
  </r>
  <r>
    <x v="117"/>
    <x v="9"/>
    <x v="0"/>
    <x v="1"/>
    <n v="1"/>
  </r>
  <r>
    <x v="117"/>
    <x v="9"/>
    <x v="0"/>
    <x v="0"/>
    <n v="6"/>
  </r>
  <r>
    <x v="117"/>
    <x v="9"/>
    <x v="1"/>
    <x v="1"/>
    <n v="6"/>
  </r>
  <r>
    <x v="117"/>
    <x v="9"/>
    <x v="1"/>
    <x v="0"/>
    <n v="19"/>
  </r>
  <r>
    <x v="118"/>
    <x v="0"/>
    <x v="0"/>
    <x v="0"/>
    <n v="2"/>
  </r>
  <r>
    <x v="118"/>
    <x v="0"/>
    <x v="1"/>
    <x v="1"/>
    <n v="2"/>
  </r>
  <r>
    <x v="118"/>
    <x v="1"/>
    <x v="0"/>
    <x v="1"/>
    <n v="1"/>
  </r>
  <r>
    <x v="118"/>
    <x v="1"/>
    <x v="0"/>
    <x v="0"/>
    <n v="1"/>
  </r>
  <r>
    <x v="118"/>
    <x v="1"/>
    <x v="1"/>
    <x v="1"/>
    <n v="3"/>
  </r>
  <r>
    <x v="118"/>
    <x v="1"/>
    <x v="1"/>
    <x v="0"/>
    <n v="7"/>
  </r>
  <r>
    <x v="118"/>
    <x v="2"/>
    <x v="0"/>
    <x v="1"/>
    <n v="764"/>
  </r>
  <r>
    <x v="118"/>
    <x v="2"/>
    <x v="0"/>
    <x v="0"/>
    <n v="956"/>
  </r>
  <r>
    <x v="118"/>
    <x v="2"/>
    <x v="1"/>
    <x v="1"/>
    <n v="634"/>
  </r>
  <r>
    <x v="118"/>
    <x v="2"/>
    <x v="1"/>
    <x v="0"/>
    <n v="823"/>
  </r>
  <r>
    <x v="118"/>
    <x v="3"/>
    <x v="0"/>
    <x v="1"/>
    <n v="411"/>
  </r>
  <r>
    <x v="118"/>
    <x v="3"/>
    <x v="0"/>
    <x v="0"/>
    <n v="582"/>
  </r>
  <r>
    <x v="118"/>
    <x v="3"/>
    <x v="1"/>
    <x v="1"/>
    <n v="369"/>
  </r>
  <r>
    <x v="118"/>
    <x v="3"/>
    <x v="1"/>
    <x v="0"/>
    <n v="506"/>
  </r>
  <r>
    <x v="118"/>
    <x v="5"/>
    <x v="0"/>
    <x v="1"/>
    <n v="5"/>
  </r>
  <r>
    <x v="118"/>
    <x v="5"/>
    <x v="1"/>
    <x v="1"/>
    <n v="4"/>
  </r>
  <r>
    <x v="118"/>
    <x v="5"/>
    <x v="1"/>
    <x v="0"/>
    <n v="5"/>
  </r>
  <r>
    <x v="118"/>
    <x v="6"/>
    <x v="1"/>
    <x v="0"/>
    <n v="1"/>
  </r>
  <r>
    <x v="118"/>
    <x v="7"/>
    <x v="0"/>
    <x v="1"/>
    <n v="1"/>
  </r>
  <r>
    <x v="118"/>
    <x v="7"/>
    <x v="0"/>
    <x v="0"/>
    <n v="1"/>
  </r>
  <r>
    <x v="118"/>
    <x v="7"/>
    <x v="1"/>
    <x v="1"/>
    <n v="1"/>
  </r>
  <r>
    <x v="118"/>
    <x v="8"/>
    <x v="0"/>
    <x v="1"/>
    <n v="165"/>
  </r>
  <r>
    <x v="118"/>
    <x v="8"/>
    <x v="0"/>
    <x v="0"/>
    <n v="210"/>
  </r>
  <r>
    <x v="118"/>
    <x v="8"/>
    <x v="1"/>
    <x v="1"/>
    <n v="137"/>
  </r>
  <r>
    <x v="118"/>
    <x v="8"/>
    <x v="1"/>
    <x v="0"/>
    <n v="171"/>
  </r>
  <r>
    <x v="118"/>
    <x v="9"/>
    <x v="0"/>
    <x v="1"/>
    <n v="2"/>
  </r>
  <r>
    <x v="118"/>
    <x v="9"/>
    <x v="0"/>
    <x v="0"/>
    <n v="10"/>
  </r>
  <r>
    <x v="118"/>
    <x v="9"/>
    <x v="1"/>
    <x v="1"/>
    <n v="8"/>
  </r>
  <r>
    <x v="118"/>
    <x v="9"/>
    <x v="1"/>
    <x v="0"/>
    <n v="26"/>
  </r>
  <r>
    <x v="119"/>
    <x v="0"/>
    <x v="0"/>
    <x v="0"/>
    <n v="2"/>
  </r>
  <r>
    <x v="119"/>
    <x v="1"/>
    <x v="1"/>
    <x v="0"/>
    <n v="1"/>
  </r>
  <r>
    <x v="119"/>
    <x v="2"/>
    <x v="0"/>
    <x v="1"/>
    <n v="288"/>
  </r>
  <r>
    <x v="119"/>
    <x v="2"/>
    <x v="0"/>
    <x v="0"/>
    <n v="748"/>
  </r>
  <r>
    <x v="119"/>
    <x v="2"/>
    <x v="1"/>
    <x v="1"/>
    <n v="298"/>
  </r>
  <r>
    <x v="119"/>
    <x v="2"/>
    <x v="1"/>
    <x v="0"/>
    <n v="809"/>
  </r>
  <r>
    <x v="119"/>
    <x v="3"/>
    <x v="0"/>
    <x v="1"/>
    <n v="1"/>
  </r>
  <r>
    <x v="119"/>
    <x v="3"/>
    <x v="0"/>
    <x v="0"/>
    <n v="18"/>
  </r>
  <r>
    <x v="119"/>
    <x v="3"/>
    <x v="1"/>
    <x v="1"/>
    <n v="8"/>
  </r>
  <r>
    <x v="119"/>
    <x v="3"/>
    <x v="1"/>
    <x v="0"/>
    <n v="35"/>
  </r>
  <r>
    <x v="119"/>
    <x v="5"/>
    <x v="0"/>
    <x v="1"/>
    <n v="8"/>
  </r>
  <r>
    <x v="119"/>
    <x v="5"/>
    <x v="0"/>
    <x v="0"/>
    <n v="6"/>
  </r>
  <r>
    <x v="119"/>
    <x v="5"/>
    <x v="1"/>
    <x v="1"/>
    <n v="7"/>
  </r>
  <r>
    <x v="119"/>
    <x v="5"/>
    <x v="1"/>
    <x v="0"/>
    <n v="8"/>
  </r>
  <r>
    <x v="119"/>
    <x v="6"/>
    <x v="1"/>
    <x v="1"/>
    <n v="1"/>
  </r>
  <r>
    <x v="119"/>
    <x v="6"/>
    <x v="1"/>
    <x v="0"/>
    <n v="1"/>
  </r>
  <r>
    <x v="119"/>
    <x v="7"/>
    <x v="0"/>
    <x v="1"/>
    <n v="9"/>
  </r>
  <r>
    <x v="119"/>
    <x v="7"/>
    <x v="0"/>
    <x v="0"/>
    <n v="5"/>
  </r>
  <r>
    <x v="119"/>
    <x v="7"/>
    <x v="1"/>
    <x v="1"/>
    <n v="20"/>
  </r>
  <r>
    <x v="119"/>
    <x v="7"/>
    <x v="1"/>
    <x v="0"/>
    <n v="7"/>
  </r>
  <r>
    <x v="119"/>
    <x v="8"/>
    <x v="0"/>
    <x v="1"/>
    <n v="1013"/>
  </r>
  <r>
    <x v="119"/>
    <x v="8"/>
    <x v="0"/>
    <x v="0"/>
    <n v="1663"/>
  </r>
  <r>
    <x v="119"/>
    <x v="8"/>
    <x v="1"/>
    <x v="1"/>
    <n v="1022"/>
  </r>
  <r>
    <x v="119"/>
    <x v="8"/>
    <x v="1"/>
    <x v="0"/>
    <n v="1491"/>
  </r>
  <r>
    <x v="119"/>
    <x v="9"/>
    <x v="0"/>
    <x v="1"/>
    <n v="1"/>
  </r>
  <r>
    <x v="119"/>
    <x v="9"/>
    <x v="0"/>
    <x v="0"/>
    <n v="3"/>
  </r>
  <r>
    <x v="119"/>
    <x v="9"/>
    <x v="1"/>
    <x v="1"/>
    <n v="2"/>
  </r>
  <r>
    <x v="119"/>
    <x v="9"/>
    <x v="1"/>
    <x v="0"/>
    <n v="4"/>
  </r>
  <r>
    <x v="120"/>
    <x v="0"/>
    <x v="1"/>
    <x v="1"/>
    <n v="3"/>
  </r>
  <r>
    <x v="120"/>
    <x v="0"/>
    <x v="1"/>
    <x v="0"/>
    <n v="1"/>
  </r>
  <r>
    <x v="120"/>
    <x v="1"/>
    <x v="1"/>
    <x v="1"/>
    <n v="1"/>
  </r>
  <r>
    <x v="120"/>
    <x v="1"/>
    <x v="1"/>
    <x v="0"/>
    <n v="1"/>
  </r>
  <r>
    <x v="120"/>
    <x v="2"/>
    <x v="0"/>
    <x v="1"/>
    <n v="949"/>
  </r>
  <r>
    <x v="120"/>
    <x v="2"/>
    <x v="0"/>
    <x v="0"/>
    <n v="817"/>
  </r>
  <r>
    <x v="120"/>
    <x v="2"/>
    <x v="1"/>
    <x v="1"/>
    <n v="1090"/>
  </r>
  <r>
    <x v="120"/>
    <x v="2"/>
    <x v="1"/>
    <x v="0"/>
    <n v="789"/>
  </r>
  <r>
    <x v="120"/>
    <x v="3"/>
    <x v="0"/>
    <x v="1"/>
    <n v="110"/>
  </r>
  <r>
    <x v="120"/>
    <x v="3"/>
    <x v="0"/>
    <x v="0"/>
    <n v="188"/>
  </r>
  <r>
    <x v="120"/>
    <x v="3"/>
    <x v="1"/>
    <x v="1"/>
    <n v="245"/>
  </r>
  <r>
    <x v="120"/>
    <x v="3"/>
    <x v="1"/>
    <x v="0"/>
    <n v="241"/>
  </r>
  <r>
    <x v="120"/>
    <x v="5"/>
    <x v="0"/>
    <x v="1"/>
    <n v="7"/>
  </r>
  <r>
    <x v="120"/>
    <x v="5"/>
    <x v="0"/>
    <x v="0"/>
    <n v="5"/>
  </r>
  <r>
    <x v="120"/>
    <x v="5"/>
    <x v="1"/>
    <x v="1"/>
    <n v="11"/>
  </r>
  <r>
    <x v="120"/>
    <x v="5"/>
    <x v="1"/>
    <x v="0"/>
    <n v="4"/>
  </r>
  <r>
    <x v="120"/>
    <x v="6"/>
    <x v="0"/>
    <x v="1"/>
    <n v="2"/>
  </r>
  <r>
    <x v="120"/>
    <x v="6"/>
    <x v="0"/>
    <x v="0"/>
    <n v="1"/>
  </r>
  <r>
    <x v="120"/>
    <x v="6"/>
    <x v="1"/>
    <x v="0"/>
    <n v="2"/>
  </r>
  <r>
    <x v="120"/>
    <x v="7"/>
    <x v="0"/>
    <x v="1"/>
    <n v="2"/>
  </r>
  <r>
    <x v="120"/>
    <x v="7"/>
    <x v="1"/>
    <x v="1"/>
    <n v="3"/>
  </r>
  <r>
    <x v="120"/>
    <x v="7"/>
    <x v="1"/>
    <x v="0"/>
    <n v="1"/>
  </r>
  <r>
    <x v="120"/>
    <x v="8"/>
    <x v="0"/>
    <x v="1"/>
    <n v="299"/>
  </r>
  <r>
    <x v="120"/>
    <x v="8"/>
    <x v="0"/>
    <x v="0"/>
    <n v="272"/>
  </r>
  <r>
    <x v="120"/>
    <x v="8"/>
    <x v="1"/>
    <x v="1"/>
    <n v="281"/>
  </r>
  <r>
    <x v="120"/>
    <x v="8"/>
    <x v="1"/>
    <x v="0"/>
    <n v="224"/>
  </r>
  <r>
    <x v="120"/>
    <x v="9"/>
    <x v="0"/>
    <x v="1"/>
    <n v="1"/>
  </r>
  <r>
    <x v="120"/>
    <x v="9"/>
    <x v="0"/>
    <x v="0"/>
    <n v="4"/>
  </r>
  <r>
    <x v="120"/>
    <x v="9"/>
    <x v="1"/>
    <x v="1"/>
    <n v="7"/>
  </r>
  <r>
    <x v="120"/>
    <x v="9"/>
    <x v="1"/>
    <x v="0"/>
    <n v="8"/>
  </r>
  <r>
    <x v="121"/>
    <x v="0"/>
    <x v="0"/>
    <x v="0"/>
    <n v="1"/>
  </r>
  <r>
    <x v="121"/>
    <x v="1"/>
    <x v="0"/>
    <x v="0"/>
    <n v="13"/>
  </r>
  <r>
    <x v="121"/>
    <x v="1"/>
    <x v="1"/>
    <x v="1"/>
    <n v="5"/>
  </r>
  <r>
    <x v="121"/>
    <x v="1"/>
    <x v="1"/>
    <x v="0"/>
    <n v="19"/>
  </r>
  <r>
    <x v="121"/>
    <x v="2"/>
    <x v="0"/>
    <x v="1"/>
    <n v="2755"/>
  </r>
  <r>
    <x v="121"/>
    <x v="2"/>
    <x v="0"/>
    <x v="0"/>
    <n v="4183"/>
  </r>
  <r>
    <x v="121"/>
    <x v="2"/>
    <x v="1"/>
    <x v="1"/>
    <n v="2790"/>
  </r>
  <r>
    <x v="121"/>
    <x v="2"/>
    <x v="1"/>
    <x v="0"/>
    <n v="4149"/>
  </r>
  <r>
    <x v="121"/>
    <x v="3"/>
    <x v="0"/>
    <x v="1"/>
    <n v="597"/>
  </r>
  <r>
    <x v="121"/>
    <x v="3"/>
    <x v="0"/>
    <x v="0"/>
    <n v="1698"/>
  </r>
  <r>
    <x v="121"/>
    <x v="3"/>
    <x v="1"/>
    <x v="1"/>
    <n v="807"/>
  </r>
  <r>
    <x v="121"/>
    <x v="3"/>
    <x v="1"/>
    <x v="0"/>
    <n v="1617"/>
  </r>
  <r>
    <x v="121"/>
    <x v="4"/>
    <x v="0"/>
    <x v="0"/>
    <n v="1"/>
  </r>
  <r>
    <x v="121"/>
    <x v="4"/>
    <x v="1"/>
    <x v="1"/>
    <n v="1"/>
  </r>
  <r>
    <x v="121"/>
    <x v="5"/>
    <x v="0"/>
    <x v="1"/>
    <n v="14"/>
  </r>
  <r>
    <x v="121"/>
    <x v="5"/>
    <x v="0"/>
    <x v="0"/>
    <n v="16"/>
  </r>
  <r>
    <x v="121"/>
    <x v="5"/>
    <x v="1"/>
    <x v="1"/>
    <n v="12"/>
  </r>
  <r>
    <x v="121"/>
    <x v="5"/>
    <x v="1"/>
    <x v="0"/>
    <n v="14"/>
  </r>
  <r>
    <x v="121"/>
    <x v="6"/>
    <x v="0"/>
    <x v="1"/>
    <n v="4"/>
  </r>
  <r>
    <x v="121"/>
    <x v="6"/>
    <x v="0"/>
    <x v="0"/>
    <n v="10"/>
  </r>
  <r>
    <x v="121"/>
    <x v="6"/>
    <x v="1"/>
    <x v="1"/>
    <n v="5"/>
  </r>
  <r>
    <x v="121"/>
    <x v="6"/>
    <x v="1"/>
    <x v="0"/>
    <n v="7"/>
  </r>
  <r>
    <x v="121"/>
    <x v="7"/>
    <x v="0"/>
    <x v="1"/>
    <n v="10"/>
  </r>
  <r>
    <x v="121"/>
    <x v="7"/>
    <x v="0"/>
    <x v="0"/>
    <n v="33"/>
  </r>
  <r>
    <x v="121"/>
    <x v="7"/>
    <x v="1"/>
    <x v="1"/>
    <n v="15"/>
  </r>
  <r>
    <x v="121"/>
    <x v="7"/>
    <x v="1"/>
    <x v="0"/>
    <n v="20"/>
  </r>
  <r>
    <x v="121"/>
    <x v="8"/>
    <x v="0"/>
    <x v="1"/>
    <n v="1621"/>
  </r>
  <r>
    <x v="121"/>
    <x v="8"/>
    <x v="0"/>
    <x v="0"/>
    <n v="2719"/>
  </r>
  <r>
    <x v="121"/>
    <x v="8"/>
    <x v="1"/>
    <x v="1"/>
    <n v="1347"/>
  </r>
  <r>
    <x v="121"/>
    <x v="8"/>
    <x v="1"/>
    <x v="0"/>
    <n v="2120"/>
  </r>
  <r>
    <x v="121"/>
    <x v="9"/>
    <x v="0"/>
    <x v="1"/>
    <n v="16"/>
  </r>
  <r>
    <x v="121"/>
    <x v="9"/>
    <x v="0"/>
    <x v="0"/>
    <n v="50"/>
  </r>
  <r>
    <x v="121"/>
    <x v="9"/>
    <x v="1"/>
    <x v="1"/>
    <n v="26"/>
  </r>
  <r>
    <x v="121"/>
    <x v="9"/>
    <x v="1"/>
    <x v="0"/>
    <n v="77"/>
  </r>
  <r>
    <x v="122"/>
    <x v="1"/>
    <x v="0"/>
    <x v="0"/>
    <n v="6"/>
  </r>
  <r>
    <x v="122"/>
    <x v="1"/>
    <x v="1"/>
    <x v="1"/>
    <n v="11"/>
  </r>
  <r>
    <x v="122"/>
    <x v="1"/>
    <x v="1"/>
    <x v="0"/>
    <n v="6"/>
  </r>
  <r>
    <x v="122"/>
    <x v="2"/>
    <x v="0"/>
    <x v="1"/>
    <n v="2548"/>
  </r>
  <r>
    <x v="122"/>
    <x v="2"/>
    <x v="0"/>
    <x v="0"/>
    <n v="1508"/>
  </r>
  <r>
    <x v="122"/>
    <x v="2"/>
    <x v="1"/>
    <x v="1"/>
    <n v="2818"/>
  </r>
  <r>
    <x v="122"/>
    <x v="2"/>
    <x v="1"/>
    <x v="0"/>
    <n v="1480"/>
  </r>
  <r>
    <x v="122"/>
    <x v="3"/>
    <x v="0"/>
    <x v="1"/>
    <n v="614"/>
  </r>
  <r>
    <x v="122"/>
    <x v="3"/>
    <x v="0"/>
    <x v="0"/>
    <n v="539"/>
  </r>
  <r>
    <x v="122"/>
    <x v="3"/>
    <x v="1"/>
    <x v="1"/>
    <n v="951"/>
  </r>
  <r>
    <x v="122"/>
    <x v="3"/>
    <x v="1"/>
    <x v="0"/>
    <n v="641"/>
  </r>
  <r>
    <x v="122"/>
    <x v="4"/>
    <x v="0"/>
    <x v="0"/>
    <n v="1"/>
  </r>
  <r>
    <x v="122"/>
    <x v="4"/>
    <x v="1"/>
    <x v="0"/>
    <n v="1"/>
  </r>
  <r>
    <x v="122"/>
    <x v="5"/>
    <x v="0"/>
    <x v="1"/>
    <n v="17"/>
  </r>
  <r>
    <x v="122"/>
    <x v="5"/>
    <x v="0"/>
    <x v="0"/>
    <n v="10"/>
  </r>
  <r>
    <x v="122"/>
    <x v="5"/>
    <x v="1"/>
    <x v="1"/>
    <n v="20"/>
  </r>
  <r>
    <x v="122"/>
    <x v="5"/>
    <x v="1"/>
    <x v="0"/>
    <n v="16"/>
  </r>
  <r>
    <x v="122"/>
    <x v="6"/>
    <x v="0"/>
    <x v="1"/>
    <n v="7"/>
  </r>
  <r>
    <x v="122"/>
    <x v="6"/>
    <x v="0"/>
    <x v="0"/>
    <n v="2"/>
  </r>
  <r>
    <x v="122"/>
    <x v="6"/>
    <x v="1"/>
    <x v="1"/>
    <n v="12"/>
  </r>
  <r>
    <x v="122"/>
    <x v="6"/>
    <x v="1"/>
    <x v="0"/>
    <n v="13"/>
  </r>
  <r>
    <x v="122"/>
    <x v="7"/>
    <x v="0"/>
    <x v="1"/>
    <n v="3"/>
  </r>
  <r>
    <x v="122"/>
    <x v="7"/>
    <x v="0"/>
    <x v="0"/>
    <n v="10"/>
  </r>
  <r>
    <x v="122"/>
    <x v="7"/>
    <x v="1"/>
    <x v="1"/>
    <n v="12"/>
  </r>
  <r>
    <x v="122"/>
    <x v="7"/>
    <x v="1"/>
    <x v="0"/>
    <n v="9"/>
  </r>
  <r>
    <x v="122"/>
    <x v="8"/>
    <x v="0"/>
    <x v="1"/>
    <n v="1078"/>
  </r>
  <r>
    <x v="122"/>
    <x v="8"/>
    <x v="0"/>
    <x v="0"/>
    <n v="925"/>
  </r>
  <r>
    <x v="122"/>
    <x v="8"/>
    <x v="1"/>
    <x v="1"/>
    <n v="1087"/>
  </r>
  <r>
    <x v="122"/>
    <x v="8"/>
    <x v="1"/>
    <x v="0"/>
    <n v="809"/>
  </r>
  <r>
    <x v="122"/>
    <x v="9"/>
    <x v="0"/>
    <x v="1"/>
    <n v="15"/>
  </r>
  <r>
    <x v="122"/>
    <x v="9"/>
    <x v="0"/>
    <x v="0"/>
    <n v="21"/>
  </r>
  <r>
    <x v="122"/>
    <x v="9"/>
    <x v="1"/>
    <x v="1"/>
    <n v="20"/>
  </r>
  <r>
    <x v="122"/>
    <x v="9"/>
    <x v="1"/>
    <x v="0"/>
    <n v="54"/>
  </r>
  <r>
    <x v="123"/>
    <x v="0"/>
    <x v="0"/>
    <x v="1"/>
    <n v="4"/>
  </r>
  <r>
    <x v="123"/>
    <x v="0"/>
    <x v="0"/>
    <x v="0"/>
    <n v="2"/>
  </r>
  <r>
    <x v="123"/>
    <x v="0"/>
    <x v="1"/>
    <x v="1"/>
    <n v="6"/>
  </r>
  <r>
    <x v="123"/>
    <x v="0"/>
    <x v="1"/>
    <x v="0"/>
    <n v="3"/>
  </r>
  <r>
    <x v="123"/>
    <x v="1"/>
    <x v="0"/>
    <x v="1"/>
    <n v="1"/>
  </r>
  <r>
    <x v="123"/>
    <x v="1"/>
    <x v="0"/>
    <x v="0"/>
    <n v="5"/>
  </r>
  <r>
    <x v="123"/>
    <x v="1"/>
    <x v="1"/>
    <x v="1"/>
    <n v="12"/>
  </r>
  <r>
    <x v="123"/>
    <x v="1"/>
    <x v="1"/>
    <x v="0"/>
    <n v="17"/>
  </r>
  <r>
    <x v="123"/>
    <x v="2"/>
    <x v="0"/>
    <x v="1"/>
    <n v="1008"/>
  </r>
  <r>
    <x v="123"/>
    <x v="2"/>
    <x v="0"/>
    <x v="0"/>
    <n v="1261"/>
  </r>
  <r>
    <x v="123"/>
    <x v="2"/>
    <x v="1"/>
    <x v="1"/>
    <n v="1217"/>
  </r>
  <r>
    <x v="123"/>
    <x v="2"/>
    <x v="1"/>
    <x v="0"/>
    <n v="1252"/>
  </r>
  <r>
    <x v="123"/>
    <x v="3"/>
    <x v="0"/>
    <x v="1"/>
    <n v="154"/>
  </r>
  <r>
    <x v="123"/>
    <x v="3"/>
    <x v="0"/>
    <x v="0"/>
    <n v="196"/>
  </r>
  <r>
    <x v="123"/>
    <x v="3"/>
    <x v="1"/>
    <x v="1"/>
    <n v="224"/>
  </r>
  <r>
    <x v="123"/>
    <x v="3"/>
    <x v="1"/>
    <x v="0"/>
    <n v="201"/>
  </r>
  <r>
    <x v="123"/>
    <x v="5"/>
    <x v="0"/>
    <x v="1"/>
    <n v="5"/>
  </r>
  <r>
    <x v="123"/>
    <x v="5"/>
    <x v="0"/>
    <x v="0"/>
    <n v="15"/>
  </r>
  <r>
    <x v="123"/>
    <x v="5"/>
    <x v="1"/>
    <x v="1"/>
    <n v="7"/>
  </r>
  <r>
    <x v="123"/>
    <x v="5"/>
    <x v="1"/>
    <x v="0"/>
    <n v="17"/>
  </r>
  <r>
    <x v="123"/>
    <x v="6"/>
    <x v="0"/>
    <x v="0"/>
    <n v="5"/>
  </r>
  <r>
    <x v="123"/>
    <x v="6"/>
    <x v="1"/>
    <x v="0"/>
    <n v="1"/>
  </r>
  <r>
    <x v="123"/>
    <x v="7"/>
    <x v="0"/>
    <x v="1"/>
    <n v="1"/>
  </r>
  <r>
    <x v="123"/>
    <x v="7"/>
    <x v="0"/>
    <x v="0"/>
    <n v="2"/>
  </r>
  <r>
    <x v="123"/>
    <x v="7"/>
    <x v="1"/>
    <x v="0"/>
    <n v="1"/>
  </r>
  <r>
    <x v="123"/>
    <x v="8"/>
    <x v="0"/>
    <x v="1"/>
    <n v="862"/>
  </r>
  <r>
    <x v="123"/>
    <x v="8"/>
    <x v="0"/>
    <x v="0"/>
    <n v="1041"/>
  </r>
  <r>
    <x v="123"/>
    <x v="8"/>
    <x v="1"/>
    <x v="1"/>
    <n v="816"/>
  </r>
  <r>
    <x v="123"/>
    <x v="8"/>
    <x v="1"/>
    <x v="0"/>
    <n v="937"/>
  </r>
  <r>
    <x v="123"/>
    <x v="9"/>
    <x v="0"/>
    <x v="1"/>
    <n v="3"/>
  </r>
  <r>
    <x v="123"/>
    <x v="9"/>
    <x v="0"/>
    <x v="0"/>
    <n v="13"/>
  </r>
  <r>
    <x v="123"/>
    <x v="9"/>
    <x v="1"/>
    <x v="1"/>
    <n v="14"/>
  </r>
  <r>
    <x v="123"/>
    <x v="9"/>
    <x v="1"/>
    <x v="0"/>
    <n v="33"/>
  </r>
  <r>
    <x v="124"/>
    <x v="0"/>
    <x v="0"/>
    <x v="1"/>
    <n v="2"/>
  </r>
  <r>
    <x v="124"/>
    <x v="1"/>
    <x v="0"/>
    <x v="0"/>
    <n v="3"/>
  </r>
  <r>
    <x v="124"/>
    <x v="1"/>
    <x v="1"/>
    <x v="1"/>
    <n v="7"/>
  </r>
  <r>
    <x v="124"/>
    <x v="1"/>
    <x v="1"/>
    <x v="0"/>
    <n v="4"/>
  </r>
  <r>
    <x v="124"/>
    <x v="2"/>
    <x v="0"/>
    <x v="1"/>
    <n v="3369"/>
  </r>
  <r>
    <x v="124"/>
    <x v="2"/>
    <x v="0"/>
    <x v="0"/>
    <n v="3309"/>
  </r>
  <r>
    <x v="124"/>
    <x v="2"/>
    <x v="1"/>
    <x v="1"/>
    <n v="3544"/>
  </r>
  <r>
    <x v="124"/>
    <x v="2"/>
    <x v="1"/>
    <x v="0"/>
    <n v="3393"/>
  </r>
  <r>
    <x v="124"/>
    <x v="3"/>
    <x v="0"/>
    <x v="1"/>
    <n v="88"/>
  </r>
  <r>
    <x v="124"/>
    <x v="3"/>
    <x v="0"/>
    <x v="0"/>
    <n v="260"/>
  </r>
  <r>
    <x v="124"/>
    <x v="3"/>
    <x v="1"/>
    <x v="1"/>
    <n v="207"/>
  </r>
  <r>
    <x v="124"/>
    <x v="3"/>
    <x v="1"/>
    <x v="0"/>
    <n v="366"/>
  </r>
  <r>
    <x v="124"/>
    <x v="4"/>
    <x v="0"/>
    <x v="1"/>
    <n v="1"/>
  </r>
  <r>
    <x v="124"/>
    <x v="4"/>
    <x v="0"/>
    <x v="0"/>
    <n v="6"/>
  </r>
  <r>
    <x v="124"/>
    <x v="4"/>
    <x v="1"/>
    <x v="1"/>
    <n v="2"/>
  </r>
  <r>
    <x v="124"/>
    <x v="4"/>
    <x v="1"/>
    <x v="0"/>
    <n v="6"/>
  </r>
  <r>
    <x v="124"/>
    <x v="5"/>
    <x v="0"/>
    <x v="1"/>
    <n v="83"/>
  </r>
  <r>
    <x v="124"/>
    <x v="5"/>
    <x v="0"/>
    <x v="0"/>
    <n v="44"/>
  </r>
  <r>
    <x v="124"/>
    <x v="5"/>
    <x v="1"/>
    <x v="1"/>
    <n v="91"/>
  </r>
  <r>
    <x v="124"/>
    <x v="5"/>
    <x v="1"/>
    <x v="0"/>
    <n v="46"/>
  </r>
  <r>
    <x v="124"/>
    <x v="6"/>
    <x v="0"/>
    <x v="1"/>
    <n v="7"/>
  </r>
  <r>
    <x v="124"/>
    <x v="6"/>
    <x v="0"/>
    <x v="0"/>
    <n v="4"/>
  </r>
  <r>
    <x v="124"/>
    <x v="6"/>
    <x v="1"/>
    <x v="1"/>
    <n v="6"/>
  </r>
  <r>
    <x v="124"/>
    <x v="6"/>
    <x v="1"/>
    <x v="0"/>
    <n v="3"/>
  </r>
  <r>
    <x v="124"/>
    <x v="7"/>
    <x v="0"/>
    <x v="1"/>
    <n v="39"/>
  </r>
  <r>
    <x v="124"/>
    <x v="7"/>
    <x v="0"/>
    <x v="0"/>
    <n v="41"/>
  </r>
  <r>
    <x v="124"/>
    <x v="7"/>
    <x v="1"/>
    <x v="1"/>
    <n v="56"/>
  </r>
  <r>
    <x v="124"/>
    <x v="7"/>
    <x v="1"/>
    <x v="0"/>
    <n v="32"/>
  </r>
  <r>
    <x v="124"/>
    <x v="8"/>
    <x v="0"/>
    <x v="1"/>
    <n v="2719"/>
  </r>
  <r>
    <x v="124"/>
    <x v="8"/>
    <x v="0"/>
    <x v="0"/>
    <n v="2291"/>
  </r>
  <r>
    <x v="124"/>
    <x v="8"/>
    <x v="1"/>
    <x v="1"/>
    <n v="2532"/>
  </r>
  <r>
    <x v="124"/>
    <x v="8"/>
    <x v="1"/>
    <x v="0"/>
    <n v="1954"/>
  </r>
  <r>
    <x v="124"/>
    <x v="9"/>
    <x v="0"/>
    <x v="1"/>
    <n v="12"/>
  </r>
  <r>
    <x v="124"/>
    <x v="9"/>
    <x v="0"/>
    <x v="0"/>
    <n v="15"/>
  </r>
  <r>
    <x v="124"/>
    <x v="9"/>
    <x v="1"/>
    <x v="1"/>
    <n v="21"/>
  </r>
  <r>
    <x v="124"/>
    <x v="9"/>
    <x v="1"/>
    <x v="0"/>
    <n v="28"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  <r>
    <x v="125"/>
    <x v="10"/>
    <x v="2"/>
    <x v="2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5">
  <r>
    <x v="0"/>
    <x v="0"/>
    <n v="6913"/>
  </r>
  <r>
    <x v="0"/>
    <x v="1"/>
    <n v="37867"/>
  </r>
  <r>
    <x v="0"/>
    <x v="2"/>
    <n v="104972"/>
  </r>
  <r>
    <x v="0"/>
    <x v="3"/>
    <n v="49453"/>
  </r>
  <r>
    <x v="0"/>
    <x v="4"/>
    <n v="332169"/>
  </r>
  <r>
    <x v="0"/>
    <x v="5"/>
    <n v="43403"/>
  </r>
  <r>
    <x v="0"/>
    <x v="6"/>
    <n v="43565"/>
  </r>
  <r>
    <x v="0"/>
    <x v="7"/>
    <n v="46034"/>
  </r>
  <r>
    <x v="0"/>
    <x v="8"/>
    <n v="41673"/>
  </r>
  <r>
    <x v="0"/>
    <x v="9"/>
    <n v="31650"/>
  </r>
  <r>
    <x v="0"/>
    <x v="10"/>
    <n v="21979"/>
  </r>
  <r>
    <x v="0"/>
    <x v="11"/>
    <n v="14493"/>
  </r>
  <r>
    <x v="0"/>
    <x v="12"/>
    <n v="18064"/>
  </r>
  <r>
    <x v="1"/>
    <x v="0"/>
    <n v="103"/>
  </r>
  <r>
    <x v="1"/>
    <x v="1"/>
    <n v="498"/>
  </r>
  <r>
    <x v="1"/>
    <x v="2"/>
    <n v="1486"/>
  </r>
  <r>
    <x v="1"/>
    <x v="3"/>
    <n v="792"/>
  </r>
  <r>
    <x v="1"/>
    <x v="4"/>
    <n v="3824"/>
  </r>
  <r>
    <x v="1"/>
    <x v="5"/>
    <n v="739"/>
  </r>
  <r>
    <x v="1"/>
    <x v="6"/>
    <n v="732"/>
  </r>
  <r>
    <x v="1"/>
    <x v="7"/>
    <n v="789"/>
  </r>
  <r>
    <x v="1"/>
    <x v="8"/>
    <n v="744"/>
  </r>
  <r>
    <x v="1"/>
    <x v="9"/>
    <n v="715"/>
  </r>
  <r>
    <x v="1"/>
    <x v="10"/>
    <n v="491"/>
  </r>
  <r>
    <x v="1"/>
    <x v="11"/>
    <n v="335"/>
  </r>
  <r>
    <x v="1"/>
    <x v="12"/>
    <n v="451"/>
  </r>
  <r>
    <x v="2"/>
    <x v="0"/>
    <n v="13"/>
  </r>
  <r>
    <x v="2"/>
    <x v="1"/>
    <n v="52"/>
  </r>
  <r>
    <x v="2"/>
    <x v="2"/>
    <n v="197"/>
  </r>
  <r>
    <x v="2"/>
    <x v="3"/>
    <n v="105"/>
  </r>
  <r>
    <x v="2"/>
    <x v="4"/>
    <n v="459"/>
  </r>
  <r>
    <x v="2"/>
    <x v="5"/>
    <n v="92"/>
  </r>
  <r>
    <x v="2"/>
    <x v="6"/>
    <n v="99"/>
  </r>
  <r>
    <x v="2"/>
    <x v="7"/>
    <n v="111"/>
  </r>
  <r>
    <x v="2"/>
    <x v="8"/>
    <n v="93"/>
  </r>
  <r>
    <x v="2"/>
    <x v="9"/>
    <n v="57"/>
  </r>
  <r>
    <x v="2"/>
    <x v="10"/>
    <n v="48"/>
  </r>
  <r>
    <x v="2"/>
    <x v="11"/>
    <n v="36"/>
  </r>
  <r>
    <x v="2"/>
    <x v="12"/>
    <n v="56"/>
  </r>
  <r>
    <x v="3"/>
    <x v="0"/>
    <n v="22"/>
  </r>
  <r>
    <x v="3"/>
    <x v="1"/>
    <n v="106"/>
  </r>
  <r>
    <x v="3"/>
    <x v="2"/>
    <n v="437"/>
  </r>
  <r>
    <x v="3"/>
    <x v="3"/>
    <n v="218"/>
  </r>
  <r>
    <x v="3"/>
    <x v="4"/>
    <n v="970"/>
  </r>
  <r>
    <x v="3"/>
    <x v="5"/>
    <n v="140"/>
  </r>
  <r>
    <x v="3"/>
    <x v="6"/>
    <n v="173"/>
  </r>
  <r>
    <x v="3"/>
    <x v="7"/>
    <n v="194"/>
  </r>
  <r>
    <x v="3"/>
    <x v="8"/>
    <n v="176"/>
  </r>
  <r>
    <x v="3"/>
    <x v="9"/>
    <n v="138"/>
  </r>
  <r>
    <x v="3"/>
    <x v="10"/>
    <n v="104"/>
  </r>
  <r>
    <x v="3"/>
    <x v="11"/>
    <n v="73"/>
  </r>
  <r>
    <x v="3"/>
    <x v="12"/>
    <n v="126"/>
  </r>
  <r>
    <x v="4"/>
    <x v="0"/>
    <n v="93"/>
  </r>
  <r>
    <x v="4"/>
    <x v="1"/>
    <n v="400"/>
  </r>
  <r>
    <x v="4"/>
    <x v="2"/>
    <n v="1066"/>
  </r>
  <r>
    <x v="4"/>
    <x v="3"/>
    <n v="610"/>
  </r>
  <r>
    <x v="4"/>
    <x v="4"/>
    <n v="3540"/>
  </r>
  <r>
    <x v="4"/>
    <x v="5"/>
    <n v="562"/>
  </r>
  <r>
    <x v="4"/>
    <x v="6"/>
    <n v="642"/>
  </r>
  <r>
    <x v="4"/>
    <x v="7"/>
    <n v="782"/>
  </r>
  <r>
    <x v="4"/>
    <x v="8"/>
    <n v="721"/>
  </r>
  <r>
    <x v="4"/>
    <x v="9"/>
    <n v="565"/>
  </r>
  <r>
    <x v="4"/>
    <x v="10"/>
    <n v="423"/>
  </r>
  <r>
    <x v="4"/>
    <x v="11"/>
    <n v="317"/>
  </r>
  <r>
    <x v="4"/>
    <x v="12"/>
    <n v="375"/>
  </r>
  <r>
    <x v="5"/>
    <x v="0"/>
    <n v="240"/>
  </r>
  <r>
    <x v="5"/>
    <x v="1"/>
    <n v="1019"/>
  </r>
  <r>
    <x v="5"/>
    <x v="2"/>
    <n v="2852"/>
  </r>
  <r>
    <x v="5"/>
    <x v="3"/>
    <n v="1360"/>
  </r>
  <r>
    <x v="5"/>
    <x v="4"/>
    <n v="7042"/>
  </r>
  <r>
    <x v="5"/>
    <x v="5"/>
    <n v="898"/>
  </r>
  <r>
    <x v="5"/>
    <x v="6"/>
    <n v="948"/>
  </r>
  <r>
    <x v="5"/>
    <x v="7"/>
    <n v="963"/>
  </r>
  <r>
    <x v="5"/>
    <x v="8"/>
    <n v="801"/>
  </r>
  <r>
    <x v="5"/>
    <x v="9"/>
    <n v="606"/>
  </r>
  <r>
    <x v="5"/>
    <x v="10"/>
    <n v="488"/>
  </r>
  <r>
    <x v="5"/>
    <x v="11"/>
    <n v="319"/>
  </r>
  <r>
    <x v="5"/>
    <x v="12"/>
    <n v="410"/>
  </r>
  <r>
    <x v="6"/>
    <x v="0"/>
    <n v="290"/>
  </r>
  <r>
    <x v="6"/>
    <x v="1"/>
    <n v="1241"/>
  </r>
  <r>
    <x v="6"/>
    <x v="2"/>
    <n v="3758"/>
  </r>
  <r>
    <x v="6"/>
    <x v="3"/>
    <n v="1864"/>
  </r>
  <r>
    <x v="6"/>
    <x v="4"/>
    <n v="9934"/>
  </r>
  <r>
    <x v="6"/>
    <x v="5"/>
    <n v="1785"/>
  </r>
  <r>
    <x v="6"/>
    <x v="6"/>
    <n v="1750"/>
  </r>
  <r>
    <x v="6"/>
    <x v="7"/>
    <n v="1714"/>
  </r>
  <r>
    <x v="6"/>
    <x v="8"/>
    <n v="1700"/>
  </r>
  <r>
    <x v="6"/>
    <x v="9"/>
    <n v="1462"/>
  </r>
  <r>
    <x v="6"/>
    <x v="10"/>
    <n v="1106"/>
  </r>
  <r>
    <x v="6"/>
    <x v="11"/>
    <n v="706"/>
  </r>
  <r>
    <x v="6"/>
    <x v="12"/>
    <n v="715"/>
  </r>
  <r>
    <x v="7"/>
    <x v="0"/>
    <n v="30"/>
  </r>
  <r>
    <x v="7"/>
    <x v="1"/>
    <n v="140"/>
  </r>
  <r>
    <x v="7"/>
    <x v="2"/>
    <n v="291"/>
  </r>
  <r>
    <x v="7"/>
    <x v="3"/>
    <n v="144"/>
  </r>
  <r>
    <x v="7"/>
    <x v="4"/>
    <n v="716"/>
  </r>
  <r>
    <x v="7"/>
    <x v="5"/>
    <n v="134"/>
  </r>
  <r>
    <x v="7"/>
    <x v="6"/>
    <n v="139"/>
  </r>
  <r>
    <x v="7"/>
    <x v="7"/>
    <n v="153"/>
  </r>
  <r>
    <x v="7"/>
    <x v="8"/>
    <n v="181"/>
  </r>
  <r>
    <x v="7"/>
    <x v="9"/>
    <n v="155"/>
  </r>
  <r>
    <x v="7"/>
    <x v="10"/>
    <n v="120"/>
  </r>
  <r>
    <x v="7"/>
    <x v="11"/>
    <n v="93"/>
  </r>
  <r>
    <x v="7"/>
    <x v="12"/>
    <n v="106"/>
  </r>
  <r>
    <x v="8"/>
    <x v="0"/>
    <n v="95"/>
  </r>
  <r>
    <x v="8"/>
    <x v="1"/>
    <n v="399"/>
  </r>
  <r>
    <x v="8"/>
    <x v="2"/>
    <n v="1291"/>
  </r>
  <r>
    <x v="8"/>
    <x v="3"/>
    <n v="657"/>
  </r>
  <r>
    <x v="8"/>
    <x v="4"/>
    <n v="3092"/>
  </r>
  <r>
    <x v="8"/>
    <x v="5"/>
    <n v="501"/>
  </r>
  <r>
    <x v="8"/>
    <x v="6"/>
    <n v="472"/>
  </r>
  <r>
    <x v="8"/>
    <x v="7"/>
    <n v="472"/>
  </r>
  <r>
    <x v="8"/>
    <x v="8"/>
    <n v="468"/>
  </r>
  <r>
    <x v="8"/>
    <x v="9"/>
    <n v="378"/>
  </r>
  <r>
    <x v="8"/>
    <x v="10"/>
    <n v="275"/>
  </r>
  <r>
    <x v="8"/>
    <x v="11"/>
    <n v="200"/>
  </r>
  <r>
    <x v="8"/>
    <x v="12"/>
    <n v="199"/>
  </r>
  <r>
    <x v="9"/>
    <x v="0"/>
    <n v="208"/>
  </r>
  <r>
    <x v="9"/>
    <x v="1"/>
    <n v="933"/>
  </r>
  <r>
    <x v="9"/>
    <x v="2"/>
    <n v="2643"/>
  </r>
  <r>
    <x v="9"/>
    <x v="3"/>
    <n v="1264"/>
  </r>
  <r>
    <x v="9"/>
    <x v="4"/>
    <n v="6278"/>
  </r>
  <r>
    <x v="9"/>
    <x v="5"/>
    <n v="780"/>
  </r>
  <r>
    <x v="9"/>
    <x v="6"/>
    <n v="734"/>
  </r>
  <r>
    <x v="9"/>
    <x v="7"/>
    <n v="700"/>
  </r>
  <r>
    <x v="9"/>
    <x v="8"/>
    <n v="529"/>
  </r>
  <r>
    <x v="9"/>
    <x v="9"/>
    <n v="401"/>
  </r>
  <r>
    <x v="9"/>
    <x v="10"/>
    <n v="275"/>
  </r>
  <r>
    <x v="9"/>
    <x v="11"/>
    <n v="205"/>
  </r>
  <r>
    <x v="9"/>
    <x v="12"/>
    <n v="239"/>
  </r>
  <r>
    <x v="10"/>
    <x v="0"/>
    <n v="208"/>
  </r>
  <r>
    <x v="10"/>
    <x v="1"/>
    <n v="892"/>
  </r>
  <r>
    <x v="10"/>
    <x v="2"/>
    <n v="2581"/>
  </r>
  <r>
    <x v="10"/>
    <x v="3"/>
    <n v="1363"/>
  </r>
  <r>
    <x v="10"/>
    <x v="4"/>
    <n v="7278"/>
  </r>
  <r>
    <x v="10"/>
    <x v="5"/>
    <n v="1086"/>
  </r>
  <r>
    <x v="10"/>
    <x v="6"/>
    <n v="1054"/>
  </r>
  <r>
    <x v="10"/>
    <x v="7"/>
    <n v="1008"/>
  </r>
  <r>
    <x v="10"/>
    <x v="8"/>
    <n v="898"/>
  </r>
  <r>
    <x v="10"/>
    <x v="9"/>
    <n v="735"/>
  </r>
  <r>
    <x v="10"/>
    <x v="10"/>
    <n v="526"/>
  </r>
  <r>
    <x v="10"/>
    <x v="11"/>
    <n v="397"/>
  </r>
  <r>
    <x v="10"/>
    <x v="12"/>
    <n v="522"/>
  </r>
  <r>
    <x v="11"/>
    <x v="0"/>
    <n v="60"/>
  </r>
  <r>
    <x v="11"/>
    <x v="1"/>
    <n v="328"/>
  </r>
  <r>
    <x v="11"/>
    <x v="2"/>
    <n v="819"/>
  </r>
  <r>
    <x v="11"/>
    <x v="3"/>
    <n v="405"/>
  </r>
  <r>
    <x v="11"/>
    <x v="4"/>
    <n v="2168"/>
  </r>
  <r>
    <x v="11"/>
    <x v="5"/>
    <n v="357"/>
  </r>
  <r>
    <x v="11"/>
    <x v="6"/>
    <n v="334"/>
  </r>
  <r>
    <x v="11"/>
    <x v="7"/>
    <n v="292"/>
  </r>
  <r>
    <x v="11"/>
    <x v="8"/>
    <n v="290"/>
  </r>
  <r>
    <x v="11"/>
    <x v="9"/>
    <n v="241"/>
  </r>
  <r>
    <x v="11"/>
    <x v="10"/>
    <n v="173"/>
  </r>
  <r>
    <x v="11"/>
    <x v="11"/>
    <n v="107"/>
  </r>
  <r>
    <x v="11"/>
    <x v="12"/>
    <n v="167"/>
  </r>
  <r>
    <x v="12"/>
    <x v="0"/>
    <n v="912"/>
  </r>
  <r>
    <x v="12"/>
    <x v="1"/>
    <n v="4386"/>
  </r>
  <r>
    <x v="12"/>
    <x v="2"/>
    <n v="10717"/>
  </r>
  <r>
    <x v="12"/>
    <x v="3"/>
    <n v="5020"/>
  </r>
  <r>
    <x v="12"/>
    <x v="4"/>
    <n v="27881"/>
  </r>
  <r>
    <x v="12"/>
    <x v="5"/>
    <n v="3344"/>
  </r>
  <r>
    <x v="12"/>
    <x v="6"/>
    <n v="3072"/>
  </r>
  <r>
    <x v="12"/>
    <x v="7"/>
    <n v="2894"/>
  </r>
  <r>
    <x v="12"/>
    <x v="8"/>
    <n v="2629"/>
  </r>
  <r>
    <x v="12"/>
    <x v="9"/>
    <n v="1885"/>
  </r>
  <r>
    <x v="12"/>
    <x v="10"/>
    <n v="1376"/>
  </r>
  <r>
    <x v="12"/>
    <x v="11"/>
    <n v="849"/>
  </r>
  <r>
    <x v="12"/>
    <x v="12"/>
    <n v="1319"/>
  </r>
  <r>
    <x v="13"/>
    <x v="0"/>
    <n v="393"/>
  </r>
  <r>
    <x v="13"/>
    <x v="1"/>
    <n v="1817"/>
  </r>
  <r>
    <x v="13"/>
    <x v="2"/>
    <n v="4737"/>
  </r>
  <r>
    <x v="13"/>
    <x v="3"/>
    <n v="2371"/>
  </r>
  <r>
    <x v="13"/>
    <x v="4"/>
    <n v="8665"/>
  </r>
  <r>
    <x v="13"/>
    <x v="5"/>
    <n v="1433"/>
  </r>
  <r>
    <x v="13"/>
    <x v="6"/>
    <n v="1341"/>
  </r>
  <r>
    <x v="13"/>
    <x v="7"/>
    <n v="1229"/>
  </r>
  <r>
    <x v="13"/>
    <x v="8"/>
    <n v="1071"/>
  </r>
  <r>
    <x v="13"/>
    <x v="9"/>
    <n v="805"/>
  </r>
  <r>
    <x v="13"/>
    <x v="10"/>
    <n v="610"/>
  </r>
  <r>
    <x v="13"/>
    <x v="11"/>
    <n v="457"/>
  </r>
  <r>
    <x v="13"/>
    <x v="12"/>
    <n v="704"/>
  </r>
  <r>
    <x v="14"/>
    <x v="0"/>
    <n v="68"/>
  </r>
  <r>
    <x v="14"/>
    <x v="1"/>
    <n v="348"/>
  </r>
  <r>
    <x v="14"/>
    <x v="2"/>
    <n v="1040"/>
  </r>
  <r>
    <x v="14"/>
    <x v="3"/>
    <n v="510"/>
  </r>
  <r>
    <x v="14"/>
    <x v="4"/>
    <n v="2190"/>
  </r>
  <r>
    <x v="14"/>
    <x v="5"/>
    <n v="369"/>
  </r>
  <r>
    <x v="14"/>
    <x v="6"/>
    <n v="333"/>
  </r>
  <r>
    <x v="14"/>
    <x v="7"/>
    <n v="350"/>
  </r>
  <r>
    <x v="14"/>
    <x v="8"/>
    <n v="303"/>
  </r>
  <r>
    <x v="14"/>
    <x v="9"/>
    <n v="271"/>
  </r>
  <r>
    <x v="14"/>
    <x v="10"/>
    <n v="217"/>
  </r>
  <r>
    <x v="14"/>
    <x v="11"/>
    <n v="153"/>
  </r>
  <r>
    <x v="14"/>
    <x v="12"/>
    <n v="181"/>
  </r>
  <r>
    <x v="15"/>
    <x v="0"/>
    <n v="13"/>
  </r>
  <r>
    <x v="15"/>
    <x v="1"/>
    <n v="80"/>
  </r>
  <r>
    <x v="15"/>
    <x v="2"/>
    <n v="249"/>
  </r>
  <r>
    <x v="15"/>
    <x v="3"/>
    <n v="131"/>
  </r>
  <r>
    <x v="15"/>
    <x v="4"/>
    <n v="687"/>
  </r>
  <r>
    <x v="15"/>
    <x v="5"/>
    <n v="149"/>
  </r>
  <r>
    <x v="15"/>
    <x v="6"/>
    <n v="170"/>
  </r>
  <r>
    <x v="15"/>
    <x v="7"/>
    <n v="229"/>
  </r>
  <r>
    <x v="15"/>
    <x v="8"/>
    <n v="225"/>
  </r>
  <r>
    <x v="15"/>
    <x v="9"/>
    <n v="205"/>
  </r>
  <r>
    <x v="15"/>
    <x v="10"/>
    <n v="155"/>
  </r>
  <r>
    <x v="15"/>
    <x v="11"/>
    <n v="106"/>
  </r>
  <r>
    <x v="15"/>
    <x v="12"/>
    <n v="148"/>
  </r>
  <r>
    <x v="16"/>
    <x v="0"/>
    <n v="193"/>
  </r>
  <r>
    <x v="16"/>
    <x v="1"/>
    <n v="898"/>
  </r>
  <r>
    <x v="16"/>
    <x v="2"/>
    <n v="2616"/>
  </r>
  <r>
    <x v="16"/>
    <x v="3"/>
    <n v="1399"/>
  </r>
  <r>
    <x v="16"/>
    <x v="4"/>
    <n v="7817"/>
  </r>
  <r>
    <x v="16"/>
    <x v="5"/>
    <n v="1298"/>
  </r>
  <r>
    <x v="16"/>
    <x v="6"/>
    <n v="1389"/>
  </r>
  <r>
    <x v="16"/>
    <x v="7"/>
    <n v="1431"/>
  </r>
  <r>
    <x v="16"/>
    <x v="8"/>
    <n v="1278"/>
  </r>
  <r>
    <x v="16"/>
    <x v="9"/>
    <n v="972"/>
  </r>
  <r>
    <x v="16"/>
    <x v="10"/>
    <n v="730"/>
  </r>
  <r>
    <x v="16"/>
    <x v="11"/>
    <n v="548"/>
  </r>
  <r>
    <x v="16"/>
    <x v="12"/>
    <n v="642"/>
  </r>
  <r>
    <x v="17"/>
    <x v="0"/>
    <n v="27"/>
  </r>
  <r>
    <x v="17"/>
    <x v="1"/>
    <n v="130"/>
  </r>
  <r>
    <x v="17"/>
    <x v="2"/>
    <n v="380"/>
  </r>
  <r>
    <x v="17"/>
    <x v="3"/>
    <n v="218"/>
  </r>
  <r>
    <x v="17"/>
    <x v="4"/>
    <n v="949"/>
  </r>
  <r>
    <x v="17"/>
    <x v="5"/>
    <n v="171"/>
  </r>
  <r>
    <x v="17"/>
    <x v="6"/>
    <n v="193"/>
  </r>
  <r>
    <x v="17"/>
    <x v="7"/>
    <n v="187"/>
  </r>
  <r>
    <x v="17"/>
    <x v="8"/>
    <n v="133"/>
  </r>
  <r>
    <x v="17"/>
    <x v="9"/>
    <n v="117"/>
  </r>
  <r>
    <x v="17"/>
    <x v="10"/>
    <n v="70"/>
  </r>
  <r>
    <x v="17"/>
    <x v="11"/>
    <n v="48"/>
  </r>
  <r>
    <x v="17"/>
    <x v="12"/>
    <n v="70"/>
  </r>
  <r>
    <x v="18"/>
    <x v="0"/>
    <n v="1305"/>
  </r>
  <r>
    <x v="18"/>
    <x v="1"/>
    <n v="6487"/>
  </r>
  <r>
    <x v="18"/>
    <x v="2"/>
    <n v="17675"/>
  </r>
  <r>
    <x v="18"/>
    <x v="3"/>
    <n v="8279"/>
  </r>
  <r>
    <x v="18"/>
    <x v="4"/>
    <n v="52561"/>
  </r>
  <r>
    <x v="18"/>
    <x v="5"/>
    <n v="6902"/>
  </r>
  <r>
    <x v="18"/>
    <x v="6"/>
    <n v="6882"/>
  </r>
  <r>
    <x v="18"/>
    <x v="7"/>
    <n v="7627"/>
  </r>
  <r>
    <x v="18"/>
    <x v="8"/>
    <n v="6995"/>
  </r>
  <r>
    <x v="18"/>
    <x v="9"/>
    <n v="5027"/>
  </r>
  <r>
    <x v="18"/>
    <x v="10"/>
    <n v="3262"/>
  </r>
  <r>
    <x v="18"/>
    <x v="11"/>
    <n v="2221"/>
  </r>
  <r>
    <x v="18"/>
    <x v="12"/>
    <n v="2875"/>
  </r>
  <r>
    <x v="19"/>
    <x v="0"/>
    <n v="60"/>
  </r>
  <r>
    <x v="19"/>
    <x v="1"/>
    <n v="320"/>
  </r>
  <r>
    <x v="19"/>
    <x v="2"/>
    <n v="845"/>
  </r>
  <r>
    <x v="19"/>
    <x v="3"/>
    <n v="470"/>
  </r>
  <r>
    <x v="19"/>
    <x v="4"/>
    <n v="2154"/>
  </r>
  <r>
    <x v="19"/>
    <x v="5"/>
    <n v="348"/>
  </r>
  <r>
    <x v="19"/>
    <x v="6"/>
    <n v="387"/>
  </r>
  <r>
    <x v="19"/>
    <x v="7"/>
    <n v="385"/>
  </r>
  <r>
    <x v="19"/>
    <x v="8"/>
    <n v="377"/>
  </r>
  <r>
    <x v="19"/>
    <x v="9"/>
    <n v="325"/>
  </r>
  <r>
    <x v="19"/>
    <x v="10"/>
    <n v="233"/>
  </r>
  <r>
    <x v="19"/>
    <x v="11"/>
    <n v="153"/>
  </r>
  <r>
    <x v="19"/>
    <x v="12"/>
    <n v="169"/>
  </r>
  <r>
    <x v="20"/>
    <x v="0"/>
    <n v="162"/>
  </r>
  <r>
    <x v="20"/>
    <x v="1"/>
    <n v="824"/>
  </r>
  <r>
    <x v="20"/>
    <x v="2"/>
    <n v="2173"/>
  </r>
  <r>
    <x v="20"/>
    <x v="3"/>
    <n v="985"/>
  </r>
  <r>
    <x v="20"/>
    <x v="4"/>
    <n v="5251"/>
  </r>
  <r>
    <x v="20"/>
    <x v="5"/>
    <n v="859"/>
  </r>
  <r>
    <x v="20"/>
    <x v="6"/>
    <n v="827"/>
  </r>
  <r>
    <x v="20"/>
    <x v="7"/>
    <n v="793"/>
  </r>
  <r>
    <x v="20"/>
    <x v="8"/>
    <n v="688"/>
  </r>
  <r>
    <x v="20"/>
    <x v="9"/>
    <n v="528"/>
  </r>
  <r>
    <x v="20"/>
    <x v="10"/>
    <n v="381"/>
  </r>
  <r>
    <x v="20"/>
    <x v="11"/>
    <n v="273"/>
  </r>
  <r>
    <x v="20"/>
    <x v="12"/>
    <n v="292"/>
  </r>
  <r>
    <x v="21"/>
    <x v="0"/>
    <n v="219"/>
  </r>
  <r>
    <x v="21"/>
    <x v="1"/>
    <n v="858"/>
  </r>
  <r>
    <x v="21"/>
    <x v="2"/>
    <n v="2532"/>
  </r>
  <r>
    <x v="21"/>
    <x v="3"/>
    <n v="1208"/>
  </r>
  <r>
    <x v="21"/>
    <x v="4"/>
    <n v="6374"/>
  </r>
  <r>
    <x v="21"/>
    <x v="5"/>
    <n v="1071"/>
  </r>
  <r>
    <x v="21"/>
    <x v="6"/>
    <n v="1164"/>
  </r>
  <r>
    <x v="21"/>
    <x v="7"/>
    <n v="1281"/>
  </r>
  <r>
    <x v="21"/>
    <x v="8"/>
    <n v="1130"/>
  </r>
  <r>
    <x v="21"/>
    <x v="9"/>
    <n v="1025"/>
  </r>
  <r>
    <x v="21"/>
    <x v="10"/>
    <n v="700"/>
  </r>
  <r>
    <x v="21"/>
    <x v="11"/>
    <n v="453"/>
  </r>
  <r>
    <x v="21"/>
    <x v="12"/>
    <n v="536"/>
  </r>
  <r>
    <x v="22"/>
    <x v="0"/>
    <n v="64"/>
  </r>
  <r>
    <x v="22"/>
    <x v="1"/>
    <n v="337"/>
  </r>
  <r>
    <x v="22"/>
    <x v="2"/>
    <n v="981"/>
  </r>
  <r>
    <x v="22"/>
    <x v="3"/>
    <n v="504"/>
  </r>
  <r>
    <x v="22"/>
    <x v="4"/>
    <n v="2110"/>
  </r>
  <r>
    <x v="22"/>
    <x v="5"/>
    <n v="283"/>
  </r>
  <r>
    <x v="22"/>
    <x v="6"/>
    <n v="272"/>
  </r>
  <r>
    <x v="22"/>
    <x v="7"/>
    <n v="276"/>
  </r>
  <r>
    <x v="22"/>
    <x v="8"/>
    <n v="276"/>
  </r>
  <r>
    <x v="22"/>
    <x v="9"/>
    <n v="187"/>
  </r>
  <r>
    <x v="22"/>
    <x v="10"/>
    <n v="136"/>
  </r>
  <r>
    <x v="22"/>
    <x v="11"/>
    <n v="84"/>
  </r>
  <r>
    <x v="22"/>
    <x v="12"/>
    <n v="119"/>
  </r>
  <r>
    <x v="23"/>
    <x v="0"/>
    <n v="76"/>
  </r>
  <r>
    <x v="23"/>
    <x v="1"/>
    <n v="352"/>
  </r>
  <r>
    <x v="23"/>
    <x v="2"/>
    <n v="969"/>
  </r>
  <r>
    <x v="23"/>
    <x v="3"/>
    <n v="498"/>
  </r>
  <r>
    <x v="23"/>
    <x v="4"/>
    <n v="2357"/>
  </r>
  <r>
    <x v="23"/>
    <x v="5"/>
    <n v="357"/>
  </r>
  <r>
    <x v="23"/>
    <x v="6"/>
    <n v="316"/>
  </r>
  <r>
    <x v="23"/>
    <x v="7"/>
    <n v="323"/>
  </r>
  <r>
    <x v="23"/>
    <x v="8"/>
    <n v="236"/>
  </r>
  <r>
    <x v="23"/>
    <x v="9"/>
    <n v="214"/>
  </r>
  <r>
    <x v="23"/>
    <x v="10"/>
    <n v="158"/>
  </r>
  <r>
    <x v="23"/>
    <x v="11"/>
    <n v="120"/>
  </r>
  <r>
    <x v="23"/>
    <x v="12"/>
    <n v="255"/>
  </r>
  <r>
    <x v="24"/>
    <x v="0"/>
    <n v="427"/>
  </r>
  <r>
    <x v="24"/>
    <x v="1"/>
    <n v="1537"/>
  </r>
  <r>
    <x v="24"/>
    <x v="2"/>
    <n v="4664"/>
  </r>
  <r>
    <x v="24"/>
    <x v="3"/>
    <n v="2343"/>
  </r>
  <r>
    <x v="24"/>
    <x v="4"/>
    <n v="7891"/>
  </r>
  <r>
    <x v="24"/>
    <x v="5"/>
    <n v="1092"/>
  </r>
  <r>
    <x v="24"/>
    <x v="6"/>
    <n v="1094"/>
  </r>
  <r>
    <x v="24"/>
    <x v="7"/>
    <n v="995"/>
  </r>
  <r>
    <x v="24"/>
    <x v="8"/>
    <n v="869"/>
  </r>
  <r>
    <x v="24"/>
    <x v="9"/>
    <n v="637"/>
  </r>
  <r>
    <x v="24"/>
    <x v="10"/>
    <n v="513"/>
  </r>
  <r>
    <x v="24"/>
    <x v="11"/>
    <n v="315"/>
  </r>
  <r>
    <x v="24"/>
    <x v="12"/>
    <n v="537"/>
  </r>
  <r>
    <x v="25"/>
    <x v="0"/>
    <n v="87"/>
  </r>
  <r>
    <x v="25"/>
    <x v="1"/>
    <n v="364"/>
  </r>
  <r>
    <x v="25"/>
    <x v="2"/>
    <n v="1063"/>
  </r>
  <r>
    <x v="25"/>
    <x v="3"/>
    <n v="542"/>
  </r>
  <r>
    <x v="25"/>
    <x v="4"/>
    <n v="2755"/>
  </r>
  <r>
    <x v="25"/>
    <x v="5"/>
    <n v="434"/>
  </r>
  <r>
    <x v="25"/>
    <x v="6"/>
    <n v="373"/>
  </r>
  <r>
    <x v="25"/>
    <x v="7"/>
    <n v="369"/>
  </r>
  <r>
    <x v="25"/>
    <x v="8"/>
    <n v="294"/>
  </r>
  <r>
    <x v="25"/>
    <x v="9"/>
    <n v="244"/>
  </r>
  <r>
    <x v="25"/>
    <x v="10"/>
    <n v="161"/>
  </r>
  <r>
    <x v="25"/>
    <x v="11"/>
    <n v="133"/>
  </r>
  <r>
    <x v="25"/>
    <x v="12"/>
    <n v="158"/>
  </r>
  <r>
    <x v="26"/>
    <x v="0"/>
    <n v="180"/>
  </r>
  <r>
    <x v="26"/>
    <x v="1"/>
    <n v="974"/>
  </r>
  <r>
    <x v="26"/>
    <x v="2"/>
    <n v="2322"/>
  </r>
  <r>
    <x v="26"/>
    <x v="3"/>
    <n v="1215"/>
  </r>
  <r>
    <x v="26"/>
    <x v="4"/>
    <n v="7971"/>
  </r>
  <r>
    <x v="26"/>
    <x v="5"/>
    <n v="1170"/>
  </r>
  <r>
    <x v="26"/>
    <x v="6"/>
    <n v="1325"/>
  </r>
  <r>
    <x v="26"/>
    <x v="7"/>
    <n v="1529"/>
  </r>
  <r>
    <x v="26"/>
    <x v="8"/>
    <n v="1493"/>
  </r>
  <r>
    <x v="26"/>
    <x v="9"/>
    <n v="1148"/>
  </r>
  <r>
    <x v="26"/>
    <x v="10"/>
    <n v="756"/>
  </r>
  <r>
    <x v="26"/>
    <x v="11"/>
    <n v="526"/>
  </r>
  <r>
    <x v="26"/>
    <x v="12"/>
    <n v="576"/>
  </r>
  <r>
    <x v="27"/>
    <x v="0"/>
    <n v="48"/>
  </r>
  <r>
    <x v="27"/>
    <x v="1"/>
    <n v="319"/>
  </r>
  <r>
    <x v="27"/>
    <x v="2"/>
    <n v="1004"/>
  </r>
  <r>
    <x v="27"/>
    <x v="3"/>
    <n v="560"/>
  </r>
  <r>
    <x v="27"/>
    <x v="4"/>
    <n v="2363"/>
  </r>
  <r>
    <x v="27"/>
    <x v="5"/>
    <n v="334"/>
  </r>
  <r>
    <x v="27"/>
    <x v="6"/>
    <n v="331"/>
  </r>
  <r>
    <x v="27"/>
    <x v="7"/>
    <n v="311"/>
  </r>
  <r>
    <x v="27"/>
    <x v="8"/>
    <n v="310"/>
  </r>
  <r>
    <x v="27"/>
    <x v="9"/>
    <n v="230"/>
  </r>
  <r>
    <x v="27"/>
    <x v="10"/>
    <n v="163"/>
  </r>
  <r>
    <x v="27"/>
    <x v="11"/>
    <n v="132"/>
  </r>
  <r>
    <x v="27"/>
    <x v="12"/>
    <n v="152"/>
  </r>
  <r>
    <x v="28"/>
    <x v="0"/>
    <n v="131"/>
  </r>
  <r>
    <x v="28"/>
    <x v="1"/>
    <n v="603"/>
  </r>
  <r>
    <x v="28"/>
    <x v="2"/>
    <n v="1581"/>
  </r>
  <r>
    <x v="28"/>
    <x v="3"/>
    <n v="822"/>
  </r>
  <r>
    <x v="28"/>
    <x v="4"/>
    <n v="3752"/>
  </r>
  <r>
    <x v="28"/>
    <x v="5"/>
    <n v="615"/>
  </r>
  <r>
    <x v="28"/>
    <x v="6"/>
    <n v="624"/>
  </r>
  <r>
    <x v="28"/>
    <x v="7"/>
    <n v="669"/>
  </r>
  <r>
    <x v="28"/>
    <x v="8"/>
    <n v="663"/>
  </r>
  <r>
    <x v="28"/>
    <x v="9"/>
    <n v="567"/>
  </r>
  <r>
    <x v="28"/>
    <x v="10"/>
    <n v="426"/>
  </r>
  <r>
    <x v="28"/>
    <x v="11"/>
    <n v="320"/>
  </r>
  <r>
    <x v="28"/>
    <x v="12"/>
    <n v="412"/>
  </r>
  <r>
    <x v="29"/>
    <x v="0"/>
    <n v="30"/>
  </r>
  <r>
    <x v="29"/>
    <x v="1"/>
    <n v="123"/>
  </r>
  <r>
    <x v="29"/>
    <x v="2"/>
    <n v="418"/>
  </r>
  <r>
    <x v="29"/>
    <x v="3"/>
    <n v="197"/>
  </r>
  <r>
    <x v="29"/>
    <x v="4"/>
    <n v="911"/>
  </r>
  <r>
    <x v="29"/>
    <x v="5"/>
    <n v="158"/>
  </r>
  <r>
    <x v="29"/>
    <x v="6"/>
    <n v="189"/>
  </r>
  <r>
    <x v="29"/>
    <x v="7"/>
    <n v="205"/>
  </r>
  <r>
    <x v="29"/>
    <x v="8"/>
    <n v="211"/>
  </r>
  <r>
    <x v="29"/>
    <x v="9"/>
    <n v="143"/>
  </r>
  <r>
    <x v="29"/>
    <x v="10"/>
    <n v="124"/>
  </r>
  <r>
    <x v="29"/>
    <x v="11"/>
    <n v="105"/>
  </r>
  <r>
    <x v="29"/>
    <x v="12"/>
    <n v="132"/>
  </r>
  <r>
    <x v="30"/>
    <x v="0"/>
    <n v="32"/>
  </r>
  <r>
    <x v="30"/>
    <x v="1"/>
    <n v="132"/>
  </r>
  <r>
    <x v="30"/>
    <x v="2"/>
    <n v="402"/>
  </r>
  <r>
    <x v="30"/>
    <x v="3"/>
    <n v="248"/>
  </r>
  <r>
    <x v="30"/>
    <x v="4"/>
    <n v="1061"/>
  </r>
  <r>
    <x v="30"/>
    <x v="5"/>
    <n v="208"/>
  </r>
  <r>
    <x v="30"/>
    <x v="6"/>
    <n v="224"/>
  </r>
  <r>
    <x v="30"/>
    <x v="7"/>
    <n v="237"/>
  </r>
  <r>
    <x v="30"/>
    <x v="8"/>
    <n v="251"/>
  </r>
  <r>
    <x v="30"/>
    <x v="9"/>
    <n v="217"/>
  </r>
  <r>
    <x v="30"/>
    <x v="10"/>
    <n v="145"/>
  </r>
  <r>
    <x v="30"/>
    <x v="11"/>
    <n v="117"/>
  </r>
  <r>
    <x v="30"/>
    <x v="12"/>
    <n v="108"/>
  </r>
  <r>
    <x v="31"/>
    <x v="0"/>
    <n v="504"/>
  </r>
  <r>
    <x v="31"/>
    <x v="1"/>
    <n v="2286"/>
  </r>
  <r>
    <x v="31"/>
    <x v="2"/>
    <n v="5249"/>
  </r>
  <r>
    <x v="31"/>
    <x v="3"/>
    <n v="2573"/>
  </r>
  <r>
    <x v="31"/>
    <x v="4"/>
    <n v="12870"/>
  </r>
  <r>
    <x v="31"/>
    <x v="5"/>
    <n v="1448"/>
  </r>
  <r>
    <x v="31"/>
    <x v="6"/>
    <n v="1301"/>
  </r>
  <r>
    <x v="31"/>
    <x v="7"/>
    <n v="1226"/>
  </r>
  <r>
    <x v="31"/>
    <x v="8"/>
    <n v="1104"/>
  </r>
  <r>
    <x v="31"/>
    <x v="9"/>
    <n v="767"/>
  </r>
  <r>
    <x v="31"/>
    <x v="10"/>
    <n v="597"/>
  </r>
  <r>
    <x v="31"/>
    <x v="11"/>
    <n v="384"/>
  </r>
  <r>
    <x v="31"/>
    <x v="12"/>
    <n v="602"/>
  </r>
  <r>
    <x v="32"/>
    <x v="0"/>
    <n v="235"/>
  </r>
  <r>
    <x v="32"/>
    <x v="1"/>
    <n v="1046"/>
  </r>
  <r>
    <x v="32"/>
    <x v="2"/>
    <n v="2666"/>
  </r>
  <r>
    <x v="32"/>
    <x v="3"/>
    <n v="1158"/>
  </r>
  <r>
    <x v="32"/>
    <x v="4"/>
    <n v="7220"/>
  </r>
  <r>
    <x v="32"/>
    <x v="5"/>
    <n v="1077"/>
  </r>
  <r>
    <x v="32"/>
    <x v="6"/>
    <n v="970"/>
  </r>
  <r>
    <x v="32"/>
    <x v="7"/>
    <n v="929"/>
  </r>
  <r>
    <x v="32"/>
    <x v="8"/>
    <n v="815"/>
  </r>
  <r>
    <x v="32"/>
    <x v="9"/>
    <n v="716"/>
  </r>
  <r>
    <x v="32"/>
    <x v="10"/>
    <n v="519"/>
  </r>
  <r>
    <x v="32"/>
    <x v="11"/>
    <n v="355"/>
  </r>
  <r>
    <x v="32"/>
    <x v="12"/>
    <n v="501"/>
  </r>
  <r>
    <x v="33"/>
    <x v="0"/>
    <n v="11"/>
  </r>
  <r>
    <x v="33"/>
    <x v="1"/>
    <n v="53"/>
  </r>
  <r>
    <x v="33"/>
    <x v="2"/>
    <n v="156"/>
  </r>
  <r>
    <x v="33"/>
    <x v="3"/>
    <n v="89"/>
  </r>
  <r>
    <x v="33"/>
    <x v="4"/>
    <n v="529"/>
  </r>
  <r>
    <x v="33"/>
    <x v="5"/>
    <n v="88"/>
  </r>
  <r>
    <x v="33"/>
    <x v="6"/>
    <n v="108"/>
  </r>
  <r>
    <x v="33"/>
    <x v="7"/>
    <n v="137"/>
  </r>
  <r>
    <x v="33"/>
    <x v="8"/>
    <n v="116"/>
  </r>
  <r>
    <x v="33"/>
    <x v="9"/>
    <n v="98"/>
  </r>
  <r>
    <x v="33"/>
    <x v="10"/>
    <n v="75"/>
  </r>
  <r>
    <x v="33"/>
    <x v="11"/>
    <n v="58"/>
  </r>
  <r>
    <x v="33"/>
    <x v="12"/>
    <n v="74"/>
  </r>
  <r>
    <x v="34"/>
    <x v="0"/>
    <n v="1150"/>
  </r>
  <r>
    <x v="34"/>
    <x v="1"/>
    <n v="5048"/>
  </r>
  <r>
    <x v="34"/>
    <x v="2"/>
    <n v="14200"/>
  </r>
  <r>
    <x v="34"/>
    <x v="3"/>
    <n v="6812"/>
  </r>
  <r>
    <x v="34"/>
    <x v="4"/>
    <n v="28394"/>
  </r>
  <r>
    <x v="34"/>
    <x v="5"/>
    <n v="4000"/>
  </r>
  <r>
    <x v="34"/>
    <x v="6"/>
    <n v="4030"/>
  </r>
  <r>
    <x v="34"/>
    <x v="7"/>
    <n v="3935"/>
  </r>
  <r>
    <x v="34"/>
    <x v="8"/>
    <n v="3409"/>
  </r>
  <r>
    <x v="34"/>
    <x v="9"/>
    <n v="2605"/>
  </r>
  <r>
    <x v="34"/>
    <x v="10"/>
    <n v="1917"/>
  </r>
  <r>
    <x v="34"/>
    <x v="11"/>
    <n v="1155"/>
  </r>
  <r>
    <x v="34"/>
    <x v="12"/>
    <n v="1652"/>
  </r>
  <r>
    <x v="35"/>
    <x v="0"/>
    <n v="672"/>
  </r>
  <r>
    <x v="35"/>
    <x v="1"/>
    <n v="3083"/>
  </r>
  <r>
    <x v="35"/>
    <x v="2"/>
    <n v="7524"/>
  </r>
  <r>
    <x v="35"/>
    <x v="3"/>
    <n v="3591"/>
  </r>
  <r>
    <x v="35"/>
    <x v="4"/>
    <n v="16393"/>
  </r>
  <r>
    <x v="35"/>
    <x v="5"/>
    <n v="1993"/>
  </r>
  <r>
    <x v="35"/>
    <x v="6"/>
    <n v="1861"/>
  </r>
  <r>
    <x v="35"/>
    <x v="7"/>
    <n v="1696"/>
  </r>
  <r>
    <x v="35"/>
    <x v="8"/>
    <n v="1462"/>
  </r>
  <r>
    <x v="35"/>
    <x v="9"/>
    <n v="1141"/>
  </r>
  <r>
    <x v="35"/>
    <x v="10"/>
    <n v="868"/>
  </r>
  <r>
    <x v="35"/>
    <x v="11"/>
    <n v="619"/>
  </r>
  <r>
    <x v="35"/>
    <x v="12"/>
    <n v="898"/>
  </r>
  <r>
    <x v="36"/>
    <x v="0"/>
    <n v="49"/>
  </r>
  <r>
    <x v="36"/>
    <x v="1"/>
    <n v="300"/>
  </r>
  <r>
    <x v="36"/>
    <x v="2"/>
    <n v="866"/>
  </r>
  <r>
    <x v="36"/>
    <x v="3"/>
    <n v="436"/>
  </r>
  <r>
    <x v="36"/>
    <x v="4"/>
    <n v="2235"/>
  </r>
  <r>
    <x v="36"/>
    <x v="5"/>
    <n v="363"/>
  </r>
  <r>
    <x v="36"/>
    <x v="6"/>
    <n v="393"/>
  </r>
  <r>
    <x v="36"/>
    <x v="7"/>
    <n v="488"/>
  </r>
  <r>
    <x v="36"/>
    <x v="8"/>
    <n v="467"/>
  </r>
  <r>
    <x v="36"/>
    <x v="9"/>
    <n v="372"/>
  </r>
  <r>
    <x v="36"/>
    <x v="10"/>
    <n v="254"/>
  </r>
  <r>
    <x v="36"/>
    <x v="11"/>
    <n v="209"/>
  </r>
  <r>
    <x v="36"/>
    <x v="12"/>
    <n v="266"/>
  </r>
  <r>
    <x v="37"/>
    <x v="0"/>
    <n v="118"/>
  </r>
  <r>
    <x v="37"/>
    <x v="1"/>
    <n v="549"/>
  </r>
  <r>
    <x v="37"/>
    <x v="2"/>
    <n v="1684"/>
  </r>
  <r>
    <x v="37"/>
    <x v="3"/>
    <n v="759"/>
  </r>
  <r>
    <x v="37"/>
    <x v="4"/>
    <n v="3963"/>
  </r>
  <r>
    <x v="37"/>
    <x v="5"/>
    <n v="588"/>
  </r>
  <r>
    <x v="37"/>
    <x v="6"/>
    <n v="716"/>
  </r>
  <r>
    <x v="37"/>
    <x v="7"/>
    <n v="673"/>
  </r>
  <r>
    <x v="37"/>
    <x v="8"/>
    <n v="715"/>
  </r>
  <r>
    <x v="37"/>
    <x v="9"/>
    <n v="568"/>
  </r>
  <r>
    <x v="37"/>
    <x v="10"/>
    <n v="428"/>
  </r>
  <r>
    <x v="37"/>
    <x v="11"/>
    <n v="326"/>
  </r>
  <r>
    <x v="37"/>
    <x v="12"/>
    <n v="436"/>
  </r>
  <r>
    <x v="38"/>
    <x v="0"/>
    <n v="14"/>
  </r>
  <r>
    <x v="38"/>
    <x v="1"/>
    <n v="106"/>
  </r>
  <r>
    <x v="38"/>
    <x v="2"/>
    <n v="354"/>
  </r>
  <r>
    <x v="38"/>
    <x v="3"/>
    <n v="170"/>
  </r>
  <r>
    <x v="38"/>
    <x v="4"/>
    <n v="840"/>
  </r>
  <r>
    <x v="38"/>
    <x v="5"/>
    <n v="183"/>
  </r>
  <r>
    <x v="38"/>
    <x v="6"/>
    <n v="175"/>
  </r>
  <r>
    <x v="38"/>
    <x v="7"/>
    <n v="210"/>
  </r>
  <r>
    <x v="38"/>
    <x v="8"/>
    <n v="200"/>
  </r>
  <r>
    <x v="38"/>
    <x v="9"/>
    <n v="146"/>
  </r>
  <r>
    <x v="38"/>
    <x v="10"/>
    <n v="119"/>
  </r>
  <r>
    <x v="38"/>
    <x v="11"/>
    <n v="74"/>
  </r>
  <r>
    <x v="38"/>
    <x v="12"/>
    <n v="112"/>
  </r>
  <r>
    <x v="39"/>
    <x v="0"/>
    <n v="130"/>
  </r>
  <r>
    <x v="39"/>
    <x v="1"/>
    <n v="610"/>
  </r>
  <r>
    <x v="39"/>
    <x v="2"/>
    <n v="1716"/>
  </r>
  <r>
    <x v="39"/>
    <x v="3"/>
    <n v="919"/>
  </r>
  <r>
    <x v="39"/>
    <x v="4"/>
    <n v="4835"/>
  </r>
  <r>
    <x v="39"/>
    <x v="5"/>
    <n v="875"/>
  </r>
  <r>
    <x v="39"/>
    <x v="6"/>
    <n v="863"/>
  </r>
  <r>
    <x v="39"/>
    <x v="7"/>
    <n v="862"/>
  </r>
  <r>
    <x v="39"/>
    <x v="8"/>
    <n v="747"/>
  </r>
  <r>
    <x v="39"/>
    <x v="9"/>
    <n v="610"/>
  </r>
  <r>
    <x v="39"/>
    <x v="10"/>
    <n v="459"/>
  </r>
  <r>
    <x v="39"/>
    <x v="11"/>
    <n v="316"/>
  </r>
  <r>
    <x v="39"/>
    <x v="12"/>
    <n v="394"/>
  </r>
  <r>
    <x v="40"/>
    <x v="0"/>
    <n v="146"/>
  </r>
  <r>
    <x v="40"/>
    <x v="1"/>
    <n v="761"/>
  </r>
  <r>
    <x v="40"/>
    <x v="2"/>
    <n v="2313"/>
  </r>
  <r>
    <x v="40"/>
    <x v="3"/>
    <n v="1116"/>
  </r>
  <r>
    <x v="40"/>
    <x v="4"/>
    <n v="7559"/>
  </r>
  <r>
    <x v="40"/>
    <x v="5"/>
    <n v="1124"/>
  </r>
  <r>
    <x v="40"/>
    <x v="6"/>
    <n v="1261"/>
  </r>
  <r>
    <x v="40"/>
    <x v="7"/>
    <n v="1387"/>
  </r>
  <r>
    <x v="40"/>
    <x v="8"/>
    <n v="1399"/>
  </r>
  <r>
    <x v="40"/>
    <x v="9"/>
    <n v="1003"/>
  </r>
  <r>
    <x v="40"/>
    <x v="10"/>
    <n v="669"/>
  </r>
  <r>
    <x v="40"/>
    <x v="11"/>
    <n v="386"/>
  </r>
  <r>
    <x v="40"/>
    <x v="12"/>
    <n v="576"/>
  </r>
  <r>
    <x v="41"/>
    <x v="0"/>
    <n v="326"/>
  </r>
  <r>
    <x v="41"/>
    <x v="1"/>
    <n v="1608"/>
  </r>
  <r>
    <x v="41"/>
    <x v="2"/>
    <n v="4457"/>
  </r>
  <r>
    <x v="41"/>
    <x v="3"/>
    <n v="1990"/>
  </r>
  <r>
    <x v="41"/>
    <x v="4"/>
    <n v="7480"/>
  </r>
  <r>
    <x v="41"/>
    <x v="5"/>
    <n v="997"/>
  </r>
  <r>
    <x v="41"/>
    <x v="6"/>
    <n v="948"/>
  </r>
  <r>
    <x v="41"/>
    <x v="7"/>
    <n v="899"/>
  </r>
  <r>
    <x v="41"/>
    <x v="8"/>
    <n v="785"/>
  </r>
  <r>
    <x v="41"/>
    <x v="9"/>
    <n v="604"/>
  </r>
  <r>
    <x v="41"/>
    <x v="10"/>
    <n v="476"/>
  </r>
  <r>
    <x v="41"/>
    <x v="11"/>
    <n v="391"/>
  </r>
  <r>
    <x v="41"/>
    <x v="12"/>
    <n v="562"/>
  </r>
  <r>
    <x v="42"/>
    <x v="0"/>
    <n v="74"/>
  </r>
  <r>
    <x v="42"/>
    <x v="1"/>
    <n v="399"/>
  </r>
  <r>
    <x v="42"/>
    <x v="2"/>
    <n v="1267"/>
  </r>
  <r>
    <x v="42"/>
    <x v="3"/>
    <n v="609"/>
  </r>
  <r>
    <x v="42"/>
    <x v="4"/>
    <n v="3900"/>
  </r>
  <r>
    <x v="42"/>
    <x v="5"/>
    <n v="471"/>
  </r>
  <r>
    <x v="42"/>
    <x v="6"/>
    <n v="435"/>
  </r>
  <r>
    <x v="42"/>
    <x v="7"/>
    <n v="425"/>
  </r>
  <r>
    <x v="42"/>
    <x v="8"/>
    <n v="397"/>
  </r>
  <r>
    <x v="42"/>
    <x v="9"/>
    <n v="278"/>
  </r>
  <r>
    <x v="42"/>
    <x v="10"/>
    <n v="219"/>
  </r>
  <r>
    <x v="42"/>
    <x v="11"/>
    <n v="138"/>
  </r>
  <r>
    <x v="42"/>
    <x v="12"/>
    <n v="172"/>
  </r>
  <r>
    <x v="43"/>
    <x v="0"/>
    <n v="27"/>
  </r>
  <r>
    <x v="43"/>
    <x v="1"/>
    <n v="203"/>
  </r>
  <r>
    <x v="43"/>
    <x v="2"/>
    <n v="704"/>
  </r>
  <r>
    <x v="43"/>
    <x v="3"/>
    <n v="434"/>
  </r>
  <r>
    <x v="43"/>
    <x v="4"/>
    <n v="1766"/>
  </r>
  <r>
    <x v="43"/>
    <x v="5"/>
    <n v="417"/>
  </r>
  <r>
    <x v="43"/>
    <x v="6"/>
    <n v="506"/>
  </r>
  <r>
    <x v="43"/>
    <x v="7"/>
    <n v="554"/>
  </r>
  <r>
    <x v="43"/>
    <x v="8"/>
    <n v="550"/>
  </r>
  <r>
    <x v="43"/>
    <x v="9"/>
    <n v="449"/>
  </r>
  <r>
    <x v="43"/>
    <x v="10"/>
    <n v="370"/>
  </r>
  <r>
    <x v="43"/>
    <x v="11"/>
    <n v="279"/>
  </r>
  <r>
    <x v="43"/>
    <x v="12"/>
    <n v="320"/>
  </r>
  <r>
    <x v="44"/>
    <x v="0"/>
    <n v="919"/>
  </r>
  <r>
    <x v="44"/>
    <x v="1"/>
    <n v="3367"/>
  </r>
  <r>
    <x v="44"/>
    <x v="2"/>
    <n v="9799"/>
  </r>
  <r>
    <x v="44"/>
    <x v="3"/>
    <n v="4605"/>
  </r>
  <r>
    <x v="44"/>
    <x v="4"/>
    <n v="17449"/>
  </r>
  <r>
    <x v="44"/>
    <x v="5"/>
    <n v="2138"/>
  </r>
  <r>
    <x v="44"/>
    <x v="6"/>
    <n v="2187"/>
  </r>
  <r>
    <x v="44"/>
    <x v="7"/>
    <n v="2118"/>
  </r>
  <r>
    <x v="44"/>
    <x v="8"/>
    <n v="1885"/>
  </r>
  <r>
    <x v="44"/>
    <x v="9"/>
    <n v="1343"/>
  </r>
  <r>
    <x v="44"/>
    <x v="10"/>
    <n v="930"/>
  </r>
  <r>
    <x v="44"/>
    <x v="11"/>
    <n v="615"/>
  </r>
  <r>
    <x v="44"/>
    <x v="12"/>
    <n v="762"/>
  </r>
  <r>
    <x v="45"/>
    <x v="0"/>
    <n v="26"/>
  </r>
  <r>
    <x v="45"/>
    <x v="1"/>
    <n v="155"/>
  </r>
  <r>
    <x v="45"/>
    <x v="2"/>
    <n v="433"/>
  </r>
  <r>
    <x v="45"/>
    <x v="3"/>
    <n v="198"/>
  </r>
  <r>
    <x v="45"/>
    <x v="4"/>
    <n v="1151"/>
  </r>
  <r>
    <x v="45"/>
    <x v="5"/>
    <n v="185"/>
  </r>
  <r>
    <x v="45"/>
    <x v="6"/>
    <n v="197"/>
  </r>
  <r>
    <x v="45"/>
    <x v="7"/>
    <n v="183"/>
  </r>
  <r>
    <x v="45"/>
    <x v="8"/>
    <n v="144"/>
  </r>
  <r>
    <x v="45"/>
    <x v="9"/>
    <n v="111"/>
  </r>
  <r>
    <x v="45"/>
    <x v="10"/>
    <n v="76"/>
  </r>
  <r>
    <x v="45"/>
    <x v="11"/>
    <n v="54"/>
  </r>
  <r>
    <x v="45"/>
    <x v="12"/>
    <n v="69"/>
  </r>
  <r>
    <x v="46"/>
    <x v="0"/>
    <n v="155"/>
  </r>
  <r>
    <x v="46"/>
    <x v="1"/>
    <n v="1036"/>
  </r>
  <r>
    <x v="46"/>
    <x v="2"/>
    <n v="3350"/>
  </r>
  <r>
    <x v="46"/>
    <x v="3"/>
    <n v="1422"/>
  </r>
  <r>
    <x v="46"/>
    <x v="4"/>
    <n v="10533"/>
  </r>
  <r>
    <x v="46"/>
    <x v="5"/>
    <n v="1497"/>
  </r>
  <r>
    <x v="46"/>
    <x v="6"/>
    <n v="1606"/>
  </r>
  <r>
    <x v="46"/>
    <x v="7"/>
    <n v="1976"/>
  </r>
  <r>
    <x v="46"/>
    <x v="8"/>
    <n v="1951"/>
  </r>
  <r>
    <x v="46"/>
    <x v="9"/>
    <n v="1509"/>
  </r>
  <r>
    <x v="46"/>
    <x v="10"/>
    <n v="968"/>
  </r>
  <r>
    <x v="46"/>
    <x v="11"/>
    <n v="654"/>
  </r>
  <r>
    <x v="46"/>
    <x v="12"/>
    <n v="910"/>
  </r>
  <r>
    <x v="47"/>
    <x v="0"/>
    <n v="72"/>
  </r>
  <r>
    <x v="47"/>
    <x v="1"/>
    <n v="268"/>
  </r>
  <r>
    <x v="47"/>
    <x v="2"/>
    <n v="731"/>
  </r>
  <r>
    <x v="47"/>
    <x v="3"/>
    <n v="429"/>
  </r>
  <r>
    <x v="47"/>
    <x v="4"/>
    <n v="2472"/>
  </r>
  <r>
    <x v="47"/>
    <x v="5"/>
    <n v="447"/>
  </r>
  <r>
    <x v="47"/>
    <x v="6"/>
    <n v="531"/>
  </r>
  <r>
    <x v="47"/>
    <x v="7"/>
    <n v="688"/>
  </r>
  <r>
    <x v="47"/>
    <x v="8"/>
    <n v="650"/>
  </r>
  <r>
    <x v="47"/>
    <x v="9"/>
    <n v="620"/>
  </r>
  <r>
    <x v="47"/>
    <x v="10"/>
    <n v="429"/>
  </r>
  <r>
    <x v="47"/>
    <x v="11"/>
    <n v="293"/>
  </r>
  <r>
    <x v="47"/>
    <x v="12"/>
    <n v="431"/>
  </r>
  <r>
    <x v="48"/>
    <x v="0"/>
    <n v="226"/>
  </r>
  <r>
    <x v="48"/>
    <x v="1"/>
    <n v="1291"/>
  </r>
  <r>
    <x v="48"/>
    <x v="2"/>
    <n v="3697"/>
  </r>
  <r>
    <x v="48"/>
    <x v="3"/>
    <n v="1498"/>
  </r>
  <r>
    <x v="48"/>
    <x v="4"/>
    <n v="6367"/>
  </r>
  <r>
    <x v="48"/>
    <x v="5"/>
    <n v="985"/>
  </r>
  <r>
    <x v="48"/>
    <x v="6"/>
    <n v="844"/>
  </r>
  <r>
    <x v="48"/>
    <x v="7"/>
    <n v="907"/>
  </r>
  <r>
    <x v="48"/>
    <x v="8"/>
    <n v="839"/>
  </r>
  <r>
    <x v="48"/>
    <x v="9"/>
    <n v="581"/>
  </r>
  <r>
    <x v="48"/>
    <x v="10"/>
    <n v="453"/>
  </r>
  <r>
    <x v="48"/>
    <x v="11"/>
    <n v="392"/>
  </r>
  <r>
    <x v="48"/>
    <x v="12"/>
    <n v="534"/>
  </r>
  <r>
    <x v="49"/>
    <x v="0"/>
    <n v="49"/>
  </r>
  <r>
    <x v="49"/>
    <x v="1"/>
    <n v="222"/>
  </r>
  <r>
    <x v="49"/>
    <x v="2"/>
    <n v="675"/>
  </r>
  <r>
    <x v="49"/>
    <x v="3"/>
    <n v="291"/>
  </r>
  <r>
    <x v="49"/>
    <x v="4"/>
    <n v="1353"/>
  </r>
  <r>
    <x v="49"/>
    <x v="5"/>
    <n v="208"/>
  </r>
  <r>
    <x v="49"/>
    <x v="6"/>
    <n v="210"/>
  </r>
  <r>
    <x v="49"/>
    <x v="7"/>
    <n v="202"/>
  </r>
  <r>
    <x v="49"/>
    <x v="8"/>
    <n v="179"/>
  </r>
  <r>
    <x v="49"/>
    <x v="9"/>
    <n v="159"/>
  </r>
  <r>
    <x v="49"/>
    <x v="10"/>
    <n v="147"/>
  </r>
  <r>
    <x v="49"/>
    <x v="11"/>
    <n v="88"/>
  </r>
  <r>
    <x v="49"/>
    <x v="12"/>
    <n v="136"/>
  </r>
  <r>
    <x v="50"/>
    <x v="0"/>
    <n v="157"/>
  </r>
  <r>
    <x v="50"/>
    <x v="1"/>
    <n v="818"/>
  </r>
  <r>
    <x v="50"/>
    <x v="2"/>
    <n v="2048"/>
  </r>
  <r>
    <x v="50"/>
    <x v="3"/>
    <n v="985"/>
  </r>
  <r>
    <x v="50"/>
    <x v="4"/>
    <n v="6086"/>
  </r>
  <r>
    <x v="50"/>
    <x v="5"/>
    <n v="904"/>
  </r>
  <r>
    <x v="50"/>
    <x v="6"/>
    <n v="967"/>
  </r>
  <r>
    <x v="50"/>
    <x v="7"/>
    <n v="1117"/>
  </r>
  <r>
    <x v="50"/>
    <x v="8"/>
    <n v="997"/>
  </r>
  <r>
    <x v="50"/>
    <x v="9"/>
    <n v="725"/>
  </r>
  <r>
    <x v="50"/>
    <x v="10"/>
    <n v="481"/>
  </r>
  <r>
    <x v="50"/>
    <x v="11"/>
    <n v="373"/>
  </r>
  <r>
    <x v="50"/>
    <x v="12"/>
    <n v="464"/>
  </r>
  <r>
    <x v="51"/>
    <x v="0"/>
    <n v="47"/>
  </r>
  <r>
    <x v="51"/>
    <x v="1"/>
    <n v="170"/>
  </r>
  <r>
    <x v="51"/>
    <x v="2"/>
    <n v="600"/>
  </r>
  <r>
    <x v="51"/>
    <x v="3"/>
    <n v="325"/>
  </r>
  <r>
    <x v="51"/>
    <x v="4"/>
    <n v="1458"/>
  </r>
  <r>
    <x v="51"/>
    <x v="5"/>
    <n v="266"/>
  </r>
  <r>
    <x v="51"/>
    <x v="6"/>
    <n v="314"/>
  </r>
  <r>
    <x v="51"/>
    <x v="7"/>
    <n v="330"/>
  </r>
  <r>
    <x v="51"/>
    <x v="8"/>
    <n v="340"/>
  </r>
  <r>
    <x v="51"/>
    <x v="9"/>
    <n v="285"/>
  </r>
  <r>
    <x v="51"/>
    <x v="10"/>
    <n v="225"/>
  </r>
  <r>
    <x v="51"/>
    <x v="11"/>
    <n v="157"/>
  </r>
  <r>
    <x v="51"/>
    <x v="12"/>
    <n v="195"/>
  </r>
  <r>
    <x v="52"/>
    <x v="0"/>
    <n v="84"/>
  </r>
  <r>
    <x v="52"/>
    <x v="1"/>
    <n v="371"/>
  </r>
  <r>
    <x v="52"/>
    <x v="2"/>
    <n v="1006"/>
  </r>
  <r>
    <x v="52"/>
    <x v="3"/>
    <n v="482"/>
  </r>
  <r>
    <x v="52"/>
    <x v="4"/>
    <n v="2132"/>
  </r>
  <r>
    <x v="52"/>
    <x v="5"/>
    <n v="366"/>
  </r>
  <r>
    <x v="52"/>
    <x v="6"/>
    <n v="417"/>
  </r>
  <r>
    <x v="52"/>
    <x v="7"/>
    <n v="422"/>
  </r>
  <r>
    <x v="52"/>
    <x v="8"/>
    <n v="378"/>
  </r>
  <r>
    <x v="52"/>
    <x v="9"/>
    <n v="352"/>
  </r>
  <r>
    <x v="52"/>
    <x v="10"/>
    <n v="248"/>
  </r>
  <r>
    <x v="52"/>
    <x v="11"/>
    <n v="172"/>
  </r>
  <r>
    <x v="52"/>
    <x v="12"/>
    <n v="234"/>
  </r>
  <r>
    <x v="53"/>
    <x v="0"/>
    <n v="43"/>
  </r>
  <r>
    <x v="53"/>
    <x v="1"/>
    <n v="200"/>
  </r>
  <r>
    <x v="53"/>
    <x v="2"/>
    <n v="555"/>
  </r>
  <r>
    <x v="53"/>
    <x v="3"/>
    <n v="308"/>
  </r>
  <r>
    <x v="53"/>
    <x v="4"/>
    <n v="1322"/>
  </r>
  <r>
    <x v="53"/>
    <x v="5"/>
    <n v="233"/>
  </r>
  <r>
    <x v="53"/>
    <x v="6"/>
    <n v="238"/>
  </r>
  <r>
    <x v="53"/>
    <x v="7"/>
    <n v="228"/>
  </r>
  <r>
    <x v="53"/>
    <x v="8"/>
    <n v="249"/>
  </r>
  <r>
    <x v="53"/>
    <x v="9"/>
    <n v="203"/>
  </r>
  <r>
    <x v="53"/>
    <x v="10"/>
    <n v="142"/>
  </r>
  <r>
    <x v="53"/>
    <x v="11"/>
    <n v="113"/>
  </r>
  <r>
    <x v="53"/>
    <x v="12"/>
    <n v="127"/>
  </r>
  <r>
    <x v="54"/>
    <x v="0"/>
    <n v="146"/>
  </r>
  <r>
    <x v="54"/>
    <x v="1"/>
    <n v="695"/>
  </r>
  <r>
    <x v="54"/>
    <x v="2"/>
    <n v="1853"/>
  </r>
  <r>
    <x v="54"/>
    <x v="3"/>
    <n v="778"/>
  </r>
  <r>
    <x v="54"/>
    <x v="4"/>
    <n v="5652"/>
  </r>
  <r>
    <x v="54"/>
    <x v="5"/>
    <n v="940"/>
  </r>
  <r>
    <x v="54"/>
    <x v="6"/>
    <n v="959"/>
  </r>
  <r>
    <x v="54"/>
    <x v="7"/>
    <n v="967"/>
  </r>
  <r>
    <x v="54"/>
    <x v="8"/>
    <n v="896"/>
  </r>
  <r>
    <x v="54"/>
    <x v="9"/>
    <n v="641"/>
  </r>
  <r>
    <x v="54"/>
    <x v="10"/>
    <n v="508"/>
  </r>
  <r>
    <x v="54"/>
    <x v="11"/>
    <n v="441"/>
  </r>
  <r>
    <x v="54"/>
    <x v="12"/>
    <n v="536"/>
  </r>
  <r>
    <x v="55"/>
    <x v="0"/>
    <n v="53"/>
  </r>
  <r>
    <x v="55"/>
    <x v="1"/>
    <n v="208"/>
  </r>
  <r>
    <x v="55"/>
    <x v="2"/>
    <n v="537"/>
  </r>
  <r>
    <x v="55"/>
    <x v="3"/>
    <n v="250"/>
  </r>
  <r>
    <x v="55"/>
    <x v="4"/>
    <n v="1530"/>
  </r>
  <r>
    <x v="55"/>
    <x v="5"/>
    <n v="216"/>
  </r>
  <r>
    <x v="55"/>
    <x v="6"/>
    <n v="202"/>
  </r>
  <r>
    <x v="55"/>
    <x v="7"/>
    <n v="246"/>
  </r>
  <r>
    <x v="55"/>
    <x v="8"/>
    <n v="195"/>
  </r>
  <r>
    <x v="55"/>
    <x v="9"/>
    <n v="155"/>
  </r>
  <r>
    <x v="55"/>
    <x v="10"/>
    <n v="107"/>
  </r>
  <r>
    <x v="55"/>
    <x v="11"/>
    <n v="94"/>
  </r>
  <r>
    <x v="55"/>
    <x v="12"/>
    <n v="123"/>
  </r>
  <r>
    <x v="56"/>
    <x v="0"/>
    <n v="19"/>
  </r>
  <r>
    <x v="56"/>
    <x v="1"/>
    <n v="95"/>
  </r>
  <r>
    <x v="56"/>
    <x v="2"/>
    <n v="302"/>
  </r>
  <r>
    <x v="56"/>
    <x v="3"/>
    <n v="198"/>
  </r>
  <r>
    <x v="56"/>
    <x v="4"/>
    <n v="853"/>
  </r>
  <r>
    <x v="56"/>
    <x v="5"/>
    <n v="213"/>
  </r>
  <r>
    <x v="56"/>
    <x v="6"/>
    <n v="257"/>
  </r>
  <r>
    <x v="56"/>
    <x v="7"/>
    <n v="270"/>
  </r>
  <r>
    <x v="56"/>
    <x v="8"/>
    <n v="269"/>
  </r>
  <r>
    <x v="56"/>
    <x v="9"/>
    <n v="196"/>
  </r>
  <r>
    <x v="56"/>
    <x v="10"/>
    <n v="145"/>
  </r>
  <r>
    <x v="56"/>
    <x v="11"/>
    <n v="102"/>
  </r>
  <r>
    <x v="56"/>
    <x v="12"/>
    <n v="153"/>
  </r>
  <r>
    <x v="57"/>
    <x v="0"/>
    <n v="22"/>
  </r>
  <r>
    <x v="57"/>
    <x v="1"/>
    <n v="109"/>
  </r>
  <r>
    <x v="57"/>
    <x v="2"/>
    <n v="332"/>
  </r>
  <r>
    <x v="57"/>
    <x v="3"/>
    <n v="180"/>
  </r>
  <r>
    <x v="57"/>
    <x v="4"/>
    <n v="874"/>
  </r>
  <r>
    <x v="57"/>
    <x v="5"/>
    <n v="155"/>
  </r>
  <r>
    <x v="57"/>
    <x v="6"/>
    <n v="170"/>
  </r>
  <r>
    <x v="57"/>
    <x v="7"/>
    <n v="189"/>
  </r>
  <r>
    <x v="57"/>
    <x v="8"/>
    <n v="189"/>
  </r>
  <r>
    <x v="57"/>
    <x v="9"/>
    <n v="160"/>
  </r>
  <r>
    <x v="57"/>
    <x v="10"/>
    <n v="141"/>
  </r>
  <r>
    <x v="57"/>
    <x v="11"/>
    <n v="101"/>
  </r>
  <r>
    <x v="57"/>
    <x v="12"/>
    <n v="112"/>
  </r>
  <r>
    <x v="58"/>
    <x v="0"/>
    <n v="511"/>
  </r>
  <r>
    <x v="58"/>
    <x v="1"/>
    <n v="3106"/>
  </r>
  <r>
    <x v="58"/>
    <x v="2"/>
    <n v="8270"/>
  </r>
  <r>
    <x v="58"/>
    <x v="3"/>
    <n v="3763"/>
  </r>
  <r>
    <x v="58"/>
    <x v="4"/>
    <n v="27047"/>
  </r>
  <r>
    <x v="58"/>
    <x v="5"/>
    <n v="3576"/>
  </r>
  <r>
    <x v="58"/>
    <x v="6"/>
    <n v="3775"/>
  </r>
  <r>
    <x v="58"/>
    <x v="7"/>
    <n v="4198"/>
  </r>
  <r>
    <x v="58"/>
    <x v="8"/>
    <n v="3807"/>
  </r>
  <r>
    <x v="58"/>
    <x v="9"/>
    <n v="2880"/>
  </r>
  <r>
    <x v="58"/>
    <x v="10"/>
    <n v="2010"/>
  </r>
  <r>
    <x v="58"/>
    <x v="11"/>
    <n v="1338"/>
  </r>
  <r>
    <x v="58"/>
    <x v="12"/>
    <n v="1686"/>
  </r>
  <r>
    <x v="59"/>
    <x v="0"/>
    <n v="187"/>
  </r>
  <r>
    <x v="59"/>
    <x v="1"/>
    <n v="872"/>
  </r>
  <r>
    <x v="59"/>
    <x v="2"/>
    <n v="3013"/>
  </r>
  <r>
    <x v="59"/>
    <x v="3"/>
    <n v="1464"/>
  </r>
  <r>
    <x v="59"/>
    <x v="4"/>
    <n v="6230"/>
  </r>
  <r>
    <x v="59"/>
    <x v="5"/>
    <n v="884"/>
  </r>
  <r>
    <x v="59"/>
    <x v="6"/>
    <n v="781"/>
  </r>
  <r>
    <x v="59"/>
    <x v="7"/>
    <n v="825"/>
  </r>
  <r>
    <x v="59"/>
    <x v="8"/>
    <n v="754"/>
  </r>
  <r>
    <x v="59"/>
    <x v="9"/>
    <n v="569"/>
  </r>
  <r>
    <x v="59"/>
    <x v="10"/>
    <n v="477"/>
  </r>
  <r>
    <x v="59"/>
    <x v="11"/>
    <n v="334"/>
  </r>
  <r>
    <x v="59"/>
    <x v="12"/>
    <n v="521"/>
  </r>
  <r>
    <x v="60"/>
    <x v="0"/>
    <n v="89"/>
  </r>
  <r>
    <x v="60"/>
    <x v="1"/>
    <n v="403"/>
  </r>
  <r>
    <x v="60"/>
    <x v="2"/>
    <n v="1225"/>
  </r>
  <r>
    <x v="60"/>
    <x v="3"/>
    <n v="679"/>
  </r>
  <r>
    <x v="60"/>
    <x v="4"/>
    <n v="3330"/>
  </r>
  <r>
    <x v="60"/>
    <x v="5"/>
    <n v="522"/>
  </r>
  <r>
    <x v="60"/>
    <x v="6"/>
    <n v="601"/>
  </r>
  <r>
    <x v="60"/>
    <x v="7"/>
    <n v="621"/>
  </r>
  <r>
    <x v="60"/>
    <x v="8"/>
    <n v="547"/>
  </r>
  <r>
    <x v="60"/>
    <x v="9"/>
    <n v="489"/>
  </r>
  <r>
    <x v="60"/>
    <x v="10"/>
    <n v="404"/>
  </r>
  <r>
    <x v="60"/>
    <x v="11"/>
    <n v="290"/>
  </r>
  <r>
    <x v="60"/>
    <x v="12"/>
    <n v="304"/>
  </r>
  <r>
    <x v="61"/>
    <x v="0"/>
    <n v="56"/>
  </r>
  <r>
    <x v="61"/>
    <x v="1"/>
    <n v="243"/>
  </r>
  <r>
    <x v="61"/>
    <x v="2"/>
    <n v="793"/>
  </r>
  <r>
    <x v="61"/>
    <x v="3"/>
    <n v="365"/>
  </r>
  <r>
    <x v="61"/>
    <x v="4"/>
    <n v="1961"/>
  </r>
  <r>
    <x v="61"/>
    <x v="5"/>
    <n v="374"/>
  </r>
  <r>
    <x v="61"/>
    <x v="6"/>
    <n v="400"/>
  </r>
  <r>
    <x v="61"/>
    <x v="7"/>
    <n v="483"/>
  </r>
  <r>
    <x v="61"/>
    <x v="8"/>
    <n v="417"/>
  </r>
  <r>
    <x v="61"/>
    <x v="9"/>
    <n v="436"/>
  </r>
  <r>
    <x v="61"/>
    <x v="10"/>
    <n v="346"/>
  </r>
  <r>
    <x v="61"/>
    <x v="11"/>
    <n v="257"/>
  </r>
  <r>
    <x v="61"/>
    <x v="12"/>
    <n v="284"/>
  </r>
  <r>
    <x v="62"/>
    <x v="0"/>
    <n v="146"/>
  </r>
  <r>
    <x v="62"/>
    <x v="1"/>
    <n v="669"/>
  </r>
  <r>
    <x v="62"/>
    <x v="2"/>
    <n v="2027"/>
  </r>
  <r>
    <x v="62"/>
    <x v="3"/>
    <n v="923"/>
  </r>
  <r>
    <x v="62"/>
    <x v="4"/>
    <n v="6338"/>
  </r>
  <r>
    <x v="62"/>
    <x v="5"/>
    <n v="845"/>
  </r>
  <r>
    <x v="62"/>
    <x v="6"/>
    <n v="831"/>
  </r>
  <r>
    <x v="62"/>
    <x v="7"/>
    <n v="882"/>
  </r>
  <r>
    <x v="62"/>
    <x v="8"/>
    <n v="863"/>
  </r>
  <r>
    <x v="62"/>
    <x v="9"/>
    <n v="678"/>
  </r>
  <r>
    <x v="62"/>
    <x v="10"/>
    <n v="487"/>
  </r>
  <r>
    <x v="62"/>
    <x v="11"/>
    <n v="358"/>
  </r>
  <r>
    <x v="62"/>
    <x v="12"/>
    <n v="466"/>
  </r>
  <r>
    <x v="63"/>
    <x v="0"/>
    <n v="87"/>
  </r>
  <r>
    <x v="63"/>
    <x v="1"/>
    <n v="520"/>
  </r>
  <r>
    <x v="63"/>
    <x v="2"/>
    <n v="1459"/>
  </r>
  <r>
    <x v="63"/>
    <x v="3"/>
    <n v="662"/>
  </r>
  <r>
    <x v="63"/>
    <x v="4"/>
    <n v="4538"/>
  </r>
  <r>
    <x v="63"/>
    <x v="5"/>
    <n v="676"/>
  </r>
  <r>
    <x v="63"/>
    <x v="6"/>
    <n v="723"/>
  </r>
  <r>
    <x v="63"/>
    <x v="7"/>
    <n v="852"/>
  </r>
  <r>
    <x v="63"/>
    <x v="8"/>
    <n v="777"/>
  </r>
  <r>
    <x v="63"/>
    <x v="9"/>
    <n v="636"/>
  </r>
  <r>
    <x v="63"/>
    <x v="10"/>
    <n v="497"/>
  </r>
  <r>
    <x v="63"/>
    <x v="11"/>
    <n v="344"/>
  </r>
  <r>
    <x v="63"/>
    <x v="12"/>
    <n v="486"/>
  </r>
  <r>
    <x v="64"/>
    <x v="0"/>
    <n v="52"/>
  </r>
  <r>
    <x v="64"/>
    <x v="1"/>
    <n v="244"/>
  </r>
  <r>
    <x v="64"/>
    <x v="2"/>
    <n v="580"/>
  </r>
  <r>
    <x v="64"/>
    <x v="3"/>
    <n v="312"/>
  </r>
  <r>
    <x v="64"/>
    <x v="4"/>
    <n v="1767"/>
  </r>
  <r>
    <x v="64"/>
    <x v="5"/>
    <n v="246"/>
  </r>
  <r>
    <x v="64"/>
    <x v="6"/>
    <n v="269"/>
  </r>
  <r>
    <x v="64"/>
    <x v="7"/>
    <n v="295"/>
  </r>
  <r>
    <x v="64"/>
    <x v="8"/>
    <n v="226"/>
  </r>
  <r>
    <x v="64"/>
    <x v="9"/>
    <n v="221"/>
  </r>
  <r>
    <x v="64"/>
    <x v="10"/>
    <n v="152"/>
  </r>
  <r>
    <x v="64"/>
    <x v="11"/>
    <n v="97"/>
  </r>
  <r>
    <x v="64"/>
    <x v="12"/>
    <n v="121"/>
  </r>
  <r>
    <x v="65"/>
    <x v="0"/>
    <n v="92"/>
  </r>
  <r>
    <x v="65"/>
    <x v="1"/>
    <n v="426"/>
  </r>
  <r>
    <x v="65"/>
    <x v="2"/>
    <n v="1279"/>
  </r>
  <r>
    <x v="65"/>
    <x v="3"/>
    <n v="684"/>
  </r>
  <r>
    <x v="65"/>
    <x v="4"/>
    <n v="3745"/>
  </r>
  <r>
    <x v="65"/>
    <x v="5"/>
    <n v="609"/>
  </r>
  <r>
    <x v="65"/>
    <x v="6"/>
    <n v="616"/>
  </r>
  <r>
    <x v="65"/>
    <x v="7"/>
    <n v="665"/>
  </r>
  <r>
    <x v="65"/>
    <x v="8"/>
    <n v="555"/>
  </r>
  <r>
    <x v="65"/>
    <x v="9"/>
    <n v="468"/>
  </r>
  <r>
    <x v="65"/>
    <x v="10"/>
    <n v="344"/>
  </r>
  <r>
    <x v="65"/>
    <x v="11"/>
    <n v="223"/>
  </r>
  <r>
    <x v="65"/>
    <x v="12"/>
    <n v="250"/>
  </r>
  <r>
    <x v="66"/>
    <x v="0"/>
    <n v="75"/>
  </r>
  <r>
    <x v="66"/>
    <x v="1"/>
    <n v="280"/>
  </r>
  <r>
    <x v="66"/>
    <x v="2"/>
    <n v="995"/>
  </r>
  <r>
    <x v="66"/>
    <x v="3"/>
    <n v="557"/>
  </r>
  <r>
    <x v="66"/>
    <x v="4"/>
    <n v="2460"/>
  </r>
  <r>
    <x v="66"/>
    <x v="5"/>
    <n v="453"/>
  </r>
  <r>
    <x v="66"/>
    <x v="6"/>
    <n v="469"/>
  </r>
  <r>
    <x v="66"/>
    <x v="7"/>
    <n v="483"/>
  </r>
  <r>
    <x v="66"/>
    <x v="8"/>
    <n v="430"/>
  </r>
  <r>
    <x v="66"/>
    <x v="9"/>
    <n v="376"/>
  </r>
  <r>
    <x v="66"/>
    <x v="10"/>
    <n v="290"/>
  </r>
  <r>
    <x v="66"/>
    <x v="11"/>
    <n v="179"/>
  </r>
  <r>
    <x v="66"/>
    <x v="12"/>
    <n v="273"/>
  </r>
  <r>
    <x v="67"/>
    <x v="0"/>
    <n v="67"/>
  </r>
  <r>
    <x v="67"/>
    <x v="1"/>
    <n v="255"/>
  </r>
  <r>
    <x v="67"/>
    <x v="2"/>
    <n v="891"/>
  </r>
  <r>
    <x v="67"/>
    <x v="3"/>
    <n v="430"/>
  </r>
  <r>
    <x v="67"/>
    <x v="4"/>
    <n v="1971"/>
  </r>
  <r>
    <x v="67"/>
    <x v="5"/>
    <n v="289"/>
  </r>
  <r>
    <x v="67"/>
    <x v="6"/>
    <n v="363"/>
  </r>
  <r>
    <x v="67"/>
    <x v="7"/>
    <n v="396"/>
  </r>
  <r>
    <x v="67"/>
    <x v="8"/>
    <n v="348"/>
  </r>
  <r>
    <x v="67"/>
    <x v="9"/>
    <n v="242"/>
  </r>
  <r>
    <x v="67"/>
    <x v="10"/>
    <n v="215"/>
  </r>
  <r>
    <x v="67"/>
    <x v="11"/>
    <n v="155"/>
  </r>
  <r>
    <x v="67"/>
    <x v="12"/>
    <n v="212"/>
  </r>
  <r>
    <x v="68"/>
    <x v="0"/>
    <n v="312"/>
  </r>
  <r>
    <x v="68"/>
    <x v="1"/>
    <n v="1969"/>
  </r>
  <r>
    <x v="68"/>
    <x v="2"/>
    <n v="4625"/>
  </r>
  <r>
    <x v="68"/>
    <x v="3"/>
    <n v="1762"/>
  </r>
  <r>
    <x v="68"/>
    <x v="4"/>
    <n v="9946"/>
  </r>
  <r>
    <x v="68"/>
    <x v="5"/>
    <n v="1319"/>
  </r>
  <r>
    <x v="68"/>
    <x v="6"/>
    <n v="1380"/>
  </r>
  <r>
    <x v="68"/>
    <x v="7"/>
    <n v="1368"/>
  </r>
  <r>
    <x v="68"/>
    <x v="8"/>
    <n v="1151"/>
  </r>
  <r>
    <x v="68"/>
    <x v="9"/>
    <n v="846"/>
  </r>
  <r>
    <x v="68"/>
    <x v="10"/>
    <n v="598"/>
  </r>
  <r>
    <x v="68"/>
    <x v="11"/>
    <n v="422"/>
  </r>
  <r>
    <x v="68"/>
    <x v="12"/>
    <n v="622"/>
  </r>
  <r>
    <x v="69"/>
    <x v="0"/>
    <n v="28"/>
  </r>
  <r>
    <x v="69"/>
    <x v="1"/>
    <n v="151"/>
  </r>
  <r>
    <x v="69"/>
    <x v="2"/>
    <n v="462"/>
  </r>
  <r>
    <x v="69"/>
    <x v="3"/>
    <n v="269"/>
  </r>
  <r>
    <x v="69"/>
    <x v="4"/>
    <n v="1398"/>
  </r>
  <r>
    <x v="69"/>
    <x v="5"/>
    <n v="265"/>
  </r>
  <r>
    <x v="69"/>
    <x v="6"/>
    <n v="283"/>
  </r>
  <r>
    <x v="69"/>
    <x v="7"/>
    <n v="350"/>
  </r>
  <r>
    <x v="69"/>
    <x v="8"/>
    <n v="335"/>
  </r>
  <r>
    <x v="69"/>
    <x v="9"/>
    <n v="282"/>
  </r>
  <r>
    <x v="69"/>
    <x v="10"/>
    <n v="258"/>
  </r>
  <r>
    <x v="69"/>
    <x v="11"/>
    <n v="163"/>
  </r>
  <r>
    <x v="69"/>
    <x v="12"/>
    <n v="171"/>
  </r>
  <r>
    <x v="70"/>
    <x v="0"/>
    <n v="99"/>
  </r>
  <r>
    <x v="70"/>
    <x v="1"/>
    <n v="580"/>
  </r>
  <r>
    <x v="70"/>
    <x v="2"/>
    <n v="1342"/>
  </r>
  <r>
    <x v="70"/>
    <x v="3"/>
    <n v="477"/>
  </r>
  <r>
    <x v="70"/>
    <x v="4"/>
    <n v="1583"/>
  </r>
  <r>
    <x v="70"/>
    <x v="5"/>
    <n v="183"/>
  </r>
  <r>
    <x v="70"/>
    <x v="6"/>
    <n v="122"/>
  </r>
  <r>
    <x v="70"/>
    <x v="7"/>
    <n v="120"/>
  </r>
  <r>
    <x v="70"/>
    <x v="8"/>
    <n v="105"/>
  </r>
  <r>
    <x v="70"/>
    <x v="9"/>
    <n v="56"/>
  </r>
  <r>
    <x v="70"/>
    <x v="10"/>
    <n v="59"/>
  </r>
  <r>
    <x v="70"/>
    <x v="11"/>
    <n v="38"/>
  </r>
  <r>
    <x v="70"/>
    <x v="12"/>
    <n v="67"/>
  </r>
  <r>
    <x v="71"/>
    <x v="0"/>
    <n v="405"/>
  </r>
  <r>
    <x v="71"/>
    <x v="1"/>
    <n v="2049"/>
  </r>
  <r>
    <x v="71"/>
    <x v="2"/>
    <n v="4701"/>
  </r>
  <r>
    <x v="71"/>
    <x v="3"/>
    <n v="1967"/>
  </r>
  <r>
    <x v="71"/>
    <x v="4"/>
    <n v="7617"/>
  </r>
  <r>
    <x v="71"/>
    <x v="5"/>
    <n v="977"/>
  </r>
  <r>
    <x v="71"/>
    <x v="6"/>
    <n v="828"/>
  </r>
  <r>
    <x v="71"/>
    <x v="7"/>
    <n v="765"/>
  </r>
  <r>
    <x v="71"/>
    <x v="8"/>
    <n v="630"/>
  </r>
  <r>
    <x v="71"/>
    <x v="9"/>
    <n v="432"/>
  </r>
  <r>
    <x v="71"/>
    <x v="10"/>
    <n v="318"/>
  </r>
  <r>
    <x v="71"/>
    <x v="11"/>
    <n v="201"/>
  </r>
  <r>
    <x v="71"/>
    <x v="12"/>
    <n v="296"/>
  </r>
  <r>
    <x v="72"/>
    <x v="0"/>
    <n v="62"/>
  </r>
  <r>
    <x v="72"/>
    <x v="1"/>
    <n v="398"/>
  </r>
  <r>
    <x v="72"/>
    <x v="2"/>
    <n v="1155"/>
  </r>
  <r>
    <x v="72"/>
    <x v="3"/>
    <n v="593"/>
  </r>
  <r>
    <x v="72"/>
    <x v="4"/>
    <n v="2507"/>
  </r>
  <r>
    <x v="72"/>
    <x v="5"/>
    <n v="466"/>
  </r>
  <r>
    <x v="72"/>
    <x v="6"/>
    <n v="449"/>
  </r>
  <r>
    <x v="72"/>
    <x v="7"/>
    <n v="452"/>
  </r>
  <r>
    <x v="72"/>
    <x v="8"/>
    <n v="474"/>
  </r>
  <r>
    <x v="72"/>
    <x v="9"/>
    <n v="455"/>
  </r>
  <r>
    <x v="72"/>
    <x v="10"/>
    <n v="305"/>
  </r>
  <r>
    <x v="72"/>
    <x v="11"/>
    <n v="212"/>
  </r>
  <r>
    <x v="72"/>
    <x v="12"/>
    <n v="248"/>
  </r>
  <r>
    <x v="73"/>
    <x v="0"/>
    <n v="836"/>
  </r>
  <r>
    <x v="73"/>
    <x v="1"/>
    <n v="4160"/>
  </r>
  <r>
    <x v="73"/>
    <x v="2"/>
    <n v="10032"/>
  </r>
  <r>
    <x v="73"/>
    <x v="3"/>
    <n v="4919"/>
  </r>
  <r>
    <x v="73"/>
    <x v="4"/>
    <n v="17908"/>
  </r>
  <r>
    <x v="73"/>
    <x v="5"/>
    <n v="2401"/>
  </r>
  <r>
    <x v="73"/>
    <x v="6"/>
    <n v="2087"/>
  </r>
  <r>
    <x v="73"/>
    <x v="7"/>
    <n v="1796"/>
  </r>
  <r>
    <x v="73"/>
    <x v="8"/>
    <n v="1588"/>
  </r>
  <r>
    <x v="73"/>
    <x v="9"/>
    <n v="1230"/>
  </r>
  <r>
    <x v="73"/>
    <x v="10"/>
    <n v="885"/>
  </r>
  <r>
    <x v="73"/>
    <x v="11"/>
    <n v="627"/>
  </r>
  <r>
    <x v="73"/>
    <x v="12"/>
    <n v="993"/>
  </r>
  <r>
    <x v="74"/>
    <x v="0"/>
    <n v="584"/>
  </r>
  <r>
    <x v="74"/>
    <x v="1"/>
    <n v="2209"/>
  </r>
  <r>
    <x v="74"/>
    <x v="2"/>
    <n v="5276"/>
  </r>
  <r>
    <x v="74"/>
    <x v="3"/>
    <n v="2510"/>
  </r>
  <r>
    <x v="74"/>
    <x v="4"/>
    <n v="9149"/>
  </r>
  <r>
    <x v="74"/>
    <x v="5"/>
    <n v="1149"/>
  </r>
  <r>
    <x v="74"/>
    <x v="6"/>
    <n v="1125"/>
  </r>
  <r>
    <x v="74"/>
    <x v="7"/>
    <n v="1097"/>
  </r>
  <r>
    <x v="74"/>
    <x v="8"/>
    <n v="940"/>
  </r>
  <r>
    <x v="74"/>
    <x v="9"/>
    <n v="670"/>
  </r>
  <r>
    <x v="74"/>
    <x v="10"/>
    <n v="563"/>
  </r>
  <r>
    <x v="74"/>
    <x v="11"/>
    <n v="351"/>
  </r>
  <r>
    <x v="74"/>
    <x v="12"/>
    <n v="536"/>
  </r>
  <r>
    <x v="75"/>
    <x v="0"/>
    <n v="11"/>
  </r>
  <r>
    <x v="75"/>
    <x v="1"/>
    <n v="65"/>
  </r>
  <r>
    <x v="75"/>
    <x v="2"/>
    <n v="244"/>
  </r>
  <r>
    <x v="75"/>
    <x v="3"/>
    <n v="119"/>
  </r>
  <r>
    <x v="75"/>
    <x v="4"/>
    <n v="572"/>
  </r>
  <r>
    <x v="75"/>
    <x v="5"/>
    <n v="110"/>
  </r>
  <r>
    <x v="75"/>
    <x v="6"/>
    <n v="123"/>
  </r>
  <r>
    <x v="75"/>
    <x v="7"/>
    <n v="123"/>
  </r>
  <r>
    <x v="75"/>
    <x v="8"/>
    <n v="116"/>
  </r>
  <r>
    <x v="75"/>
    <x v="9"/>
    <n v="103"/>
  </r>
  <r>
    <x v="75"/>
    <x v="10"/>
    <n v="81"/>
  </r>
  <r>
    <x v="75"/>
    <x v="11"/>
    <n v="54"/>
  </r>
  <r>
    <x v="75"/>
    <x v="12"/>
    <n v="90"/>
  </r>
  <r>
    <x v="76"/>
    <x v="0"/>
    <n v="133"/>
  </r>
  <r>
    <x v="76"/>
    <x v="1"/>
    <n v="681"/>
  </r>
  <r>
    <x v="76"/>
    <x v="2"/>
    <n v="1808"/>
  </r>
  <r>
    <x v="76"/>
    <x v="3"/>
    <n v="785"/>
  </r>
  <r>
    <x v="76"/>
    <x v="4"/>
    <n v="4409"/>
  </r>
  <r>
    <x v="76"/>
    <x v="5"/>
    <n v="720"/>
  </r>
  <r>
    <x v="76"/>
    <x v="6"/>
    <n v="751"/>
  </r>
  <r>
    <x v="76"/>
    <x v="7"/>
    <n v="786"/>
  </r>
  <r>
    <x v="76"/>
    <x v="8"/>
    <n v="712"/>
  </r>
  <r>
    <x v="76"/>
    <x v="9"/>
    <n v="566"/>
  </r>
  <r>
    <x v="76"/>
    <x v="10"/>
    <n v="412"/>
  </r>
  <r>
    <x v="76"/>
    <x v="11"/>
    <n v="317"/>
  </r>
  <r>
    <x v="76"/>
    <x v="12"/>
    <n v="393"/>
  </r>
  <r>
    <x v="77"/>
    <x v="0"/>
    <n v="73"/>
  </r>
  <r>
    <x v="77"/>
    <x v="1"/>
    <n v="387"/>
  </r>
  <r>
    <x v="77"/>
    <x v="2"/>
    <n v="1167"/>
  </r>
  <r>
    <x v="77"/>
    <x v="3"/>
    <n v="519"/>
  </r>
  <r>
    <x v="77"/>
    <x v="4"/>
    <n v="2351"/>
  </r>
  <r>
    <x v="77"/>
    <x v="5"/>
    <n v="382"/>
  </r>
  <r>
    <x v="77"/>
    <x v="6"/>
    <n v="357"/>
  </r>
  <r>
    <x v="77"/>
    <x v="7"/>
    <n v="318"/>
  </r>
  <r>
    <x v="77"/>
    <x v="8"/>
    <n v="241"/>
  </r>
  <r>
    <x v="77"/>
    <x v="9"/>
    <n v="207"/>
  </r>
  <r>
    <x v="77"/>
    <x v="10"/>
    <n v="184"/>
  </r>
  <r>
    <x v="77"/>
    <x v="11"/>
    <n v="139"/>
  </r>
  <r>
    <x v="77"/>
    <x v="12"/>
    <n v="271"/>
  </r>
  <r>
    <x v="78"/>
    <x v="0"/>
    <n v="63"/>
  </r>
  <r>
    <x v="78"/>
    <x v="1"/>
    <n v="231"/>
  </r>
  <r>
    <x v="78"/>
    <x v="2"/>
    <n v="776"/>
  </r>
  <r>
    <x v="78"/>
    <x v="3"/>
    <n v="384"/>
  </r>
  <r>
    <x v="78"/>
    <x v="4"/>
    <n v="1921"/>
  </r>
  <r>
    <x v="78"/>
    <x v="5"/>
    <n v="312"/>
  </r>
  <r>
    <x v="78"/>
    <x v="6"/>
    <n v="334"/>
  </r>
  <r>
    <x v="78"/>
    <x v="7"/>
    <n v="387"/>
  </r>
  <r>
    <x v="78"/>
    <x v="8"/>
    <n v="353"/>
  </r>
  <r>
    <x v="78"/>
    <x v="9"/>
    <n v="343"/>
  </r>
  <r>
    <x v="78"/>
    <x v="10"/>
    <n v="214"/>
  </r>
  <r>
    <x v="78"/>
    <x v="11"/>
    <n v="155"/>
  </r>
  <r>
    <x v="78"/>
    <x v="12"/>
    <n v="171"/>
  </r>
  <r>
    <x v="79"/>
    <x v="0"/>
    <n v="313"/>
  </r>
  <r>
    <x v="79"/>
    <x v="1"/>
    <n v="1430"/>
  </r>
  <r>
    <x v="79"/>
    <x v="2"/>
    <n v="3967"/>
  </r>
  <r>
    <x v="79"/>
    <x v="3"/>
    <n v="1974"/>
  </r>
  <r>
    <x v="79"/>
    <x v="4"/>
    <n v="9170"/>
  </r>
  <r>
    <x v="79"/>
    <x v="5"/>
    <n v="1442"/>
  </r>
  <r>
    <x v="79"/>
    <x v="6"/>
    <n v="1467"/>
  </r>
  <r>
    <x v="79"/>
    <x v="7"/>
    <n v="1566"/>
  </r>
  <r>
    <x v="79"/>
    <x v="8"/>
    <n v="1473"/>
  </r>
  <r>
    <x v="79"/>
    <x v="9"/>
    <n v="1200"/>
  </r>
  <r>
    <x v="79"/>
    <x v="10"/>
    <n v="810"/>
  </r>
  <r>
    <x v="79"/>
    <x v="11"/>
    <n v="606"/>
  </r>
  <r>
    <x v="79"/>
    <x v="12"/>
    <n v="703"/>
  </r>
  <r>
    <x v="80"/>
    <x v="0"/>
    <n v="59"/>
  </r>
  <r>
    <x v="80"/>
    <x v="1"/>
    <n v="313"/>
  </r>
  <r>
    <x v="80"/>
    <x v="2"/>
    <n v="1002"/>
  </r>
  <r>
    <x v="80"/>
    <x v="3"/>
    <n v="575"/>
  </r>
  <r>
    <x v="80"/>
    <x v="4"/>
    <n v="2213"/>
  </r>
  <r>
    <x v="80"/>
    <x v="5"/>
    <n v="419"/>
  </r>
  <r>
    <x v="80"/>
    <x v="6"/>
    <n v="439"/>
  </r>
  <r>
    <x v="80"/>
    <x v="7"/>
    <n v="505"/>
  </r>
  <r>
    <x v="80"/>
    <x v="8"/>
    <n v="455"/>
  </r>
  <r>
    <x v="80"/>
    <x v="9"/>
    <n v="339"/>
  </r>
  <r>
    <x v="80"/>
    <x v="10"/>
    <n v="298"/>
  </r>
  <r>
    <x v="80"/>
    <x v="11"/>
    <n v="206"/>
  </r>
  <r>
    <x v="80"/>
    <x v="12"/>
    <n v="246"/>
  </r>
  <r>
    <x v="81"/>
    <x v="0"/>
    <n v="130"/>
  </r>
  <r>
    <x v="81"/>
    <x v="1"/>
    <n v="648"/>
  </r>
  <r>
    <x v="81"/>
    <x v="2"/>
    <n v="1680"/>
  </r>
  <r>
    <x v="81"/>
    <x v="3"/>
    <n v="831"/>
  </r>
  <r>
    <x v="81"/>
    <x v="4"/>
    <n v="3879"/>
  </r>
  <r>
    <x v="81"/>
    <x v="5"/>
    <n v="607"/>
  </r>
  <r>
    <x v="81"/>
    <x v="6"/>
    <n v="521"/>
  </r>
  <r>
    <x v="81"/>
    <x v="7"/>
    <n v="465"/>
  </r>
  <r>
    <x v="81"/>
    <x v="8"/>
    <n v="413"/>
  </r>
  <r>
    <x v="81"/>
    <x v="9"/>
    <n v="371"/>
  </r>
  <r>
    <x v="81"/>
    <x v="10"/>
    <n v="266"/>
  </r>
  <r>
    <x v="81"/>
    <x v="11"/>
    <n v="199"/>
  </r>
  <r>
    <x v="81"/>
    <x v="12"/>
    <n v="231"/>
  </r>
  <r>
    <x v="82"/>
    <x v="0"/>
    <n v="372"/>
  </r>
  <r>
    <x v="82"/>
    <x v="1"/>
    <n v="1596"/>
  </r>
  <r>
    <x v="82"/>
    <x v="2"/>
    <n v="4274"/>
  </r>
  <r>
    <x v="82"/>
    <x v="3"/>
    <n v="2017"/>
  </r>
  <r>
    <x v="82"/>
    <x v="4"/>
    <n v="8612"/>
  </r>
  <r>
    <x v="82"/>
    <x v="5"/>
    <n v="1144"/>
  </r>
  <r>
    <x v="82"/>
    <x v="6"/>
    <n v="1135"/>
  </r>
  <r>
    <x v="82"/>
    <x v="7"/>
    <n v="1139"/>
  </r>
  <r>
    <x v="82"/>
    <x v="8"/>
    <n v="946"/>
  </r>
  <r>
    <x v="82"/>
    <x v="9"/>
    <n v="658"/>
  </r>
  <r>
    <x v="82"/>
    <x v="10"/>
    <n v="456"/>
  </r>
  <r>
    <x v="82"/>
    <x v="11"/>
    <n v="271"/>
  </r>
  <r>
    <x v="82"/>
    <x v="12"/>
    <n v="383"/>
  </r>
  <r>
    <x v="83"/>
    <x v="0"/>
    <n v="45"/>
  </r>
  <r>
    <x v="83"/>
    <x v="1"/>
    <n v="200"/>
  </r>
  <r>
    <x v="83"/>
    <x v="2"/>
    <n v="526"/>
  </r>
  <r>
    <x v="83"/>
    <x v="3"/>
    <n v="251"/>
  </r>
  <r>
    <x v="83"/>
    <x v="4"/>
    <n v="1572"/>
  </r>
  <r>
    <x v="83"/>
    <x v="5"/>
    <n v="249"/>
  </r>
  <r>
    <x v="83"/>
    <x v="6"/>
    <n v="259"/>
  </r>
  <r>
    <x v="83"/>
    <x v="7"/>
    <n v="256"/>
  </r>
  <r>
    <x v="83"/>
    <x v="8"/>
    <n v="276"/>
  </r>
  <r>
    <x v="83"/>
    <x v="9"/>
    <n v="226"/>
  </r>
  <r>
    <x v="83"/>
    <x v="10"/>
    <n v="153"/>
  </r>
  <r>
    <x v="83"/>
    <x v="11"/>
    <n v="135"/>
  </r>
  <r>
    <x v="83"/>
    <x v="12"/>
    <n v="124"/>
  </r>
  <r>
    <x v="84"/>
    <x v="0"/>
    <n v="409"/>
  </r>
  <r>
    <x v="84"/>
    <x v="1"/>
    <n v="2024"/>
  </r>
  <r>
    <x v="84"/>
    <x v="2"/>
    <n v="4628"/>
  </r>
  <r>
    <x v="84"/>
    <x v="3"/>
    <n v="1968"/>
  </r>
  <r>
    <x v="84"/>
    <x v="4"/>
    <n v="15308"/>
  </r>
  <r>
    <x v="84"/>
    <x v="5"/>
    <n v="1966"/>
  </r>
  <r>
    <x v="84"/>
    <x v="6"/>
    <n v="2024"/>
  </r>
  <r>
    <x v="84"/>
    <x v="7"/>
    <n v="2113"/>
  </r>
  <r>
    <x v="84"/>
    <x v="8"/>
    <n v="1943"/>
  </r>
  <r>
    <x v="84"/>
    <x v="9"/>
    <n v="1373"/>
  </r>
  <r>
    <x v="84"/>
    <x v="10"/>
    <n v="1071"/>
  </r>
  <r>
    <x v="84"/>
    <x v="11"/>
    <n v="730"/>
  </r>
  <r>
    <x v="84"/>
    <x v="12"/>
    <n v="949"/>
  </r>
  <r>
    <x v="85"/>
    <x v="0"/>
    <n v="111"/>
  </r>
  <r>
    <x v="85"/>
    <x v="1"/>
    <n v="434"/>
  </r>
  <r>
    <x v="85"/>
    <x v="2"/>
    <n v="1299"/>
  </r>
  <r>
    <x v="85"/>
    <x v="3"/>
    <n v="539"/>
  </r>
  <r>
    <x v="85"/>
    <x v="4"/>
    <n v="2558"/>
  </r>
  <r>
    <x v="85"/>
    <x v="5"/>
    <n v="357"/>
  </r>
  <r>
    <x v="85"/>
    <x v="6"/>
    <n v="381"/>
  </r>
  <r>
    <x v="85"/>
    <x v="7"/>
    <n v="351"/>
  </r>
  <r>
    <x v="85"/>
    <x v="8"/>
    <n v="319"/>
  </r>
  <r>
    <x v="85"/>
    <x v="9"/>
    <n v="217"/>
  </r>
  <r>
    <x v="85"/>
    <x v="10"/>
    <n v="203"/>
  </r>
  <r>
    <x v="85"/>
    <x v="11"/>
    <n v="152"/>
  </r>
  <r>
    <x v="85"/>
    <x v="12"/>
    <n v="201"/>
  </r>
  <r>
    <x v="86"/>
    <x v="0"/>
    <n v="79"/>
  </r>
  <r>
    <x v="86"/>
    <x v="1"/>
    <n v="551"/>
  </r>
  <r>
    <x v="86"/>
    <x v="2"/>
    <n v="1770"/>
  </r>
  <r>
    <x v="86"/>
    <x v="3"/>
    <n v="712"/>
  </r>
  <r>
    <x v="86"/>
    <x v="4"/>
    <n v="5415"/>
  </r>
  <r>
    <x v="86"/>
    <x v="5"/>
    <n v="683"/>
  </r>
  <r>
    <x v="86"/>
    <x v="6"/>
    <n v="705"/>
  </r>
  <r>
    <x v="86"/>
    <x v="7"/>
    <n v="776"/>
  </r>
  <r>
    <x v="86"/>
    <x v="8"/>
    <n v="731"/>
  </r>
  <r>
    <x v="86"/>
    <x v="9"/>
    <n v="562"/>
  </r>
  <r>
    <x v="86"/>
    <x v="10"/>
    <n v="385"/>
  </r>
  <r>
    <x v="86"/>
    <x v="11"/>
    <n v="238"/>
  </r>
  <r>
    <x v="86"/>
    <x v="12"/>
    <n v="303"/>
  </r>
  <r>
    <x v="87"/>
    <x v="0"/>
    <n v="116"/>
  </r>
  <r>
    <x v="87"/>
    <x v="1"/>
    <n v="647"/>
  </r>
  <r>
    <x v="87"/>
    <x v="2"/>
    <n v="1781"/>
  </r>
  <r>
    <x v="87"/>
    <x v="3"/>
    <n v="946"/>
  </r>
  <r>
    <x v="87"/>
    <x v="4"/>
    <n v="4395"/>
  </r>
  <r>
    <x v="87"/>
    <x v="5"/>
    <n v="707"/>
  </r>
  <r>
    <x v="87"/>
    <x v="6"/>
    <n v="768"/>
  </r>
  <r>
    <x v="87"/>
    <x v="7"/>
    <n v="810"/>
  </r>
  <r>
    <x v="87"/>
    <x v="8"/>
    <n v="758"/>
  </r>
  <r>
    <x v="87"/>
    <x v="9"/>
    <n v="612"/>
  </r>
  <r>
    <x v="87"/>
    <x v="10"/>
    <n v="483"/>
  </r>
  <r>
    <x v="87"/>
    <x v="11"/>
    <n v="287"/>
  </r>
  <r>
    <x v="87"/>
    <x v="12"/>
    <n v="333"/>
  </r>
  <r>
    <x v="88"/>
    <x v="0"/>
    <n v="56"/>
  </r>
  <r>
    <x v="88"/>
    <x v="1"/>
    <n v="243"/>
  </r>
  <r>
    <x v="88"/>
    <x v="2"/>
    <n v="758"/>
  </r>
  <r>
    <x v="88"/>
    <x v="3"/>
    <n v="358"/>
  </r>
  <r>
    <x v="88"/>
    <x v="4"/>
    <n v="1486"/>
  </r>
  <r>
    <x v="88"/>
    <x v="5"/>
    <n v="238"/>
  </r>
  <r>
    <x v="88"/>
    <x v="6"/>
    <n v="225"/>
  </r>
  <r>
    <x v="88"/>
    <x v="7"/>
    <n v="259"/>
  </r>
  <r>
    <x v="88"/>
    <x v="8"/>
    <n v="263"/>
  </r>
  <r>
    <x v="88"/>
    <x v="9"/>
    <n v="173"/>
  </r>
  <r>
    <x v="88"/>
    <x v="10"/>
    <n v="134"/>
  </r>
  <r>
    <x v="88"/>
    <x v="11"/>
    <n v="91"/>
  </r>
  <r>
    <x v="88"/>
    <x v="12"/>
    <n v="122"/>
  </r>
  <r>
    <x v="89"/>
    <x v="0"/>
    <n v="78"/>
  </r>
  <r>
    <x v="89"/>
    <x v="1"/>
    <n v="492"/>
  </r>
  <r>
    <x v="89"/>
    <x v="2"/>
    <n v="1473"/>
  </r>
  <r>
    <x v="89"/>
    <x v="3"/>
    <n v="770"/>
  </r>
  <r>
    <x v="89"/>
    <x v="4"/>
    <n v="3509"/>
  </r>
  <r>
    <x v="89"/>
    <x v="5"/>
    <n v="558"/>
  </r>
  <r>
    <x v="89"/>
    <x v="6"/>
    <n v="563"/>
  </r>
  <r>
    <x v="89"/>
    <x v="7"/>
    <n v="644"/>
  </r>
  <r>
    <x v="89"/>
    <x v="8"/>
    <n v="634"/>
  </r>
  <r>
    <x v="89"/>
    <x v="9"/>
    <n v="526"/>
  </r>
  <r>
    <x v="89"/>
    <x v="10"/>
    <n v="376"/>
  </r>
  <r>
    <x v="89"/>
    <x v="11"/>
    <n v="258"/>
  </r>
  <r>
    <x v="89"/>
    <x v="12"/>
    <n v="347"/>
  </r>
  <r>
    <x v="90"/>
    <x v="0"/>
    <n v="48"/>
  </r>
  <r>
    <x v="90"/>
    <x v="1"/>
    <n v="246"/>
  </r>
  <r>
    <x v="90"/>
    <x v="2"/>
    <n v="848"/>
  </r>
  <r>
    <x v="90"/>
    <x v="3"/>
    <n v="378"/>
  </r>
  <r>
    <x v="90"/>
    <x v="4"/>
    <n v="1609"/>
  </r>
  <r>
    <x v="90"/>
    <x v="5"/>
    <n v="255"/>
  </r>
  <r>
    <x v="90"/>
    <x v="6"/>
    <n v="251"/>
  </r>
  <r>
    <x v="90"/>
    <x v="7"/>
    <n v="287"/>
  </r>
  <r>
    <x v="90"/>
    <x v="8"/>
    <n v="250"/>
  </r>
  <r>
    <x v="90"/>
    <x v="9"/>
    <n v="241"/>
  </r>
  <r>
    <x v="90"/>
    <x v="10"/>
    <n v="161"/>
  </r>
  <r>
    <x v="90"/>
    <x v="11"/>
    <n v="146"/>
  </r>
  <r>
    <x v="90"/>
    <x v="12"/>
    <n v="208"/>
  </r>
  <r>
    <x v="91"/>
    <x v="0"/>
    <n v="90"/>
  </r>
  <r>
    <x v="91"/>
    <x v="1"/>
    <n v="440"/>
  </r>
  <r>
    <x v="91"/>
    <x v="2"/>
    <n v="1056"/>
  </r>
  <r>
    <x v="91"/>
    <x v="3"/>
    <n v="527"/>
  </r>
  <r>
    <x v="91"/>
    <x v="4"/>
    <n v="2879"/>
  </r>
  <r>
    <x v="91"/>
    <x v="5"/>
    <n v="489"/>
  </r>
  <r>
    <x v="91"/>
    <x v="6"/>
    <n v="515"/>
  </r>
  <r>
    <x v="91"/>
    <x v="7"/>
    <n v="460"/>
  </r>
  <r>
    <x v="91"/>
    <x v="8"/>
    <n v="427"/>
  </r>
  <r>
    <x v="91"/>
    <x v="9"/>
    <n v="352"/>
  </r>
  <r>
    <x v="91"/>
    <x v="10"/>
    <n v="252"/>
  </r>
  <r>
    <x v="91"/>
    <x v="11"/>
    <n v="168"/>
  </r>
  <r>
    <x v="91"/>
    <x v="12"/>
    <n v="202"/>
  </r>
  <r>
    <x v="92"/>
    <x v="0"/>
    <n v="16"/>
  </r>
  <r>
    <x v="92"/>
    <x v="1"/>
    <n v="82"/>
  </r>
  <r>
    <x v="92"/>
    <x v="2"/>
    <n v="309"/>
  </r>
  <r>
    <x v="92"/>
    <x v="3"/>
    <n v="175"/>
  </r>
  <r>
    <x v="92"/>
    <x v="4"/>
    <n v="688"/>
  </r>
  <r>
    <x v="92"/>
    <x v="5"/>
    <n v="85"/>
  </r>
  <r>
    <x v="92"/>
    <x v="6"/>
    <n v="94"/>
  </r>
  <r>
    <x v="92"/>
    <x v="7"/>
    <n v="117"/>
  </r>
  <r>
    <x v="92"/>
    <x v="8"/>
    <n v="92"/>
  </r>
  <r>
    <x v="92"/>
    <x v="9"/>
    <n v="65"/>
  </r>
  <r>
    <x v="92"/>
    <x v="10"/>
    <n v="58"/>
  </r>
  <r>
    <x v="92"/>
    <x v="11"/>
    <n v="23"/>
  </r>
  <r>
    <x v="92"/>
    <x v="12"/>
    <n v="32"/>
  </r>
  <r>
    <x v="93"/>
    <x v="0"/>
    <n v="380"/>
  </r>
  <r>
    <x v="93"/>
    <x v="1"/>
    <n v="1536"/>
  </r>
  <r>
    <x v="93"/>
    <x v="2"/>
    <n v="4395"/>
  </r>
  <r>
    <x v="93"/>
    <x v="3"/>
    <n v="2079"/>
  </r>
  <r>
    <x v="93"/>
    <x v="4"/>
    <n v="7581"/>
  </r>
  <r>
    <x v="93"/>
    <x v="5"/>
    <n v="1129"/>
  </r>
  <r>
    <x v="93"/>
    <x v="6"/>
    <n v="979"/>
  </r>
  <r>
    <x v="93"/>
    <x v="7"/>
    <n v="785"/>
  </r>
  <r>
    <x v="93"/>
    <x v="8"/>
    <n v="688"/>
  </r>
  <r>
    <x v="93"/>
    <x v="9"/>
    <n v="574"/>
  </r>
  <r>
    <x v="93"/>
    <x v="10"/>
    <n v="413"/>
  </r>
  <r>
    <x v="93"/>
    <x v="11"/>
    <n v="285"/>
  </r>
  <r>
    <x v="93"/>
    <x v="12"/>
    <n v="457"/>
  </r>
  <r>
    <x v="94"/>
    <x v="0"/>
    <n v="109"/>
  </r>
  <r>
    <x v="94"/>
    <x v="1"/>
    <n v="611"/>
  </r>
  <r>
    <x v="94"/>
    <x v="2"/>
    <n v="1735"/>
  </r>
  <r>
    <x v="94"/>
    <x v="3"/>
    <n v="783"/>
  </r>
  <r>
    <x v="94"/>
    <x v="4"/>
    <n v="3632"/>
  </r>
  <r>
    <x v="94"/>
    <x v="5"/>
    <n v="612"/>
  </r>
  <r>
    <x v="94"/>
    <x v="6"/>
    <n v="593"/>
  </r>
  <r>
    <x v="94"/>
    <x v="7"/>
    <n v="557"/>
  </r>
  <r>
    <x v="94"/>
    <x v="8"/>
    <n v="510"/>
  </r>
  <r>
    <x v="94"/>
    <x v="9"/>
    <n v="401"/>
  </r>
  <r>
    <x v="94"/>
    <x v="10"/>
    <n v="309"/>
  </r>
  <r>
    <x v="94"/>
    <x v="11"/>
    <n v="212"/>
  </r>
  <r>
    <x v="94"/>
    <x v="12"/>
    <n v="286"/>
  </r>
  <r>
    <x v="95"/>
    <x v="0"/>
    <n v="104"/>
  </r>
  <r>
    <x v="95"/>
    <x v="1"/>
    <n v="492"/>
  </r>
  <r>
    <x v="95"/>
    <x v="2"/>
    <n v="1543"/>
  </r>
  <r>
    <x v="95"/>
    <x v="3"/>
    <n v="863"/>
  </r>
  <r>
    <x v="95"/>
    <x v="4"/>
    <n v="4008"/>
  </r>
  <r>
    <x v="95"/>
    <x v="5"/>
    <n v="659"/>
  </r>
  <r>
    <x v="95"/>
    <x v="6"/>
    <n v="648"/>
  </r>
  <r>
    <x v="95"/>
    <x v="7"/>
    <n v="630"/>
  </r>
  <r>
    <x v="95"/>
    <x v="8"/>
    <n v="500"/>
  </r>
  <r>
    <x v="95"/>
    <x v="9"/>
    <n v="382"/>
  </r>
  <r>
    <x v="95"/>
    <x v="10"/>
    <n v="287"/>
  </r>
  <r>
    <x v="95"/>
    <x v="11"/>
    <n v="212"/>
  </r>
  <r>
    <x v="95"/>
    <x v="12"/>
    <n v="218"/>
  </r>
  <r>
    <x v="96"/>
    <x v="0"/>
    <n v="478"/>
  </r>
  <r>
    <x v="96"/>
    <x v="1"/>
    <n v="2087"/>
  </r>
  <r>
    <x v="96"/>
    <x v="2"/>
    <n v="5891"/>
  </r>
  <r>
    <x v="96"/>
    <x v="3"/>
    <n v="2977"/>
  </r>
  <r>
    <x v="96"/>
    <x v="4"/>
    <n v="10614"/>
  </r>
  <r>
    <x v="96"/>
    <x v="5"/>
    <n v="1642"/>
  </r>
  <r>
    <x v="96"/>
    <x v="6"/>
    <n v="1553"/>
  </r>
  <r>
    <x v="96"/>
    <x v="7"/>
    <n v="1435"/>
  </r>
  <r>
    <x v="96"/>
    <x v="8"/>
    <n v="1160"/>
  </r>
  <r>
    <x v="96"/>
    <x v="9"/>
    <n v="896"/>
  </r>
  <r>
    <x v="96"/>
    <x v="10"/>
    <n v="777"/>
  </r>
  <r>
    <x v="96"/>
    <x v="11"/>
    <n v="491"/>
  </r>
  <r>
    <x v="96"/>
    <x v="12"/>
    <n v="752"/>
  </r>
  <r>
    <x v="97"/>
    <x v="0"/>
    <n v="102"/>
  </r>
  <r>
    <x v="97"/>
    <x v="1"/>
    <n v="512"/>
  </r>
  <r>
    <x v="97"/>
    <x v="2"/>
    <n v="1331"/>
  </r>
  <r>
    <x v="97"/>
    <x v="3"/>
    <n v="621"/>
  </r>
  <r>
    <x v="97"/>
    <x v="4"/>
    <n v="3617"/>
  </r>
  <r>
    <x v="97"/>
    <x v="5"/>
    <n v="522"/>
  </r>
  <r>
    <x v="97"/>
    <x v="6"/>
    <n v="582"/>
  </r>
  <r>
    <x v="97"/>
    <x v="7"/>
    <n v="604"/>
  </r>
  <r>
    <x v="97"/>
    <x v="8"/>
    <n v="598"/>
  </r>
  <r>
    <x v="97"/>
    <x v="9"/>
    <n v="475"/>
  </r>
  <r>
    <x v="97"/>
    <x v="10"/>
    <n v="363"/>
  </r>
  <r>
    <x v="97"/>
    <x v="11"/>
    <n v="242"/>
  </r>
  <r>
    <x v="97"/>
    <x v="12"/>
    <n v="431"/>
  </r>
  <r>
    <x v="98"/>
    <x v="0"/>
    <n v="127"/>
  </r>
  <r>
    <x v="98"/>
    <x v="1"/>
    <n v="666"/>
  </r>
  <r>
    <x v="98"/>
    <x v="2"/>
    <n v="2059"/>
  </r>
  <r>
    <x v="98"/>
    <x v="3"/>
    <n v="1049"/>
  </r>
  <r>
    <x v="98"/>
    <x v="4"/>
    <n v="4807"/>
  </r>
  <r>
    <x v="98"/>
    <x v="5"/>
    <n v="839"/>
  </r>
  <r>
    <x v="98"/>
    <x v="6"/>
    <n v="858"/>
  </r>
  <r>
    <x v="98"/>
    <x v="7"/>
    <n v="850"/>
  </r>
  <r>
    <x v="98"/>
    <x v="8"/>
    <n v="771"/>
  </r>
  <r>
    <x v="98"/>
    <x v="9"/>
    <n v="643"/>
  </r>
  <r>
    <x v="98"/>
    <x v="10"/>
    <n v="513"/>
  </r>
  <r>
    <x v="98"/>
    <x v="11"/>
    <n v="356"/>
  </r>
  <r>
    <x v="98"/>
    <x v="12"/>
    <n v="417"/>
  </r>
  <r>
    <x v="99"/>
    <x v="0"/>
    <n v="103"/>
  </r>
  <r>
    <x v="99"/>
    <x v="1"/>
    <n v="477"/>
  </r>
  <r>
    <x v="99"/>
    <x v="2"/>
    <n v="1460"/>
  </r>
  <r>
    <x v="99"/>
    <x v="3"/>
    <n v="746"/>
  </r>
  <r>
    <x v="99"/>
    <x v="4"/>
    <n v="4233"/>
  </r>
  <r>
    <x v="99"/>
    <x v="5"/>
    <n v="787"/>
  </r>
  <r>
    <x v="99"/>
    <x v="6"/>
    <n v="828"/>
  </r>
  <r>
    <x v="99"/>
    <x v="7"/>
    <n v="730"/>
  </r>
  <r>
    <x v="99"/>
    <x v="8"/>
    <n v="618"/>
  </r>
  <r>
    <x v="99"/>
    <x v="9"/>
    <n v="559"/>
  </r>
  <r>
    <x v="99"/>
    <x v="10"/>
    <n v="420"/>
  </r>
  <r>
    <x v="99"/>
    <x v="11"/>
    <n v="312"/>
  </r>
  <r>
    <x v="99"/>
    <x v="12"/>
    <n v="442"/>
  </r>
  <r>
    <x v="100"/>
    <x v="0"/>
    <n v="86"/>
  </r>
  <r>
    <x v="100"/>
    <x v="1"/>
    <n v="430"/>
  </r>
  <r>
    <x v="100"/>
    <x v="2"/>
    <n v="1427"/>
  </r>
  <r>
    <x v="100"/>
    <x v="3"/>
    <n v="770"/>
  </r>
  <r>
    <x v="100"/>
    <x v="4"/>
    <n v="3864"/>
  </r>
  <r>
    <x v="100"/>
    <x v="5"/>
    <n v="708"/>
  </r>
  <r>
    <x v="100"/>
    <x v="6"/>
    <n v="837"/>
  </r>
  <r>
    <x v="100"/>
    <x v="7"/>
    <n v="898"/>
  </r>
  <r>
    <x v="100"/>
    <x v="8"/>
    <n v="987"/>
  </r>
  <r>
    <x v="100"/>
    <x v="9"/>
    <n v="927"/>
  </r>
  <r>
    <x v="100"/>
    <x v="10"/>
    <n v="678"/>
  </r>
  <r>
    <x v="100"/>
    <x v="11"/>
    <n v="503"/>
  </r>
  <r>
    <x v="100"/>
    <x v="12"/>
    <n v="585"/>
  </r>
  <r>
    <x v="101"/>
    <x v="0"/>
    <n v="159"/>
  </r>
  <r>
    <x v="101"/>
    <x v="1"/>
    <n v="799"/>
  </r>
  <r>
    <x v="101"/>
    <x v="2"/>
    <n v="2587"/>
  </r>
  <r>
    <x v="101"/>
    <x v="3"/>
    <n v="1252"/>
  </r>
  <r>
    <x v="101"/>
    <x v="4"/>
    <n v="7073"/>
  </r>
  <r>
    <x v="101"/>
    <x v="5"/>
    <n v="1011"/>
  </r>
  <r>
    <x v="101"/>
    <x v="6"/>
    <n v="1013"/>
  </r>
  <r>
    <x v="101"/>
    <x v="7"/>
    <n v="1043"/>
  </r>
  <r>
    <x v="101"/>
    <x v="8"/>
    <n v="871"/>
  </r>
  <r>
    <x v="101"/>
    <x v="9"/>
    <n v="667"/>
  </r>
  <r>
    <x v="101"/>
    <x v="10"/>
    <n v="527"/>
  </r>
  <r>
    <x v="101"/>
    <x v="11"/>
    <n v="339"/>
  </r>
  <r>
    <x v="101"/>
    <x v="12"/>
    <n v="432"/>
  </r>
  <r>
    <x v="102"/>
    <x v="0"/>
    <n v="41"/>
  </r>
  <r>
    <x v="102"/>
    <x v="1"/>
    <n v="213"/>
  </r>
  <r>
    <x v="102"/>
    <x v="2"/>
    <n v="758"/>
  </r>
  <r>
    <x v="102"/>
    <x v="3"/>
    <n v="409"/>
  </r>
  <r>
    <x v="102"/>
    <x v="4"/>
    <n v="1943"/>
  </r>
  <r>
    <x v="102"/>
    <x v="5"/>
    <n v="375"/>
  </r>
  <r>
    <x v="102"/>
    <x v="6"/>
    <n v="423"/>
  </r>
  <r>
    <x v="102"/>
    <x v="7"/>
    <n v="467"/>
  </r>
  <r>
    <x v="102"/>
    <x v="8"/>
    <n v="426"/>
  </r>
  <r>
    <x v="102"/>
    <x v="9"/>
    <n v="337"/>
  </r>
  <r>
    <x v="102"/>
    <x v="10"/>
    <n v="280"/>
  </r>
  <r>
    <x v="102"/>
    <x v="11"/>
    <n v="205"/>
  </r>
  <r>
    <x v="102"/>
    <x v="12"/>
    <n v="227"/>
  </r>
  <r>
    <x v="103"/>
    <x v="0"/>
    <n v="224"/>
  </r>
  <r>
    <x v="103"/>
    <x v="1"/>
    <n v="1159"/>
  </r>
  <r>
    <x v="103"/>
    <x v="2"/>
    <n v="2905"/>
  </r>
  <r>
    <x v="103"/>
    <x v="3"/>
    <n v="1286"/>
  </r>
  <r>
    <x v="103"/>
    <x v="4"/>
    <n v="6189"/>
  </r>
  <r>
    <x v="103"/>
    <x v="5"/>
    <n v="983"/>
  </r>
  <r>
    <x v="103"/>
    <x v="6"/>
    <n v="997"/>
  </r>
  <r>
    <x v="103"/>
    <x v="7"/>
    <n v="946"/>
  </r>
  <r>
    <x v="103"/>
    <x v="8"/>
    <n v="760"/>
  </r>
  <r>
    <x v="103"/>
    <x v="9"/>
    <n v="627"/>
  </r>
  <r>
    <x v="103"/>
    <x v="10"/>
    <n v="487"/>
  </r>
  <r>
    <x v="103"/>
    <x v="11"/>
    <n v="304"/>
  </r>
  <r>
    <x v="103"/>
    <x v="12"/>
    <n v="392"/>
  </r>
  <r>
    <x v="104"/>
    <x v="0"/>
    <n v="503"/>
  </r>
  <r>
    <x v="104"/>
    <x v="1"/>
    <n v="1954"/>
  </r>
  <r>
    <x v="104"/>
    <x v="2"/>
    <n v="4745"/>
  </r>
  <r>
    <x v="104"/>
    <x v="3"/>
    <n v="2213"/>
  </r>
  <r>
    <x v="104"/>
    <x v="4"/>
    <n v="10306"/>
  </r>
  <r>
    <x v="104"/>
    <x v="5"/>
    <n v="1335"/>
  </r>
  <r>
    <x v="104"/>
    <x v="6"/>
    <n v="1329"/>
  </r>
  <r>
    <x v="104"/>
    <x v="7"/>
    <n v="1300"/>
  </r>
  <r>
    <x v="104"/>
    <x v="8"/>
    <n v="1144"/>
  </r>
  <r>
    <x v="104"/>
    <x v="9"/>
    <n v="784"/>
  </r>
  <r>
    <x v="104"/>
    <x v="10"/>
    <n v="537"/>
  </r>
  <r>
    <x v="104"/>
    <x v="11"/>
    <n v="335"/>
  </r>
  <r>
    <x v="104"/>
    <x v="12"/>
    <n v="408"/>
  </r>
  <r>
    <x v="105"/>
    <x v="0"/>
    <n v="262"/>
  </r>
  <r>
    <x v="105"/>
    <x v="1"/>
    <n v="1350"/>
  </r>
  <r>
    <x v="105"/>
    <x v="2"/>
    <n v="3266"/>
  </r>
  <r>
    <x v="105"/>
    <x v="3"/>
    <n v="1727"/>
  </r>
  <r>
    <x v="105"/>
    <x v="4"/>
    <n v="8427"/>
  </r>
  <r>
    <x v="105"/>
    <x v="5"/>
    <n v="1380"/>
  </r>
  <r>
    <x v="105"/>
    <x v="6"/>
    <n v="1305"/>
  </r>
  <r>
    <x v="105"/>
    <x v="7"/>
    <n v="1355"/>
  </r>
  <r>
    <x v="105"/>
    <x v="8"/>
    <n v="1324"/>
  </r>
  <r>
    <x v="105"/>
    <x v="9"/>
    <n v="1058"/>
  </r>
  <r>
    <x v="105"/>
    <x v="10"/>
    <n v="852"/>
  </r>
  <r>
    <x v="105"/>
    <x v="11"/>
    <n v="579"/>
  </r>
  <r>
    <x v="105"/>
    <x v="12"/>
    <n v="711"/>
  </r>
  <r>
    <x v="106"/>
    <x v="0"/>
    <n v="91"/>
  </r>
  <r>
    <x v="106"/>
    <x v="1"/>
    <n v="444"/>
  </r>
  <r>
    <x v="106"/>
    <x v="2"/>
    <n v="1159"/>
  </r>
  <r>
    <x v="106"/>
    <x v="3"/>
    <n v="568"/>
  </r>
  <r>
    <x v="106"/>
    <x v="4"/>
    <n v="3041"/>
  </r>
  <r>
    <x v="106"/>
    <x v="5"/>
    <n v="493"/>
  </r>
  <r>
    <x v="106"/>
    <x v="6"/>
    <n v="532"/>
  </r>
  <r>
    <x v="106"/>
    <x v="7"/>
    <n v="559"/>
  </r>
  <r>
    <x v="106"/>
    <x v="8"/>
    <n v="516"/>
  </r>
  <r>
    <x v="106"/>
    <x v="9"/>
    <n v="409"/>
  </r>
  <r>
    <x v="106"/>
    <x v="10"/>
    <n v="300"/>
  </r>
  <r>
    <x v="106"/>
    <x v="11"/>
    <n v="231"/>
  </r>
  <r>
    <x v="106"/>
    <x v="12"/>
    <n v="279"/>
  </r>
  <r>
    <x v="107"/>
    <x v="0"/>
    <n v="65"/>
  </r>
  <r>
    <x v="107"/>
    <x v="1"/>
    <n v="338"/>
  </r>
  <r>
    <x v="107"/>
    <x v="2"/>
    <n v="1022"/>
  </r>
  <r>
    <x v="107"/>
    <x v="3"/>
    <n v="555"/>
  </r>
  <r>
    <x v="107"/>
    <x v="4"/>
    <n v="2797"/>
  </r>
  <r>
    <x v="107"/>
    <x v="5"/>
    <n v="563"/>
  </r>
  <r>
    <x v="107"/>
    <x v="6"/>
    <n v="663"/>
  </r>
  <r>
    <x v="107"/>
    <x v="7"/>
    <n v="691"/>
  </r>
  <r>
    <x v="107"/>
    <x v="8"/>
    <n v="674"/>
  </r>
  <r>
    <x v="107"/>
    <x v="9"/>
    <n v="562"/>
  </r>
  <r>
    <x v="107"/>
    <x v="10"/>
    <n v="492"/>
  </r>
  <r>
    <x v="107"/>
    <x v="11"/>
    <n v="352"/>
  </r>
  <r>
    <x v="107"/>
    <x v="12"/>
    <n v="462"/>
  </r>
  <r>
    <x v="108"/>
    <x v="0"/>
    <n v="391"/>
  </r>
  <r>
    <x v="108"/>
    <x v="1"/>
    <n v="1631"/>
  </r>
  <r>
    <x v="108"/>
    <x v="2"/>
    <n v="4891"/>
  </r>
  <r>
    <x v="108"/>
    <x v="3"/>
    <n v="2760"/>
  </r>
  <r>
    <x v="108"/>
    <x v="4"/>
    <n v="9410"/>
  </r>
  <r>
    <x v="108"/>
    <x v="5"/>
    <n v="1405"/>
  </r>
  <r>
    <x v="108"/>
    <x v="6"/>
    <n v="1187"/>
  </r>
  <r>
    <x v="108"/>
    <x v="7"/>
    <n v="1110"/>
  </r>
  <r>
    <x v="108"/>
    <x v="8"/>
    <n v="970"/>
  </r>
  <r>
    <x v="108"/>
    <x v="9"/>
    <n v="715"/>
  </r>
  <r>
    <x v="108"/>
    <x v="10"/>
    <n v="517"/>
  </r>
  <r>
    <x v="108"/>
    <x v="11"/>
    <n v="348"/>
  </r>
  <r>
    <x v="108"/>
    <x v="12"/>
    <n v="473"/>
  </r>
  <r>
    <x v="109"/>
    <x v="0"/>
    <n v="27"/>
  </r>
  <r>
    <x v="109"/>
    <x v="1"/>
    <n v="151"/>
  </r>
  <r>
    <x v="109"/>
    <x v="2"/>
    <n v="364"/>
  </r>
  <r>
    <x v="109"/>
    <x v="3"/>
    <n v="187"/>
  </r>
  <r>
    <x v="109"/>
    <x v="4"/>
    <n v="1077"/>
  </r>
  <r>
    <x v="109"/>
    <x v="5"/>
    <n v="183"/>
  </r>
  <r>
    <x v="109"/>
    <x v="6"/>
    <n v="185"/>
  </r>
  <r>
    <x v="109"/>
    <x v="7"/>
    <n v="188"/>
  </r>
  <r>
    <x v="109"/>
    <x v="8"/>
    <n v="205"/>
  </r>
  <r>
    <x v="109"/>
    <x v="9"/>
    <n v="158"/>
  </r>
  <r>
    <x v="109"/>
    <x v="10"/>
    <n v="150"/>
  </r>
  <r>
    <x v="109"/>
    <x v="11"/>
    <n v="113"/>
  </r>
  <r>
    <x v="109"/>
    <x v="12"/>
    <n v="117"/>
  </r>
  <r>
    <x v="110"/>
    <x v="0"/>
    <n v="22"/>
  </r>
  <r>
    <x v="110"/>
    <x v="1"/>
    <n v="94"/>
  </r>
  <r>
    <x v="110"/>
    <x v="2"/>
    <n v="312"/>
  </r>
  <r>
    <x v="110"/>
    <x v="3"/>
    <n v="153"/>
  </r>
  <r>
    <x v="110"/>
    <x v="4"/>
    <n v="1030"/>
  </r>
  <r>
    <x v="110"/>
    <x v="5"/>
    <n v="164"/>
  </r>
  <r>
    <x v="110"/>
    <x v="6"/>
    <n v="246"/>
  </r>
  <r>
    <x v="110"/>
    <x v="7"/>
    <n v="315"/>
  </r>
  <r>
    <x v="110"/>
    <x v="8"/>
    <n v="275"/>
  </r>
  <r>
    <x v="110"/>
    <x v="9"/>
    <n v="269"/>
  </r>
  <r>
    <x v="110"/>
    <x v="10"/>
    <n v="215"/>
  </r>
  <r>
    <x v="110"/>
    <x v="11"/>
    <n v="165"/>
  </r>
  <r>
    <x v="110"/>
    <x v="12"/>
    <n v="214"/>
  </r>
  <r>
    <x v="111"/>
    <x v="0"/>
    <n v="35"/>
  </r>
  <r>
    <x v="111"/>
    <x v="1"/>
    <n v="169"/>
  </r>
  <r>
    <x v="111"/>
    <x v="2"/>
    <n v="605"/>
  </r>
  <r>
    <x v="111"/>
    <x v="3"/>
    <n v="356"/>
  </r>
  <r>
    <x v="111"/>
    <x v="4"/>
    <n v="1437"/>
  </r>
  <r>
    <x v="111"/>
    <x v="5"/>
    <n v="235"/>
  </r>
  <r>
    <x v="111"/>
    <x v="6"/>
    <n v="195"/>
  </r>
  <r>
    <x v="111"/>
    <x v="7"/>
    <n v="178"/>
  </r>
  <r>
    <x v="111"/>
    <x v="8"/>
    <n v="173"/>
  </r>
  <r>
    <x v="111"/>
    <x v="9"/>
    <n v="153"/>
  </r>
  <r>
    <x v="111"/>
    <x v="10"/>
    <n v="110"/>
  </r>
  <r>
    <x v="111"/>
    <x v="11"/>
    <n v="88"/>
  </r>
  <r>
    <x v="111"/>
    <x v="12"/>
    <n v="126"/>
  </r>
  <r>
    <x v="112"/>
    <x v="0"/>
    <n v="1634"/>
  </r>
  <r>
    <x v="112"/>
    <x v="1"/>
    <n v="7624"/>
  </r>
  <r>
    <x v="112"/>
    <x v="2"/>
    <n v="19161"/>
  </r>
  <r>
    <x v="112"/>
    <x v="3"/>
    <n v="9518"/>
  </r>
  <r>
    <x v="112"/>
    <x v="4"/>
    <n v="39774"/>
  </r>
  <r>
    <x v="112"/>
    <x v="5"/>
    <n v="4943"/>
  </r>
  <r>
    <x v="112"/>
    <x v="6"/>
    <n v="4385"/>
  </r>
  <r>
    <x v="112"/>
    <x v="7"/>
    <n v="3877"/>
  </r>
  <r>
    <x v="112"/>
    <x v="8"/>
    <n v="3333"/>
  </r>
  <r>
    <x v="112"/>
    <x v="9"/>
    <n v="2522"/>
  </r>
  <r>
    <x v="112"/>
    <x v="10"/>
    <n v="1856"/>
  </r>
  <r>
    <x v="112"/>
    <x v="11"/>
    <n v="1188"/>
  </r>
  <r>
    <x v="112"/>
    <x v="12"/>
    <n v="1772"/>
  </r>
  <r>
    <x v="113"/>
    <x v="0"/>
    <n v="78"/>
  </r>
  <r>
    <x v="113"/>
    <x v="1"/>
    <n v="289"/>
  </r>
  <r>
    <x v="113"/>
    <x v="2"/>
    <n v="893"/>
  </r>
  <r>
    <x v="113"/>
    <x v="3"/>
    <n v="448"/>
  </r>
  <r>
    <x v="113"/>
    <x v="4"/>
    <n v="1796"/>
  </r>
  <r>
    <x v="113"/>
    <x v="5"/>
    <n v="306"/>
  </r>
  <r>
    <x v="113"/>
    <x v="6"/>
    <n v="267"/>
  </r>
  <r>
    <x v="113"/>
    <x v="7"/>
    <n v="281"/>
  </r>
  <r>
    <x v="113"/>
    <x v="8"/>
    <n v="273"/>
  </r>
  <r>
    <x v="113"/>
    <x v="9"/>
    <n v="246"/>
  </r>
  <r>
    <x v="113"/>
    <x v="10"/>
    <n v="148"/>
  </r>
  <r>
    <x v="113"/>
    <x v="11"/>
    <n v="146"/>
  </r>
  <r>
    <x v="113"/>
    <x v="12"/>
    <n v="173"/>
  </r>
  <r>
    <x v="114"/>
    <x v="0"/>
    <n v="312"/>
  </r>
  <r>
    <x v="114"/>
    <x v="1"/>
    <n v="1515"/>
  </r>
  <r>
    <x v="114"/>
    <x v="2"/>
    <n v="4305"/>
  </r>
  <r>
    <x v="114"/>
    <x v="3"/>
    <n v="2003"/>
  </r>
  <r>
    <x v="114"/>
    <x v="4"/>
    <n v="9062"/>
  </r>
  <r>
    <x v="114"/>
    <x v="5"/>
    <n v="1264"/>
  </r>
  <r>
    <x v="114"/>
    <x v="6"/>
    <n v="1280"/>
  </r>
  <r>
    <x v="114"/>
    <x v="7"/>
    <n v="1279"/>
  </r>
  <r>
    <x v="114"/>
    <x v="8"/>
    <n v="1084"/>
  </r>
  <r>
    <x v="114"/>
    <x v="9"/>
    <n v="819"/>
  </r>
  <r>
    <x v="114"/>
    <x v="10"/>
    <n v="586"/>
  </r>
  <r>
    <x v="114"/>
    <x v="11"/>
    <n v="498"/>
  </r>
  <r>
    <x v="114"/>
    <x v="12"/>
    <n v="612"/>
  </r>
  <r>
    <x v="115"/>
    <x v="0"/>
    <n v="224"/>
  </r>
  <r>
    <x v="115"/>
    <x v="1"/>
    <n v="791"/>
  </r>
  <r>
    <x v="115"/>
    <x v="2"/>
    <n v="2454"/>
  </r>
  <r>
    <x v="115"/>
    <x v="3"/>
    <n v="1224"/>
  </r>
  <r>
    <x v="115"/>
    <x v="4"/>
    <n v="5121"/>
  </r>
  <r>
    <x v="115"/>
    <x v="5"/>
    <n v="667"/>
  </r>
  <r>
    <x v="115"/>
    <x v="6"/>
    <n v="625"/>
  </r>
  <r>
    <x v="115"/>
    <x v="7"/>
    <n v="618"/>
  </r>
  <r>
    <x v="115"/>
    <x v="8"/>
    <n v="518"/>
  </r>
  <r>
    <x v="115"/>
    <x v="9"/>
    <n v="392"/>
  </r>
  <r>
    <x v="115"/>
    <x v="10"/>
    <n v="256"/>
  </r>
  <r>
    <x v="115"/>
    <x v="11"/>
    <n v="201"/>
  </r>
  <r>
    <x v="115"/>
    <x v="12"/>
    <n v="251"/>
  </r>
  <r>
    <x v="116"/>
    <x v="0"/>
    <n v="27"/>
  </r>
  <r>
    <x v="116"/>
    <x v="1"/>
    <n v="100"/>
  </r>
  <r>
    <x v="116"/>
    <x v="2"/>
    <n v="315"/>
  </r>
  <r>
    <x v="116"/>
    <x v="3"/>
    <n v="171"/>
  </r>
  <r>
    <x v="116"/>
    <x v="4"/>
    <n v="847"/>
  </r>
  <r>
    <x v="116"/>
    <x v="5"/>
    <n v="179"/>
  </r>
  <r>
    <x v="116"/>
    <x v="6"/>
    <n v="205"/>
  </r>
  <r>
    <x v="116"/>
    <x v="7"/>
    <n v="241"/>
  </r>
  <r>
    <x v="116"/>
    <x v="8"/>
    <n v="237"/>
  </r>
  <r>
    <x v="116"/>
    <x v="9"/>
    <n v="209"/>
  </r>
  <r>
    <x v="116"/>
    <x v="10"/>
    <n v="169"/>
  </r>
  <r>
    <x v="116"/>
    <x v="11"/>
    <n v="109"/>
  </r>
  <r>
    <x v="116"/>
    <x v="12"/>
    <n v="131"/>
  </r>
  <r>
    <x v="117"/>
    <x v="0"/>
    <n v="156"/>
  </r>
  <r>
    <x v="117"/>
    <x v="1"/>
    <n v="655"/>
  </r>
  <r>
    <x v="117"/>
    <x v="2"/>
    <n v="1702"/>
  </r>
  <r>
    <x v="117"/>
    <x v="3"/>
    <n v="893"/>
  </r>
  <r>
    <x v="117"/>
    <x v="4"/>
    <n v="4380"/>
  </r>
  <r>
    <x v="117"/>
    <x v="5"/>
    <n v="603"/>
  </r>
  <r>
    <x v="117"/>
    <x v="6"/>
    <n v="582"/>
  </r>
  <r>
    <x v="117"/>
    <x v="7"/>
    <n v="599"/>
  </r>
  <r>
    <x v="117"/>
    <x v="8"/>
    <n v="544"/>
  </r>
  <r>
    <x v="117"/>
    <x v="9"/>
    <n v="400"/>
  </r>
  <r>
    <x v="117"/>
    <x v="10"/>
    <n v="305"/>
  </r>
  <r>
    <x v="117"/>
    <x v="11"/>
    <n v="194"/>
  </r>
  <r>
    <x v="117"/>
    <x v="12"/>
    <n v="287"/>
  </r>
  <r>
    <x v="118"/>
    <x v="0"/>
    <n v="52"/>
  </r>
  <r>
    <x v="118"/>
    <x v="1"/>
    <n v="209"/>
  </r>
  <r>
    <x v="118"/>
    <x v="2"/>
    <n v="593"/>
  </r>
  <r>
    <x v="118"/>
    <x v="3"/>
    <n v="379"/>
  </r>
  <r>
    <x v="118"/>
    <x v="4"/>
    <n v="1920"/>
  </r>
  <r>
    <x v="118"/>
    <x v="5"/>
    <n v="319"/>
  </r>
  <r>
    <x v="118"/>
    <x v="6"/>
    <n v="398"/>
  </r>
  <r>
    <x v="118"/>
    <x v="7"/>
    <n v="435"/>
  </r>
  <r>
    <x v="118"/>
    <x v="8"/>
    <n v="426"/>
  </r>
  <r>
    <x v="118"/>
    <x v="9"/>
    <n v="347"/>
  </r>
  <r>
    <x v="118"/>
    <x v="10"/>
    <n v="303"/>
  </r>
  <r>
    <x v="118"/>
    <x v="11"/>
    <n v="196"/>
  </r>
  <r>
    <x v="118"/>
    <x v="12"/>
    <n v="231"/>
  </r>
  <r>
    <x v="119"/>
    <x v="0"/>
    <n v="108"/>
  </r>
  <r>
    <x v="119"/>
    <x v="1"/>
    <n v="745"/>
  </r>
  <r>
    <x v="119"/>
    <x v="2"/>
    <n v="1836"/>
  </r>
  <r>
    <x v="119"/>
    <x v="3"/>
    <n v="808"/>
  </r>
  <r>
    <x v="119"/>
    <x v="4"/>
    <n v="2427"/>
  </r>
  <r>
    <x v="119"/>
    <x v="5"/>
    <n v="290"/>
  </r>
  <r>
    <x v="119"/>
    <x v="6"/>
    <n v="285"/>
  </r>
  <r>
    <x v="119"/>
    <x v="7"/>
    <n v="215"/>
  </r>
  <r>
    <x v="119"/>
    <x v="8"/>
    <n v="220"/>
  </r>
  <r>
    <x v="119"/>
    <x v="9"/>
    <n v="141"/>
  </r>
  <r>
    <x v="119"/>
    <x v="10"/>
    <n v="122"/>
  </r>
  <r>
    <x v="119"/>
    <x v="11"/>
    <n v="76"/>
  </r>
  <r>
    <x v="119"/>
    <x v="12"/>
    <n v="206"/>
  </r>
  <r>
    <x v="120"/>
    <x v="0"/>
    <n v="68"/>
  </r>
  <r>
    <x v="120"/>
    <x v="1"/>
    <n v="276"/>
  </r>
  <r>
    <x v="120"/>
    <x v="2"/>
    <n v="806"/>
  </r>
  <r>
    <x v="120"/>
    <x v="3"/>
    <n v="407"/>
  </r>
  <r>
    <x v="120"/>
    <x v="4"/>
    <n v="2165"/>
  </r>
  <r>
    <x v="120"/>
    <x v="5"/>
    <n v="265"/>
  </r>
  <r>
    <x v="120"/>
    <x v="6"/>
    <n v="308"/>
  </r>
  <r>
    <x v="120"/>
    <x v="7"/>
    <n v="322"/>
  </r>
  <r>
    <x v="120"/>
    <x v="8"/>
    <n v="322"/>
  </r>
  <r>
    <x v="120"/>
    <x v="9"/>
    <n v="238"/>
  </r>
  <r>
    <x v="120"/>
    <x v="10"/>
    <n v="156"/>
  </r>
  <r>
    <x v="120"/>
    <x v="11"/>
    <n v="107"/>
  </r>
  <r>
    <x v="120"/>
    <x v="12"/>
    <n v="129"/>
  </r>
  <r>
    <x v="121"/>
    <x v="0"/>
    <n v="272"/>
  </r>
  <r>
    <x v="121"/>
    <x v="1"/>
    <n v="1264"/>
  </r>
  <r>
    <x v="121"/>
    <x v="2"/>
    <n v="4081"/>
  </r>
  <r>
    <x v="121"/>
    <x v="3"/>
    <n v="2221"/>
  </r>
  <r>
    <x v="121"/>
    <x v="4"/>
    <n v="10046"/>
  </r>
  <r>
    <x v="121"/>
    <x v="5"/>
    <n v="1480"/>
  </r>
  <r>
    <x v="121"/>
    <x v="6"/>
    <n v="1491"/>
  </r>
  <r>
    <x v="121"/>
    <x v="7"/>
    <n v="1511"/>
  </r>
  <r>
    <x v="121"/>
    <x v="8"/>
    <n v="1396"/>
  </r>
  <r>
    <x v="121"/>
    <x v="9"/>
    <n v="1037"/>
  </r>
  <r>
    <x v="121"/>
    <x v="10"/>
    <n v="788"/>
  </r>
  <r>
    <x v="121"/>
    <x v="11"/>
    <n v="537"/>
  </r>
  <r>
    <x v="121"/>
    <x v="12"/>
    <n v="648"/>
  </r>
  <r>
    <x v="122"/>
    <x v="0"/>
    <n v="143"/>
  </r>
  <r>
    <x v="122"/>
    <x v="1"/>
    <n v="635"/>
  </r>
  <r>
    <x v="122"/>
    <x v="2"/>
    <n v="2062"/>
  </r>
  <r>
    <x v="122"/>
    <x v="3"/>
    <n v="1203"/>
  </r>
  <r>
    <x v="122"/>
    <x v="4"/>
    <n v="5236"/>
  </r>
  <r>
    <x v="122"/>
    <x v="5"/>
    <n v="884"/>
  </r>
  <r>
    <x v="122"/>
    <x v="6"/>
    <n v="928"/>
  </r>
  <r>
    <x v="122"/>
    <x v="7"/>
    <n v="946"/>
  </r>
  <r>
    <x v="122"/>
    <x v="8"/>
    <n v="937"/>
  </r>
  <r>
    <x v="122"/>
    <x v="9"/>
    <n v="752"/>
  </r>
  <r>
    <x v="122"/>
    <x v="10"/>
    <n v="577"/>
  </r>
  <r>
    <x v="122"/>
    <x v="11"/>
    <n v="412"/>
  </r>
  <r>
    <x v="122"/>
    <x v="12"/>
    <n v="549"/>
  </r>
  <r>
    <x v="123"/>
    <x v="0"/>
    <n v="108"/>
  </r>
  <r>
    <x v="123"/>
    <x v="1"/>
    <n v="576"/>
  </r>
  <r>
    <x v="123"/>
    <x v="2"/>
    <n v="1996"/>
  </r>
  <r>
    <x v="123"/>
    <x v="3"/>
    <n v="847"/>
  </r>
  <r>
    <x v="123"/>
    <x v="4"/>
    <n v="3184"/>
  </r>
  <r>
    <x v="123"/>
    <x v="5"/>
    <n v="487"/>
  </r>
  <r>
    <x v="123"/>
    <x v="6"/>
    <n v="461"/>
  </r>
  <r>
    <x v="123"/>
    <x v="7"/>
    <n v="402"/>
  </r>
  <r>
    <x v="123"/>
    <x v="8"/>
    <n v="372"/>
  </r>
  <r>
    <x v="123"/>
    <x v="9"/>
    <n v="285"/>
  </r>
  <r>
    <x v="123"/>
    <x v="10"/>
    <n v="208"/>
  </r>
  <r>
    <x v="123"/>
    <x v="11"/>
    <n v="170"/>
  </r>
  <r>
    <x v="123"/>
    <x v="12"/>
    <n v="240"/>
  </r>
  <r>
    <x v="124"/>
    <x v="0"/>
    <n v="461"/>
  </r>
  <r>
    <x v="124"/>
    <x v="1"/>
    <n v="1886"/>
  </r>
  <r>
    <x v="124"/>
    <x v="2"/>
    <n v="4848"/>
  </r>
  <r>
    <x v="124"/>
    <x v="3"/>
    <n v="2310"/>
  </r>
  <r>
    <x v="124"/>
    <x v="4"/>
    <n v="9064"/>
  </r>
  <r>
    <x v="124"/>
    <x v="5"/>
    <n v="1127"/>
  </r>
  <r>
    <x v="124"/>
    <x v="6"/>
    <n v="1115"/>
  </r>
  <r>
    <x v="124"/>
    <x v="7"/>
    <n v="1082"/>
  </r>
  <r>
    <x v="124"/>
    <x v="8"/>
    <n v="915"/>
  </r>
  <r>
    <x v="124"/>
    <x v="9"/>
    <n v="665"/>
  </r>
  <r>
    <x v="124"/>
    <x v="10"/>
    <n v="461"/>
  </r>
  <r>
    <x v="124"/>
    <x v="11"/>
    <n v="284"/>
  </r>
  <r>
    <x v="124"/>
    <x v="12"/>
    <n v="373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1">
  <r>
    <x v="0"/>
    <x v="0"/>
    <n v="6581"/>
  </r>
  <r>
    <x v="0"/>
    <x v="1"/>
    <n v="60835"/>
  </r>
  <r>
    <x v="0"/>
    <x v="2"/>
    <n v="206867"/>
  </r>
  <r>
    <x v="0"/>
    <x v="3"/>
    <n v="98268"/>
  </r>
  <r>
    <x v="0"/>
    <x v="4"/>
    <n v="930954"/>
  </r>
  <r>
    <x v="0"/>
    <x v="5"/>
    <n v="131165"/>
  </r>
  <r>
    <x v="0"/>
    <x v="6"/>
    <n v="122671"/>
  </r>
  <r>
    <x v="0"/>
    <x v="7"/>
    <n v="129551"/>
  </r>
  <r>
    <x v="0"/>
    <x v="8"/>
    <n v="119906"/>
  </r>
  <r>
    <x v="0"/>
    <x v="9"/>
    <n v="93845"/>
  </r>
  <r>
    <x v="0"/>
    <x v="10"/>
    <n v="69864"/>
  </r>
  <r>
    <x v="0"/>
    <x v="11"/>
    <n v="47946"/>
  </r>
  <r>
    <x v="0"/>
    <x v="12"/>
    <n v="62465"/>
  </r>
  <r>
    <x v="1"/>
    <x v="0"/>
    <n v="12"/>
  </r>
  <r>
    <x v="1"/>
    <x v="1"/>
    <n v="119"/>
  </r>
  <r>
    <x v="1"/>
    <x v="2"/>
    <n v="340"/>
  </r>
  <r>
    <x v="1"/>
    <x v="3"/>
    <n v="159"/>
  </r>
  <r>
    <x v="1"/>
    <x v="4"/>
    <n v="1476"/>
  </r>
  <r>
    <x v="1"/>
    <x v="5"/>
    <n v="203"/>
  </r>
  <r>
    <x v="1"/>
    <x v="6"/>
    <n v="168"/>
  </r>
  <r>
    <x v="1"/>
    <x v="7"/>
    <n v="141"/>
  </r>
  <r>
    <x v="1"/>
    <x v="8"/>
    <n v="137"/>
  </r>
  <r>
    <x v="1"/>
    <x v="9"/>
    <n v="102"/>
  </r>
  <r>
    <x v="1"/>
    <x v="10"/>
    <n v="94"/>
  </r>
  <r>
    <x v="1"/>
    <x v="11"/>
    <n v="59"/>
  </r>
  <r>
    <x v="1"/>
    <x v="12"/>
    <n v="74"/>
  </r>
  <r>
    <x v="2"/>
    <x v="0"/>
    <n v="3"/>
  </r>
  <r>
    <x v="2"/>
    <x v="1"/>
    <n v="11"/>
  </r>
  <r>
    <x v="2"/>
    <x v="2"/>
    <n v="33"/>
  </r>
  <r>
    <x v="2"/>
    <x v="3"/>
    <n v="8"/>
  </r>
  <r>
    <x v="2"/>
    <x v="4"/>
    <n v="178"/>
  </r>
  <r>
    <x v="2"/>
    <x v="5"/>
    <n v="28"/>
  </r>
  <r>
    <x v="2"/>
    <x v="6"/>
    <n v="16"/>
  </r>
  <r>
    <x v="2"/>
    <x v="7"/>
    <n v="18"/>
  </r>
  <r>
    <x v="2"/>
    <x v="8"/>
    <n v="13"/>
  </r>
  <r>
    <x v="2"/>
    <x v="9"/>
    <n v="12"/>
  </r>
  <r>
    <x v="2"/>
    <x v="10"/>
    <n v="8"/>
  </r>
  <r>
    <x v="2"/>
    <x v="11"/>
    <n v="4"/>
  </r>
  <r>
    <x v="2"/>
    <x v="12"/>
    <n v="9"/>
  </r>
  <r>
    <x v="3"/>
    <x v="0"/>
    <n v="1"/>
  </r>
  <r>
    <x v="3"/>
    <x v="1"/>
    <n v="19"/>
  </r>
  <r>
    <x v="3"/>
    <x v="2"/>
    <n v="55"/>
  </r>
  <r>
    <x v="3"/>
    <x v="3"/>
    <n v="27"/>
  </r>
  <r>
    <x v="3"/>
    <x v="4"/>
    <n v="251"/>
  </r>
  <r>
    <x v="3"/>
    <x v="5"/>
    <n v="29"/>
  </r>
  <r>
    <x v="3"/>
    <x v="6"/>
    <n v="27"/>
  </r>
  <r>
    <x v="3"/>
    <x v="7"/>
    <n v="30"/>
  </r>
  <r>
    <x v="3"/>
    <x v="8"/>
    <n v="29"/>
  </r>
  <r>
    <x v="3"/>
    <x v="9"/>
    <n v="24"/>
  </r>
  <r>
    <x v="3"/>
    <x v="10"/>
    <n v="18"/>
  </r>
  <r>
    <x v="3"/>
    <x v="11"/>
    <n v="10"/>
  </r>
  <r>
    <x v="3"/>
    <x v="12"/>
    <n v="9"/>
  </r>
  <r>
    <x v="4"/>
    <x v="0"/>
    <n v="60"/>
  </r>
  <r>
    <x v="4"/>
    <x v="1"/>
    <n v="526"/>
  </r>
  <r>
    <x v="4"/>
    <x v="2"/>
    <n v="1643"/>
  </r>
  <r>
    <x v="4"/>
    <x v="3"/>
    <n v="818"/>
  </r>
  <r>
    <x v="4"/>
    <x v="4"/>
    <n v="6690"/>
  </r>
  <r>
    <x v="4"/>
    <x v="5"/>
    <n v="962"/>
  </r>
  <r>
    <x v="4"/>
    <x v="6"/>
    <n v="908"/>
  </r>
  <r>
    <x v="4"/>
    <x v="7"/>
    <n v="927"/>
  </r>
  <r>
    <x v="4"/>
    <x v="8"/>
    <n v="742"/>
  </r>
  <r>
    <x v="4"/>
    <x v="9"/>
    <n v="553"/>
  </r>
  <r>
    <x v="4"/>
    <x v="10"/>
    <n v="345"/>
  </r>
  <r>
    <x v="4"/>
    <x v="11"/>
    <n v="210"/>
  </r>
  <r>
    <x v="4"/>
    <x v="12"/>
    <n v="243"/>
  </r>
  <r>
    <x v="5"/>
    <x v="0"/>
    <n v="11"/>
  </r>
  <r>
    <x v="5"/>
    <x v="1"/>
    <n v="103"/>
  </r>
  <r>
    <x v="5"/>
    <x v="2"/>
    <n v="354"/>
  </r>
  <r>
    <x v="5"/>
    <x v="3"/>
    <n v="189"/>
  </r>
  <r>
    <x v="5"/>
    <x v="4"/>
    <n v="1869"/>
  </r>
  <r>
    <x v="5"/>
    <x v="5"/>
    <n v="233"/>
  </r>
  <r>
    <x v="5"/>
    <x v="6"/>
    <n v="225"/>
  </r>
  <r>
    <x v="5"/>
    <x v="7"/>
    <n v="203"/>
  </r>
  <r>
    <x v="5"/>
    <x v="8"/>
    <n v="162"/>
  </r>
  <r>
    <x v="5"/>
    <x v="9"/>
    <n v="108"/>
  </r>
  <r>
    <x v="5"/>
    <x v="10"/>
    <n v="82"/>
  </r>
  <r>
    <x v="5"/>
    <x v="11"/>
    <n v="39"/>
  </r>
  <r>
    <x v="5"/>
    <x v="12"/>
    <n v="47"/>
  </r>
  <r>
    <x v="6"/>
    <x v="0"/>
    <n v="38"/>
  </r>
  <r>
    <x v="6"/>
    <x v="1"/>
    <n v="369"/>
  </r>
  <r>
    <x v="6"/>
    <x v="2"/>
    <n v="1245"/>
  </r>
  <r>
    <x v="6"/>
    <x v="3"/>
    <n v="557"/>
  </r>
  <r>
    <x v="6"/>
    <x v="4"/>
    <n v="4948"/>
  </r>
  <r>
    <x v="6"/>
    <x v="5"/>
    <n v="749"/>
  </r>
  <r>
    <x v="6"/>
    <x v="6"/>
    <n v="723"/>
  </r>
  <r>
    <x v="6"/>
    <x v="7"/>
    <n v="729"/>
  </r>
  <r>
    <x v="6"/>
    <x v="8"/>
    <n v="581"/>
  </r>
  <r>
    <x v="6"/>
    <x v="9"/>
    <n v="524"/>
  </r>
  <r>
    <x v="6"/>
    <x v="10"/>
    <n v="375"/>
  </r>
  <r>
    <x v="6"/>
    <x v="11"/>
    <n v="266"/>
  </r>
  <r>
    <x v="6"/>
    <x v="12"/>
    <n v="256"/>
  </r>
  <r>
    <x v="7"/>
    <x v="0"/>
    <n v="3"/>
  </r>
  <r>
    <x v="7"/>
    <x v="1"/>
    <n v="35"/>
  </r>
  <r>
    <x v="7"/>
    <x v="2"/>
    <n v="164"/>
  </r>
  <r>
    <x v="7"/>
    <x v="3"/>
    <n v="76"/>
  </r>
  <r>
    <x v="7"/>
    <x v="4"/>
    <n v="575"/>
  </r>
  <r>
    <x v="7"/>
    <x v="5"/>
    <n v="88"/>
  </r>
  <r>
    <x v="7"/>
    <x v="6"/>
    <n v="74"/>
  </r>
  <r>
    <x v="7"/>
    <x v="7"/>
    <n v="68"/>
  </r>
  <r>
    <x v="7"/>
    <x v="8"/>
    <n v="64"/>
  </r>
  <r>
    <x v="7"/>
    <x v="9"/>
    <n v="31"/>
  </r>
  <r>
    <x v="7"/>
    <x v="10"/>
    <n v="27"/>
  </r>
  <r>
    <x v="7"/>
    <x v="11"/>
    <n v="16"/>
  </r>
  <r>
    <x v="7"/>
    <x v="12"/>
    <n v="10"/>
  </r>
  <r>
    <x v="8"/>
    <x v="0"/>
    <n v="6"/>
  </r>
  <r>
    <x v="8"/>
    <x v="1"/>
    <n v="39"/>
  </r>
  <r>
    <x v="8"/>
    <x v="2"/>
    <n v="84"/>
  </r>
  <r>
    <x v="8"/>
    <x v="3"/>
    <n v="59"/>
  </r>
  <r>
    <x v="8"/>
    <x v="4"/>
    <n v="596"/>
  </r>
  <r>
    <x v="8"/>
    <x v="5"/>
    <n v="62"/>
  </r>
  <r>
    <x v="8"/>
    <x v="6"/>
    <n v="59"/>
  </r>
  <r>
    <x v="8"/>
    <x v="7"/>
    <n v="40"/>
  </r>
  <r>
    <x v="8"/>
    <x v="8"/>
    <n v="41"/>
  </r>
  <r>
    <x v="8"/>
    <x v="9"/>
    <n v="39"/>
  </r>
  <r>
    <x v="8"/>
    <x v="10"/>
    <n v="20"/>
  </r>
  <r>
    <x v="8"/>
    <x v="11"/>
    <n v="13"/>
  </r>
  <r>
    <x v="8"/>
    <x v="12"/>
    <n v="20"/>
  </r>
  <r>
    <x v="9"/>
    <x v="0"/>
    <n v="9"/>
  </r>
  <r>
    <x v="9"/>
    <x v="1"/>
    <n v="57"/>
  </r>
  <r>
    <x v="9"/>
    <x v="2"/>
    <n v="151"/>
  </r>
  <r>
    <x v="9"/>
    <x v="3"/>
    <n v="67"/>
  </r>
  <r>
    <x v="9"/>
    <x v="4"/>
    <n v="917"/>
  </r>
  <r>
    <x v="9"/>
    <x v="5"/>
    <n v="85"/>
  </r>
  <r>
    <x v="9"/>
    <x v="6"/>
    <n v="97"/>
  </r>
  <r>
    <x v="9"/>
    <x v="7"/>
    <n v="70"/>
  </r>
  <r>
    <x v="9"/>
    <x v="8"/>
    <n v="37"/>
  </r>
  <r>
    <x v="9"/>
    <x v="9"/>
    <n v="23"/>
  </r>
  <r>
    <x v="9"/>
    <x v="10"/>
    <n v="19"/>
  </r>
  <r>
    <x v="9"/>
    <x v="11"/>
    <n v="16"/>
  </r>
  <r>
    <x v="9"/>
    <x v="12"/>
    <n v="8"/>
  </r>
  <r>
    <x v="10"/>
    <x v="0"/>
    <n v="42"/>
  </r>
  <r>
    <x v="10"/>
    <x v="1"/>
    <n v="343"/>
  </r>
  <r>
    <x v="10"/>
    <x v="2"/>
    <n v="973"/>
  </r>
  <r>
    <x v="10"/>
    <x v="3"/>
    <n v="454"/>
  </r>
  <r>
    <x v="10"/>
    <x v="4"/>
    <n v="4343"/>
  </r>
  <r>
    <x v="10"/>
    <x v="5"/>
    <n v="614"/>
  </r>
  <r>
    <x v="10"/>
    <x v="6"/>
    <n v="559"/>
  </r>
  <r>
    <x v="10"/>
    <x v="7"/>
    <n v="470"/>
  </r>
  <r>
    <x v="10"/>
    <x v="8"/>
    <n v="420"/>
  </r>
  <r>
    <x v="10"/>
    <x v="9"/>
    <n v="298"/>
  </r>
  <r>
    <x v="10"/>
    <x v="10"/>
    <n v="203"/>
  </r>
  <r>
    <x v="10"/>
    <x v="11"/>
    <n v="149"/>
  </r>
  <r>
    <x v="10"/>
    <x v="12"/>
    <n v="171"/>
  </r>
  <r>
    <x v="11"/>
    <x v="0"/>
    <n v="7"/>
  </r>
  <r>
    <x v="11"/>
    <x v="1"/>
    <n v="74"/>
  </r>
  <r>
    <x v="11"/>
    <x v="2"/>
    <n v="177"/>
  </r>
  <r>
    <x v="11"/>
    <x v="3"/>
    <n v="77"/>
  </r>
  <r>
    <x v="11"/>
    <x v="4"/>
    <n v="628"/>
  </r>
  <r>
    <x v="11"/>
    <x v="5"/>
    <n v="88"/>
  </r>
  <r>
    <x v="11"/>
    <x v="6"/>
    <n v="75"/>
  </r>
  <r>
    <x v="11"/>
    <x v="7"/>
    <n v="64"/>
  </r>
  <r>
    <x v="11"/>
    <x v="8"/>
    <n v="42"/>
  </r>
  <r>
    <x v="11"/>
    <x v="9"/>
    <n v="23"/>
  </r>
  <r>
    <x v="11"/>
    <x v="10"/>
    <n v="15"/>
  </r>
  <r>
    <x v="11"/>
    <x v="11"/>
    <n v="6"/>
  </r>
  <r>
    <x v="11"/>
    <x v="12"/>
    <n v="16"/>
  </r>
  <r>
    <x v="12"/>
    <x v="0"/>
    <n v="382"/>
  </r>
  <r>
    <x v="12"/>
    <x v="1"/>
    <n v="4114"/>
  </r>
  <r>
    <x v="12"/>
    <x v="2"/>
    <n v="12640"/>
  </r>
  <r>
    <x v="12"/>
    <x v="3"/>
    <n v="6164"/>
  </r>
  <r>
    <x v="12"/>
    <x v="4"/>
    <n v="38263"/>
  </r>
  <r>
    <x v="12"/>
    <x v="5"/>
    <n v="5456"/>
  </r>
  <r>
    <x v="12"/>
    <x v="6"/>
    <n v="4741"/>
  </r>
  <r>
    <x v="12"/>
    <x v="7"/>
    <n v="4107"/>
  </r>
  <r>
    <x v="12"/>
    <x v="8"/>
    <n v="3226"/>
  </r>
  <r>
    <x v="12"/>
    <x v="9"/>
    <n v="2067"/>
  </r>
  <r>
    <x v="12"/>
    <x v="10"/>
    <n v="1050"/>
  </r>
  <r>
    <x v="12"/>
    <x v="11"/>
    <n v="582"/>
  </r>
  <r>
    <x v="12"/>
    <x v="12"/>
    <n v="608"/>
  </r>
  <r>
    <x v="13"/>
    <x v="0"/>
    <n v="18"/>
  </r>
  <r>
    <x v="13"/>
    <x v="1"/>
    <n v="195"/>
  </r>
  <r>
    <x v="13"/>
    <x v="2"/>
    <n v="553"/>
  </r>
  <r>
    <x v="13"/>
    <x v="3"/>
    <n v="222"/>
  </r>
  <r>
    <x v="13"/>
    <x v="4"/>
    <n v="1852"/>
  </r>
  <r>
    <x v="13"/>
    <x v="5"/>
    <n v="308"/>
  </r>
  <r>
    <x v="13"/>
    <x v="6"/>
    <n v="265"/>
  </r>
  <r>
    <x v="13"/>
    <x v="7"/>
    <n v="207"/>
  </r>
  <r>
    <x v="13"/>
    <x v="8"/>
    <n v="126"/>
  </r>
  <r>
    <x v="13"/>
    <x v="9"/>
    <n v="108"/>
  </r>
  <r>
    <x v="13"/>
    <x v="10"/>
    <n v="79"/>
  </r>
  <r>
    <x v="13"/>
    <x v="11"/>
    <n v="39"/>
  </r>
  <r>
    <x v="13"/>
    <x v="12"/>
    <n v="47"/>
  </r>
  <r>
    <x v="14"/>
    <x v="0"/>
    <n v="2"/>
  </r>
  <r>
    <x v="14"/>
    <x v="1"/>
    <n v="22"/>
  </r>
  <r>
    <x v="14"/>
    <x v="2"/>
    <n v="60"/>
  </r>
  <r>
    <x v="14"/>
    <x v="3"/>
    <n v="29"/>
  </r>
  <r>
    <x v="14"/>
    <x v="4"/>
    <n v="284"/>
  </r>
  <r>
    <x v="14"/>
    <x v="5"/>
    <n v="32"/>
  </r>
  <r>
    <x v="14"/>
    <x v="6"/>
    <n v="38"/>
  </r>
  <r>
    <x v="14"/>
    <x v="7"/>
    <n v="23"/>
  </r>
  <r>
    <x v="14"/>
    <x v="8"/>
    <n v="20"/>
  </r>
  <r>
    <x v="14"/>
    <x v="9"/>
    <n v="12"/>
  </r>
  <r>
    <x v="14"/>
    <x v="10"/>
    <n v="12"/>
  </r>
  <r>
    <x v="14"/>
    <x v="11"/>
    <n v="12"/>
  </r>
  <r>
    <x v="14"/>
    <x v="12"/>
    <n v="9"/>
  </r>
  <r>
    <x v="15"/>
    <x v="1"/>
    <n v="23"/>
  </r>
  <r>
    <x v="15"/>
    <x v="2"/>
    <n v="85"/>
  </r>
  <r>
    <x v="15"/>
    <x v="3"/>
    <n v="40"/>
  </r>
  <r>
    <x v="15"/>
    <x v="4"/>
    <n v="304"/>
  </r>
  <r>
    <x v="15"/>
    <x v="5"/>
    <n v="42"/>
  </r>
  <r>
    <x v="15"/>
    <x v="6"/>
    <n v="55"/>
  </r>
  <r>
    <x v="15"/>
    <x v="7"/>
    <n v="62"/>
  </r>
  <r>
    <x v="15"/>
    <x v="8"/>
    <n v="42"/>
  </r>
  <r>
    <x v="15"/>
    <x v="9"/>
    <n v="31"/>
  </r>
  <r>
    <x v="15"/>
    <x v="10"/>
    <n v="20"/>
  </r>
  <r>
    <x v="15"/>
    <x v="11"/>
    <n v="19"/>
  </r>
  <r>
    <x v="15"/>
    <x v="12"/>
    <n v="31"/>
  </r>
  <r>
    <x v="16"/>
    <x v="0"/>
    <n v="70"/>
  </r>
  <r>
    <x v="16"/>
    <x v="1"/>
    <n v="798"/>
  </r>
  <r>
    <x v="16"/>
    <x v="2"/>
    <n v="2789"/>
  </r>
  <r>
    <x v="16"/>
    <x v="3"/>
    <n v="1431"/>
  </r>
  <r>
    <x v="16"/>
    <x v="4"/>
    <n v="11137"/>
  </r>
  <r>
    <x v="16"/>
    <x v="5"/>
    <n v="1601"/>
  </r>
  <r>
    <x v="16"/>
    <x v="6"/>
    <n v="1736"/>
  </r>
  <r>
    <x v="16"/>
    <x v="7"/>
    <n v="1623"/>
  </r>
  <r>
    <x v="16"/>
    <x v="8"/>
    <n v="1411"/>
  </r>
  <r>
    <x v="16"/>
    <x v="9"/>
    <n v="996"/>
  </r>
  <r>
    <x v="16"/>
    <x v="10"/>
    <n v="767"/>
  </r>
  <r>
    <x v="16"/>
    <x v="11"/>
    <n v="483"/>
  </r>
  <r>
    <x v="16"/>
    <x v="12"/>
    <n v="611"/>
  </r>
  <r>
    <x v="17"/>
    <x v="0"/>
    <n v="1"/>
  </r>
  <r>
    <x v="17"/>
    <x v="1"/>
    <n v="44"/>
  </r>
  <r>
    <x v="17"/>
    <x v="2"/>
    <n v="161"/>
  </r>
  <r>
    <x v="17"/>
    <x v="3"/>
    <n v="77"/>
  </r>
  <r>
    <x v="17"/>
    <x v="4"/>
    <n v="519"/>
  </r>
  <r>
    <x v="17"/>
    <x v="5"/>
    <n v="94"/>
  </r>
  <r>
    <x v="17"/>
    <x v="6"/>
    <n v="93"/>
  </r>
  <r>
    <x v="17"/>
    <x v="7"/>
    <n v="77"/>
  </r>
  <r>
    <x v="17"/>
    <x v="8"/>
    <n v="40"/>
  </r>
  <r>
    <x v="17"/>
    <x v="9"/>
    <n v="43"/>
  </r>
  <r>
    <x v="17"/>
    <x v="10"/>
    <n v="19"/>
  </r>
  <r>
    <x v="17"/>
    <x v="11"/>
    <n v="14"/>
  </r>
  <r>
    <x v="17"/>
    <x v="12"/>
    <n v="17"/>
  </r>
  <r>
    <x v="18"/>
    <x v="0"/>
    <n v="1172"/>
  </r>
  <r>
    <x v="18"/>
    <x v="1"/>
    <n v="10970"/>
  </r>
  <r>
    <x v="18"/>
    <x v="2"/>
    <n v="37125"/>
  </r>
  <r>
    <x v="18"/>
    <x v="3"/>
    <n v="17674"/>
  </r>
  <r>
    <x v="18"/>
    <x v="4"/>
    <n v="155963"/>
  </r>
  <r>
    <x v="18"/>
    <x v="5"/>
    <n v="20606"/>
  </r>
  <r>
    <x v="18"/>
    <x v="6"/>
    <n v="19388"/>
  </r>
  <r>
    <x v="18"/>
    <x v="7"/>
    <n v="20033"/>
  </r>
  <r>
    <x v="18"/>
    <x v="8"/>
    <n v="17941"/>
  </r>
  <r>
    <x v="18"/>
    <x v="9"/>
    <n v="13882"/>
  </r>
  <r>
    <x v="18"/>
    <x v="10"/>
    <n v="9732"/>
  </r>
  <r>
    <x v="18"/>
    <x v="11"/>
    <n v="6065"/>
  </r>
  <r>
    <x v="18"/>
    <x v="12"/>
    <n v="6753"/>
  </r>
  <r>
    <x v="19"/>
    <x v="0"/>
    <n v="3"/>
  </r>
  <r>
    <x v="19"/>
    <x v="1"/>
    <n v="19"/>
  </r>
  <r>
    <x v="19"/>
    <x v="2"/>
    <n v="97"/>
  </r>
  <r>
    <x v="19"/>
    <x v="3"/>
    <n v="53"/>
  </r>
  <r>
    <x v="19"/>
    <x v="4"/>
    <n v="379"/>
  </r>
  <r>
    <x v="19"/>
    <x v="5"/>
    <n v="70"/>
  </r>
  <r>
    <x v="19"/>
    <x v="6"/>
    <n v="69"/>
  </r>
  <r>
    <x v="19"/>
    <x v="7"/>
    <n v="65"/>
  </r>
  <r>
    <x v="19"/>
    <x v="8"/>
    <n v="49"/>
  </r>
  <r>
    <x v="19"/>
    <x v="9"/>
    <n v="37"/>
  </r>
  <r>
    <x v="19"/>
    <x v="10"/>
    <n v="25"/>
  </r>
  <r>
    <x v="19"/>
    <x v="11"/>
    <n v="15"/>
  </r>
  <r>
    <x v="19"/>
    <x v="12"/>
    <n v="18"/>
  </r>
  <r>
    <x v="20"/>
    <x v="0"/>
    <n v="5"/>
  </r>
  <r>
    <x v="20"/>
    <x v="1"/>
    <n v="35"/>
  </r>
  <r>
    <x v="20"/>
    <x v="2"/>
    <n v="127"/>
  </r>
  <r>
    <x v="20"/>
    <x v="3"/>
    <n v="68"/>
  </r>
  <r>
    <x v="20"/>
    <x v="4"/>
    <n v="583"/>
  </r>
  <r>
    <x v="20"/>
    <x v="5"/>
    <n v="97"/>
  </r>
  <r>
    <x v="20"/>
    <x v="6"/>
    <n v="85"/>
  </r>
  <r>
    <x v="20"/>
    <x v="7"/>
    <n v="71"/>
  </r>
  <r>
    <x v="20"/>
    <x v="8"/>
    <n v="55"/>
  </r>
  <r>
    <x v="20"/>
    <x v="9"/>
    <n v="41"/>
  </r>
  <r>
    <x v="20"/>
    <x v="10"/>
    <n v="28"/>
  </r>
  <r>
    <x v="20"/>
    <x v="11"/>
    <n v="19"/>
  </r>
  <r>
    <x v="20"/>
    <x v="12"/>
    <n v="32"/>
  </r>
  <r>
    <x v="21"/>
    <x v="0"/>
    <n v="19"/>
  </r>
  <r>
    <x v="21"/>
    <x v="1"/>
    <n v="210"/>
  </r>
  <r>
    <x v="21"/>
    <x v="2"/>
    <n v="738"/>
  </r>
  <r>
    <x v="21"/>
    <x v="3"/>
    <n v="386"/>
  </r>
  <r>
    <x v="21"/>
    <x v="4"/>
    <n v="3118"/>
  </r>
  <r>
    <x v="21"/>
    <x v="5"/>
    <n v="509"/>
  </r>
  <r>
    <x v="21"/>
    <x v="6"/>
    <n v="460"/>
  </r>
  <r>
    <x v="21"/>
    <x v="7"/>
    <n v="502"/>
  </r>
  <r>
    <x v="21"/>
    <x v="8"/>
    <n v="376"/>
  </r>
  <r>
    <x v="21"/>
    <x v="9"/>
    <n v="302"/>
  </r>
  <r>
    <x v="21"/>
    <x v="10"/>
    <n v="203"/>
  </r>
  <r>
    <x v="21"/>
    <x v="11"/>
    <n v="150"/>
  </r>
  <r>
    <x v="21"/>
    <x v="12"/>
    <n v="163"/>
  </r>
  <r>
    <x v="22"/>
    <x v="0"/>
    <n v="6"/>
  </r>
  <r>
    <x v="22"/>
    <x v="1"/>
    <n v="21"/>
  </r>
  <r>
    <x v="22"/>
    <x v="2"/>
    <n v="75"/>
  </r>
  <r>
    <x v="22"/>
    <x v="3"/>
    <n v="20"/>
  </r>
  <r>
    <x v="22"/>
    <x v="4"/>
    <n v="413"/>
  </r>
  <r>
    <x v="22"/>
    <x v="5"/>
    <n v="44"/>
  </r>
  <r>
    <x v="22"/>
    <x v="6"/>
    <n v="34"/>
  </r>
  <r>
    <x v="22"/>
    <x v="7"/>
    <n v="25"/>
  </r>
  <r>
    <x v="22"/>
    <x v="8"/>
    <n v="21"/>
  </r>
  <r>
    <x v="22"/>
    <x v="9"/>
    <n v="7"/>
  </r>
  <r>
    <x v="22"/>
    <x v="10"/>
    <n v="5"/>
  </r>
  <r>
    <x v="22"/>
    <x v="11"/>
    <n v="3"/>
  </r>
  <r>
    <x v="22"/>
    <x v="12"/>
    <n v="2"/>
  </r>
  <r>
    <x v="23"/>
    <x v="0"/>
    <n v="5"/>
  </r>
  <r>
    <x v="23"/>
    <x v="1"/>
    <n v="84"/>
  </r>
  <r>
    <x v="23"/>
    <x v="2"/>
    <n v="231"/>
  </r>
  <r>
    <x v="23"/>
    <x v="3"/>
    <n v="102"/>
  </r>
  <r>
    <x v="23"/>
    <x v="4"/>
    <n v="1056"/>
  </r>
  <r>
    <x v="23"/>
    <x v="5"/>
    <n v="120"/>
  </r>
  <r>
    <x v="23"/>
    <x v="6"/>
    <n v="86"/>
  </r>
  <r>
    <x v="23"/>
    <x v="7"/>
    <n v="70"/>
  </r>
  <r>
    <x v="23"/>
    <x v="8"/>
    <n v="46"/>
  </r>
  <r>
    <x v="23"/>
    <x v="9"/>
    <n v="30"/>
  </r>
  <r>
    <x v="23"/>
    <x v="10"/>
    <n v="13"/>
  </r>
  <r>
    <x v="23"/>
    <x v="11"/>
    <n v="7"/>
  </r>
  <r>
    <x v="23"/>
    <x v="12"/>
    <n v="16"/>
  </r>
  <r>
    <x v="24"/>
    <x v="0"/>
    <n v="7"/>
  </r>
  <r>
    <x v="24"/>
    <x v="1"/>
    <n v="43"/>
  </r>
  <r>
    <x v="24"/>
    <x v="2"/>
    <n v="115"/>
  </r>
  <r>
    <x v="24"/>
    <x v="3"/>
    <n v="66"/>
  </r>
  <r>
    <x v="24"/>
    <x v="4"/>
    <n v="765"/>
  </r>
  <r>
    <x v="24"/>
    <x v="5"/>
    <n v="98"/>
  </r>
  <r>
    <x v="24"/>
    <x v="6"/>
    <n v="67"/>
  </r>
  <r>
    <x v="24"/>
    <x v="7"/>
    <n v="56"/>
  </r>
  <r>
    <x v="24"/>
    <x v="8"/>
    <n v="47"/>
  </r>
  <r>
    <x v="24"/>
    <x v="9"/>
    <n v="17"/>
  </r>
  <r>
    <x v="24"/>
    <x v="10"/>
    <n v="11"/>
  </r>
  <r>
    <x v="24"/>
    <x v="11"/>
    <n v="5"/>
  </r>
  <r>
    <x v="24"/>
    <x v="12"/>
    <n v="11"/>
  </r>
  <r>
    <x v="25"/>
    <x v="1"/>
    <n v="25"/>
  </r>
  <r>
    <x v="25"/>
    <x v="2"/>
    <n v="68"/>
  </r>
  <r>
    <x v="25"/>
    <x v="3"/>
    <n v="43"/>
  </r>
  <r>
    <x v="25"/>
    <x v="4"/>
    <n v="323"/>
  </r>
  <r>
    <x v="25"/>
    <x v="5"/>
    <n v="25"/>
  </r>
  <r>
    <x v="25"/>
    <x v="6"/>
    <n v="35"/>
  </r>
  <r>
    <x v="25"/>
    <x v="7"/>
    <n v="23"/>
  </r>
  <r>
    <x v="25"/>
    <x v="8"/>
    <n v="12"/>
  </r>
  <r>
    <x v="25"/>
    <x v="9"/>
    <n v="11"/>
  </r>
  <r>
    <x v="25"/>
    <x v="10"/>
    <n v="16"/>
  </r>
  <r>
    <x v="25"/>
    <x v="11"/>
    <n v="10"/>
  </r>
  <r>
    <x v="25"/>
    <x v="12"/>
    <n v="5"/>
  </r>
  <r>
    <x v="26"/>
    <x v="0"/>
    <n v="237"/>
  </r>
  <r>
    <x v="26"/>
    <x v="1"/>
    <n v="2160"/>
  </r>
  <r>
    <x v="26"/>
    <x v="2"/>
    <n v="7187"/>
  </r>
  <r>
    <x v="26"/>
    <x v="3"/>
    <n v="3549"/>
  </r>
  <r>
    <x v="26"/>
    <x v="4"/>
    <n v="32545"/>
  </r>
  <r>
    <x v="26"/>
    <x v="5"/>
    <n v="4768"/>
  </r>
  <r>
    <x v="26"/>
    <x v="6"/>
    <n v="4732"/>
  </r>
  <r>
    <x v="26"/>
    <x v="7"/>
    <n v="4829"/>
  </r>
  <r>
    <x v="26"/>
    <x v="8"/>
    <n v="4433"/>
  </r>
  <r>
    <x v="26"/>
    <x v="9"/>
    <n v="3392"/>
  </r>
  <r>
    <x v="26"/>
    <x v="10"/>
    <n v="2468"/>
  </r>
  <r>
    <x v="26"/>
    <x v="11"/>
    <n v="1640"/>
  </r>
  <r>
    <x v="26"/>
    <x v="12"/>
    <n v="1849"/>
  </r>
  <r>
    <x v="27"/>
    <x v="0"/>
    <n v="1"/>
  </r>
  <r>
    <x v="27"/>
    <x v="1"/>
    <n v="6"/>
  </r>
  <r>
    <x v="27"/>
    <x v="2"/>
    <n v="49"/>
  </r>
  <r>
    <x v="27"/>
    <x v="3"/>
    <n v="25"/>
  </r>
  <r>
    <x v="27"/>
    <x v="4"/>
    <n v="230"/>
  </r>
  <r>
    <x v="27"/>
    <x v="5"/>
    <n v="40"/>
  </r>
  <r>
    <x v="27"/>
    <x v="6"/>
    <n v="37"/>
  </r>
  <r>
    <x v="27"/>
    <x v="7"/>
    <n v="26"/>
  </r>
  <r>
    <x v="27"/>
    <x v="8"/>
    <n v="18"/>
  </r>
  <r>
    <x v="27"/>
    <x v="9"/>
    <n v="18"/>
  </r>
  <r>
    <x v="27"/>
    <x v="10"/>
    <n v="11"/>
  </r>
  <r>
    <x v="27"/>
    <x v="11"/>
    <n v="10"/>
  </r>
  <r>
    <x v="27"/>
    <x v="12"/>
    <n v="15"/>
  </r>
  <r>
    <x v="28"/>
    <x v="0"/>
    <n v="14"/>
  </r>
  <r>
    <x v="28"/>
    <x v="1"/>
    <n v="101"/>
  </r>
  <r>
    <x v="28"/>
    <x v="2"/>
    <n v="265"/>
  </r>
  <r>
    <x v="28"/>
    <x v="3"/>
    <n v="115"/>
  </r>
  <r>
    <x v="28"/>
    <x v="4"/>
    <n v="1398"/>
  </r>
  <r>
    <x v="28"/>
    <x v="5"/>
    <n v="126"/>
  </r>
  <r>
    <x v="28"/>
    <x v="6"/>
    <n v="143"/>
  </r>
  <r>
    <x v="28"/>
    <x v="7"/>
    <n v="102"/>
  </r>
  <r>
    <x v="28"/>
    <x v="8"/>
    <n v="83"/>
  </r>
  <r>
    <x v="28"/>
    <x v="9"/>
    <n v="65"/>
  </r>
  <r>
    <x v="28"/>
    <x v="10"/>
    <n v="34"/>
  </r>
  <r>
    <x v="28"/>
    <x v="11"/>
    <n v="26"/>
  </r>
  <r>
    <x v="28"/>
    <x v="12"/>
    <n v="46"/>
  </r>
  <r>
    <x v="29"/>
    <x v="0"/>
    <n v="3"/>
  </r>
  <r>
    <x v="29"/>
    <x v="1"/>
    <n v="22"/>
  </r>
  <r>
    <x v="29"/>
    <x v="2"/>
    <n v="77"/>
  </r>
  <r>
    <x v="29"/>
    <x v="3"/>
    <n v="42"/>
  </r>
  <r>
    <x v="29"/>
    <x v="4"/>
    <n v="326"/>
  </r>
  <r>
    <x v="29"/>
    <x v="5"/>
    <n v="48"/>
  </r>
  <r>
    <x v="29"/>
    <x v="6"/>
    <n v="45"/>
  </r>
  <r>
    <x v="29"/>
    <x v="7"/>
    <n v="63"/>
  </r>
  <r>
    <x v="29"/>
    <x v="8"/>
    <n v="59"/>
  </r>
  <r>
    <x v="29"/>
    <x v="9"/>
    <n v="43"/>
  </r>
  <r>
    <x v="29"/>
    <x v="10"/>
    <n v="32"/>
  </r>
  <r>
    <x v="29"/>
    <x v="11"/>
    <n v="22"/>
  </r>
  <r>
    <x v="29"/>
    <x v="12"/>
    <n v="35"/>
  </r>
  <r>
    <x v="30"/>
    <x v="0"/>
    <n v="3"/>
  </r>
  <r>
    <x v="30"/>
    <x v="1"/>
    <n v="34"/>
  </r>
  <r>
    <x v="30"/>
    <x v="2"/>
    <n v="78"/>
  </r>
  <r>
    <x v="30"/>
    <x v="3"/>
    <n v="30"/>
  </r>
  <r>
    <x v="30"/>
    <x v="4"/>
    <n v="392"/>
  </r>
  <r>
    <x v="30"/>
    <x v="5"/>
    <n v="52"/>
  </r>
  <r>
    <x v="30"/>
    <x v="6"/>
    <n v="37"/>
  </r>
  <r>
    <x v="30"/>
    <x v="7"/>
    <n v="45"/>
  </r>
  <r>
    <x v="30"/>
    <x v="8"/>
    <n v="30"/>
  </r>
  <r>
    <x v="30"/>
    <x v="9"/>
    <n v="46"/>
  </r>
  <r>
    <x v="30"/>
    <x v="10"/>
    <n v="18"/>
  </r>
  <r>
    <x v="30"/>
    <x v="11"/>
    <n v="13"/>
  </r>
  <r>
    <x v="30"/>
    <x v="12"/>
    <n v="25"/>
  </r>
  <r>
    <x v="31"/>
    <x v="0"/>
    <n v="128"/>
  </r>
  <r>
    <x v="31"/>
    <x v="1"/>
    <n v="1582"/>
  </r>
  <r>
    <x v="31"/>
    <x v="2"/>
    <n v="4281"/>
  </r>
  <r>
    <x v="31"/>
    <x v="3"/>
    <n v="2121"/>
  </r>
  <r>
    <x v="31"/>
    <x v="4"/>
    <n v="12266"/>
  </r>
  <r>
    <x v="31"/>
    <x v="5"/>
    <n v="1577"/>
  </r>
  <r>
    <x v="31"/>
    <x v="6"/>
    <n v="1323"/>
  </r>
  <r>
    <x v="31"/>
    <x v="7"/>
    <n v="1073"/>
  </r>
  <r>
    <x v="31"/>
    <x v="8"/>
    <n v="946"/>
  </r>
  <r>
    <x v="31"/>
    <x v="9"/>
    <n v="548"/>
  </r>
  <r>
    <x v="31"/>
    <x v="10"/>
    <n v="271"/>
  </r>
  <r>
    <x v="31"/>
    <x v="11"/>
    <n v="161"/>
  </r>
  <r>
    <x v="31"/>
    <x v="12"/>
    <n v="148"/>
  </r>
  <r>
    <x v="32"/>
    <x v="0"/>
    <n v="143"/>
  </r>
  <r>
    <x v="32"/>
    <x v="1"/>
    <n v="1491"/>
  </r>
  <r>
    <x v="32"/>
    <x v="2"/>
    <n v="4572"/>
  </r>
  <r>
    <x v="32"/>
    <x v="3"/>
    <n v="2135"/>
  </r>
  <r>
    <x v="32"/>
    <x v="4"/>
    <n v="17182"/>
  </r>
  <r>
    <x v="32"/>
    <x v="5"/>
    <n v="2483"/>
  </r>
  <r>
    <x v="32"/>
    <x v="6"/>
    <n v="2033"/>
  </r>
  <r>
    <x v="32"/>
    <x v="7"/>
    <n v="1946"/>
  </r>
  <r>
    <x v="32"/>
    <x v="8"/>
    <n v="1724"/>
  </r>
  <r>
    <x v="32"/>
    <x v="9"/>
    <n v="1320"/>
  </r>
  <r>
    <x v="32"/>
    <x v="10"/>
    <n v="909"/>
  </r>
  <r>
    <x v="32"/>
    <x v="11"/>
    <n v="580"/>
  </r>
  <r>
    <x v="32"/>
    <x v="12"/>
    <n v="572"/>
  </r>
  <r>
    <x v="33"/>
    <x v="0"/>
    <n v="4"/>
  </r>
  <r>
    <x v="33"/>
    <x v="1"/>
    <n v="24"/>
  </r>
  <r>
    <x v="33"/>
    <x v="2"/>
    <n v="92"/>
  </r>
  <r>
    <x v="33"/>
    <x v="3"/>
    <n v="60"/>
  </r>
  <r>
    <x v="33"/>
    <x v="4"/>
    <n v="418"/>
  </r>
  <r>
    <x v="33"/>
    <x v="5"/>
    <n v="92"/>
  </r>
  <r>
    <x v="33"/>
    <x v="6"/>
    <n v="86"/>
  </r>
  <r>
    <x v="33"/>
    <x v="7"/>
    <n v="100"/>
  </r>
  <r>
    <x v="33"/>
    <x v="8"/>
    <n v="98"/>
  </r>
  <r>
    <x v="33"/>
    <x v="9"/>
    <n v="50"/>
  </r>
  <r>
    <x v="33"/>
    <x v="10"/>
    <n v="31"/>
  </r>
  <r>
    <x v="33"/>
    <x v="11"/>
    <n v="34"/>
  </r>
  <r>
    <x v="33"/>
    <x v="12"/>
    <n v="49"/>
  </r>
  <r>
    <x v="34"/>
    <x v="0"/>
    <n v="108"/>
  </r>
  <r>
    <x v="34"/>
    <x v="1"/>
    <n v="960"/>
  </r>
  <r>
    <x v="34"/>
    <x v="2"/>
    <n v="2925"/>
  </r>
  <r>
    <x v="34"/>
    <x v="3"/>
    <n v="1313"/>
  </r>
  <r>
    <x v="34"/>
    <x v="4"/>
    <n v="10743"/>
  </r>
  <r>
    <x v="34"/>
    <x v="5"/>
    <n v="1411"/>
  </r>
  <r>
    <x v="34"/>
    <x v="6"/>
    <n v="1231"/>
  </r>
  <r>
    <x v="34"/>
    <x v="7"/>
    <n v="979"/>
  </r>
  <r>
    <x v="34"/>
    <x v="8"/>
    <n v="700"/>
  </r>
  <r>
    <x v="34"/>
    <x v="9"/>
    <n v="430"/>
  </r>
  <r>
    <x v="34"/>
    <x v="10"/>
    <n v="258"/>
  </r>
  <r>
    <x v="34"/>
    <x v="11"/>
    <n v="133"/>
  </r>
  <r>
    <x v="34"/>
    <x v="12"/>
    <n v="157"/>
  </r>
  <r>
    <x v="35"/>
    <x v="0"/>
    <n v="174"/>
  </r>
  <r>
    <x v="35"/>
    <x v="1"/>
    <n v="1740"/>
  </r>
  <r>
    <x v="35"/>
    <x v="2"/>
    <n v="4947"/>
  </r>
  <r>
    <x v="35"/>
    <x v="3"/>
    <n v="2537"/>
  </r>
  <r>
    <x v="35"/>
    <x v="4"/>
    <n v="14331"/>
  </r>
  <r>
    <x v="35"/>
    <x v="5"/>
    <n v="2051"/>
  </r>
  <r>
    <x v="35"/>
    <x v="6"/>
    <n v="1705"/>
  </r>
  <r>
    <x v="35"/>
    <x v="7"/>
    <n v="1466"/>
  </r>
  <r>
    <x v="35"/>
    <x v="8"/>
    <n v="1081"/>
  </r>
  <r>
    <x v="35"/>
    <x v="9"/>
    <n v="648"/>
  </r>
  <r>
    <x v="35"/>
    <x v="10"/>
    <n v="386"/>
  </r>
  <r>
    <x v="35"/>
    <x v="11"/>
    <n v="211"/>
  </r>
  <r>
    <x v="35"/>
    <x v="12"/>
    <n v="198"/>
  </r>
  <r>
    <x v="36"/>
    <x v="0"/>
    <n v="15"/>
  </r>
  <r>
    <x v="36"/>
    <x v="1"/>
    <n v="104"/>
  </r>
  <r>
    <x v="36"/>
    <x v="2"/>
    <n v="376"/>
  </r>
  <r>
    <x v="36"/>
    <x v="3"/>
    <n v="177"/>
  </r>
  <r>
    <x v="36"/>
    <x v="4"/>
    <n v="1471"/>
  </r>
  <r>
    <x v="36"/>
    <x v="5"/>
    <n v="230"/>
  </r>
  <r>
    <x v="36"/>
    <x v="6"/>
    <n v="179"/>
  </r>
  <r>
    <x v="36"/>
    <x v="7"/>
    <n v="142"/>
  </r>
  <r>
    <x v="36"/>
    <x v="8"/>
    <n v="129"/>
  </r>
  <r>
    <x v="36"/>
    <x v="9"/>
    <n v="126"/>
  </r>
  <r>
    <x v="36"/>
    <x v="10"/>
    <n v="93"/>
  </r>
  <r>
    <x v="36"/>
    <x v="11"/>
    <n v="62"/>
  </r>
  <r>
    <x v="36"/>
    <x v="12"/>
    <n v="101"/>
  </r>
  <r>
    <x v="37"/>
    <x v="0"/>
    <n v="10"/>
  </r>
  <r>
    <x v="37"/>
    <x v="1"/>
    <n v="130"/>
  </r>
  <r>
    <x v="37"/>
    <x v="2"/>
    <n v="429"/>
  </r>
  <r>
    <x v="37"/>
    <x v="3"/>
    <n v="156"/>
  </r>
  <r>
    <x v="37"/>
    <x v="4"/>
    <n v="1257"/>
  </r>
  <r>
    <x v="37"/>
    <x v="5"/>
    <n v="148"/>
  </r>
  <r>
    <x v="37"/>
    <x v="6"/>
    <n v="130"/>
  </r>
  <r>
    <x v="37"/>
    <x v="7"/>
    <n v="138"/>
  </r>
  <r>
    <x v="37"/>
    <x v="8"/>
    <n v="96"/>
  </r>
  <r>
    <x v="37"/>
    <x v="9"/>
    <n v="64"/>
  </r>
  <r>
    <x v="37"/>
    <x v="10"/>
    <n v="63"/>
  </r>
  <r>
    <x v="37"/>
    <x v="11"/>
    <n v="38"/>
  </r>
  <r>
    <x v="37"/>
    <x v="12"/>
    <n v="61"/>
  </r>
  <r>
    <x v="38"/>
    <x v="0"/>
    <n v="2"/>
  </r>
  <r>
    <x v="38"/>
    <x v="1"/>
    <n v="24"/>
  </r>
  <r>
    <x v="38"/>
    <x v="2"/>
    <n v="72"/>
  </r>
  <r>
    <x v="38"/>
    <x v="3"/>
    <n v="37"/>
  </r>
  <r>
    <x v="38"/>
    <x v="4"/>
    <n v="291"/>
  </r>
  <r>
    <x v="38"/>
    <x v="5"/>
    <n v="46"/>
  </r>
  <r>
    <x v="38"/>
    <x v="6"/>
    <n v="41"/>
  </r>
  <r>
    <x v="38"/>
    <x v="7"/>
    <n v="47"/>
  </r>
  <r>
    <x v="38"/>
    <x v="8"/>
    <n v="31"/>
  </r>
  <r>
    <x v="38"/>
    <x v="9"/>
    <n v="29"/>
  </r>
  <r>
    <x v="38"/>
    <x v="10"/>
    <n v="19"/>
  </r>
  <r>
    <x v="38"/>
    <x v="11"/>
    <n v="16"/>
  </r>
  <r>
    <x v="38"/>
    <x v="12"/>
    <n v="19"/>
  </r>
  <r>
    <x v="39"/>
    <x v="0"/>
    <n v="10"/>
  </r>
  <r>
    <x v="39"/>
    <x v="1"/>
    <n v="101"/>
  </r>
  <r>
    <x v="39"/>
    <x v="2"/>
    <n v="342"/>
  </r>
  <r>
    <x v="39"/>
    <x v="3"/>
    <n v="181"/>
  </r>
  <r>
    <x v="39"/>
    <x v="4"/>
    <n v="1345"/>
  </r>
  <r>
    <x v="39"/>
    <x v="5"/>
    <n v="206"/>
  </r>
  <r>
    <x v="39"/>
    <x v="6"/>
    <n v="209"/>
  </r>
  <r>
    <x v="39"/>
    <x v="7"/>
    <n v="220"/>
  </r>
  <r>
    <x v="39"/>
    <x v="8"/>
    <n v="176"/>
  </r>
  <r>
    <x v="39"/>
    <x v="9"/>
    <n v="141"/>
  </r>
  <r>
    <x v="39"/>
    <x v="10"/>
    <n v="119"/>
  </r>
  <r>
    <x v="39"/>
    <x v="11"/>
    <n v="80"/>
  </r>
  <r>
    <x v="39"/>
    <x v="12"/>
    <n v="82"/>
  </r>
  <r>
    <x v="40"/>
    <x v="0"/>
    <n v="145"/>
  </r>
  <r>
    <x v="40"/>
    <x v="1"/>
    <n v="1351"/>
  </r>
  <r>
    <x v="40"/>
    <x v="2"/>
    <n v="4765"/>
  </r>
  <r>
    <x v="40"/>
    <x v="3"/>
    <n v="2302"/>
  </r>
  <r>
    <x v="40"/>
    <x v="4"/>
    <n v="21358"/>
  </r>
  <r>
    <x v="40"/>
    <x v="5"/>
    <n v="3112"/>
  </r>
  <r>
    <x v="40"/>
    <x v="6"/>
    <n v="3311"/>
  </r>
  <r>
    <x v="40"/>
    <x v="7"/>
    <n v="3567"/>
  </r>
  <r>
    <x v="40"/>
    <x v="8"/>
    <n v="3176"/>
  </r>
  <r>
    <x v="40"/>
    <x v="9"/>
    <n v="2409"/>
  </r>
  <r>
    <x v="40"/>
    <x v="10"/>
    <n v="1660"/>
  </r>
  <r>
    <x v="40"/>
    <x v="11"/>
    <n v="1147"/>
  </r>
  <r>
    <x v="40"/>
    <x v="12"/>
    <n v="1387"/>
  </r>
  <r>
    <x v="41"/>
    <x v="0"/>
    <n v="10"/>
  </r>
  <r>
    <x v="41"/>
    <x v="1"/>
    <n v="75"/>
  </r>
  <r>
    <x v="41"/>
    <x v="2"/>
    <n v="225"/>
  </r>
  <r>
    <x v="41"/>
    <x v="3"/>
    <n v="117"/>
  </r>
  <r>
    <x v="41"/>
    <x v="4"/>
    <n v="1490"/>
  </r>
  <r>
    <x v="41"/>
    <x v="5"/>
    <n v="150"/>
  </r>
  <r>
    <x v="41"/>
    <x v="6"/>
    <n v="102"/>
  </r>
  <r>
    <x v="41"/>
    <x v="7"/>
    <n v="89"/>
  </r>
  <r>
    <x v="41"/>
    <x v="8"/>
    <n v="49"/>
  </r>
  <r>
    <x v="41"/>
    <x v="9"/>
    <n v="34"/>
  </r>
  <r>
    <x v="41"/>
    <x v="10"/>
    <n v="28"/>
  </r>
  <r>
    <x v="41"/>
    <x v="11"/>
    <n v="19"/>
  </r>
  <r>
    <x v="41"/>
    <x v="12"/>
    <n v="28"/>
  </r>
  <r>
    <x v="42"/>
    <x v="0"/>
    <n v="60"/>
  </r>
  <r>
    <x v="42"/>
    <x v="1"/>
    <n v="562"/>
  </r>
  <r>
    <x v="42"/>
    <x v="2"/>
    <n v="1623"/>
  </r>
  <r>
    <x v="42"/>
    <x v="3"/>
    <n v="859"/>
  </r>
  <r>
    <x v="42"/>
    <x v="4"/>
    <n v="5699"/>
  </r>
  <r>
    <x v="42"/>
    <x v="5"/>
    <n v="847"/>
  </r>
  <r>
    <x v="42"/>
    <x v="6"/>
    <n v="857"/>
  </r>
  <r>
    <x v="42"/>
    <x v="7"/>
    <n v="828"/>
  </r>
  <r>
    <x v="42"/>
    <x v="8"/>
    <n v="707"/>
  </r>
  <r>
    <x v="42"/>
    <x v="9"/>
    <n v="504"/>
  </r>
  <r>
    <x v="42"/>
    <x v="10"/>
    <n v="314"/>
  </r>
  <r>
    <x v="42"/>
    <x v="11"/>
    <n v="207"/>
  </r>
  <r>
    <x v="42"/>
    <x v="12"/>
    <n v="239"/>
  </r>
  <r>
    <x v="43"/>
    <x v="0"/>
    <n v="7"/>
  </r>
  <r>
    <x v="43"/>
    <x v="1"/>
    <n v="58"/>
  </r>
  <r>
    <x v="43"/>
    <x v="2"/>
    <n v="196"/>
  </r>
  <r>
    <x v="43"/>
    <x v="3"/>
    <n v="102"/>
  </r>
  <r>
    <x v="43"/>
    <x v="4"/>
    <n v="719"/>
  </r>
  <r>
    <x v="43"/>
    <x v="5"/>
    <n v="104"/>
  </r>
  <r>
    <x v="43"/>
    <x v="6"/>
    <n v="117"/>
  </r>
  <r>
    <x v="43"/>
    <x v="7"/>
    <n v="109"/>
  </r>
  <r>
    <x v="43"/>
    <x v="8"/>
    <n v="84"/>
  </r>
  <r>
    <x v="43"/>
    <x v="9"/>
    <n v="67"/>
  </r>
  <r>
    <x v="43"/>
    <x v="10"/>
    <n v="55"/>
  </r>
  <r>
    <x v="43"/>
    <x v="11"/>
    <n v="44"/>
  </r>
  <r>
    <x v="43"/>
    <x v="12"/>
    <n v="62"/>
  </r>
  <r>
    <x v="44"/>
    <x v="0"/>
    <n v="42"/>
  </r>
  <r>
    <x v="44"/>
    <x v="1"/>
    <n v="427"/>
  </r>
  <r>
    <x v="44"/>
    <x v="2"/>
    <n v="1378"/>
  </r>
  <r>
    <x v="44"/>
    <x v="3"/>
    <n v="630"/>
  </r>
  <r>
    <x v="44"/>
    <x v="4"/>
    <n v="4657"/>
  </r>
  <r>
    <x v="44"/>
    <x v="5"/>
    <n v="465"/>
  </r>
  <r>
    <x v="44"/>
    <x v="6"/>
    <n v="370"/>
  </r>
  <r>
    <x v="44"/>
    <x v="7"/>
    <n v="370"/>
  </r>
  <r>
    <x v="44"/>
    <x v="8"/>
    <n v="252"/>
  </r>
  <r>
    <x v="44"/>
    <x v="9"/>
    <n v="160"/>
  </r>
  <r>
    <x v="44"/>
    <x v="10"/>
    <n v="92"/>
  </r>
  <r>
    <x v="44"/>
    <x v="11"/>
    <n v="54"/>
  </r>
  <r>
    <x v="44"/>
    <x v="12"/>
    <n v="80"/>
  </r>
  <r>
    <x v="45"/>
    <x v="0"/>
    <n v="34"/>
  </r>
  <r>
    <x v="45"/>
    <x v="1"/>
    <n v="291"/>
  </r>
  <r>
    <x v="45"/>
    <x v="2"/>
    <n v="910"/>
  </r>
  <r>
    <x v="45"/>
    <x v="3"/>
    <n v="423"/>
  </r>
  <r>
    <x v="45"/>
    <x v="4"/>
    <n v="2861"/>
  </r>
  <r>
    <x v="45"/>
    <x v="5"/>
    <n v="416"/>
  </r>
  <r>
    <x v="45"/>
    <x v="6"/>
    <n v="418"/>
  </r>
  <r>
    <x v="45"/>
    <x v="7"/>
    <n v="328"/>
  </r>
  <r>
    <x v="45"/>
    <x v="8"/>
    <n v="248"/>
  </r>
  <r>
    <x v="45"/>
    <x v="9"/>
    <n v="182"/>
  </r>
  <r>
    <x v="45"/>
    <x v="10"/>
    <n v="129"/>
  </r>
  <r>
    <x v="45"/>
    <x v="11"/>
    <n v="69"/>
  </r>
  <r>
    <x v="45"/>
    <x v="12"/>
    <n v="87"/>
  </r>
  <r>
    <x v="46"/>
    <x v="0"/>
    <n v="441"/>
  </r>
  <r>
    <x v="46"/>
    <x v="1"/>
    <n v="4181"/>
  </r>
  <r>
    <x v="46"/>
    <x v="2"/>
    <n v="15191"/>
  </r>
  <r>
    <x v="46"/>
    <x v="3"/>
    <n v="7261"/>
  </r>
  <r>
    <x v="46"/>
    <x v="4"/>
    <n v="70674"/>
  </r>
  <r>
    <x v="46"/>
    <x v="5"/>
    <n v="11905"/>
  </r>
  <r>
    <x v="46"/>
    <x v="6"/>
    <n v="11504"/>
  </r>
  <r>
    <x v="46"/>
    <x v="7"/>
    <n v="14164"/>
  </r>
  <r>
    <x v="46"/>
    <x v="8"/>
    <n v="14176"/>
  </r>
  <r>
    <x v="46"/>
    <x v="9"/>
    <n v="11894"/>
  </r>
  <r>
    <x v="46"/>
    <x v="10"/>
    <n v="8780"/>
  </r>
  <r>
    <x v="46"/>
    <x v="11"/>
    <n v="5968"/>
  </r>
  <r>
    <x v="46"/>
    <x v="12"/>
    <n v="7200"/>
  </r>
  <r>
    <x v="47"/>
    <x v="0"/>
    <n v="15"/>
  </r>
  <r>
    <x v="47"/>
    <x v="1"/>
    <n v="166"/>
  </r>
  <r>
    <x v="47"/>
    <x v="2"/>
    <n v="688"/>
  </r>
  <r>
    <x v="47"/>
    <x v="3"/>
    <n v="389"/>
  </r>
  <r>
    <x v="47"/>
    <x v="4"/>
    <n v="2375"/>
  </r>
  <r>
    <x v="47"/>
    <x v="5"/>
    <n v="478"/>
  </r>
  <r>
    <x v="47"/>
    <x v="6"/>
    <n v="443"/>
  </r>
  <r>
    <x v="47"/>
    <x v="7"/>
    <n v="494"/>
  </r>
  <r>
    <x v="47"/>
    <x v="8"/>
    <n v="395"/>
  </r>
  <r>
    <x v="47"/>
    <x v="9"/>
    <n v="297"/>
  </r>
  <r>
    <x v="47"/>
    <x v="10"/>
    <n v="197"/>
  </r>
  <r>
    <x v="47"/>
    <x v="11"/>
    <n v="137"/>
  </r>
  <r>
    <x v="47"/>
    <x v="12"/>
    <n v="137"/>
  </r>
  <r>
    <x v="48"/>
    <x v="0"/>
    <n v="12"/>
  </r>
  <r>
    <x v="48"/>
    <x v="1"/>
    <n v="94"/>
  </r>
  <r>
    <x v="48"/>
    <x v="2"/>
    <n v="332"/>
  </r>
  <r>
    <x v="48"/>
    <x v="3"/>
    <n v="137"/>
  </r>
  <r>
    <x v="48"/>
    <x v="4"/>
    <n v="1364"/>
  </r>
  <r>
    <x v="48"/>
    <x v="5"/>
    <n v="177"/>
  </r>
  <r>
    <x v="48"/>
    <x v="6"/>
    <n v="145"/>
  </r>
  <r>
    <x v="48"/>
    <x v="7"/>
    <n v="161"/>
  </r>
  <r>
    <x v="48"/>
    <x v="8"/>
    <n v="114"/>
  </r>
  <r>
    <x v="48"/>
    <x v="9"/>
    <n v="79"/>
  </r>
  <r>
    <x v="48"/>
    <x v="10"/>
    <n v="60"/>
  </r>
  <r>
    <x v="48"/>
    <x v="11"/>
    <n v="43"/>
  </r>
  <r>
    <x v="48"/>
    <x v="12"/>
    <n v="46"/>
  </r>
  <r>
    <x v="49"/>
    <x v="0"/>
    <n v="9"/>
  </r>
  <r>
    <x v="49"/>
    <x v="1"/>
    <n v="38"/>
  </r>
  <r>
    <x v="49"/>
    <x v="2"/>
    <n v="121"/>
  </r>
  <r>
    <x v="49"/>
    <x v="3"/>
    <n v="52"/>
  </r>
  <r>
    <x v="49"/>
    <x v="4"/>
    <n v="616"/>
  </r>
  <r>
    <x v="49"/>
    <x v="5"/>
    <n v="66"/>
  </r>
  <r>
    <x v="49"/>
    <x v="6"/>
    <n v="50"/>
  </r>
  <r>
    <x v="49"/>
    <x v="7"/>
    <n v="40"/>
  </r>
  <r>
    <x v="49"/>
    <x v="8"/>
    <n v="24"/>
  </r>
  <r>
    <x v="49"/>
    <x v="9"/>
    <n v="11"/>
  </r>
  <r>
    <x v="49"/>
    <x v="10"/>
    <n v="11"/>
  </r>
  <r>
    <x v="49"/>
    <x v="11"/>
    <n v="3"/>
  </r>
  <r>
    <x v="49"/>
    <x v="12"/>
    <n v="16"/>
  </r>
  <r>
    <x v="50"/>
    <x v="0"/>
    <n v="111"/>
  </r>
  <r>
    <x v="50"/>
    <x v="1"/>
    <n v="1162"/>
  </r>
  <r>
    <x v="50"/>
    <x v="2"/>
    <n v="3798"/>
  </r>
  <r>
    <x v="50"/>
    <x v="3"/>
    <n v="1902"/>
  </r>
  <r>
    <x v="50"/>
    <x v="4"/>
    <n v="16207"/>
  </r>
  <r>
    <x v="50"/>
    <x v="5"/>
    <n v="2431"/>
  </r>
  <r>
    <x v="50"/>
    <x v="6"/>
    <n v="2403"/>
  </r>
  <r>
    <x v="50"/>
    <x v="7"/>
    <n v="2486"/>
  </r>
  <r>
    <x v="50"/>
    <x v="8"/>
    <n v="2085"/>
  </r>
  <r>
    <x v="50"/>
    <x v="9"/>
    <n v="1634"/>
  </r>
  <r>
    <x v="50"/>
    <x v="10"/>
    <n v="1174"/>
  </r>
  <r>
    <x v="50"/>
    <x v="11"/>
    <n v="775"/>
  </r>
  <r>
    <x v="50"/>
    <x v="12"/>
    <n v="875"/>
  </r>
  <r>
    <x v="51"/>
    <x v="0"/>
    <n v="1"/>
  </r>
  <r>
    <x v="51"/>
    <x v="1"/>
    <n v="52"/>
  </r>
  <r>
    <x v="51"/>
    <x v="2"/>
    <n v="204"/>
  </r>
  <r>
    <x v="51"/>
    <x v="3"/>
    <n v="136"/>
  </r>
  <r>
    <x v="51"/>
    <x v="4"/>
    <n v="1003"/>
  </r>
  <r>
    <x v="51"/>
    <x v="5"/>
    <n v="144"/>
  </r>
  <r>
    <x v="51"/>
    <x v="6"/>
    <n v="143"/>
  </r>
  <r>
    <x v="51"/>
    <x v="7"/>
    <n v="150"/>
  </r>
  <r>
    <x v="51"/>
    <x v="8"/>
    <n v="132"/>
  </r>
  <r>
    <x v="51"/>
    <x v="9"/>
    <n v="88"/>
  </r>
  <r>
    <x v="51"/>
    <x v="10"/>
    <n v="65"/>
  </r>
  <r>
    <x v="51"/>
    <x v="11"/>
    <n v="31"/>
  </r>
  <r>
    <x v="51"/>
    <x v="12"/>
    <n v="94"/>
  </r>
  <r>
    <x v="52"/>
    <x v="0"/>
    <n v="9"/>
  </r>
  <r>
    <x v="52"/>
    <x v="1"/>
    <n v="100"/>
  </r>
  <r>
    <x v="52"/>
    <x v="2"/>
    <n v="246"/>
  </r>
  <r>
    <x v="52"/>
    <x v="3"/>
    <n v="108"/>
  </r>
  <r>
    <x v="52"/>
    <x v="4"/>
    <n v="762"/>
  </r>
  <r>
    <x v="52"/>
    <x v="5"/>
    <n v="71"/>
  </r>
  <r>
    <x v="52"/>
    <x v="6"/>
    <n v="77"/>
  </r>
  <r>
    <x v="52"/>
    <x v="7"/>
    <n v="78"/>
  </r>
  <r>
    <x v="52"/>
    <x v="8"/>
    <n v="57"/>
  </r>
  <r>
    <x v="52"/>
    <x v="9"/>
    <n v="41"/>
  </r>
  <r>
    <x v="52"/>
    <x v="10"/>
    <n v="49"/>
  </r>
  <r>
    <x v="52"/>
    <x v="11"/>
    <n v="20"/>
  </r>
  <r>
    <x v="52"/>
    <x v="12"/>
    <n v="36"/>
  </r>
  <r>
    <x v="53"/>
    <x v="0"/>
    <n v="3"/>
  </r>
  <r>
    <x v="53"/>
    <x v="1"/>
    <n v="42"/>
  </r>
  <r>
    <x v="53"/>
    <x v="2"/>
    <n v="106"/>
  </r>
  <r>
    <x v="53"/>
    <x v="3"/>
    <n v="57"/>
  </r>
  <r>
    <x v="53"/>
    <x v="4"/>
    <n v="603"/>
  </r>
  <r>
    <x v="53"/>
    <x v="5"/>
    <n v="75"/>
  </r>
  <r>
    <x v="53"/>
    <x v="6"/>
    <n v="74"/>
  </r>
  <r>
    <x v="53"/>
    <x v="7"/>
    <n v="70"/>
  </r>
  <r>
    <x v="53"/>
    <x v="8"/>
    <n v="56"/>
  </r>
  <r>
    <x v="53"/>
    <x v="9"/>
    <n v="35"/>
  </r>
  <r>
    <x v="53"/>
    <x v="10"/>
    <n v="16"/>
  </r>
  <r>
    <x v="53"/>
    <x v="11"/>
    <n v="13"/>
  </r>
  <r>
    <x v="53"/>
    <x v="12"/>
    <n v="14"/>
  </r>
  <r>
    <x v="54"/>
    <x v="0"/>
    <n v="113"/>
  </r>
  <r>
    <x v="54"/>
    <x v="1"/>
    <n v="1105"/>
  </r>
  <r>
    <x v="54"/>
    <x v="2"/>
    <n v="3708"/>
  </r>
  <r>
    <x v="54"/>
    <x v="3"/>
    <n v="1612"/>
  </r>
  <r>
    <x v="54"/>
    <x v="4"/>
    <n v="15303"/>
  </r>
  <r>
    <x v="54"/>
    <x v="5"/>
    <n v="2198"/>
  </r>
  <r>
    <x v="54"/>
    <x v="6"/>
    <n v="1966"/>
  </r>
  <r>
    <x v="54"/>
    <x v="7"/>
    <n v="1949"/>
  </r>
  <r>
    <x v="54"/>
    <x v="8"/>
    <n v="1662"/>
  </r>
  <r>
    <x v="54"/>
    <x v="9"/>
    <n v="1368"/>
  </r>
  <r>
    <x v="54"/>
    <x v="10"/>
    <n v="1031"/>
  </r>
  <r>
    <x v="54"/>
    <x v="11"/>
    <n v="686"/>
  </r>
  <r>
    <x v="54"/>
    <x v="12"/>
    <n v="698"/>
  </r>
  <r>
    <x v="55"/>
    <x v="0"/>
    <n v="12"/>
  </r>
  <r>
    <x v="55"/>
    <x v="1"/>
    <n v="101"/>
  </r>
  <r>
    <x v="55"/>
    <x v="2"/>
    <n v="276"/>
  </r>
  <r>
    <x v="55"/>
    <x v="3"/>
    <n v="138"/>
  </r>
  <r>
    <x v="55"/>
    <x v="4"/>
    <n v="1139"/>
  </r>
  <r>
    <x v="55"/>
    <x v="5"/>
    <n v="180"/>
  </r>
  <r>
    <x v="55"/>
    <x v="6"/>
    <n v="177"/>
  </r>
  <r>
    <x v="55"/>
    <x v="7"/>
    <n v="171"/>
  </r>
  <r>
    <x v="55"/>
    <x v="8"/>
    <n v="142"/>
  </r>
  <r>
    <x v="55"/>
    <x v="9"/>
    <n v="114"/>
  </r>
  <r>
    <x v="55"/>
    <x v="10"/>
    <n v="87"/>
  </r>
  <r>
    <x v="55"/>
    <x v="11"/>
    <n v="50"/>
  </r>
  <r>
    <x v="55"/>
    <x v="12"/>
    <n v="72"/>
  </r>
  <r>
    <x v="56"/>
    <x v="0"/>
    <n v="3"/>
  </r>
  <r>
    <x v="56"/>
    <x v="1"/>
    <n v="23"/>
  </r>
  <r>
    <x v="56"/>
    <x v="2"/>
    <n v="104"/>
  </r>
  <r>
    <x v="56"/>
    <x v="3"/>
    <n v="42"/>
  </r>
  <r>
    <x v="56"/>
    <x v="4"/>
    <n v="358"/>
  </r>
  <r>
    <x v="56"/>
    <x v="5"/>
    <n v="63"/>
  </r>
  <r>
    <x v="56"/>
    <x v="6"/>
    <n v="53"/>
  </r>
  <r>
    <x v="56"/>
    <x v="7"/>
    <n v="37"/>
  </r>
  <r>
    <x v="56"/>
    <x v="8"/>
    <n v="37"/>
  </r>
  <r>
    <x v="56"/>
    <x v="9"/>
    <n v="28"/>
  </r>
  <r>
    <x v="56"/>
    <x v="10"/>
    <n v="18"/>
  </r>
  <r>
    <x v="56"/>
    <x v="11"/>
    <n v="13"/>
  </r>
  <r>
    <x v="56"/>
    <x v="12"/>
    <n v="14"/>
  </r>
  <r>
    <x v="57"/>
    <x v="1"/>
    <n v="35"/>
  </r>
  <r>
    <x v="57"/>
    <x v="2"/>
    <n v="108"/>
  </r>
  <r>
    <x v="57"/>
    <x v="3"/>
    <n v="55"/>
  </r>
  <r>
    <x v="57"/>
    <x v="4"/>
    <n v="389"/>
  </r>
  <r>
    <x v="57"/>
    <x v="5"/>
    <n v="73"/>
  </r>
  <r>
    <x v="57"/>
    <x v="6"/>
    <n v="56"/>
  </r>
  <r>
    <x v="57"/>
    <x v="7"/>
    <n v="59"/>
  </r>
  <r>
    <x v="57"/>
    <x v="8"/>
    <n v="57"/>
  </r>
  <r>
    <x v="57"/>
    <x v="9"/>
    <n v="24"/>
  </r>
  <r>
    <x v="57"/>
    <x v="10"/>
    <n v="21"/>
  </r>
  <r>
    <x v="57"/>
    <x v="11"/>
    <n v="14"/>
  </r>
  <r>
    <x v="57"/>
    <x v="12"/>
    <n v="25"/>
  </r>
  <r>
    <x v="58"/>
    <x v="0"/>
    <n v="788"/>
  </r>
  <r>
    <x v="58"/>
    <x v="1"/>
    <n v="7375"/>
  </r>
  <r>
    <x v="58"/>
    <x v="2"/>
    <n v="24833"/>
  </r>
  <r>
    <x v="58"/>
    <x v="3"/>
    <n v="12181"/>
  </r>
  <r>
    <x v="58"/>
    <x v="4"/>
    <n v="111872"/>
  </r>
  <r>
    <x v="58"/>
    <x v="5"/>
    <n v="15603"/>
  </r>
  <r>
    <x v="58"/>
    <x v="6"/>
    <n v="15241"/>
  </r>
  <r>
    <x v="58"/>
    <x v="7"/>
    <n v="16348"/>
  </r>
  <r>
    <x v="58"/>
    <x v="8"/>
    <n v="14875"/>
  </r>
  <r>
    <x v="58"/>
    <x v="9"/>
    <n v="11795"/>
  </r>
  <r>
    <x v="58"/>
    <x v="10"/>
    <n v="8380"/>
  </r>
  <r>
    <x v="58"/>
    <x v="11"/>
    <n v="5478"/>
  </r>
  <r>
    <x v="58"/>
    <x v="12"/>
    <n v="6429"/>
  </r>
  <r>
    <x v="59"/>
    <x v="0"/>
    <n v="6"/>
  </r>
  <r>
    <x v="59"/>
    <x v="1"/>
    <n v="69"/>
  </r>
  <r>
    <x v="59"/>
    <x v="2"/>
    <n v="237"/>
  </r>
  <r>
    <x v="59"/>
    <x v="3"/>
    <n v="95"/>
  </r>
  <r>
    <x v="59"/>
    <x v="4"/>
    <n v="1304"/>
  </r>
  <r>
    <x v="59"/>
    <x v="5"/>
    <n v="130"/>
  </r>
  <r>
    <x v="59"/>
    <x v="6"/>
    <n v="95"/>
  </r>
  <r>
    <x v="59"/>
    <x v="7"/>
    <n v="99"/>
  </r>
  <r>
    <x v="59"/>
    <x v="8"/>
    <n v="72"/>
  </r>
  <r>
    <x v="59"/>
    <x v="9"/>
    <n v="43"/>
  </r>
  <r>
    <x v="59"/>
    <x v="10"/>
    <n v="23"/>
  </r>
  <r>
    <x v="59"/>
    <x v="11"/>
    <n v="25"/>
  </r>
  <r>
    <x v="59"/>
    <x v="12"/>
    <n v="31"/>
  </r>
  <r>
    <x v="60"/>
    <x v="0"/>
    <n v="9"/>
  </r>
  <r>
    <x v="60"/>
    <x v="1"/>
    <n v="85"/>
  </r>
  <r>
    <x v="60"/>
    <x v="2"/>
    <n v="351"/>
  </r>
  <r>
    <x v="60"/>
    <x v="3"/>
    <n v="206"/>
  </r>
  <r>
    <x v="60"/>
    <x v="4"/>
    <n v="1585"/>
  </r>
  <r>
    <x v="60"/>
    <x v="5"/>
    <n v="249"/>
  </r>
  <r>
    <x v="60"/>
    <x v="6"/>
    <n v="233"/>
  </r>
  <r>
    <x v="60"/>
    <x v="7"/>
    <n v="231"/>
  </r>
  <r>
    <x v="60"/>
    <x v="8"/>
    <n v="197"/>
  </r>
  <r>
    <x v="60"/>
    <x v="9"/>
    <n v="192"/>
  </r>
  <r>
    <x v="60"/>
    <x v="10"/>
    <n v="147"/>
  </r>
  <r>
    <x v="60"/>
    <x v="11"/>
    <n v="94"/>
  </r>
  <r>
    <x v="60"/>
    <x v="12"/>
    <n v="122"/>
  </r>
  <r>
    <x v="61"/>
    <x v="0"/>
    <n v="10"/>
  </r>
  <r>
    <x v="61"/>
    <x v="1"/>
    <n v="102"/>
  </r>
  <r>
    <x v="61"/>
    <x v="2"/>
    <n v="342"/>
  </r>
  <r>
    <x v="61"/>
    <x v="3"/>
    <n v="187"/>
  </r>
  <r>
    <x v="61"/>
    <x v="4"/>
    <n v="1615"/>
  </r>
  <r>
    <x v="61"/>
    <x v="5"/>
    <n v="255"/>
  </r>
  <r>
    <x v="61"/>
    <x v="6"/>
    <n v="240"/>
  </r>
  <r>
    <x v="61"/>
    <x v="7"/>
    <n v="220"/>
  </r>
  <r>
    <x v="61"/>
    <x v="8"/>
    <n v="217"/>
  </r>
  <r>
    <x v="61"/>
    <x v="9"/>
    <n v="147"/>
  </r>
  <r>
    <x v="61"/>
    <x v="10"/>
    <n v="98"/>
  </r>
  <r>
    <x v="61"/>
    <x v="11"/>
    <n v="78"/>
  </r>
  <r>
    <x v="61"/>
    <x v="12"/>
    <n v="83"/>
  </r>
  <r>
    <x v="62"/>
    <x v="0"/>
    <n v="191"/>
  </r>
  <r>
    <x v="62"/>
    <x v="1"/>
    <n v="2082"/>
  </r>
  <r>
    <x v="62"/>
    <x v="2"/>
    <n v="6751"/>
  </r>
  <r>
    <x v="62"/>
    <x v="3"/>
    <n v="3321"/>
  </r>
  <r>
    <x v="62"/>
    <x v="4"/>
    <n v="28118"/>
  </r>
  <r>
    <x v="62"/>
    <x v="5"/>
    <n v="4099"/>
  </r>
  <r>
    <x v="62"/>
    <x v="6"/>
    <n v="3807"/>
  </r>
  <r>
    <x v="62"/>
    <x v="7"/>
    <n v="3759"/>
  </r>
  <r>
    <x v="62"/>
    <x v="8"/>
    <n v="3586"/>
  </r>
  <r>
    <x v="62"/>
    <x v="9"/>
    <n v="2901"/>
  </r>
  <r>
    <x v="62"/>
    <x v="10"/>
    <n v="2039"/>
  </r>
  <r>
    <x v="62"/>
    <x v="11"/>
    <n v="1323"/>
  </r>
  <r>
    <x v="62"/>
    <x v="12"/>
    <n v="1410"/>
  </r>
  <r>
    <x v="63"/>
    <x v="0"/>
    <n v="132"/>
  </r>
  <r>
    <x v="63"/>
    <x v="1"/>
    <n v="1321"/>
  </r>
  <r>
    <x v="63"/>
    <x v="2"/>
    <n v="4508"/>
  </r>
  <r>
    <x v="63"/>
    <x v="3"/>
    <n v="2066"/>
  </r>
  <r>
    <x v="63"/>
    <x v="4"/>
    <n v="20013"/>
  </r>
  <r>
    <x v="63"/>
    <x v="5"/>
    <n v="2899"/>
  </r>
  <r>
    <x v="63"/>
    <x v="6"/>
    <n v="2662"/>
  </r>
  <r>
    <x v="63"/>
    <x v="7"/>
    <n v="2913"/>
  </r>
  <r>
    <x v="63"/>
    <x v="8"/>
    <n v="2551"/>
  </r>
  <r>
    <x v="63"/>
    <x v="9"/>
    <n v="1950"/>
  </r>
  <r>
    <x v="63"/>
    <x v="10"/>
    <n v="1390"/>
  </r>
  <r>
    <x v="63"/>
    <x v="11"/>
    <n v="982"/>
  </r>
  <r>
    <x v="63"/>
    <x v="12"/>
    <n v="1106"/>
  </r>
  <r>
    <x v="64"/>
    <x v="0"/>
    <n v="12"/>
  </r>
  <r>
    <x v="64"/>
    <x v="1"/>
    <n v="119"/>
  </r>
  <r>
    <x v="64"/>
    <x v="2"/>
    <n v="409"/>
  </r>
  <r>
    <x v="64"/>
    <x v="3"/>
    <n v="188"/>
  </r>
  <r>
    <x v="64"/>
    <x v="4"/>
    <n v="1537"/>
  </r>
  <r>
    <x v="64"/>
    <x v="5"/>
    <n v="275"/>
  </r>
  <r>
    <x v="64"/>
    <x v="6"/>
    <n v="229"/>
  </r>
  <r>
    <x v="64"/>
    <x v="7"/>
    <n v="173"/>
  </r>
  <r>
    <x v="64"/>
    <x v="8"/>
    <n v="115"/>
  </r>
  <r>
    <x v="64"/>
    <x v="9"/>
    <n v="86"/>
  </r>
  <r>
    <x v="64"/>
    <x v="10"/>
    <n v="46"/>
  </r>
  <r>
    <x v="64"/>
    <x v="11"/>
    <n v="27"/>
  </r>
  <r>
    <x v="64"/>
    <x v="12"/>
    <n v="30"/>
  </r>
  <r>
    <x v="65"/>
    <x v="0"/>
    <n v="49"/>
  </r>
  <r>
    <x v="65"/>
    <x v="1"/>
    <n v="510"/>
  </r>
  <r>
    <x v="65"/>
    <x v="2"/>
    <n v="1573"/>
  </r>
  <r>
    <x v="65"/>
    <x v="3"/>
    <n v="713"/>
  </r>
  <r>
    <x v="65"/>
    <x v="4"/>
    <n v="5904"/>
  </r>
  <r>
    <x v="65"/>
    <x v="5"/>
    <n v="731"/>
  </r>
  <r>
    <x v="65"/>
    <x v="6"/>
    <n v="701"/>
  </r>
  <r>
    <x v="65"/>
    <x v="7"/>
    <n v="662"/>
  </r>
  <r>
    <x v="65"/>
    <x v="8"/>
    <n v="555"/>
  </r>
  <r>
    <x v="65"/>
    <x v="9"/>
    <n v="390"/>
  </r>
  <r>
    <x v="65"/>
    <x v="10"/>
    <n v="287"/>
  </r>
  <r>
    <x v="65"/>
    <x v="11"/>
    <n v="151"/>
  </r>
  <r>
    <x v="65"/>
    <x v="12"/>
    <n v="164"/>
  </r>
  <r>
    <x v="66"/>
    <x v="0"/>
    <n v="2"/>
  </r>
  <r>
    <x v="66"/>
    <x v="1"/>
    <n v="31"/>
  </r>
  <r>
    <x v="66"/>
    <x v="2"/>
    <n v="119"/>
  </r>
  <r>
    <x v="66"/>
    <x v="3"/>
    <n v="64"/>
  </r>
  <r>
    <x v="66"/>
    <x v="4"/>
    <n v="488"/>
  </r>
  <r>
    <x v="66"/>
    <x v="5"/>
    <n v="83"/>
  </r>
  <r>
    <x v="66"/>
    <x v="6"/>
    <n v="60"/>
  </r>
  <r>
    <x v="66"/>
    <x v="7"/>
    <n v="61"/>
  </r>
  <r>
    <x v="66"/>
    <x v="8"/>
    <n v="60"/>
  </r>
  <r>
    <x v="66"/>
    <x v="9"/>
    <n v="53"/>
  </r>
  <r>
    <x v="66"/>
    <x v="10"/>
    <n v="32"/>
  </r>
  <r>
    <x v="66"/>
    <x v="11"/>
    <n v="29"/>
  </r>
  <r>
    <x v="66"/>
    <x v="12"/>
    <n v="37"/>
  </r>
  <r>
    <x v="67"/>
    <x v="0"/>
    <n v="8"/>
  </r>
  <r>
    <x v="67"/>
    <x v="1"/>
    <n v="88"/>
  </r>
  <r>
    <x v="67"/>
    <x v="2"/>
    <n v="277"/>
  </r>
  <r>
    <x v="67"/>
    <x v="3"/>
    <n v="150"/>
  </r>
  <r>
    <x v="67"/>
    <x v="4"/>
    <n v="1190"/>
  </r>
  <r>
    <x v="67"/>
    <x v="5"/>
    <n v="150"/>
  </r>
  <r>
    <x v="67"/>
    <x v="6"/>
    <n v="133"/>
  </r>
  <r>
    <x v="67"/>
    <x v="7"/>
    <n v="124"/>
  </r>
  <r>
    <x v="67"/>
    <x v="8"/>
    <n v="78"/>
  </r>
  <r>
    <x v="67"/>
    <x v="9"/>
    <n v="57"/>
  </r>
  <r>
    <x v="67"/>
    <x v="10"/>
    <n v="33"/>
  </r>
  <r>
    <x v="67"/>
    <x v="11"/>
    <n v="21"/>
  </r>
  <r>
    <x v="67"/>
    <x v="12"/>
    <n v="31"/>
  </r>
  <r>
    <x v="68"/>
    <x v="0"/>
    <n v="215"/>
  </r>
  <r>
    <x v="68"/>
    <x v="1"/>
    <n v="1916"/>
  </r>
  <r>
    <x v="68"/>
    <x v="2"/>
    <n v="5618"/>
  </r>
  <r>
    <x v="68"/>
    <x v="3"/>
    <n v="2490"/>
  </r>
  <r>
    <x v="68"/>
    <x v="4"/>
    <n v="20843"/>
  </r>
  <r>
    <x v="68"/>
    <x v="5"/>
    <n v="2814"/>
  </r>
  <r>
    <x v="68"/>
    <x v="6"/>
    <n v="2540"/>
  </r>
  <r>
    <x v="68"/>
    <x v="7"/>
    <n v="2512"/>
  </r>
  <r>
    <x v="68"/>
    <x v="8"/>
    <n v="2116"/>
  </r>
  <r>
    <x v="68"/>
    <x v="9"/>
    <n v="1625"/>
  </r>
  <r>
    <x v="68"/>
    <x v="10"/>
    <n v="1126"/>
  </r>
  <r>
    <x v="68"/>
    <x v="11"/>
    <n v="729"/>
  </r>
  <r>
    <x v="68"/>
    <x v="12"/>
    <n v="801"/>
  </r>
  <r>
    <x v="69"/>
    <x v="0"/>
    <n v="2"/>
  </r>
  <r>
    <x v="69"/>
    <x v="1"/>
    <n v="25"/>
  </r>
  <r>
    <x v="69"/>
    <x v="2"/>
    <n v="86"/>
  </r>
  <r>
    <x v="69"/>
    <x v="3"/>
    <n v="48"/>
  </r>
  <r>
    <x v="69"/>
    <x v="4"/>
    <n v="387"/>
  </r>
  <r>
    <x v="69"/>
    <x v="5"/>
    <n v="64"/>
  </r>
  <r>
    <x v="69"/>
    <x v="6"/>
    <n v="60"/>
  </r>
  <r>
    <x v="69"/>
    <x v="7"/>
    <n v="42"/>
  </r>
  <r>
    <x v="69"/>
    <x v="8"/>
    <n v="47"/>
  </r>
  <r>
    <x v="69"/>
    <x v="9"/>
    <n v="43"/>
  </r>
  <r>
    <x v="69"/>
    <x v="10"/>
    <n v="31"/>
  </r>
  <r>
    <x v="69"/>
    <x v="11"/>
    <n v="31"/>
  </r>
  <r>
    <x v="69"/>
    <x v="12"/>
    <n v="36"/>
  </r>
  <r>
    <x v="70"/>
    <x v="0"/>
    <n v="1"/>
  </r>
  <r>
    <x v="70"/>
    <x v="1"/>
    <n v="10"/>
  </r>
  <r>
    <x v="70"/>
    <x v="2"/>
    <n v="15"/>
  </r>
  <r>
    <x v="70"/>
    <x v="3"/>
    <n v="10"/>
  </r>
  <r>
    <x v="70"/>
    <x v="4"/>
    <n v="161"/>
  </r>
  <r>
    <x v="70"/>
    <x v="5"/>
    <n v="25"/>
  </r>
  <r>
    <x v="70"/>
    <x v="6"/>
    <n v="14"/>
  </r>
  <r>
    <x v="70"/>
    <x v="7"/>
    <n v="7"/>
  </r>
  <r>
    <x v="70"/>
    <x v="8"/>
    <n v="11"/>
  </r>
  <r>
    <x v="70"/>
    <x v="9"/>
    <n v="9"/>
  </r>
  <r>
    <x v="70"/>
    <x v="10"/>
    <n v="2"/>
  </r>
  <r>
    <x v="70"/>
    <x v="11"/>
    <n v="4"/>
  </r>
  <r>
    <x v="70"/>
    <x v="12"/>
    <n v="2"/>
  </r>
  <r>
    <x v="71"/>
    <x v="0"/>
    <n v="9"/>
  </r>
  <r>
    <x v="71"/>
    <x v="1"/>
    <n v="96"/>
  </r>
  <r>
    <x v="71"/>
    <x v="2"/>
    <n v="248"/>
  </r>
  <r>
    <x v="71"/>
    <x v="3"/>
    <n v="120"/>
  </r>
  <r>
    <x v="71"/>
    <x v="4"/>
    <n v="1197"/>
  </r>
  <r>
    <x v="71"/>
    <x v="5"/>
    <n v="143"/>
  </r>
  <r>
    <x v="71"/>
    <x v="6"/>
    <n v="96"/>
  </r>
  <r>
    <x v="71"/>
    <x v="7"/>
    <n v="94"/>
  </r>
  <r>
    <x v="71"/>
    <x v="8"/>
    <n v="58"/>
  </r>
  <r>
    <x v="71"/>
    <x v="9"/>
    <n v="21"/>
  </r>
  <r>
    <x v="71"/>
    <x v="10"/>
    <n v="19"/>
  </r>
  <r>
    <x v="71"/>
    <x v="11"/>
    <n v="10"/>
  </r>
  <r>
    <x v="71"/>
    <x v="12"/>
    <n v="12"/>
  </r>
  <r>
    <x v="72"/>
    <x v="1"/>
    <n v="17"/>
  </r>
  <r>
    <x v="72"/>
    <x v="2"/>
    <n v="90"/>
  </r>
  <r>
    <x v="72"/>
    <x v="3"/>
    <n v="38"/>
  </r>
  <r>
    <x v="72"/>
    <x v="4"/>
    <n v="332"/>
  </r>
  <r>
    <x v="72"/>
    <x v="5"/>
    <n v="61"/>
  </r>
  <r>
    <x v="72"/>
    <x v="6"/>
    <n v="36"/>
  </r>
  <r>
    <x v="72"/>
    <x v="7"/>
    <n v="37"/>
  </r>
  <r>
    <x v="72"/>
    <x v="8"/>
    <n v="35"/>
  </r>
  <r>
    <x v="72"/>
    <x v="9"/>
    <n v="29"/>
  </r>
  <r>
    <x v="72"/>
    <x v="10"/>
    <n v="12"/>
  </r>
  <r>
    <x v="72"/>
    <x v="11"/>
    <n v="6"/>
  </r>
  <r>
    <x v="72"/>
    <x v="12"/>
    <n v="14"/>
  </r>
  <r>
    <x v="73"/>
    <x v="0"/>
    <n v="28"/>
  </r>
  <r>
    <x v="73"/>
    <x v="1"/>
    <n v="282"/>
  </r>
  <r>
    <x v="73"/>
    <x v="2"/>
    <n v="722"/>
  </r>
  <r>
    <x v="73"/>
    <x v="3"/>
    <n v="329"/>
  </r>
  <r>
    <x v="73"/>
    <x v="4"/>
    <n v="2943"/>
  </r>
  <r>
    <x v="73"/>
    <x v="5"/>
    <n v="354"/>
  </r>
  <r>
    <x v="73"/>
    <x v="6"/>
    <n v="263"/>
  </r>
  <r>
    <x v="73"/>
    <x v="7"/>
    <n v="218"/>
  </r>
  <r>
    <x v="73"/>
    <x v="8"/>
    <n v="146"/>
  </r>
  <r>
    <x v="73"/>
    <x v="9"/>
    <n v="90"/>
  </r>
  <r>
    <x v="73"/>
    <x v="10"/>
    <n v="68"/>
  </r>
  <r>
    <x v="73"/>
    <x v="11"/>
    <n v="36"/>
  </r>
  <r>
    <x v="73"/>
    <x v="12"/>
    <n v="38"/>
  </r>
  <r>
    <x v="74"/>
    <x v="0"/>
    <n v="7"/>
  </r>
  <r>
    <x v="74"/>
    <x v="1"/>
    <n v="59"/>
  </r>
  <r>
    <x v="74"/>
    <x v="2"/>
    <n v="105"/>
  </r>
  <r>
    <x v="74"/>
    <x v="3"/>
    <n v="55"/>
  </r>
  <r>
    <x v="74"/>
    <x v="4"/>
    <n v="712"/>
  </r>
  <r>
    <x v="74"/>
    <x v="5"/>
    <n v="69"/>
  </r>
  <r>
    <x v="74"/>
    <x v="6"/>
    <n v="60"/>
  </r>
  <r>
    <x v="74"/>
    <x v="7"/>
    <n v="56"/>
  </r>
  <r>
    <x v="74"/>
    <x v="8"/>
    <n v="30"/>
  </r>
  <r>
    <x v="74"/>
    <x v="9"/>
    <n v="17"/>
  </r>
  <r>
    <x v="74"/>
    <x v="10"/>
    <n v="5"/>
  </r>
  <r>
    <x v="74"/>
    <x v="11"/>
    <n v="5"/>
  </r>
  <r>
    <x v="74"/>
    <x v="12"/>
    <n v="3"/>
  </r>
  <r>
    <x v="75"/>
    <x v="0"/>
    <n v="1"/>
  </r>
  <r>
    <x v="75"/>
    <x v="1"/>
    <n v="8"/>
  </r>
  <r>
    <x v="75"/>
    <x v="2"/>
    <n v="22"/>
  </r>
  <r>
    <x v="75"/>
    <x v="3"/>
    <n v="19"/>
  </r>
  <r>
    <x v="75"/>
    <x v="4"/>
    <n v="128"/>
  </r>
  <r>
    <x v="75"/>
    <x v="5"/>
    <n v="17"/>
  </r>
  <r>
    <x v="75"/>
    <x v="6"/>
    <n v="25"/>
  </r>
  <r>
    <x v="75"/>
    <x v="7"/>
    <n v="13"/>
  </r>
  <r>
    <x v="75"/>
    <x v="8"/>
    <n v="13"/>
  </r>
  <r>
    <x v="75"/>
    <x v="9"/>
    <n v="10"/>
  </r>
  <r>
    <x v="75"/>
    <x v="10"/>
    <n v="3"/>
  </r>
  <r>
    <x v="75"/>
    <x v="11"/>
    <n v="6"/>
  </r>
  <r>
    <x v="75"/>
    <x v="12"/>
    <n v="9"/>
  </r>
  <r>
    <x v="76"/>
    <x v="0"/>
    <n v="17"/>
  </r>
  <r>
    <x v="76"/>
    <x v="1"/>
    <n v="233"/>
  </r>
  <r>
    <x v="76"/>
    <x v="2"/>
    <n v="702"/>
  </r>
  <r>
    <x v="76"/>
    <x v="3"/>
    <n v="312"/>
  </r>
  <r>
    <x v="76"/>
    <x v="4"/>
    <n v="2672"/>
  </r>
  <r>
    <x v="76"/>
    <x v="5"/>
    <n v="376"/>
  </r>
  <r>
    <x v="76"/>
    <x v="6"/>
    <n v="384"/>
  </r>
  <r>
    <x v="76"/>
    <x v="7"/>
    <n v="325"/>
  </r>
  <r>
    <x v="76"/>
    <x v="8"/>
    <n v="296"/>
  </r>
  <r>
    <x v="76"/>
    <x v="9"/>
    <n v="204"/>
  </r>
  <r>
    <x v="76"/>
    <x v="10"/>
    <n v="136"/>
  </r>
  <r>
    <x v="76"/>
    <x v="11"/>
    <n v="111"/>
  </r>
  <r>
    <x v="76"/>
    <x v="12"/>
    <n v="121"/>
  </r>
  <r>
    <x v="77"/>
    <x v="0"/>
    <n v="2"/>
  </r>
  <r>
    <x v="77"/>
    <x v="1"/>
    <n v="21"/>
  </r>
  <r>
    <x v="77"/>
    <x v="2"/>
    <n v="49"/>
  </r>
  <r>
    <x v="77"/>
    <x v="3"/>
    <n v="26"/>
  </r>
  <r>
    <x v="77"/>
    <x v="4"/>
    <n v="347"/>
  </r>
  <r>
    <x v="77"/>
    <x v="5"/>
    <n v="36"/>
  </r>
  <r>
    <x v="77"/>
    <x v="6"/>
    <n v="25"/>
  </r>
  <r>
    <x v="77"/>
    <x v="7"/>
    <n v="20"/>
  </r>
  <r>
    <x v="77"/>
    <x v="8"/>
    <n v="14"/>
  </r>
  <r>
    <x v="77"/>
    <x v="9"/>
    <n v="12"/>
  </r>
  <r>
    <x v="77"/>
    <x v="10"/>
    <n v="7"/>
  </r>
  <r>
    <x v="77"/>
    <x v="11"/>
    <n v="4"/>
  </r>
  <r>
    <x v="77"/>
    <x v="12"/>
    <n v="9"/>
  </r>
  <r>
    <x v="78"/>
    <x v="0"/>
    <n v="7"/>
  </r>
  <r>
    <x v="78"/>
    <x v="1"/>
    <n v="24"/>
  </r>
  <r>
    <x v="78"/>
    <x v="2"/>
    <n v="96"/>
  </r>
  <r>
    <x v="78"/>
    <x v="3"/>
    <n v="53"/>
  </r>
  <r>
    <x v="78"/>
    <x v="4"/>
    <n v="458"/>
  </r>
  <r>
    <x v="78"/>
    <x v="5"/>
    <n v="72"/>
  </r>
  <r>
    <x v="78"/>
    <x v="6"/>
    <n v="87"/>
  </r>
  <r>
    <x v="78"/>
    <x v="7"/>
    <n v="83"/>
  </r>
  <r>
    <x v="78"/>
    <x v="8"/>
    <n v="71"/>
  </r>
  <r>
    <x v="78"/>
    <x v="9"/>
    <n v="62"/>
  </r>
  <r>
    <x v="78"/>
    <x v="10"/>
    <n v="53"/>
  </r>
  <r>
    <x v="78"/>
    <x v="11"/>
    <n v="33"/>
  </r>
  <r>
    <x v="78"/>
    <x v="12"/>
    <n v="42"/>
  </r>
  <r>
    <x v="79"/>
    <x v="0"/>
    <n v="64"/>
  </r>
  <r>
    <x v="79"/>
    <x v="1"/>
    <n v="665"/>
  </r>
  <r>
    <x v="79"/>
    <x v="2"/>
    <n v="1838"/>
  </r>
  <r>
    <x v="79"/>
    <x v="3"/>
    <n v="886"/>
  </r>
  <r>
    <x v="79"/>
    <x v="4"/>
    <n v="7260"/>
  </r>
  <r>
    <x v="79"/>
    <x v="5"/>
    <n v="1258"/>
  </r>
  <r>
    <x v="79"/>
    <x v="6"/>
    <n v="1061"/>
  </r>
  <r>
    <x v="79"/>
    <x v="7"/>
    <n v="933"/>
  </r>
  <r>
    <x v="79"/>
    <x v="8"/>
    <n v="685"/>
  </r>
  <r>
    <x v="79"/>
    <x v="9"/>
    <n v="419"/>
  </r>
  <r>
    <x v="79"/>
    <x v="10"/>
    <n v="242"/>
  </r>
  <r>
    <x v="79"/>
    <x v="11"/>
    <n v="144"/>
  </r>
  <r>
    <x v="79"/>
    <x v="12"/>
    <n v="199"/>
  </r>
  <r>
    <x v="80"/>
    <x v="0"/>
    <n v="14"/>
  </r>
  <r>
    <x v="80"/>
    <x v="1"/>
    <n v="107"/>
  </r>
  <r>
    <x v="80"/>
    <x v="2"/>
    <n v="303"/>
  </r>
  <r>
    <x v="80"/>
    <x v="3"/>
    <n v="187"/>
  </r>
  <r>
    <x v="80"/>
    <x v="4"/>
    <n v="1351"/>
  </r>
  <r>
    <x v="80"/>
    <x v="5"/>
    <n v="222"/>
  </r>
  <r>
    <x v="80"/>
    <x v="6"/>
    <n v="245"/>
  </r>
  <r>
    <x v="80"/>
    <x v="7"/>
    <n v="221"/>
  </r>
  <r>
    <x v="80"/>
    <x v="8"/>
    <n v="157"/>
  </r>
  <r>
    <x v="80"/>
    <x v="9"/>
    <n v="88"/>
  </r>
  <r>
    <x v="80"/>
    <x v="10"/>
    <n v="62"/>
  </r>
  <r>
    <x v="80"/>
    <x v="11"/>
    <n v="41"/>
  </r>
  <r>
    <x v="80"/>
    <x v="12"/>
    <n v="41"/>
  </r>
  <r>
    <x v="81"/>
    <x v="0"/>
    <n v="12"/>
  </r>
  <r>
    <x v="81"/>
    <x v="1"/>
    <n v="173"/>
  </r>
  <r>
    <x v="81"/>
    <x v="2"/>
    <n v="546"/>
  </r>
  <r>
    <x v="81"/>
    <x v="3"/>
    <n v="235"/>
  </r>
  <r>
    <x v="81"/>
    <x v="4"/>
    <n v="2325"/>
  </r>
  <r>
    <x v="81"/>
    <x v="5"/>
    <n v="248"/>
  </r>
  <r>
    <x v="81"/>
    <x v="6"/>
    <n v="239"/>
  </r>
  <r>
    <x v="81"/>
    <x v="7"/>
    <n v="156"/>
  </r>
  <r>
    <x v="81"/>
    <x v="8"/>
    <n v="117"/>
  </r>
  <r>
    <x v="81"/>
    <x v="9"/>
    <n v="55"/>
  </r>
  <r>
    <x v="81"/>
    <x v="10"/>
    <n v="31"/>
  </r>
  <r>
    <x v="81"/>
    <x v="11"/>
    <n v="14"/>
  </r>
  <r>
    <x v="81"/>
    <x v="12"/>
    <n v="6"/>
  </r>
  <r>
    <x v="82"/>
    <x v="0"/>
    <n v="27"/>
  </r>
  <r>
    <x v="82"/>
    <x v="1"/>
    <n v="215"/>
  </r>
  <r>
    <x v="82"/>
    <x v="2"/>
    <n v="582"/>
  </r>
  <r>
    <x v="82"/>
    <x v="3"/>
    <n v="279"/>
  </r>
  <r>
    <x v="82"/>
    <x v="4"/>
    <n v="3421"/>
  </r>
  <r>
    <x v="82"/>
    <x v="5"/>
    <n v="344"/>
  </r>
  <r>
    <x v="82"/>
    <x v="6"/>
    <n v="285"/>
  </r>
  <r>
    <x v="82"/>
    <x v="7"/>
    <n v="205"/>
  </r>
  <r>
    <x v="82"/>
    <x v="8"/>
    <n v="167"/>
  </r>
  <r>
    <x v="82"/>
    <x v="9"/>
    <n v="99"/>
  </r>
  <r>
    <x v="82"/>
    <x v="10"/>
    <n v="43"/>
  </r>
  <r>
    <x v="82"/>
    <x v="11"/>
    <n v="34"/>
  </r>
  <r>
    <x v="82"/>
    <x v="12"/>
    <n v="36"/>
  </r>
  <r>
    <x v="83"/>
    <x v="0"/>
    <n v="43"/>
  </r>
  <r>
    <x v="83"/>
    <x v="1"/>
    <n v="367"/>
  </r>
  <r>
    <x v="83"/>
    <x v="2"/>
    <n v="1323"/>
  </r>
  <r>
    <x v="83"/>
    <x v="3"/>
    <n v="626"/>
  </r>
  <r>
    <x v="83"/>
    <x v="4"/>
    <n v="5569"/>
  </r>
  <r>
    <x v="83"/>
    <x v="5"/>
    <n v="896"/>
  </r>
  <r>
    <x v="83"/>
    <x v="6"/>
    <n v="974"/>
  </r>
  <r>
    <x v="83"/>
    <x v="7"/>
    <n v="967"/>
  </r>
  <r>
    <x v="83"/>
    <x v="8"/>
    <n v="932"/>
  </r>
  <r>
    <x v="83"/>
    <x v="9"/>
    <n v="773"/>
  </r>
  <r>
    <x v="83"/>
    <x v="10"/>
    <n v="590"/>
  </r>
  <r>
    <x v="83"/>
    <x v="11"/>
    <n v="419"/>
  </r>
  <r>
    <x v="83"/>
    <x v="12"/>
    <n v="433"/>
  </r>
  <r>
    <x v="84"/>
    <x v="0"/>
    <n v="609"/>
  </r>
  <r>
    <x v="84"/>
    <x v="1"/>
    <n v="5420"/>
  </r>
  <r>
    <x v="84"/>
    <x v="2"/>
    <n v="17090"/>
  </r>
  <r>
    <x v="84"/>
    <x v="3"/>
    <n v="7858"/>
  </r>
  <r>
    <x v="84"/>
    <x v="4"/>
    <n v="72830"/>
  </r>
  <r>
    <x v="84"/>
    <x v="5"/>
    <n v="10612"/>
  </r>
  <r>
    <x v="84"/>
    <x v="6"/>
    <n v="9614"/>
  </r>
  <r>
    <x v="84"/>
    <x v="7"/>
    <n v="9523"/>
  </r>
  <r>
    <x v="84"/>
    <x v="8"/>
    <n v="8357"/>
  </r>
  <r>
    <x v="84"/>
    <x v="9"/>
    <n v="6700"/>
  </r>
  <r>
    <x v="84"/>
    <x v="10"/>
    <n v="5123"/>
  </r>
  <r>
    <x v="84"/>
    <x v="11"/>
    <n v="3350"/>
  </r>
  <r>
    <x v="84"/>
    <x v="12"/>
    <n v="3550"/>
  </r>
  <r>
    <x v="85"/>
    <x v="1"/>
    <n v="15"/>
  </r>
  <r>
    <x v="85"/>
    <x v="2"/>
    <n v="58"/>
  </r>
  <r>
    <x v="85"/>
    <x v="3"/>
    <n v="28"/>
  </r>
  <r>
    <x v="85"/>
    <x v="4"/>
    <n v="352"/>
  </r>
  <r>
    <x v="85"/>
    <x v="5"/>
    <n v="30"/>
  </r>
  <r>
    <x v="85"/>
    <x v="6"/>
    <n v="35"/>
  </r>
  <r>
    <x v="85"/>
    <x v="7"/>
    <n v="39"/>
  </r>
  <r>
    <x v="85"/>
    <x v="8"/>
    <n v="15"/>
  </r>
  <r>
    <x v="85"/>
    <x v="9"/>
    <n v="13"/>
  </r>
  <r>
    <x v="85"/>
    <x v="10"/>
    <n v="8"/>
  </r>
  <r>
    <x v="85"/>
    <x v="11"/>
    <n v="4"/>
  </r>
  <r>
    <x v="85"/>
    <x v="12"/>
    <n v="12"/>
  </r>
  <r>
    <x v="86"/>
    <x v="0"/>
    <n v="241"/>
  </r>
  <r>
    <x v="86"/>
    <x v="1"/>
    <n v="2160"/>
  </r>
  <r>
    <x v="86"/>
    <x v="2"/>
    <n v="6482"/>
  </r>
  <r>
    <x v="86"/>
    <x v="3"/>
    <n v="2710"/>
  </r>
  <r>
    <x v="86"/>
    <x v="4"/>
    <n v="34534"/>
  </r>
  <r>
    <x v="86"/>
    <x v="5"/>
    <n v="4709"/>
  </r>
  <r>
    <x v="86"/>
    <x v="6"/>
    <n v="4365"/>
  </r>
  <r>
    <x v="86"/>
    <x v="7"/>
    <n v="4956"/>
  </r>
  <r>
    <x v="86"/>
    <x v="8"/>
    <n v="4773"/>
  </r>
  <r>
    <x v="86"/>
    <x v="9"/>
    <n v="3819"/>
  </r>
  <r>
    <x v="86"/>
    <x v="10"/>
    <n v="2735"/>
  </r>
  <r>
    <x v="86"/>
    <x v="11"/>
    <n v="1714"/>
  </r>
  <r>
    <x v="86"/>
    <x v="12"/>
    <n v="1813"/>
  </r>
  <r>
    <x v="87"/>
    <x v="0"/>
    <n v="3"/>
  </r>
  <r>
    <x v="87"/>
    <x v="1"/>
    <n v="73"/>
  </r>
  <r>
    <x v="87"/>
    <x v="2"/>
    <n v="205"/>
  </r>
  <r>
    <x v="87"/>
    <x v="3"/>
    <n v="109"/>
  </r>
  <r>
    <x v="87"/>
    <x v="4"/>
    <n v="1089"/>
  </r>
  <r>
    <x v="87"/>
    <x v="5"/>
    <n v="161"/>
  </r>
  <r>
    <x v="87"/>
    <x v="6"/>
    <n v="145"/>
  </r>
  <r>
    <x v="87"/>
    <x v="7"/>
    <n v="122"/>
  </r>
  <r>
    <x v="87"/>
    <x v="8"/>
    <n v="121"/>
  </r>
  <r>
    <x v="87"/>
    <x v="9"/>
    <n v="83"/>
  </r>
  <r>
    <x v="87"/>
    <x v="10"/>
    <n v="56"/>
  </r>
  <r>
    <x v="87"/>
    <x v="11"/>
    <n v="32"/>
  </r>
  <r>
    <x v="87"/>
    <x v="12"/>
    <n v="46"/>
  </r>
  <r>
    <x v="88"/>
    <x v="0"/>
    <n v="4"/>
  </r>
  <r>
    <x v="88"/>
    <x v="1"/>
    <n v="46"/>
  </r>
  <r>
    <x v="88"/>
    <x v="2"/>
    <n v="168"/>
  </r>
  <r>
    <x v="88"/>
    <x v="3"/>
    <n v="59"/>
  </r>
  <r>
    <x v="88"/>
    <x v="4"/>
    <n v="750"/>
  </r>
  <r>
    <x v="88"/>
    <x v="5"/>
    <n v="67"/>
  </r>
  <r>
    <x v="88"/>
    <x v="6"/>
    <n v="47"/>
  </r>
  <r>
    <x v="88"/>
    <x v="7"/>
    <n v="43"/>
  </r>
  <r>
    <x v="88"/>
    <x v="8"/>
    <n v="43"/>
  </r>
  <r>
    <x v="88"/>
    <x v="9"/>
    <n v="16"/>
  </r>
  <r>
    <x v="88"/>
    <x v="10"/>
    <n v="17"/>
  </r>
  <r>
    <x v="88"/>
    <x v="11"/>
    <n v="7"/>
  </r>
  <r>
    <x v="88"/>
    <x v="12"/>
    <n v="9"/>
  </r>
  <r>
    <x v="89"/>
    <x v="0"/>
    <n v="4"/>
  </r>
  <r>
    <x v="89"/>
    <x v="1"/>
    <n v="98"/>
  </r>
  <r>
    <x v="89"/>
    <x v="2"/>
    <n v="283"/>
  </r>
  <r>
    <x v="89"/>
    <x v="3"/>
    <n v="153"/>
  </r>
  <r>
    <x v="89"/>
    <x v="4"/>
    <n v="1070"/>
  </r>
  <r>
    <x v="89"/>
    <x v="5"/>
    <n v="151"/>
  </r>
  <r>
    <x v="89"/>
    <x v="6"/>
    <n v="124"/>
  </r>
  <r>
    <x v="89"/>
    <x v="7"/>
    <n v="121"/>
  </r>
  <r>
    <x v="89"/>
    <x v="8"/>
    <n v="103"/>
  </r>
  <r>
    <x v="89"/>
    <x v="9"/>
    <n v="72"/>
  </r>
  <r>
    <x v="89"/>
    <x v="10"/>
    <n v="34"/>
  </r>
  <r>
    <x v="89"/>
    <x v="11"/>
    <n v="24"/>
  </r>
  <r>
    <x v="89"/>
    <x v="12"/>
    <n v="30"/>
  </r>
  <r>
    <x v="90"/>
    <x v="0"/>
    <n v="2"/>
  </r>
  <r>
    <x v="90"/>
    <x v="1"/>
    <n v="19"/>
  </r>
  <r>
    <x v="90"/>
    <x v="2"/>
    <n v="63"/>
  </r>
  <r>
    <x v="90"/>
    <x v="3"/>
    <n v="32"/>
  </r>
  <r>
    <x v="90"/>
    <x v="4"/>
    <n v="267"/>
  </r>
  <r>
    <x v="90"/>
    <x v="5"/>
    <n v="25"/>
  </r>
  <r>
    <x v="90"/>
    <x v="6"/>
    <n v="23"/>
  </r>
  <r>
    <x v="90"/>
    <x v="7"/>
    <n v="16"/>
  </r>
  <r>
    <x v="90"/>
    <x v="8"/>
    <n v="14"/>
  </r>
  <r>
    <x v="90"/>
    <x v="9"/>
    <n v="9"/>
  </r>
  <r>
    <x v="90"/>
    <x v="10"/>
    <n v="5"/>
  </r>
  <r>
    <x v="90"/>
    <x v="11"/>
    <n v="6"/>
  </r>
  <r>
    <x v="90"/>
    <x v="12"/>
    <n v="6"/>
  </r>
  <r>
    <x v="91"/>
    <x v="0"/>
    <n v="10"/>
  </r>
  <r>
    <x v="91"/>
    <x v="1"/>
    <n v="171"/>
  </r>
  <r>
    <x v="91"/>
    <x v="2"/>
    <n v="477"/>
  </r>
  <r>
    <x v="91"/>
    <x v="3"/>
    <n v="262"/>
  </r>
  <r>
    <x v="91"/>
    <x v="4"/>
    <n v="1968"/>
  </r>
  <r>
    <x v="91"/>
    <x v="5"/>
    <n v="312"/>
  </r>
  <r>
    <x v="91"/>
    <x v="6"/>
    <n v="284"/>
  </r>
  <r>
    <x v="91"/>
    <x v="7"/>
    <n v="282"/>
  </r>
  <r>
    <x v="91"/>
    <x v="8"/>
    <n v="259"/>
  </r>
  <r>
    <x v="91"/>
    <x v="9"/>
    <n v="140"/>
  </r>
  <r>
    <x v="91"/>
    <x v="10"/>
    <n v="88"/>
  </r>
  <r>
    <x v="91"/>
    <x v="11"/>
    <n v="59"/>
  </r>
  <r>
    <x v="91"/>
    <x v="12"/>
    <n v="64"/>
  </r>
  <r>
    <x v="92"/>
    <x v="0"/>
    <n v="5"/>
  </r>
  <r>
    <x v="92"/>
    <x v="1"/>
    <n v="54"/>
  </r>
  <r>
    <x v="92"/>
    <x v="2"/>
    <n v="142"/>
  </r>
  <r>
    <x v="92"/>
    <x v="3"/>
    <n v="79"/>
  </r>
  <r>
    <x v="92"/>
    <x v="4"/>
    <n v="430"/>
  </r>
  <r>
    <x v="92"/>
    <x v="5"/>
    <n v="60"/>
  </r>
  <r>
    <x v="92"/>
    <x v="6"/>
    <n v="64"/>
  </r>
  <r>
    <x v="92"/>
    <x v="7"/>
    <n v="52"/>
  </r>
  <r>
    <x v="92"/>
    <x v="8"/>
    <n v="41"/>
  </r>
  <r>
    <x v="92"/>
    <x v="9"/>
    <n v="19"/>
  </r>
  <r>
    <x v="92"/>
    <x v="10"/>
    <n v="22"/>
  </r>
  <r>
    <x v="92"/>
    <x v="11"/>
    <n v="16"/>
  </r>
  <r>
    <x v="92"/>
    <x v="12"/>
    <n v="14"/>
  </r>
  <r>
    <x v="93"/>
    <x v="0"/>
    <n v="12"/>
  </r>
  <r>
    <x v="93"/>
    <x v="1"/>
    <n v="84"/>
  </r>
  <r>
    <x v="93"/>
    <x v="2"/>
    <n v="220"/>
  </r>
  <r>
    <x v="93"/>
    <x v="3"/>
    <n v="104"/>
  </r>
  <r>
    <x v="93"/>
    <x v="4"/>
    <n v="931"/>
  </r>
  <r>
    <x v="93"/>
    <x v="5"/>
    <n v="138"/>
  </r>
  <r>
    <x v="93"/>
    <x v="6"/>
    <n v="91"/>
  </r>
  <r>
    <x v="93"/>
    <x v="7"/>
    <n v="71"/>
  </r>
  <r>
    <x v="93"/>
    <x v="8"/>
    <n v="42"/>
  </r>
  <r>
    <x v="93"/>
    <x v="9"/>
    <n v="26"/>
  </r>
  <r>
    <x v="93"/>
    <x v="10"/>
    <n v="19"/>
  </r>
  <r>
    <x v="93"/>
    <x v="11"/>
    <n v="6"/>
  </r>
  <r>
    <x v="93"/>
    <x v="12"/>
    <n v="7"/>
  </r>
  <r>
    <x v="94"/>
    <x v="0"/>
    <n v="20"/>
  </r>
  <r>
    <x v="94"/>
    <x v="1"/>
    <n v="167"/>
  </r>
  <r>
    <x v="94"/>
    <x v="2"/>
    <n v="558"/>
  </r>
  <r>
    <x v="94"/>
    <x v="3"/>
    <n v="234"/>
  </r>
  <r>
    <x v="94"/>
    <x v="4"/>
    <n v="1684"/>
  </r>
  <r>
    <x v="94"/>
    <x v="5"/>
    <n v="274"/>
  </r>
  <r>
    <x v="94"/>
    <x v="6"/>
    <n v="173"/>
  </r>
  <r>
    <x v="94"/>
    <x v="7"/>
    <n v="134"/>
  </r>
  <r>
    <x v="94"/>
    <x v="8"/>
    <n v="86"/>
  </r>
  <r>
    <x v="94"/>
    <x v="9"/>
    <n v="50"/>
  </r>
  <r>
    <x v="94"/>
    <x v="10"/>
    <n v="40"/>
  </r>
  <r>
    <x v="94"/>
    <x v="11"/>
    <n v="24"/>
  </r>
  <r>
    <x v="94"/>
    <x v="12"/>
    <n v="32"/>
  </r>
  <r>
    <x v="95"/>
    <x v="0"/>
    <n v="54"/>
  </r>
  <r>
    <x v="95"/>
    <x v="1"/>
    <n v="614"/>
  </r>
  <r>
    <x v="95"/>
    <x v="2"/>
    <n v="2015"/>
  </r>
  <r>
    <x v="95"/>
    <x v="3"/>
    <n v="953"/>
  </r>
  <r>
    <x v="95"/>
    <x v="4"/>
    <n v="6496"/>
  </r>
  <r>
    <x v="95"/>
    <x v="5"/>
    <n v="907"/>
  </r>
  <r>
    <x v="95"/>
    <x v="6"/>
    <n v="851"/>
  </r>
  <r>
    <x v="95"/>
    <x v="7"/>
    <n v="809"/>
  </r>
  <r>
    <x v="95"/>
    <x v="8"/>
    <n v="585"/>
  </r>
  <r>
    <x v="95"/>
    <x v="9"/>
    <n v="403"/>
  </r>
  <r>
    <x v="95"/>
    <x v="10"/>
    <n v="249"/>
  </r>
  <r>
    <x v="95"/>
    <x v="11"/>
    <n v="167"/>
  </r>
  <r>
    <x v="95"/>
    <x v="12"/>
    <n v="198"/>
  </r>
  <r>
    <x v="96"/>
    <x v="0"/>
    <n v="14"/>
  </r>
  <r>
    <x v="96"/>
    <x v="1"/>
    <n v="100"/>
  </r>
  <r>
    <x v="96"/>
    <x v="2"/>
    <n v="292"/>
  </r>
  <r>
    <x v="96"/>
    <x v="3"/>
    <n v="139"/>
  </r>
  <r>
    <x v="96"/>
    <x v="4"/>
    <n v="1214"/>
  </r>
  <r>
    <x v="96"/>
    <x v="5"/>
    <n v="176"/>
  </r>
  <r>
    <x v="96"/>
    <x v="6"/>
    <n v="136"/>
  </r>
  <r>
    <x v="96"/>
    <x v="7"/>
    <n v="109"/>
  </r>
  <r>
    <x v="96"/>
    <x v="8"/>
    <n v="84"/>
  </r>
  <r>
    <x v="96"/>
    <x v="9"/>
    <n v="51"/>
  </r>
  <r>
    <x v="96"/>
    <x v="10"/>
    <n v="22"/>
  </r>
  <r>
    <x v="96"/>
    <x v="11"/>
    <n v="16"/>
  </r>
  <r>
    <x v="96"/>
    <x v="12"/>
    <n v="14"/>
  </r>
  <r>
    <x v="97"/>
    <x v="0"/>
    <n v="8"/>
  </r>
  <r>
    <x v="97"/>
    <x v="1"/>
    <n v="123"/>
  </r>
  <r>
    <x v="97"/>
    <x v="2"/>
    <n v="408"/>
  </r>
  <r>
    <x v="97"/>
    <x v="3"/>
    <n v="200"/>
  </r>
  <r>
    <x v="97"/>
    <x v="4"/>
    <n v="1474"/>
  </r>
  <r>
    <x v="97"/>
    <x v="5"/>
    <n v="166"/>
  </r>
  <r>
    <x v="97"/>
    <x v="6"/>
    <n v="210"/>
  </r>
  <r>
    <x v="97"/>
    <x v="7"/>
    <n v="179"/>
  </r>
  <r>
    <x v="97"/>
    <x v="8"/>
    <n v="155"/>
  </r>
  <r>
    <x v="97"/>
    <x v="9"/>
    <n v="116"/>
  </r>
  <r>
    <x v="97"/>
    <x v="10"/>
    <n v="79"/>
  </r>
  <r>
    <x v="97"/>
    <x v="11"/>
    <n v="42"/>
  </r>
  <r>
    <x v="97"/>
    <x v="12"/>
    <n v="55"/>
  </r>
  <r>
    <x v="98"/>
    <x v="0"/>
    <n v="13"/>
  </r>
  <r>
    <x v="98"/>
    <x v="1"/>
    <n v="120"/>
  </r>
  <r>
    <x v="98"/>
    <x v="2"/>
    <n v="405"/>
  </r>
  <r>
    <x v="98"/>
    <x v="3"/>
    <n v="210"/>
  </r>
  <r>
    <x v="98"/>
    <x v="4"/>
    <n v="1745"/>
  </r>
  <r>
    <x v="98"/>
    <x v="5"/>
    <n v="226"/>
  </r>
  <r>
    <x v="98"/>
    <x v="6"/>
    <n v="203"/>
  </r>
  <r>
    <x v="98"/>
    <x v="7"/>
    <n v="175"/>
  </r>
  <r>
    <x v="98"/>
    <x v="8"/>
    <n v="152"/>
  </r>
  <r>
    <x v="98"/>
    <x v="9"/>
    <n v="93"/>
  </r>
  <r>
    <x v="98"/>
    <x v="10"/>
    <n v="67"/>
  </r>
  <r>
    <x v="98"/>
    <x v="11"/>
    <n v="63"/>
  </r>
  <r>
    <x v="98"/>
    <x v="12"/>
    <n v="43"/>
  </r>
  <r>
    <x v="99"/>
    <x v="0"/>
    <n v="9"/>
  </r>
  <r>
    <x v="99"/>
    <x v="1"/>
    <n v="82"/>
  </r>
  <r>
    <x v="99"/>
    <x v="2"/>
    <n v="303"/>
  </r>
  <r>
    <x v="99"/>
    <x v="3"/>
    <n v="128"/>
  </r>
  <r>
    <x v="99"/>
    <x v="4"/>
    <n v="1383"/>
  </r>
  <r>
    <x v="99"/>
    <x v="5"/>
    <n v="157"/>
  </r>
  <r>
    <x v="99"/>
    <x v="6"/>
    <n v="137"/>
  </r>
  <r>
    <x v="99"/>
    <x v="7"/>
    <n v="129"/>
  </r>
  <r>
    <x v="99"/>
    <x v="8"/>
    <n v="90"/>
  </r>
  <r>
    <x v="99"/>
    <x v="9"/>
    <n v="65"/>
  </r>
  <r>
    <x v="99"/>
    <x v="10"/>
    <n v="54"/>
  </r>
  <r>
    <x v="99"/>
    <x v="11"/>
    <n v="29"/>
  </r>
  <r>
    <x v="99"/>
    <x v="12"/>
    <n v="45"/>
  </r>
  <r>
    <x v="100"/>
    <x v="0"/>
    <n v="15"/>
  </r>
  <r>
    <x v="100"/>
    <x v="1"/>
    <n v="149"/>
  </r>
  <r>
    <x v="100"/>
    <x v="2"/>
    <n v="579"/>
  </r>
  <r>
    <x v="100"/>
    <x v="3"/>
    <n v="334"/>
  </r>
  <r>
    <x v="100"/>
    <x v="4"/>
    <n v="2162"/>
  </r>
  <r>
    <x v="100"/>
    <x v="5"/>
    <n v="386"/>
  </r>
  <r>
    <x v="100"/>
    <x v="6"/>
    <n v="379"/>
  </r>
  <r>
    <x v="100"/>
    <x v="7"/>
    <n v="349"/>
  </r>
  <r>
    <x v="100"/>
    <x v="8"/>
    <n v="313"/>
  </r>
  <r>
    <x v="100"/>
    <x v="9"/>
    <n v="281"/>
  </r>
  <r>
    <x v="100"/>
    <x v="10"/>
    <n v="218"/>
  </r>
  <r>
    <x v="100"/>
    <x v="11"/>
    <n v="135"/>
  </r>
  <r>
    <x v="100"/>
    <x v="12"/>
    <n v="166"/>
  </r>
  <r>
    <x v="101"/>
    <x v="0"/>
    <n v="73"/>
  </r>
  <r>
    <x v="101"/>
    <x v="1"/>
    <n v="912"/>
  </r>
  <r>
    <x v="101"/>
    <x v="2"/>
    <n v="2961"/>
  </r>
  <r>
    <x v="101"/>
    <x v="3"/>
    <n v="1358"/>
  </r>
  <r>
    <x v="101"/>
    <x v="4"/>
    <n v="9788"/>
  </r>
  <r>
    <x v="101"/>
    <x v="5"/>
    <n v="1367"/>
  </r>
  <r>
    <x v="101"/>
    <x v="6"/>
    <n v="1233"/>
  </r>
  <r>
    <x v="101"/>
    <x v="7"/>
    <n v="1080"/>
  </r>
  <r>
    <x v="101"/>
    <x v="8"/>
    <n v="805"/>
  </r>
  <r>
    <x v="101"/>
    <x v="9"/>
    <n v="535"/>
  </r>
  <r>
    <x v="101"/>
    <x v="10"/>
    <n v="340"/>
  </r>
  <r>
    <x v="101"/>
    <x v="11"/>
    <n v="202"/>
  </r>
  <r>
    <x v="101"/>
    <x v="12"/>
    <n v="210"/>
  </r>
  <r>
    <x v="102"/>
    <x v="0"/>
    <n v="2"/>
  </r>
  <r>
    <x v="102"/>
    <x v="1"/>
    <n v="37"/>
  </r>
  <r>
    <x v="102"/>
    <x v="2"/>
    <n v="179"/>
  </r>
  <r>
    <x v="102"/>
    <x v="3"/>
    <n v="98"/>
  </r>
  <r>
    <x v="102"/>
    <x v="4"/>
    <n v="808"/>
  </r>
  <r>
    <x v="102"/>
    <x v="5"/>
    <n v="104"/>
  </r>
  <r>
    <x v="102"/>
    <x v="6"/>
    <n v="83"/>
  </r>
  <r>
    <x v="102"/>
    <x v="7"/>
    <n v="89"/>
  </r>
  <r>
    <x v="102"/>
    <x v="8"/>
    <n v="75"/>
  </r>
  <r>
    <x v="102"/>
    <x v="9"/>
    <n v="58"/>
  </r>
  <r>
    <x v="102"/>
    <x v="10"/>
    <n v="33"/>
  </r>
  <r>
    <x v="102"/>
    <x v="11"/>
    <n v="25"/>
  </r>
  <r>
    <x v="102"/>
    <x v="12"/>
    <n v="30"/>
  </r>
  <r>
    <x v="103"/>
    <x v="0"/>
    <n v="105"/>
  </r>
  <r>
    <x v="103"/>
    <x v="1"/>
    <n v="903"/>
  </r>
  <r>
    <x v="103"/>
    <x v="2"/>
    <n v="2244"/>
  </r>
  <r>
    <x v="103"/>
    <x v="3"/>
    <n v="977"/>
  </r>
  <r>
    <x v="103"/>
    <x v="4"/>
    <n v="7053"/>
  </r>
  <r>
    <x v="103"/>
    <x v="5"/>
    <n v="825"/>
  </r>
  <r>
    <x v="103"/>
    <x v="6"/>
    <n v="835"/>
  </r>
  <r>
    <x v="103"/>
    <x v="7"/>
    <n v="814"/>
  </r>
  <r>
    <x v="103"/>
    <x v="8"/>
    <n v="633"/>
  </r>
  <r>
    <x v="103"/>
    <x v="9"/>
    <n v="496"/>
  </r>
  <r>
    <x v="103"/>
    <x v="10"/>
    <n v="386"/>
  </r>
  <r>
    <x v="103"/>
    <x v="11"/>
    <n v="237"/>
  </r>
  <r>
    <x v="103"/>
    <x v="12"/>
    <n v="300"/>
  </r>
  <r>
    <x v="104"/>
    <x v="0"/>
    <n v="83"/>
  </r>
  <r>
    <x v="104"/>
    <x v="1"/>
    <n v="556"/>
  </r>
  <r>
    <x v="104"/>
    <x v="2"/>
    <n v="1785"/>
  </r>
  <r>
    <x v="104"/>
    <x v="3"/>
    <n v="788"/>
  </r>
  <r>
    <x v="104"/>
    <x v="4"/>
    <n v="7987"/>
  </r>
  <r>
    <x v="104"/>
    <x v="5"/>
    <n v="891"/>
  </r>
  <r>
    <x v="104"/>
    <x v="6"/>
    <n v="646"/>
  </r>
  <r>
    <x v="104"/>
    <x v="7"/>
    <n v="637"/>
  </r>
  <r>
    <x v="104"/>
    <x v="8"/>
    <n v="474"/>
  </r>
  <r>
    <x v="104"/>
    <x v="9"/>
    <n v="266"/>
  </r>
  <r>
    <x v="104"/>
    <x v="10"/>
    <n v="148"/>
  </r>
  <r>
    <x v="104"/>
    <x v="11"/>
    <n v="86"/>
  </r>
  <r>
    <x v="104"/>
    <x v="12"/>
    <n v="114"/>
  </r>
  <r>
    <x v="105"/>
    <x v="0"/>
    <n v="29"/>
  </r>
  <r>
    <x v="105"/>
    <x v="1"/>
    <n v="266"/>
  </r>
  <r>
    <x v="105"/>
    <x v="2"/>
    <n v="775"/>
  </r>
  <r>
    <x v="105"/>
    <x v="3"/>
    <n v="404"/>
  </r>
  <r>
    <x v="105"/>
    <x v="4"/>
    <n v="3550"/>
  </r>
  <r>
    <x v="105"/>
    <x v="5"/>
    <n v="426"/>
  </r>
  <r>
    <x v="105"/>
    <x v="6"/>
    <n v="399"/>
  </r>
  <r>
    <x v="105"/>
    <x v="7"/>
    <n v="400"/>
  </r>
  <r>
    <x v="105"/>
    <x v="8"/>
    <n v="355"/>
  </r>
  <r>
    <x v="105"/>
    <x v="9"/>
    <n v="228"/>
  </r>
  <r>
    <x v="105"/>
    <x v="10"/>
    <n v="151"/>
  </r>
  <r>
    <x v="105"/>
    <x v="11"/>
    <n v="95"/>
  </r>
  <r>
    <x v="105"/>
    <x v="12"/>
    <n v="158"/>
  </r>
  <r>
    <x v="106"/>
    <x v="0"/>
    <n v="15"/>
  </r>
  <r>
    <x v="106"/>
    <x v="1"/>
    <n v="95"/>
  </r>
  <r>
    <x v="106"/>
    <x v="2"/>
    <n v="304"/>
  </r>
  <r>
    <x v="106"/>
    <x v="3"/>
    <n v="145"/>
  </r>
  <r>
    <x v="106"/>
    <x v="4"/>
    <n v="1299"/>
  </r>
  <r>
    <x v="106"/>
    <x v="5"/>
    <n v="201"/>
  </r>
  <r>
    <x v="106"/>
    <x v="6"/>
    <n v="186"/>
  </r>
  <r>
    <x v="106"/>
    <x v="7"/>
    <n v="179"/>
  </r>
  <r>
    <x v="106"/>
    <x v="8"/>
    <n v="159"/>
  </r>
  <r>
    <x v="106"/>
    <x v="9"/>
    <n v="94"/>
  </r>
  <r>
    <x v="106"/>
    <x v="10"/>
    <n v="75"/>
  </r>
  <r>
    <x v="106"/>
    <x v="11"/>
    <n v="55"/>
  </r>
  <r>
    <x v="106"/>
    <x v="12"/>
    <n v="56"/>
  </r>
  <r>
    <x v="107"/>
    <x v="0"/>
    <n v="18"/>
  </r>
  <r>
    <x v="107"/>
    <x v="1"/>
    <n v="121"/>
  </r>
  <r>
    <x v="107"/>
    <x v="2"/>
    <n v="424"/>
  </r>
  <r>
    <x v="107"/>
    <x v="3"/>
    <n v="238"/>
  </r>
  <r>
    <x v="107"/>
    <x v="4"/>
    <n v="1805"/>
  </r>
  <r>
    <x v="107"/>
    <x v="5"/>
    <n v="355"/>
  </r>
  <r>
    <x v="107"/>
    <x v="6"/>
    <n v="340"/>
  </r>
  <r>
    <x v="107"/>
    <x v="7"/>
    <n v="278"/>
  </r>
  <r>
    <x v="107"/>
    <x v="8"/>
    <n v="220"/>
  </r>
  <r>
    <x v="107"/>
    <x v="9"/>
    <n v="171"/>
  </r>
  <r>
    <x v="107"/>
    <x v="10"/>
    <n v="127"/>
  </r>
  <r>
    <x v="107"/>
    <x v="11"/>
    <n v="110"/>
  </r>
  <r>
    <x v="107"/>
    <x v="12"/>
    <n v="104"/>
  </r>
  <r>
    <x v="108"/>
    <x v="0"/>
    <n v="8"/>
  </r>
  <r>
    <x v="108"/>
    <x v="1"/>
    <n v="81"/>
  </r>
  <r>
    <x v="108"/>
    <x v="2"/>
    <n v="164"/>
  </r>
  <r>
    <x v="108"/>
    <x v="3"/>
    <n v="80"/>
  </r>
  <r>
    <x v="108"/>
    <x v="4"/>
    <n v="1182"/>
  </r>
  <r>
    <x v="108"/>
    <x v="5"/>
    <n v="128"/>
  </r>
  <r>
    <x v="108"/>
    <x v="6"/>
    <n v="111"/>
  </r>
  <r>
    <x v="108"/>
    <x v="7"/>
    <n v="71"/>
  </r>
  <r>
    <x v="108"/>
    <x v="8"/>
    <n v="41"/>
  </r>
  <r>
    <x v="108"/>
    <x v="9"/>
    <n v="21"/>
  </r>
  <r>
    <x v="108"/>
    <x v="10"/>
    <n v="10"/>
  </r>
  <r>
    <x v="108"/>
    <x v="11"/>
    <n v="9"/>
  </r>
  <r>
    <x v="108"/>
    <x v="12"/>
    <n v="9"/>
  </r>
  <r>
    <x v="109"/>
    <x v="0"/>
    <n v="2"/>
  </r>
  <r>
    <x v="109"/>
    <x v="1"/>
    <n v="56"/>
  </r>
  <r>
    <x v="109"/>
    <x v="2"/>
    <n v="224"/>
  </r>
  <r>
    <x v="109"/>
    <x v="3"/>
    <n v="107"/>
  </r>
  <r>
    <x v="109"/>
    <x v="4"/>
    <n v="819"/>
  </r>
  <r>
    <x v="109"/>
    <x v="5"/>
    <n v="157"/>
  </r>
  <r>
    <x v="109"/>
    <x v="6"/>
    <n v="156"/>
  </r>
  <r>
    <x v="109"/>
    <x v="7"/>
    <n v="118"/>
  </r>
  <r>
    <x v="109"/>
    <x v="8"/>
    <n v="104"/>
  </r>
  <r>
    <x v="109"/>
    <x v="9"/>
    <n v="55"/>
  </r>
  <r>
    <x v="109"/>
    <x v="10"/>
    <n v="40"/>
  </r>
  <r>
    <x v="109"/>
    <x v="11"/>
    <n v="21"/>
  </r>
  <r>
    <x v="109"/>
    <x v="12"/>
    <n v="43"/>
  </r>
  <r>
    <x v="110"/>
    <x v="0"/>
    <n v="8"/>
  </r>
  <r>
    <x v="110"/>
    <x v="1"/>
    <n v="115"/>
  </r>
  <r>
    <x v="110"/>
    <x v="2"/>
    <n v="394"/>
  </r>
  <r>
    <x v="110"/>
    <x v="3"/>
    <n v="223"/>
  </r>
  <r>
    <x v="110"/>
    <x v="4"/>
    <n v="1404"/>
  </r>
  <r>
    <x v="110"/>
    <x v="5"/>
    <n v="248"/>
  </r>
  <r>
    <x v="110"/>
    <x v="6"/>
    <n v="277"/>
  </r>
  <r>
    <x v="110"/>
    <x v="7"/>
    <n v="272"/>
  </r>
  <r>
    <x v="110"/>
    <x v="8"/>
    <n v="223"/>
  </r>
  <r>
    <x v="110"/>
    <x v="9"/>
    <n v="143"/>
  </r>
  <r>
    <x v="110"/>
    <x v="10"/>
    <n v="130"/>
  </r>
  <r>
    <x v="110"/>
    <x v="11"/>
    <n v="66"/>
  </r>
  <r>
    <x v="110"/>
    <x v="12"/>
    <n v="91"/>
  </r>
  <r>
    <x v="111"/>
    <x v="0"/>
    <n v="4"/>
  </r>
  <r>
    <x v="111"/>
    <x v="1"/>
    <n v="33"/>
  </r>
  <r>
    <x v="111"/>
    <x v="2"/>
    <n v="127"/>
  </r>
  <r>
    <x v="111"/>
    <x v="3"/>
    <n v="54"/>
  </r>
  <r>
    <x v="111"/>
    <x v="4"/>
    <n v="452"/>
  </r>
  <r>
    <x v="111"/>
    <x v="5"/>
    <n v="46"/>
  </r>
  <r>
    <x v="111"/>
    <x v="6"/>
    <n v="25"/>
  </r>
  <r>
    <x v="111"/>
    <x v="7"/>
    <n v="23"/>
  </r>
  <r>
    <x v="111"/>
    <x v="8"/>
    <n v="17"/>
  </r>
  <r>
    <x v="111"/>
    <x v="9"/>
    <n v="19"/>
  </r>
  <r>
    <x v="111"/>
    <x v="10"/>
    <n v="7"/>
  </r>
  <r>
    <x v="111"/>
    <x v="11"/>
    <n v="7"/>
  </r>
  <r>
    <x v="111"/>
    <x v="12"/>
    <n v="5"/>
  </r>
  <r>
    <x v="112"/>
    <x v="0"/>
    <n v="230"/>
  </r>
  <r>
    <x v="112"/>
    <x v="1"/>
    <n v="2535"/>
  </r>
  <r>
    <x v="112"/>
    <x v="2"/>
    <n v="6860"/>
  </r>
  <r>
    <x v="112"/>
    <x v="3"/>
    <n v="3203"/>
  </r>
  <r>
    <x v="112"/>
    <x v="4"/>
    <n v="18987"/>
  </r>
  <r>
    <x v="112"/>
    <x v="5"/>
    <n v="2510"/>
  </r>
  <r>
    <x v="112"/>
    <x v="6"/>
    <n v="1995"/>
  </r>
  <r>
    <x v="112"/>
    <x v="7"/>
    <n v="1707"/>
  </r>
  <r>
    <x v="112"/>
    <x v="8"/>
    <n v="1295"/>
  </r>
  <r>
    <x v="112"/>
    <x v="9"/>
    <n v="833"/>
  </r>
  <r>
    <x v="112"/>
    <x v="10"/>
    <n v="461"/>
  </r>
  <r>
    <x v="112"/>
    <x v="11"/>
    <n v="293"/>
  </r>
  <r>
    <x v="112"/>
    <x v="12"/>
    <n v="283"/>
  </r>
  <r>
    <x v="113"/>
    <x v="0"/>
    <n v="1"/>
  </r>
  <r>
    <x v="113"/>
    <x v="1"/>
    <n v="28"/>
  </r>
  <r>
    <x v="113"/>
    <x v="2"/>
    <n v="76"/>
  </r>
  <r>
    <x v="113"/>
    <x v="3"/>
    <n v="25"/>
  </r>
  <r>
    <x v="113"/>
    <x v="4"/>
    <n v="447"/>
  </r>
  <r>
    <x v="113"/>
    <x v="5"/>
    <n v="43"/>
  </r>
  <r>
    <x v="113"/>
    <x v="6"/>
    <n v="39"/>
  </r>
  <r>
    <x v="113"/>
    <x v="7"/>
    <n v="25"/>
  </r>
  <r>
    <x v="113"/>
    <x v="8"/>
    <n v="10"/>
  </r>
  <r>
    <x v="113"/>
    <x v="9"/>
    <n v="15"/>
  </r>
  <r>
    <x v="113"/>
    <x v="10"/>
    <n v="6"/>
  </r>
  <r>
    <x v="113"/>
    <x v="11"/>
    <n v="6"/>
  </r>
  <r>
    <x v="113"/>
    <x v="12"/>
    <n v="6"/>
  </r>
  <r>
    <x v="114"/>
    <x v="0"/>
    <n v="27"/>
  </r>
  <r>
    <x v="114"/>
    <x v="1"/>
    <n v="191"/>
  </r>
  <r>
    <x v="114"/>
    <x v="2"/>
    <n v="663"/>
  </r>
  <r>
    <x v="114"/>
    <x v="3"/>
    <n v="264"/>
  </r>
  <r>
    <x v="114"/>
    <x v="4"/>
    <n v="2628"/>
  </r>
  <r>
    <x v="114"/>
    <x v="5"/>
    <n v="359"/>
  </r>
  <r>
    <x v="114"/>
    <x v="6"/>
    <n v="332"/>
  </r>
  <r>
    <x v="114"/>
    <x v="7"/>
    <n v="322"/>
  </r>
  <r>
    <x v="114"/>
    <x v="8"/>
    <n v="237"/>
  </r>
  <r>
    <x v="114"/>
    <x v="9"/>
    <n v="169"/>
  </r>
  <r>
    <x v="114"/>
    <x v="10"/>
    <n v="106"/>
  </r>
  <r>
    <x v="114"/>
    <x v="11"/>
    <n v="66"/>
  </r>
  <r>
    <x v="114"/>
    <x v="12"/>
    <n v="102"/>
  </r>
  <r>
    <x v="115"/>
    <x v="0"/>
    <n v="2"/>
  </r>
  <r>
    <x v="115"/>
    <x v="1"/>
    <n v="38"/>
  </r>
  <r>
    <x v="115"/>
    <x v="2"/>
    <n v="100"/>
  </r>
  <r>
    <x v="115"/>
    <x v="3"/>
    <n v="46"/>
  </r>
  <r>
    <x v="115"/>
    <x v="4"/>
    <n v="650"/>
  </r>
  <r>
    <x v="115"/>
    <x v="5"/>
    <n v="55"/>
  </r>
  <r>
    <x v="115"/>
    <x v="6"/>
    <n v="49"/>
  </r>
  <r>
    <x v="115"/>
    <x v="7"/>
    <n v="42"/>
  </r>
  <r>
    <x v="115"/>
    <x v="8"/>
    <n v="44"/>
  </r>
  <r>
    <x v="115"/>
    <x v="9"/>
    <n v="14"/>
  </r>
  <r>
    <x v="115"/>
    <x v="10"/>
    <n v="13"/>
  </r>
  <r>
    <x v="115"/>
    <x v="11"/>
    <n v="18"/>
  </r>
  <r>
    <x v="115"/>
    <x v="12"/>
    <n v="16"/>
  </r>
  <r>
    <x v="116"/>
    <x v="0"/>
    <n v="6"/>
  </r>
  <r>
    <x v="116"/>
    <x v="1"/>
    <n v="48"/>
  </r>
  <r>
    <x v="116"/>
    <x v="2"/>
    <n v="181"/>
  </r>
  <r>
    <x v="116"/>
    <x v="3"/>
    <n v="70"/>
  </r>
  <r>
    <x v="116"/>
    <x v="4"/>
    <n v="690"/>
  </r>
  <r>
    <x v="116"/>
    <x v="5"/>
    <n v="98"/>
  </r>
  <r>
    <x v="116"/>
    <x v="6"/>
    <n v="116"/>
  </r>
  <r>
    <x v="116"/>
    <x v="7"/>
    <n v="110"/>
  </r>
  <r>
    <x v="116"/>
    <x v="8"/>
    <n v="78"/>
  </r>
  <r>
    <x v="116"/>
    <x v="9"/>
    <n v="56"/>
  </r>
  <r>
    <x v="116"/>
    <x v="10"/>
    <n v="47"/>
  </r>
  <r>
    <x v="116"/>
    <x v="11"/>
    <n v="29"/>
  </r>
  <r>
    <x v="116"/>
    <x v="12"/>
    <n v="28"/>
  </r>
  <r>
    <x v="117"/>
    <x v="0"/>
    <n v="10"/>
  </r>
  <r>
    <x v="117"/>
    <x v="1"/>
    <n v="94"/>
  </r>
  <r>
    <x v="117"/>
    <x v="2"/>
    <n v="312"/>
  </r>
  <r>
    <x v="117"/>
    <x v="3"/>
    <n v="129"/>
  </r>
  <r>
    <x v="117"/>
    <x v="4"/>
    <n v="1456"/>
  </r>
  <r>
    <x v="117"/>
    <x v="5"/>
    <n v="158"/>
  </r>
  <r>
    <x v="117"/>
    <x v="6"/>
    <n v="136"/>
  </r>
  <r>
    <x v="117"/>
    <x v="7"/>
    <n v="110"/>
  </r>
  <r>
    <x v="117"/>
    <x v="8"/>
    <n v="97"/>
  </r>
  <r>
    <x v="117"/>
    <x v="9"/>
    <n v="57"/>
  </r>
  <r>
    <x v="117"/>
    <x v="10"/>
    <n v="49"/>
  </r>
  <r>
    <x v="117"/>
    <x v="11"/>
    <n v="22"/>
  </r>
  <r>
    <x v="117"/>
    <x v="12"/>
    <n v="19"/>
  </r>
  <r>
    <x v="118"/>
    <x v="0"/>
    <n v="12"/>
  </r>
  <r>
    <x v="118"/>
    <x v="1"/>
    <n v="110"/>
  </r>
  <r>
    <x v="118"/>
    <x v="2"/>
    <n v="347"/>
  </r>
  <r>
    <x v="118"/>
    <x v="3"/>
    <n v="201"/>
  </r>
  <r>
    <x v="118"/>
    <x v="4"/>
    <n v="1478"/>
  </r>
  <r>
    <x v="118"/>
    <x v="5"/>
    <n v="252"/>
  </r>
  <r>
    <x v="118"/>
    <x v="6"/>
    <n v="313"/>
  </r>
  <r>
    <x v="118"/>
    <x v="7"/>
    <n v="302"/>
  </r>
  <r>
    <x v="118"/>
    <x v="8"/>
    <n v="223"/>
  </r>
  <r>
    <x v="118"/>
    <x v="9"/>
    <n v="158"/>
  </r>
  <r>
    <x v="118"/>
    <x v="10"/>
    <n v="124"/>
  </r>
  <r>
    <x v="118"/>
    <x v="11"/>
    <n v="84"/>
  </r>
  <r>
    <x v="118"/>
    <x v="12"/>
    <n v="94"/>
  </r>
  <r>
    <x v="119"/>
    <x v="0"/>
    <n v="2"/>
  </r>
  <r>
    <x v="119"/>
    <x v="1"/>
    <n v="9"/>
  </r>
  <r>
    <x v="119"/>
    <x v="2"/>
    <n v="17"/>
  </r>
  <r>
    <x v="119"/>
    <x v="3"/>
    <n v="6"/>
  </r>
  <r>
    <x v="119"/>
    <x v="4"/>
    <n v="202"/>
  </r>
  <r>
    <x v="119"/>
    <x v="5"/>
    <n v="17"/>
  </r>
  <r>
    <x v="119"/>
    <x v="6"/>
    <n v="20"/>
  </r>
  <r>
    <x v="119"/>
    <x v="7"/>
    <n v="9"/>
  </r>
  <r>
    <x v="119"/>
    <x v="8"/>
    <n v="10"/>
  </r>
  <r>
    <x v="119"/>
    <x v="9"/>
    <n v="6"/>
  </r>
  <r>
    <x v="119"/>
    <x v="10"/>
    <n v="2"/>
  </r>
  <r>
    <x v="119"/>
    <x v="11"/>
    <n v="2"/>
  </r>
  <r>
    <x v="119"/>
    <x v="12"/>
    <n v="2"/>
  </r>
  <r>
    <x v="120"/>
    <x v="0"/>
    <n v="4"/>
  </r>
  <r>
    <x v="120"/>
    <x v="1"/>
    <n v="33"/>
  </r>
  <r>
    <x v="120"/>
    <x v="2"/>
    <n v="109"/>
  </r>
  <r>
    <x v="120"/>
    <x v="3"/>
    <n v="45"/>
  </r>
  <r>
    <x v="120"/>
    <x v="4"/>
    <n v="498"/>
  </r>
  <r>
    <x v="120"/>
    <x v="5"/>
    <n v="69"/>
  </r>
  <r>
    <x v="120"/>
    <x v="6"/>
    <n v="72"/>
  </r>
  <r>
    <x v="120"/>
    <x v="7"/>
    <n v="55"/>
  </r>
  <r>
    <x v="120"/>
    <x v="8"/>
    <n v="41"/>
  </r>
  <r>
    <x v="120"/>
    <x v="9"/>
    <n v="35"/>
  </r>
  <r>
    <x v="120"/>
    <x v="10"/>
    <n v="20"/>
  </r>
  <r>
    <x v="120"/>
    <x v="11"/>
    <n v="16"/>
  </r>
  <r>
    <x v="120"/>
    <x v="12"/>
    <n v="15"/>
  </r>
  <r>
    <x v="121"/>
    <x v="0"/>
    <n v="61"/>
  </r>
  <r>
    <x v="121"/>
    <x v="1"/>
    <n v="521"/>
  </r>
  <r>
    <x v="121"/>
    <x v="2"/>
    <n v="2010"/>
  </r>
  <r>
    <x v="121"/>
    <x v="3"/>
    <n v="1059"/>
  </r>
  <r>
    <x v="121"/>
    <x v="4"/>
    <n v="7331"/>
  </r>
  <r>
    <x v="121"/>
    <x v="5"/>
    <n v="982"/>
  </r>
  <r>
    <x v="121"/>
    <x v="6"/>
    <n v="938"/>
  </r>
  <r>
    <x v="121"/>
    <x v="7"/>
    <n v="859"/>
  </r>
  <r>
    <x v="121"/>
    <x v="8"/>
    <n v="760"/>
  </r>
  <r>
    <x v="121"/>
    <x v="9"/>
    <n v="539"/>
  </r>
  <r>
    <x v="121"/>
    <x v="10"/>
    <n v="391"/>
  </r>
  <r>
    <x v="121"/>
    <x v="11"/>
    <n v="213"/>
  </r>
  <r>
    <x v="121"/>
    <x v="12"/>
    <n v="272"/>
  </r>
  <r>
    <x v="122"/>
    <x v="0"/>
    <n v="15"/>
  </r>
  <r>
    <x v="122"/>
    <x v="1"/>
    <n v="114"/>
  </r>
  <r>
    <x v="122"/>
    <x v="2"/>
    <n v="360"/>
  </r>
  <r>
    <x v="122"/>
    <x v="3"/>
    <n v="205"/>
  </r>
  <r>
    <x v="122"/>
    <x v="4"/>
    <n v="1754"/>
  </r>
  <r>
    <x v="122"/>
    <x v="5"/>
    <n v="211"/>
  </r>
  <r>
    <x v="122"/>
    <x v="6"/>
    <n v="212"/>
  </r>
  <r>
    <x v="122"/>
    <x v="7"/>
    <n v="161"/>
  </r>
  <r>
    <x v="122"/>
    <x v="8"/>
    <n v="158"/>
  </r>
  <r>
    <x v="122"/>
    <x v="9"/>
    <n v="130"/>
  </r>
  <r>
    <x v="122"/>
    <x v="10"/>
    <n v="62"/>
  </r>
  <r>
    <x v="122"/>
    <x v="11"/>
    <n v="51"/>
  </r>
  <r>
    <x v="122"/>
    <x v="12"/>
    <n v="71"/>
  </r>
  <r>
    <x v="123"/>
    <x v="0"/>
    <n v="7"/>
  </r>
  <r>
    <x v="123"/>
    <x v="1"/>
    <n v="40"/>
  </r>
  <r>
    <x v="123"/>
    <x v="2"/>
    <n v="98"/>
  </r>
  <r>
    <x v="123"/>
    <x v="3"/>
    <n v="33"/>
  </r>
  <r>
    <x v="123"/>
    <x v="4"/>
    <n v="810"/>
  </r>
  <r>
    <x v="123"/>
    <x v="5"/>
    <n v="107"/>
  </r>
  <r>
    <x v="123"/>
    <x v="6"/>
    <n v="70"/>
  </r>
  <r>
    <x v="123"/>
    <x v="7"/>
    <n v="42"/>
  </r>
  <r>
    <x v="123"/>
    <x v="8"/>
    <n v="30"/>
  </r>
  <r>
    <x v="123"/>
    <x v="9"/>
    <n v="19"/>
  </r>
  <r>
    <x v="123"/>
    <x v="10"/>
    <n v="4"/>
  </r>
  <r>
    <x v="123"/>
    <x v="11"/>
    <n v="6"/>
  </r>
  <r>
    <x v="123"/>
    <x v="12"/>
    <n v="2"/>
  </r>
  <r>
    <x v="124"/>
    <x v="0"/>
    <n v="5"/>
  </r>
  <r>
    <x v="124"/>
    <x v="1"/>
    <n v="93"/>
  </r>
  <r>
    <x v="124"/>
    <x v="2"/>
    <n v="161"/>
  </r>
  <r>
    <x v="124"/>
    <x v="3"/>
    <n v="77"/>
  </r>
  <r>
    <x v="124"/>
    <x v="4"/>
    <n v="1093"/>
  </r>
  <r>
    <x v="124"/>
    <x v="5"/>
    <n v="74"/>
  </r>
  <r>
    <x v="124"/>
    <x v="6"/>
    <n v="87"/>
  </r>
  <r>
    <x v="124"/>
    <x v="7"/>
    <n v="57"/>
  </r>
  <r>
    <x v="124"/>
    <x v="8"/>
    <n v="55"/>
  </r>
  <r>
    <x v="124"/>
    <x v="9"/>
    <n v="29"/>
  </r>
  <r>
    <x v="124"/>
    <x v="10"/>
    <n v="18"/>
  </r>
  <r>
    <x v="124"/>
    <x v="11"/>
    <n v="12"/>
  </r>
  <r>
    <x v="124"/>
    <x v="12"/>
    <n v="7"/>
  </r>
  <r>
    <x v="125"/>
    <x v="0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">
  <r>
    <x v="0"/>
    <x v="0"/>
    <n v="1091773"/>
  </r>
  <r>
    <x v="0"/>
    <x v="1"/>
    <n v="989145"/>
  </r>
  <r>
    <x v="1"/>
    <x v="0"/>
    <n v="1327"/>
  </r>
  <r>
    <x v="1"/>
    <x v="1"/>
    <n v="1757"/>
  </r>
  <r>
    <x v="2"/>
    <x v="0"/>
    <n v="151"/>
  </r>
  <r>
    <x v="2"/>
    <x v="1"/>
    <n v="190"/>
  </r>
  <r>
    <x v="3"/>
    <x v="0"/>
    <n v="245"/>
  </r>
  <r>
    <x v="3"/>
    <x v="1"/>
    <n v="284"/>
  </r>
  <r>
    <x v="4"/>
    <x v="0"/>
    <n v="6571"/>
  </r>
  <r>
    <x v="4"/>
    <x v="1"/>
    <n v="8056"/>
  </r>
  <r>
    <x v="5"/>
    <x v="0"/>
    <n v="1535"/>
  </r>
  <r>
    <x v="5"/>
    <x v="1"/>
    <n v="2090"/>
  </r>
  <r>
    <x v="6"/>
    <x v="0"/>
    <n v="5654"/>
  </r>
  <r>
    <x v="6"/>
    <x v="1"/>
    <n v="5706"/>
  </r>
  <r>
    <x v="7"/>
    <x v="0"/>
    <n v="450"/>
  </r>
  <r>
    <x v="7"/>
    <x v="1"/>
    <n v="781"/>
  </r>
  <r>
    <x v="8"/>
    <x v="0"/>
    <n v="469"/>
  </r>
  <r>
    <x v="8"/>
    <x v="1"/>
    <n v="609"/>
  </r>
  <r>
    <x v="9"/>
    <x v="0"/>
    <n v="682"/>
  </r>
  <r>
    <x v="9"/>
    <x v="1"/>
    <n v="874"/>
  </r>
  <r>
    <x v="10"/>
    <x v="0"/>
    <n v="4461"/>
  </r>
  <r>
    <x v="10"/>
    <x v="1"/>
    <n v="4578"/>
  </r>
  <r>
    <x v="11"/>
    <x v="0"/>
    <n v="596"/>
  </r>
  <r>
    <x v="11"/>
    <x v="1"/>
    <n v="696"/>
  </r>
  <r>
    <x v="12"/>
    <x v="0"/>
    <n v="40352"/>
  </r>
  <r>
    <x v="12"/>
    <x v="1"/>
    <n v="43048"/>
  </r>
  <r>
    <x v="13"/>
    <x v="0"/>
    <n v="1861"/>
  </r>
  <r>
    <x v="13"/>
    <x v="1"/>
    <n v="2158"/>
  </r>
  <r>
    <x v="14"/>
    <x v="0"/>
    <n v="232"/>
  </r>
  <r>
    <x v="14"/>
    <x v="1"/>
    <n v="323"/>
  </r>
  <r>
    <x v="15"/>
    <x v="0"/>
    <n v="321"/>
  </r>
  <r>
    <x v="15"/>
    <x v="1"/>
    <n v="433"/>
  </r>
  <r>
    <x v="16"/>
    <x v="0"/>
    <n v="12524"/>
  </r>
  <r>
    <x v="16"/>
    <x v="1"/>
    <n v="12929"/>
  </r>
  <r>
    <x v="17"/>
    <x v="0"/>
    <n v="569"/>
  </r>
  <r>
    <x v="17"/>
    <x v="1"/>
    <n v="630"/>
  </r>
  <r>
    <x v="18"/>
    <x v="0"/>
    <n v="177952"/>
  </r>
  <r>
    <x v="18"/>
    <x v="1"/>
    <n v="159352"/>
  </r>
  <r>
    <x v="19"/>
    <x v="0"/>
    <n v="416"/>
  </r>
  <r>
    <x v="19"/>
    <x v="1"/>
    <n v="483"/>
  </r>
  <r>
    <x v="20"/>
    <x v="0"/>
    <n v="575"/>
  </r>
  <r>
    <x v="20"/>
    <x v="1"/>
    <n v="671"/>
  </r>
  <r>
    <x v="21"/>
    <x v="0"/>
    <n v="3349"/>
  </r>
  <r>
    <x v="21"/>
    <x v="1"/>
    <n v="3787"/>
  </r>
  <r>
    <x v="22"/>
    <x v="0"/>
    <n v="310"/>
  </r>
  <r>
    <x v="22"/>
    <x v="1"/>
    <n v="366"/>
  </r>
  <r>
    <x v="23"/>
    <x v="0"/>
    <n v="903"/>
  </r>
  <r>
    <x v="23"/>
    <x v="1"/>
    <n v="963"/>
  </r>
  <r>
    <x v="24"/>
    <x v="0"/>
    <n v="560"/>
  </r>
  <r>
    <x v="24"/>
    <x v="1"/>
    <n v="748"/>
  </r>
  <r>
    <x v="25"/>
    <x v="0"/>
    <n v="287"/>
  </r>
  <r>
    <x v="25"/>
    <x v="1"/>
    <n v="309"/>
  </r>
  <r>
    <x v="26"/>
    <x v="0"/>
    <n v="37966"/>
  </r>
  <r>
    <x v="26"/>
    <x v="1"/>
    <n v="35823"/>
  </r>
  <r>
    <x v="27"/>
    <x v="0"/>
    <n v="225"/>
  </r>
  <r>
    <x v="27"/>
    <x v="1"/>
    <n v="261"/>
  </r>
  <r>
    <x v="28"/>
    <x v="0"/>
    <n v="1099"/>
  </r>
  <r>
    <x v="28"/>
    <x v="1"/>
    <n v="1419"/>
  </r>
  <r>
    <x v="29"/>
    <x v="0"/>
    <n v="390"/>
  </r>
  <r>
    <x v="29"/>
    <x v="1"/>
    <n v="427"/>
  </r>
  <r>
    <x v="30"/>
    <x v="0"/>
    <n v="366"/>
  </r>
  <r>
    <x v="30"/>
    <x v="1"/>
    <n v="437"/>
  </r>
  <r>
    <x v="31"/>
    <x v="0"/>
    <n v="12545"/>
  </r>
  <r>
    <x v="31"/>
    <x v="1"/>
    <n v="13880"/>
  </r>
  <r>
    <x v="32"/>
    <x v="0"/>
    <n v="18632"/>
  </r>
  <r>
    <x v="32"/>
    <x v="1"/>
    <n v="18458"/>
  </r>
  <r>
    <x v="33"/>
    <x v="0"/>
    <n v="520"/>
  </r>
  <r>
    <x v="33"/>
    <x v="1"/>
    <n v="618"/>
  </r>
  <r>
    <x v="34"/>
    <x v="0"/>
    <n v="9918"/>
  </r>
  <r>
    <x v="34"/>
    <x v="1"/>
    <n v="11430"/>
  </r>
  <r>
    <x v="35"/>
    <x v="0"/>
    <n v="14820"/>
  </r>
  <r>
    <x v="35"/>
    <x v="1"/>
    <n v="16655"/>
  </r>
  <r>
    <x v="36"/>
    <x v="0"/>
    <n v="1458"/>
  </r>
  <r>
    <x v="36"/>
    <x v="1"/>
    <n v="1747"/>
  </r>
  <r>
    <x v="37"/>
    <x v="0"/>
    <n v="1329"/>
  </r>
  <r>
    <x v="37"/>
    <x v="1"/>
    <n v="1391"/>
  </r>
  <r>
    <x v="38"/>
    <x v="0"/>
    <n v="301"/>
  </r>
  <r>
    <x v="38"/>
    <x v="1"/>
    <n v="373"/>
  </r>
  <r>
    <x v="39"/>
    <x v="0"/>
    <n v="1461"/>
  </r>
  <r>
    <x v="39"/>
    <x v="1"/>
    <n v="1751"/>
  </r>
  <r>
    <x v="40"/>
    <x v="0"/>
    <n v="25670"/>
  </r>
  <r>
    <x v="40"/>
    <x v="1"/>
    <n v="24020"/>
  </r>
  <r>
    <x v="41"/>
    <x v="0"/>
    <n v="1029"/>
  </r>
  <r>
    <x v="41"/>
    <x v="1"/>
    <n v="1387"/>
  </r>
  <r>
    <x v="42"/>
    <x v="0"/>
    <n v="6782"/>
  </r>
  <r>
    <x v="42"/>
    <x v="1"/>
    <n v="6524"/>
  </r>
  <r>
    <x v="43"/>
    <x v="0"/>
    <n v="765"/>
  </r>
  <r>
    <x v="43"/>
    <x v="1"/>
    <n v="959"/>
  </r>
  <r>
    <x v="44"/>
    <x v="0"/>
    <n v="4164"/>
  </r>
  <r>
    <x v="44"/>
    <x v="1"/>
    <n v="4813"/>
  </r>
  <r>
    <x v="45"/>
    <x v="0"/>
    <n v="2966"/>
  </r>
  <r>
    <x v="45"/>
    <x v="1"/>
    <n v="3430"/>
  </r>
  <r>
    <x v="46"/>
    <x v="0"/>
    <n v="99880"/>
  </r>
  <r>
    <x v="46"/>
    <x v="1"/>
    <n v="83459"/>
  </r>
  <r>
    <x v="47"/>
    <x v="0"/>
    <n v="2818"/>
  </r>
  <r>
    <x v="47"/>
    <x v="1"/>
    <n v="3393"/>
  </r>
  <r>
    <x v="48"/>
    <x v="0"/>
    <n v="1278"/>
  </r>
  <r>
    <x v="48"/>
    <x v="1"/>
    <n v="1486"/>
  </r>
  <r>
    <x v="49"/>
    <x v="0"/>
    <n v="493"/>
  </r>
  <r>
    <x v="49"/>
    <x v="1"/>
    <n v="564"/>
  </r>
  <r>
    <x v="50"/>
    <x v="0"/>
    <n v="18675"/>
  </r>
  <r>
    <x v="50"/>
    <x v="1"/>
    <n v="18368"/>
  </r>
  <r>
    <x v="51"/>
    <x v="0"/>
    <n v="959"/>
  </r>
  <r>
    <x v="51"/>
    <x v="1"/>
    <n v="1284"/>
  </r>
  <r>
    <x v="52"/>
    <x v="0"/>
    <n v="789"/>
  </r>
  <r>
    <x v="52"/>
    <x v="1"/>
    <n v="865"/>
  </r>
  <r>
    <x v="53"/>
    <x v="0"/>
    <n v="497"/>
  </r>
  <r>
    <x v="53"/>
    <x v="1"/>
    <n v="667"/>
  </r>
  <r>
    <x v="54"/>
    <x v="0"/>
    <n v="16632"/>
  </r>
  <r>
    <x v="54"/>
    <x v="1"/>
    <n v="16767"/>
  </r>
  <r>
    <x v="55"/>
    <x v="0"/>
    <n v="1294"/>
  </r>
  <r>
    <x v="55"/>
    <x v="1"/>
    <n v="1365"/>
  </r>
  <r>
    <x v="56"/>
    <x v="0"/>
    <n v="328"/>
  </r>
  <r>
    <x v="56"/>
    <x v="1"/>
    <n v="465"/>
  </r>
  <r>
    <x v="57"/>
    <x v="0"/>
    <n v="418"/>
  </r>
  <r>
    <x v="57"/>
    <x v="1"/>
    <n v="498"/>
  </r>
  <r>
    <x v="58"/>
    <x v="0"/>
    <n v="131917"/>
  </r>
  <r>
    <x v="58"/>
    <x v="1"/>
    <n v="119281"/>
  </r>
  <r>
    <x v="59"/>
    <x v="0"/>
    <n v="997"/>
  </r>
  <r>
    <x v="59"/>
    <x v="1"/>
    <n v="1232"/>
  </r>
  <r>
    <x v="60"/>
    <x v="0"/>
    <n v="1834"/>
  </r>
  <r>
    <x v="60"/>
    <x v="1"/>
    <n v="1867"/>
  </r>
  <r>
    <x v="61"/>
    <x v="0"/>
    <n v="1630"/>
  </r>
  <r>
    <x v="61"/>
    <x v="1"/>
    <n v="1964"/>
  </r>
  <r>
    <x v="62"/>
    <x v="0"/>
    <n v="32083"/>
  </r>
  <r>
    <x v="62"/>
    <x v="1"/>
    <n v="31304"/>
  </r>
  <r>
    <x v="63"/>
    <x v="0"/>
    <n v="23337"/>
  </r>
  <r>
    <x v="63"/>
    <x v="1"/>
    <n v="21156"/>
  </r>
  <r>
    <x v="64"/>
    <x v="0"/>
    <n v="1426"/>
  </r>
  <r>
    <x v="64"/>
    <x v="1"/>
    <n v="1820"/>
  </r>
  <r>
    <x v="65"/>
    <x v="0"/>
    <n v="6094"/>
  </r>
  <r>
    <x v="65"/>
    <x v="1"/>
    <n v="6296"/>
  </r>
  <r>
    <x v="66"/>
    <x v="0"/>
    <n v="527"/>
  </r>
  <r>
    <x v="66"/>
    <x v="1"/>
    <n v="592"/>
  </r>
  <r>
    <x v="67"/>
    <x v="0"/>
    <n v="973"/>
  </r>
  <r>
    <x v="67"/>
    <x v="1"/>
    <n v="1367"/>
  </r>
  <r>
    <x v="68"/>
    <x v="0"/>
    <n v="22638"/>
  </r>
  <r>
    <x v="68"/>
    <x v="1"/>
    <n v="22707"/>
  </r>
  <r>
    <x v="69"/>
    <x v="0"/>
    <n v="402"/>
  </r>
  <r>
    <x v="69"/>
    <x v="1"/>
    <n v="500"/>
  </r>
  <r>
    <x v="70"/>
    <x v="0"/>
    <n v="131"/>
  </r>
  <r>
    <x v="70"/>
    <x v="1"/>
    <n v="140"/>
  </r>
  <r>
    <x v="71"/>
    <x v="0"/>
    <n v="871"/>
  </r>
  <r>
    <x v="71"/>
    <x v="1"/>
    <n v="1252"/>
  </r>
  <r>
    <x v="72"/>
    <x v="0"/>
    <n v="319"/>
  </r>
  <r>
    <x v="72"/>
    <x v="1"/>
    <n v="388"/>
  </r>
  <r>
    <x v="73"/>
    <x v="0"/>
    <n v="2505"/>
  </r>
  <r>
    <x v="73"/>
    <x v="1"/>
    <n v="3012"/>
  </r>
  <r>
    <x v="74"/>
    <x v="0"/>
    <n v="531"/>
  </r>
  <r>
    <x v="74"/>
    <x v="1"/>
    <n v="652"/>
  </r>
  <r>
    <x v="75"/>
    <x v="0"/>
    <n v="119"/>
  </r>
  <r>
    <x v="75"/>
    <x v="1"/>
    <n v="155"/>
  </r>
  <r>
    <x v="76"/>
    <x v="0"/>
    <n v="2904"/>
  </r>
  <r>
    <x v="76"/>
    <x v="1"/>
    <n v="2985"/>
  </r>
  <r>
    <x v="77"/>
    <x v="0"/>
    <n v="253"/>
  </r>
  <r>
    <x v="77"/>
    <x v="1"/>
    <n v="319"/>
  </r>
  <r>
    <x v="78"/>
    <x v="0"/>
    <n v="546"/>
  </r>
  <r>
    <x v="78"/>
    <x v="1"/>
    <n v="595"/>
  </r>
  <r>
    <x v="79"/>
    <x v="0"/>
    <n v="6590"/>
  </r>
  <r>
    <x v="79"/>
    <x v="1"/>
    <n v="9064"/>
  </r>
  <r>
    <x v="80"/>
    <x v="0"/>
    <n v="1265"/>
  </r>
  <r>
    <x v="80"/>
    <x v="1"/>
    <n v="1774"/>
  </r>
  <r>
    <x v="81"/>
    <x v="0"/>
    <n v="1659"/>
  </r>
  <r>
    <x v="81"/>
    <x v="1"/>
    <n v="2498"/>
  </r>
  <r>
    <x v="82"/>
    <x v="0"/>
    <n v="2268"/>
  </r>
  <r>
    <x v="82"/>
    <x v="1"/>
    <n v="3469"/>
  </r>
  <r>
    <x v="83"/>
    <x v="0"/>
    <n v="7180"/>
  </r>
  <r>
    <x v="83"/>
    <x v="1"/>
    <n v="6732"/>
  </r>
  <r>
    <x v="84"/>
    <x v="0"/>
    <n v="81234"/>
  </r>
  <r>
    <x v="84"/>
    <x v="1"/>
    <n v="79402"/>
  </r>
  <r>
    <x v="85"/>
    <x v="0"/>
    <n v="275"/>
  </r>
  <r>
    <x v="85"/>
    <x v="1"/>
    <n v="334"/>
  </r>
  <r>
    <x v="86"/>
    <x v="0"/>
    <n v="40767"/>
  </r>
  <r>
    <x v="86"/>
    <x v="1"/>
    <n v="34244"/>
  </r>
  <r>
    <x v="87"/>
    <x v="0"/>
    <n v="1064"/>
  </r>
  <r>
    <x v="87"/>
    <x v="1"/>
    <n v="1181"/>
  </r>
  <r>
    <x v="88"/>
    <x v="0"/>
    <n v="570"/>
  </r>
  <r>
    <x v="88"/>
    <x v="1"/>
    <n v="706"/>
  </r>
  <r>
    <x v="89"/>
    <x v="0"/>
    <n v="1006"/>
  </r>
  <r>
    <x v="89"/>
    <x v="1"/>
    <n v="1261"/>
  </r>
  <r>
    <x v="90"/>
    <x v="0"/>
    <n v="239"/>
  </r>
  <r>
    <x v="90"/>
    <x v="1"/>
    <n v="248"/>
  </r>
  <r>
    <x v="91"/>
    <x v="0"/>
    <n v="2103"/>
  </r>
  <r>
    <x v="91"/>
    <x v="1"/>
    <n v="2273"/>
  </r>
  <r>
    <x v="92"/>
    <x v="0"/>
    <n v="469"/>
  </r>
  <r>
    <x v="92"/>
    <x v="1"/>
    <n v="529"/>
  </r>
  <r>
    <x v="93"/>
    <x v="0"/>
    <n v="743"/>
  </r>
  <r>
    <x v="93"/>
    <x v="1"/>
    <n v="1008"/>
  </r>
  <r>
    <x v="94"/>
    <x v="0"/>
    <n v="1472"/>
  </r>
  <r>
    <x v="94"/>
    <x v="1"/>
    <n v="2004"/>
  </r>
  <r>
    <x v="95"/>
    <x v="0"/>
    <n v="6693"/>
  </r>
  <r>
    <x v="95"/>
    <x v="1"/>
    <n v="7608"/>
  </r>
  <r>
    <x v="96"/>
    <x v="0"/>
    <n v="1059"/>
  </r>
  <r>
    <x v="96"/>
    <x v="1"/>
    <n v="1308"/>
  </r>
  <r>
    <x v="97"/>
    <x v="0"/>
    <n v="1470"/>
  </r>
  <r>
    <x v="97"/>
    <x v="1"/>
    <n v="1745"/>
  </r>
  <r>
    <x v="98"/>
    <x v="0"/>
    <n v="1537"/>
  </r>
  <r>
    <x v="98"/>
    <x v="1"/>
    <n v="1978"/>
  </r>
  <r>
    <x v="99"/>
    <x v="0"/>
    <n v="1162"/>
  </r>
  <r>
    <x v="99"/>
    <x v="1"/>
    <n v="1449"/>
  </r>
  <r>
    <x v="100"/>
    <x v="0"/>
    <n v="2561"/>
  </r>
  <r>
    <x v="100"/>
    <x v="1"/>
    <n v="2905"/>
  </r>
  <r>
    <x v="101"/>
    <x v="0"/>
    <n v="9974"/>
  </r>
  <r>
    <x v="101"/>
    <x v="1"/>
    <n v="10890"/>
  </r>
  <r>
    <x v="102"/>
    <x v="0"/>
    <n v="656"/>
  </r>
  <r>
    <x v="102"/>
    <x v="1"/>
    <n v="965"/>
  </r>
  <r>
    <x v="103"/>
    <x v="0"/>
    <n v="8276"/>
  </r>
  <r>
    <x v="103"/>
    <x v="1"/>
    <n v="7532"/>
  </r>
  <r>
    <x v="104"/>
    <x v="0"/>
    <n v="5688"/>
  </r>
  <r>
    <x v="104"/>
    <x v="1"/>
    <n v="8773"/>
  </r>
  <r>
    <x v="105"/>
    <x v="0"/>
    <n v="3300"/>
  </r>
  <r>
    <x v="105"/>
    <x v="1"/>
    <n v="3936"/>
  </r>
  <r>
    <x v="106"/>
    <x v="0"/>
    <n v="1298"/>
  </r>
  <r>
    <x v="106"/>
    <x v="1"/>
    <n v="1565"/>
  </r>
  <r>
    <x v="107"/>
    <x v="0"/>
    <n v="1939"/>
  </r>
  <r>
    <x v="107"/>
    <x v="1"/>
    <n v="2372"/>
  </r>
  <r>
    <x v="108"/>
    <x v="0"/>
    <n v="805"/>
  </r>
  <r>
    <x v="108"/>
    <x v="1"/>
    <n v="1110"/>
  </r>
  <r>
    <x v="109"/>
    <x v="0"/>
    <n v="857"/>
  </r>
  <r>
    <x v="109"/>
    <x v="1"/>
    <n v="1045"/>
  </r>
  <r>
    <x v="110"/>
    <x v="0"/>
    <n v="1601"/>
  </r>
  <r>
    <x v="110"/>
    <x v="1"/>
    <n v="1993"/>
  </r>
  <r>
    <x v="111"/>
    <x v="0"/>
    <n v="364"/>
  </r>
  <r>
    <x v="111"/>
    <x v="1"/>
    <n v="455"/>
  </r>
  <r>
    <x v="112"/>
    <x v="0"/>
    <n v="19881"/>
  </r>
  <r>
    <x v="112"/>
    <x v="1"/>
    <n v="21311"/>
  </r>
  <r>
    <x v="113"/>
    <x v="0"/>
    <n v="299"/>
  </r>
  <r>
    <x v="113"/>
    <x v="1"/>
    <n v="428"/>
  </r>
  <r>
    <x v="114"/>
    <x v="0"/>
    <n v="2468"/>
  </r>
  <r>
    <x v="114"/>
    <x v="1"/>
    <n v="2998"/>
  </r>
  <r>
    <x v="115"/>
    <x v="0"/>
    <n v="492"/>
  </r>
  <r>
    <x v="115"/>
    <x v="1"/>
    <n v="595"/>
  </r>
  <r>
    <x v="116"/>
    <x v="0"/>
    <n v="650"/>
  </r>
  <r>
    <x v="116"/>
    <x v="1"/>
    <n v="907"/>
  </r>
  <r>
    <x v="117"/>
    <x v="0"/>
    <n v="1111"/>
  </r>
  <r>
    <x v="117"/>
    <x v="1"/>
    <n v="1538"/>
  </r>
  <r>
    <x v="118"/>
    <x v="0"/>
    <n v="1569"/>
  </r>
  <r>
    <x v="118"/>
    <x v="1"/>
    <n v="2129"/>
  </r>
  <r>
    <x v="119"/>
    <x v="0"/>
    <n v="156"/>
  </r>
  <r>
    <x v="119"/>
    <x v="1"/>
    <n v="148"/>
  </r>
  <r>
    <x v="120"/>
    <x v="0"/>
    <n v="446"/>
  </r>
  <r>
    <x v="120"/>
    <x v="1"/>
    <n v="566"/>
  </r>
  <r>
    <x v="121"/>
    <x v="0"/>
    <n v="7691"/>
  </r>
  <r>
    <x v="121"/>
    <x v="1"/>
    <n v="8245"/>
  </r>
  <r>
    <x v="122"/>
    <x v="0"/>
    <n v="1529"/>
  </r>
  <r>
    <x v="122"/>
    <x v="1"/>
    <n v="1975"/>
  </r>
  <r>
    <x v="123"/>
    <x v="0"/>
    <n v="467"/>
  </r>
  <r>
    <x v="123"/>
    <x v="1"/>
    <n v="801"/>
  </r>
  <r>
    <x v="124"/>
    <x v="0"/>
    <n v="828"/>
  </r>
  <r>
    <x v="124"/>
    <x v="1"/>
    <n v="94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">
  <r>
    <x v="0"/>
    <x v="0"/>
    <n v="23435"/>
  </r>
  <r>
    <x v="0"/>
    <x v="1"/>
    <n v="2057483"/>
  </r>
  <r>
    <x v="1"/>
    <x v="0"/>
    <n v="894"/>
  </r>
  <r>
    <x v="1"/>
    <x v="1"/>
    <n v="2190"/>
  </r>
  <r>
    <x v="2"/>
    <x v="0"/>
    <n v="85"/>
  </r>
  <r>
    <x v="2"/>
    <x v="1"/>
    <n v="256"/>
  </r>
  <r>
    <x v="3"/>
    <x v="0"/>
    <n v="71"/>
  </r>
  <r>
    <x v="3"/>
    <x v="1"/>
    <n v="458"/>
  </r>
  <r>
    <x v="4"/>
    <x v="0"/>
    <n v="2880"/>
  </r>
  <r>
    <x v="4"/>
    <x v="1"/>
    <n v="11747"/>
  </r>
  <r>
    <x v="5"/>
    <x v="0"/>
    <n v="989"/>
  </r>
  <r>
    <x v="5"/>
    <x v="1"/>
    <n v="2636"/>
  </r>
  <r>
    <x v="6"/>
    <x v="0"/>
    <n v="1090"/>
  </r>
  <r>
    <x v="6"/>
    <x v="1"/>
    <n v="10270"/>
  </r>
  <r>
    <x v="7"/>
    <x v="0"/>
    <n v="308"/>
  </r>
  <r>
    <x v="7"/>
    <x v="1"/>
    <n v="923"/>
  </r>
  <r>
    <x v="8"/>
    <x v="0"/>
    <n v="488"/>
  </r>
  <r>
    <x v="8"/>
    <x v="1"/>
    <n v="590"/>
  </r>
  <r>
    <x v="9"/>
    <x v="0"/>
    <n v="718"/>
  </r>
  <r>
    <x v="9"/>
    <x v="1"/>
    <n v="838"/>
  </r>
  <r>
    <x v="10"/>
    <x v="0"/>
    <n v="1514"/>
  </r>
  <r>
    <x v="10"/>
    <x v="1"/>
    <n v="7525"/>
  </r>
  <r>
    <x v="11"/>
    <x v="0"/>
    <n v="397"/>
  </r>
  <r>
    <x v="11"/>
    <x v="1"/>
    <n v="895"/>
  </r>
  <r>
    <x v="12"/>
    <x v="0"/>
    <n v="14193"/>
  </r>
  <r>
    <x v="12"/>
    <x v="1"/>
    <n v="69207"/>
  </r>
  <r>
    <x v="13"/>
    <x v="0"/>
    <n v="1310"/>
  </r>
  <r>
    <x v="13"/>
    <x v="1"/>
    <n v="2709"/>
  </r>
  <r>
    <x v="14"/>
    <x v="0"/>
    <n v="108"/>
  </r>
  <r>
    <x v="14"/>
    <x v="1"/>
    <n v="447"/>
  </r>
  <r>
    <x v="15"/>
    <x v="0"/>
    <n v="210"/>
  </r>
  <r>
    <x v="15"/>
    <x v="1"/>
    <n v="544"/>
  </r>
  <r>
    <x v="16"/>
    <x v="0"/>
    <n v="2639"/>
  </r>
  <r>
    <x v="16"/>
    <x v="1"/>
    <n v="22814"/>
  </r>
  <r>
    <x v="17"/>
    <x v="0"/>
    <n v="330"/>
  </r>
  <r>
    <x v="17"/>
    <x v="1"/>
    <n v="869"/>
  </r>
  <r>
    <x v="18"/>
    <x v="0"/>
    <n v="3754"/>
  </r>
  <r>
    <x v="18"/>
    <x v="1"/>
    <n v="333550"/>
  </r>
  <r>
    <x v="19"/>
    <x v="0"/>
    <n v="144"/>
  </r>
  <r>
    <x v="19"/>
    <x v="1"/>
    <n v="755"/>
  </r>
  <r>
    <x v="20"/>
    <x v="0"/>
    <n v="218"/>
  </r>
  <r>
    <x v="20"/>
    <x v="1"/>
    <n v="1028"/>
  </r>
  <r>
    <x v="21"/>
    <x v="0"/>
    <n v="1750"/>
  </r>
  <r>
    <x v="21"/>
    <x v="1"/>
    <n v="5386"/>
  </r>
  <r>
    <x v="22"/>
    <x v="0"/>
    <n v="279"/>
  </r>
  <r>
    <x v="22"/>
    <x v="1"/>
    <n v="397"/>
  </r>
  <r>
    <x v="23"/>
    <x v="0"/>
    <n v="636"/>
  </r>
  <r>
    <x v="23"/>
    <x v="1"/>
    <n v="1230"/>
  </r>
  <r>
    <x v="24"/>
    <x v="0"/>
    <n v="603"/>
  </r>
  <r>
    <x v="24"/>
    <x v="1"/>
    <n v="705"/>
  </r>
  <r>
    <x v="25"/>
    <x v="0"/>
    <n v="137"/>
  </r>
  <r>
    <x v="25"/>
    <x v="1"/>
    <n v="459"/>
  </r>
  <r>
    <x v="26"/>
    <x v="0"/>
    <n v="2634"/>
  </r>
  <r>
    <x v="26"/>
    <x v="1"/>
    <n v="71155"/>
  </r>
  <r>
    <x v="27"/>
    <x v="0"/>
    <n v="86"/>
  </r>
  <r>
    <x v="27"/>
    <x v="1"/>
    <n v="400"/>
  </r>
  <r>
    <x v="28"/>
    <x v="0"/>
    <n v="621"/>
  </r>
  <r>
    <x v="28"/>
    <x v="1"/>
    <n v="1897"/>
  </r>
  <r>
    <x v="29"/>
    <x v="0"/>
    <n v="138"/>
  </r>
  <r>
    <x v="29"/>
    <x v="1"/>
    <n v="679"/>
  </r>
  <r>
    <x v="30"/>
    <x v="0"/>
    <n v="135"/>
  </r>
  <r>
    <x v="30"/>
    <x v="1"/>
    <n v="668"/>
  </r>
  <r>
    <x v="31"/>
    <x v="0"/>
    <n v="5786"/>
  </r>
  <r>
    <x v="31"/>
    <x v="1"/>
    <n v="20639"/>
  </r>
  <r>
    <x v="32"/>
    <x v="0"/>
    <n v="5403"/>
  </r>
  <r>
    <x v="32"/>
    <x v="1"/>
    <n v="31687"/>
  </r>
  <r>
    <x v="33"/>
    <x v="0"/>
    <n v="139"/>
  </r>
  <r>
    <x v="33"/>
    <x v="1"/>
    <n v="999"/>
  </r>
  <r>
    <x v="34"/>
    <x v="0"/>
    <n v="4292"/>
  </r>
  <r>
    <x v="34"/>
    <x v="1"/>
    <n v="17056"/>
  </r>
  <r>
    <x v="35"/>
    <x v="0"/>
    <n v="6753"/>
  </r>
  <r>
    <x v="35"/>
    <x v="1"/>
    <n v="24722"/>
  </r>
  <r>
    <x v="36"/>
    <x v="0"/>
    <n v="393"/>
  </r>
  <r>
    <x v="36"/>
    <x v="1"/>
    <n v="2812"/>
  </r>
  <r>
    <x v="37"/>
    <x v="0"/>
    <n v="515"/>
  </r>
  <r>
    <x v="37"/>
    <x v="1"/>
    <n v="2205"/>
  </r>
  <r>
    <x v="38"/>
    <x v="0"/>
    <n v="164"/>
  </r>
  <r>
    <x v="38"/>
    <x v="1"/>
    <n v="510"/>
  </r>
  <r>
    <x v="39"/>
    <x v="0"/>
    <n v="631"/>
  </r>
  <r>
    <x v="39"/>
    <x v="1"/>
    <n v="2581"/>
  </r>
  <r>
    <x v="40"/>
    <x v="0"/>
    <n v="1520"/>
  </r>
  <r>
    <x v="40"/>
    <x v="1"/>
    <n v="48170"/>
  </r>
  <r>
    <x v="41"/>
    <x v="0"/>
    <n v="984"/>
  </r>
  <r>
    <x v="41"/>
    <x v="1"/>
    <n v="1432"/>
  </r>
  <r>
    <x v="42"/>
    <x v="0"/>
    <n v="945"/>
  </r>
  <r>
    <x v="42"/>
    <x v="1"/>
    <n v="12361"/>
  </r>
  <r>
    <x v="43"/>
    <x v="0"/>
    <n v="582"/>
  </r>
  <r>
    <x v="43"/>
    <x v="1"/>
    <n v="1142"/>
  </r>
  <r>
    <x v="44"/>
    <x v="0"/>
    <n v="1758"/>
  </r>
  <r>
    <x v="44"/>
    <x v="1"/>
    <n v="7219"/>
  </r>
  <r>
    <x v="45"/>
    <x v="0"/>
    <n v="1242"/>
  </r>
  <r>
    <x v="45"/>
    <x v="1"/>
    <n v="5154"/>
  </r>
  <r>
    <x v="46"/>
    <x v="0"/>
    <n v="1078"/>
  </r>
  <r>
    <x v="46"/>
    <x v="1"/>
    <n v="182261"/>
  </r>
  <r>
    <x v="47"/>
    <x v="0"/>
    <n v="1582"/>
  </r>
  <r>
    <x v="47"/>
    <x v="1"/>
    <n v="4629"/>
  </r>
  <r>
    <x v="48"/>
    <x v="0"/>
    <n v="912"/>
  </r>
  <r>
    <x v="48"/>
    <x v="1"/>
    <n v="1852"/>
  </r>
  <r>
    <x v="49"/>
    <x v="0"/>
    <n v="343"/>
  </r>
  <r>
    <x v="49"/>
    <x v="1"/>
    <n v="714"/>
  </r>
  <r>
    <x v="50"/>
    <x v="0"/>
    <n v="2547"/>
  </r>
  <r>
    <x v="50"/>
    <x v="1"/>
    <n v="34496"/>
  </r>
  <r>
    <x v="51"/>
    <x v="0"/>
    <n v="303"/>
  </r>
  <r>
    <x v="51"/>
    <x v="1"/>
    <n v="1940"/>
  </r>
  <r>
    <x v="52"/>
    <x v="0"/>
    <n v="247"/>
  </r>
  <r>
    <x v="52"/>
    <x v="1"/>
    <n v="1407"/>
  </r>
  <r>
    <x v="53"/>
    <x v="0"/>
    <n v="187"/>
  </r>
  <r>
    <x v="53"/>
    <x v="1"/>
    <n v="977"/>
  </r>
  <r>
    <x v="54"/>
    <x v="0"/>
    <n v="4549"/>
  </r>
  <r>
    <x v="54"/>
    <x v="1"/>
    <n v="28850"/>
  </r>
  <r>
    <x v="55"/>
    <x v="0"/>
    <n v="395"/>
  </r>
  <r>
    <x v="55"/>
    <x v="1"/>
    <n v="2264"/>
  </r>
  <r>
    <x v="56"/>
    <x v="0"/>
    <n v="234"/>
  </r>
  <r>
    <x v="56"/>
    <x v="1"/>
    <n v="559"/>
  </r>
  <r>
    <x v="57"/>
    <x v="0"/>
    <n v="222"/>
  </r>
  <r>
    <x v="57"/>
    <x v="1"/>
    <n v="694"/>
  </r>
  <r>
    <x v="58"/>
    <x v="0"/>
    <n v="3598"/>
  </r>
  <r>
    <x v="58"/>
    <x v="1"/>
    <n v="247600"/>
  </r>
  <r>
    <x v="59"/>
    <x v="0"/>
    <n v="318"/>
  </r>
  <r>
    <x v="59"/>
    <x v="1"/>
    <n v="1911"/>
  </r>
  <r>
    <x v="60"/>
    <x v="0"/>
    <n v="597"/>
  </r>
  <r>
    <x v="60"/>
    <x v="1"/>
    <n v="3104"/>
  </r>
  <r>
    <x v="61"/>
    <x v="0"/>
    <n v="1284"/>
  </r>
  <r>
    <x v="61"/>
    <x v="1"/>
    <n v="2310"/>
  </r>
  <r>
    <x v="62"/>
    <x v="0"/>
    <n v="3649"/>
  </r>
  <r>
    <x v="62"/>
    <x v="1"/>
    <n v="59738"/>
  </r>
  <r>
    <x v="63"/>
    <x v="0"/>
    <n v="687"/>
  </r>
  <r>
    <x v="63"/>
    <x v="1"/>
    <n v="43806"/>
  </r>
  <r>
    <x v="64"/>
    <x v="0"/>
    <n v="475"/>
  </r>
  <r>
    <x v="64"/>
    <x v="1"/>
    <n v="2771"/>
  </r>
  <r>
    <x v="65"/>
    <x v="0"/>
    <n v="2291"/>
  </r>
  <r>
    <x v="65"/>
    <x v="1"/>
    <n v="10099"/>
  </r>
  <r>
    <x v="66"/>
    <x v="0"/>
    <n v="285"/>
  </r>
  <r>
    <x v="66"/>
    <x v="1"/>
    <n v="834"/>
  </r>
  <r>
    <x v="67"/>
    <x v="0"/>
    <n v="491"/>
  </r>
  <r>
    <x v="67"/>
    <x v="1"/>
    <n v="1849"/>
  </r>
  <r>
    <x v="68"/>
    <x v="0"/>
    <n v="3293"/>
  </r>
  <r>
    <x v="68"/>
    <x v="1"/>
    <n v="42052"/>
  </r>
  <r>
    <x v="69"/>
    <x v="0"/>
    <n v="168"/>
  </r>
  <r>
    <x v="69"/>
    <x v="1"/>
    <n v="734"/>
  </r>
  <r>
    <x v="70"/>
    <x v="0"/>
    <n v="103"/>
  </r>
  <r>
    <x v="70"/>
    <x v="1"/>
    <n v="168"/>
  </r>
  <r>
    <x v="71"/>
    <x v="0"/>
    <n v="1066"/>
  </r>
  <r>
    <x v="71"/>
    <x v="1"/>
    <n v="1057"/>
  </r>
  <r>
    <x v="72"/>
    <x v="0"/>
    <n v="168"/>
  </r>
  <r>
    <x v="72"/>
    <x v="1"/>
    <n v="539"/>
  </r>
  <r>
    <x v="73"/>
    <x v="0"/>
    <n v="3150"/>
  </r>
  <r>
    <x v="73"/>
    <x v="1"/>
    <n v="2367"/>
  </r>
  <r>
    <x v="74"/>
    <x v="0"/>
    <n v="496"/>
  </r>
  <r>
    <x v="74"/>
    <x v="1"/>
    <n v="687"/>
  </r>
  <r>
    <x v="75"/>
    <x v="0"/>
    <n v="81"/>
  </r>
  <r>
    <x v="75"/>
    <x v="1"/>
    <n v="193"/>
  </r>
  <r>
    <x v="76"/>
    <x v="0"/>
    <n v="1073"/>
  </r>
  <r>
    <x v="76"/>
    <x v="1"/>
    <n v="4816"/>
  </r>
  <r>
    <x v="77"/>
    <x v="0"/>
    <n v="294"/>
  </r>
  <r>
    <x v="77"/>
    <x v="1"/>
    <n v="278"/>
  </r>
  <r>
    <x v="78"/>
    <x v="0"/>
    <n v="268"/>
  </r>
  <r>
    <x v="78"/>
    <x v="1"/>
    <n v="873"/>
  </r>
  <r>
    <x v="79"/>
    <x v="0"/>
    <n v="2220"/>
  </r>
  <r>
    <x v="79"/>
    <x v="1"/>
    <n v="13434"/>
  </r>
  <r>
    <x v="80"/>
    <x v="0"/>
    <n v="402"/>
  </r>
  <r>
    <x v="80"/>
    <x v="1"/>
    <n v="2637"/>
  </r>
  <r>
    <x v="81"/>
    <x v="0"/>
    <n v="745"/>
  </r>
  <r>
    <x v="81"/>
    <x v="1"/>
    <n v="3412"/>
  </r>
  <r>
    <x v="82"/>
    <x v="0"/>
    <n v="1691"/>
  </r>
  <r>
    <x v="82"/>
    <x v="1"/>
    <n v="4046"/>
  </r>
  <r>
    <x v="83"/>
    <x v="0"/>
    <n v="1357"/>
  </r>
  <r>
    <x v="83"/>
    <x v="1"/>
    <n v="12555"/>
  </r>
  <r>
    <x v="84"/>
    <x v="0"/>
    <n v="12436"/>
  </r>
  <r>
    <x v="84"/>
    <x v="1"/>
    <n v="148200"/>
  </r>
  <r>
    <x v="85"/>
    <x v="0"/>
    <n v="135"/>
  </r>
  <r>
    <x v="85"/>
    <x v="1"/>
    <n v="474"/>
  </r>
  <r>
    <x v="86"/>
    <x v="0"/>
    <n v="552"/>
  </r>
  <r>
    <x v="86"/>
    <x v="1"/>
    <n v="74459"/>
  </r>
  <r>
    <x v="87"/>
    <x v="0"/>
    <n v="445"/>
  </r>
  <r>
    <x v="87"/>
    <x v="1"/>
    <n v="1800"/>
  </r>
  <r>
    <x v="88"/>
    <x v="0"/>
    <n v="242"/>
  </r>
  <r>
    <x v="88"/>
    <x v="1"/>
    <n v="1034"/>
  </r>
  <r>
    <x v="89"/>
    <x v="0"/>
    <n v="454"/>
  </r>
  <r>
    <x v="89"/>
    <x v="1"/>
    <n v="1813"/>
  </r>
  <r>
    <x v="90"/>
    <x v="0"/>
    <n v="82"/>
  </r>
  <r>
    <x v="90"/>
    <x v="1"/>
    <n v="405"/>
  </r>
  <r>
    <x v="91"/>
    <x v="0"/>
    <n v="993"/>
  </r>
  <r>
    <x v="91"/>
    <x v="1"/>
    <n v="3383"/>
  </r>
  <r>
    <x v="92"/>
    <x v="0"/>
    <n v="191"/>
  </r>
  <r>
    <x v="92"/>
    <x v="1"/>
    <n v="807"/>
  </r>
  <r>
    <x v="93"/>
    <x v="0"/>
    <n v="949"/>
  </r>
  <r>
    <x v="93"/>
    <x v="1"/>
    <n v="802"/>
  </r>
  <r>
    <x v="94"/>
    <x v="0"/>
    <n v="683"/>
  </r>
  <r>
    <x v="94"/>
    <x v="1"/>
    <n v="2793"/>
  </r>
  <r>
    <x v="95"/>
    <x v="0"/>
    <n v="3252"/>
  </r>
  <r>
    <x v="95"/>
    <x v="1"/>
    <n v="11049"/>
  </r>
  <r>
    <x v="96"/>
    <x v="0"/>
    <n v="878"/>
  </r>
  <r>
    <x v="96"/>
    <x v="1"/>
    <n v="1489"/>
  </r>
  <r>
    <x v="97"/>
    <x v="0"/>
    <n v="528"/>
  </r>
  <r>
    <x v="97"/>
    <x v="1"/>
    <n v="2687"/>
  </r>
  <r>
    <x v="98"/>
    <x v="0"/>
    <n v="627"/>
  </r>
  <r>
    <x v="98"/>
    <x v="1"/>
    <n v="2888"/>
  </r>
  <r>
    <x v="99"/>
    <x v="0"/>
    <n v="698"/>
  </r>
  <r>
    <x v="99"/>
    <x v="1"/>
    <n v="1913"/>
  </r>
  <r>
    <x v="100"/>
    <x v="0"/>
    <n v="1272"/>
  </r>
  <r>
    <x v="100"/>
    <x v="1"/>
    <n v="4194"/>
  </r>
  <r>
    <x v="101"/>
    <x v="0"/>
    <n v="3067"/>
  </r>
  <r>
    <x v="101"/>
    <x v="1"/>
    <n v="17797"/>
  </r>
  <r>
    <x v="102"/>
    <x v="0"/>
    <n v="383"/>
  </r>
  <r>
    <x v="102"/>
    <x v="1"/>
    <n v="1238"/>
  </r>
  <r>
    <x v="103"/>
    <x v="0"/>
    <n v="1440"/>
  </r>
  <r>
    <x v="103"/>
    <x v="1"/>
    <n v="14368"/>
  </r>
  <r>
    <x v="104"/>
    <x v="0"/>
    <n v="2030"/>
  </r>
  <r>
    <x v="104"/>
    <x v="1"/>
    <n v="12431"/>
  </r>
  <r>
    <x v="105"/>
    <x v="0"/>
    <n v="1052"/>
  </r>
  <r>
    <x v="105"/>
    <x v="1"/>
    <n v="6184"/>
  </r>
  <r>
    <x v="106"/>
    <x v="0"/>
    <n v="645"/>
  </r>
  <r>
    <x v="106"/>
    <x v="1"/>
    <n v="2218"/>
  </r>
  <r>
    <x v="107"/>
    <x v="0"/>
    <n v="1393"/>
  </r>
  <r>
    <x v="107"/>
    <x v="1"/>
    <n v="2918"/>
  </r>
  <r>
    <x v="108"/>
    <x v="0"/>
    <n v="666"/>
  </r>
  <r>
    <x v="108"/>
    <x v="1"/>
    <n v="1249"/>
  </r>
  <r>
    <x v="109"/>
    <x v="0"/>
    <n v="344"/>
  </r>
  <r>
    <x v="109"/>
    <x v="1"/>
    <n v="1558"/>
  </r>
  <r>
    <x v="110"/>
    <x v="0"/>
    <n v="1016"/>
  </r>
  <r>
    <x v="110"/>
    <x v="1"/>
    <n v="2578"/>
  </r>
  <r>
    <x v="111"/>
    <x v="0"/>
    <n v="174"/>
  </r>
  <r>
    <x v="111"/>
    <x v="1"/>
    <n v="645"/>
  </r>
  <r>
    <x v="112"/>
    <x v="0"/>
    <n v="11047"/>
  </r>
  <r>
    <x v="112"/>
    <x v="1"/>
    <n v="30145"/>
  </r>
  <r>
    <x v="113"/>
    <x v="0"/>
    <n v="401"/>
  </r>
  <r>
    <x v="113"/>
    <x v="1"/>
    <n v="326"/>
  </r>
  <r>
    <x v="114"/>
    <x v="0"/>
    <n v="818"/>
  </r>
  <r>
    <x v="114"/>
    <x v="1"/>
    <n v="4648"/>
  </r>
  <r>
    <x v="115"/>
    <x v="0"/>
    <n v="593"/>
  </r>
  <r>
    <x v="115"/>
    <x v="1"/>
    <n v="494"/>
  </r>
  <r>
    <x v="116"/>
    <x v="0"/>
    <n v="346"/>
  </r>
  <r>
    <x v="116"/>
    <x v="1"/>
    <n v="1211"/>
  </r>
  <r>
    <x v="117"/>
    <x v="0"/>
    <n v="342"/>
  </r>
  <r>
    <x v="117"/>
    <x v="1"/>
    <n v="2307"/>
  </r>
  <r>
    <x v="118"/>
    <x v="0"/>
    <n v="773"/>
  </r>
  <r>
    <x v="118"/>
    <x v="1"/>
    <n v="2925"/>
  </r>
  <r>
    <x v="119"/>
    <x v="0"/>
    <n v="97"/>
  </r>
  <r>
    <x v="119"/>
    <x v="1"/>
    <n v="207"/>
  </r>
  <r>
    <x v="120"/>
    <x v="0"/>
    <n v="180"/>
  </r>
  <r>
    <x v="120"/>
    <x v="1"/>
    <n v="832"/>
  </r>
  <r>
    <x v="121"/>
    <x v="0"/>
    <n v="1698"/>
  </r>
  <r>
    <x v="121"/>
    <x v="1"/>
    <n v="14238"/>
  </r>
  <r>
    <x v="122"/>
    <x v="0"/>
    <n v="934"/>
  </r>
  <r>
    <x v="122"/>
    <x v="1"/>
    <n v="2570"/>
  </r>
  <r>
    <x v="123"/>
    <x v="0"/>
    <n v="225"/>
  </r>
  <r>
    <x v="123"/>
    <x v="1"/>
    <n v="1043"/>
  </r>
  <r>
    <x v="124"/>
    <x v="0"/>
    <n v="776"/>
  </r>
  <r>
    <x v="124"/>
    <x v="1"/>
    <n v="992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4">
  <r>
    <x v="0"/>
    <x v="0"/>
    <n v="3101"/>
    <x v="0"/>
  </r>
  <r>
    <x v="0"/>
    <x v="0"/>
    <n v="4838"/>
    <x v="1"/>
  </r>
  <r>
    <x v="0"/>
    <x v="1"/>
    <n v="456772"/>
    <x v="0"/>
  </r>
  <r>
    <x v="0"/>
    <x v="1"/>
    <n v="319476"/>
    <x v="1"/>
  </r>
  <r>
    <x v="0"/>
    <x v="2"/>
    <n v="631900"/>
    <x v="0"/>
  </r>
  <r>
    <x v="0"/>
    <x v="2"/>
    <n v="664831"/>
    <x v="1"/>
  </r>
  <r>
    <x v="1"/>
    <x v="0"/>
    <n v="1"/>
    <x v="0"/>
  </r>
  <r>
    <x v="1"/>
    <x v="0"/>
    <n v="3"/>
    <x v="1"/>
  </r>
  <r>
    <x v="1"/>
    <x v="1"/>
    <n v="674"/>
    <x v="0"/>
  </r>
  <r>
    <x v="1"/>
    <x v="1"/>
    <n v="409"/>
    <x v="1"/>
  </r>
  <r>
    <x v="1"/>
    <x v="2"/>
    <n v="652"/>
    <x v="0"/>
  </r>
  <r>
    <x v="1"/>
    <x v="2"/>
    <n v="1345"/>
    <x v="1"/>
  </r>
  <r>
    <x v="2"/>
    <x v="1"/>
    <n v="62"/>
    <x v="0"/>
  </r>
  <r>
    <x v="2"/>
    <x v="1"/>
    <n v="48"/>
    <x v="1"/>
  </r>
  <r>
    <x v="2"/>
    <x v="2"/>
    <n v="89"/>
    <x v="0"/>
  </r>
  <r>
    <x v="2"/>
    <x v="2"/>
    <n v="142"/>
    <x v="1"/>
  </r>
  <r>
    <x v="3"/>
    <x v="1"/>
    <n v="95"/>
    <x v="0"/>
  </r>
  <r>
    <x v="3"/>
    <x v="1"/>
    <n v="82"/>
    <x v="1"/>
  </r>
  <r>
    <x v="3"/>
    <x v="2"/>
    <n v="150"/>
    <x v="0"/>
  </r>
  <r>
    <x v="3"/>
    <x v="2"/>
    <n v="202"/>
    <x v="1"/>
  </r>
  <r>
    <x v="4"/>
    <x v="0"/>
    <n v="2"/>
    <x v="0"/>
  </r>
  <r>
    <x v="4"/>
    <x v="0"/>
    <n v="5"/>
    <x v="1"/>
  </r>
  <r>
    <x v="4"/>
    <x v="1"/>
    <n v="4086"/>
    <x v="0"/>
  </r>
  <r>
    <x v="4"/>
    <x v="1"/>
    <n v="1907"/>
    <x v="1"/>
  </r>
  <r>
    <x v="4"/>
    <x v="2"/>
    <n v="2483"/>
    <x v="0"/>
  </r>
  <r>
    <x v="4"/>
    <x v="2"/>
    <n v="6144"/>
    <x v="1"/>
  </r>
  <r>
    <x v="5"/>
    <x v="0"/>
    <n v="1"/>
    <x v="0"/>
  </r>
  <r>
    <x v="5"/>
    <x v="0"/>
    <n v="1"/>
    <x v="1"/>
  </r>
  <r>
    <x v="5"/>
    <x v="1"/>
    <n v="750"/>
    <x v="0"/>
  </r>
  <r>
    <x v="5"/>
    <x v="1"/>
    <n v="467"/>
    <x v="1"/>
  </r>
  <r>
    <x v="5"/>
    <x v="2"/>
    <n v="784"/>
    <x v="0"/>
  </r>
  <r>
    <x v="5"/>
    <x v="2"/>
    <n v="1622"/>
    <x v="1"/>
  </r>
  <r>
    <x v="6"/>
    <x v="0"/>
    <n v="9"/>
    <x v="0"/>
  </r>
  <r>
    <x v="6"/>
    <x v="0"/>
    <n v="16"/>
    <x v="1"/>
  </r>
  <r>
    <x v="6"/>
    <x v="1"/>
    <n v="2888"/>
    <x v="0"/>
  </r>
  <r>
    <x v="6"/>
    <x v="1"/>
    <n v="1928"/>
    <x v="1"/>
  </r>
  <r>
    <x v="6"/>
    <x v="2"/>
    <n v="2757"/>
    <x v="0"/>
  </r>
  <r>
    <x v="6"/>
    <x v="2"/>
    <n v="3762"/>
    <x v="1"/>
  </r>
  <r>
    <x v="7"/>
    <x v="1"/>
    <n v="295"/>
    <x v="0"/>
  </r>
  <r>
    <x v="7"/>
    <x v="1"/>
    <n v="174"/>
    <x v="1"/>
  </r>
  <r>
    <x v="7"/>
    <x v="2"/>
    <n v="155"/>
    <x v="0"/>
  </r>
  <r>
    <x v="7"/>
    <x v="2"/>
    <n v="607"/>
    <x v="1"/>
  </r>
  <r>
    <x v="8"/>
    <x v="1"/>
    <n v="221"/>
    <x v="0"/>
  </r>
  <r>
    <x v="8"/>
    <x v="1"/>
    <n v="136"/>
    <x v="1"/>
  </r>
  <r>
    <x v="8"/>
    <x v="2"/>
    <n v="248"/>
    <x v="0"/>
  </r>
  <r>
    <x v="8"/>
    <x v="2"/>
    <n v="473"/>
    <x v="1"/>
  </r>
  <r>
    <x v="9"/>
    <x v="1"/>
    <n v="259"/>
    <x v="0"/>
  </r>
  <r>
    <x v="9"/>
    <x v="1"/>
    <n v="206"/>
    <x v="1"/>
  </r>
  <r>
    <x v="9"/>
    <x v="2"/>
    <n v="423"/>
    <x v="0"/>
  </r>
  <r>
    <x v="9"/>
    <x v="2"/>
    <n v="668"/>
    <x v="1"/>
  </r>
  <r>
    <x v="10"/>
    <x v="0"/>
    <n v="4"/>
    <x v="0"/>
  </r>
  <r>
    <x v="10"/>
    <x v="0"/>
    <n v="5"/>
    <x v="1"/>
  </r>
  <r>
    <x v="10"/>
    <x v="1"/>
    <n v="2009"/>
    <x v="0"/>
  </r>
  <r>
    <x v="10"/>
    <x v="1"/>
    <n v="1287"/>
    <x v="1"/>
  </r>
  <r>
    <x v="10"/>
    <x v="2"/>
    <n v="2448"/>
    <x v="0"/>
  </r>
  <r>
    <x v="10"/>
    <x v="2"/>
    <n v="3286"/>
    <x v="1"/>
  </r>
  <r>
    <x v="11"/>
    <x v="0"/>
    <n v="1"/>
    <x v="1"/>
  </r>
  <r>
    <x v="11"/>
    <x v="1"/>
    <n v="369"/>
    <x v="0"/>
  </r>
  <r>
    <x v="11"/>
    <x v="1"/>
    <n v="198"/>
    <x v="1"/>
  </r>
  <r>
    <x v="11"/>
    <x v="2"/>
    <n v="227"/>
    <x v="0"/>
  </r>
  <r>
    <x v="11"/>
    <x v="2"/>
    <n v="497"/>
    <x v="1"/>
  </r>
  <r>
    <x v="12"/>
    <x v="0"/>
    <n v="50"/>
    <x v="0"/>
  </r>
  <r>
    <x v="12"/>
    <x v="0"/>
    <n v="53"/>
    <x v="1"/>
  </r>
  <r>
    <x v="12"/>
    <x v="1"/>
    <n v="24722"/>
    <x v="0"/>
  </r>
  <r>
    <x v="12"/>
    <x v="1"/>
    <n v="15975"/>
    <x v="1"/>
  </r>
  <r>
    <x v="12"/>
    <x v="2"/>
    <n v="15580"/>
    <x v="0"/>
  </r>
  <r>
    <x v="12"/>
    <x v="2"/>
    <n v="27020"/>
    <x v="1"/>
  </r>
  <r>
    <x v="13"/>
    <x v="0"/>
    <n v="2"/>
    <x v="0"/>
  </r>
  <r>
    <x v="13"/>
    <x v="1"/>
    <n v="941"/>
    <x v="0"/>
  </r>
  <r>
    <x v="13"/>
    <x v="1"/>
    <n v="689"/>
    <x v="1"/>
  </r>
  <r>
    <x v="13"/>
    <x v="2"/>
    <n v="918"/>
    <x v="0"/>
  </r>
  <r>
    <x v="13"/>
    <x v="2"/>
    <n v="1469"/>
    <x v="1"/>
  </r>
  <r>
    <x v="14"/>
    <x v="1"/>
    <n v="84"/>
    <x v="0"/>
  </r>
  <r>
    <x v="14"/>
    <x v="1"/>
    <n v="86"/>
    <x v="1"/>
  </r>
  <r>
    <x v="14"/>
    <x v="2"/>
    <n v="148"/>
    <x v="0"/>
  </r>
  <r>
    <x v="14"/>
    <x v="2"/>
    <n v="237"/>
    <x v="1"/>
  </r>
  <r>
    <x v="15"/>
    <x v="0"/>
    <n v="1"/>
    <x v="0"/>
  </r>
  <r>
    <x v="15"/>
    <x v="1"/>
    <n v="176"/>
    <x v="0"/>
  </r>
  <r>
    <x v="15"/>
    <x v="1"/>
    <n v="114"/>
    <x v="1"/>
  </r>
  <r>
    <x v="15"/>
    <x v="2"/>
    <n v="144"/>
    <x v="0"/>
  </r>
  <r>
    <x v="15"/>
    <x v="2"/>
    <n v="319"/>
    <x v="1"/>
  </r>
  <r>
    <x v="16"/>
    <x v="0"/>
    <n v="21"/>
    <x v="0"/>
  </r>
  <r>
    <x v="16"/>
    <x v="0"/>
    <n v="23"/>
    <x v="1"/>
  </r>
  <r>
    <x v="16"/>
    <x v="1"/>
    <n v="6883"/>
    <x v="0"/>
  </r>
  <r>
    <x v="16"/>
    <x v="1"/>
    <n v="3801"/>
    <x v="1"/>
  </r>
  <r>
    <x v="16"/>
    <x v="2"/>
    <n v="5620"/>
    <x v="0"/>
  </r>
  <r>
    <x v="16"/>
    <x v="2"/>
    <n v="9105"/>
    <x v="1"/>
  </r>
  <r>
    <x v="17"/>
    <x v="0"/>
    <n v="1"/>
    <x v="0"/>
  </r>
  <r>
    <x v="17"/>
    <x v="0"/>
    <n v="3"/>
    <x v="1"/>
  </r>
  <r>
    <x v="17"/>
    <x v="1"/>
    <n v="345"/>
    <x v="0"/>
  </r>
  <r>
    <x v="17"/>
    <x v="1"/>
    <n v="209"/>
    <x v="1"/>
  </r>
  <r>
    <x v="17"/>
    <x v="2"/>
    <n v="223"/>
    <x v="0"/>
  </r>
  <r>
    <x v="17"/>
    <x v="2"/>
    <n v="418"/>
    <x v="1"/>
  </r>
  <r>
    <x v="18"/>
    <x v="0"/>
    <n v="430"/>
    <x v="0"/>
  </r>
  <r>
    <x v="18"/>
    <x v="0"/>
    <n v="582"/>
    <x v="1"/>
  </r>
  <r>
    <x v="18"/>
    <x v="1"/>
    <n v="84444"/>
    <x v="0"/>
  </r>
  <r>
    <x v="18"/>
    <x v="1"/>
    <n v="54639"/>
    <x v="1"/>
  </r>
  <r>
    <x v="18"/>
    <x v="2"/>
    <n v="93078"/>
    <x v="0"/>
  </r>
  <r>
    <x v="18"/>
    <x v="2"/>
    <n v="104131"/>
    <x v="1"/>
  </r>
  <r>
    <x v="19"/>
    <x v="0"/>
    <n v="1"/>
    <x v="0"/>
  </r>
  <r>
    <x v="19"/>
    <x v="1"/>
    <n v="214"/>
    <x v="0"/>
  </r>
  <r>
    <x v="19"/>
    <x v="1"/>
    <n v="148"/>
    <x v="1"/>
  </r>
  <r>
    <x v="19"/>
    <x v="2"/>
    <n v="201"/>
    <x v="0"/>
  </r>
  <r>
    <x v="19"/>
    <x v="2"/>
    <n v="335"/>
    <x v="1"/>
  </r>
  <r>
    <x v="20"/>
    <x v="0"/>
    <n v="2"/>
    <x v="0"/>
  </r>
  <r>
    <x v="20"/>
    <x v="0"/>
    <n v="1"/>
    <x v="1"/>
  </r>
  <r>
    <x v="20"/>
    <x v="1"/>
    <n v="270"/>
    <x v="0"/>
  </r>
  <r>
    <x v="20"/>
    <x v="1"/>
    <n v="175"/>
    <x v="1"/>
  </r>
  <r>
    <x v="20"/>
    <x v="2"/>
    <n v="303"/>
    <x v="0"/>
  </r>
  <r>
    <x v="20"/>
    <x v="2"/>
    <n v="495"/>
    <x v="1"/>
  </r>
  <r>
    <x v="21"/>
    <x v="0"/>
    <n v="3"/>
    <x v="0"/>
  </r>
  <r>
    <x v="21"/>
    <x v="0"/>
    <n v="7"/>
    <x v="1"/>
  </r>
  <r>
    <x v="21"/>
    <x v="1"/>
    <n v="1735"/>
    <x v="0"/>
  </r>
  <r>
    <x v="21"/>
    <x v="1"/>
    <n v="1035"/>
    <x v="1"/>
  </r>
  <r>
    <x v="21"/>
    <x v="2"/>
    <n v="1611"/>
    <x v="0"/>
  </r>
  <r>
    <x v="21"/>
    <x v="2"/>
    <n v="2745"/>
    <x v="1"/>
  </r>
  <r>
    <x v="22"/>
    <x v="1"/>
    <n v="96"/>
    <x v="0"/>
  </r>
  <r>
    <x v="22"/>
    <x v="1"/>
    <n v="84"/>
    <x v="1"/>
  </r>
  <r>
    <x v="22"/>
    <x v="2"/>
    <n v="214"/>
    <x v="0"/>
  </r>
  <r>
    <x v="22"/>
    <x v="2"/>
    <n v="282"/>
    <x v="1"/>
  </r>
  <r>
    <x v="23"/>
    <x v="1"/>
    <n v="380"/>
    <x v="0"/>
  </r>
  <r>
    <x v="23"/>
    <x v="1"/>
    <n v="243"/>
    <x v="1"/>
  </r>
  <r>
    <x v="23"/>
    <x v="2"/>
    <n v="523"/>
    <x v="0"/>
  </r>
  <r>
    <x v="23"/>
    <x v="2"/>
    <n v="720"/>
    <x v="1"/>
  </r>
  <r>
    <x v="24"/>
    <x v="1"/>
    <n v="168"/>
    <x v="0"/>
  </r>
  <r>
    <x v="24"/>
    <x v="1"/>
    <n v="143"/>
    <x v="1"/>
  </r>
  <r>
    <x v="24"/>
    <x v="2"/>
    <n v="392"/>
    <x v="0"/>
  </r>
  <r>
    <x v="24"/>
    <x v="2"/>
    <n v="605"/>
    <x v="1"/>
  </r>
  <r>
    <x v="25"/>
    <x v="0"/>
    <n v="1"/>
    <x v="0"/>
  </r>
  <r>
    <x v="25"/>
    <x v="0"/>
    <n v="1"/>
    <x v="1"/>
  </r>
  <r>
    <x v="25"/>
    <x v="1"/>
    <n v="123"/>
    <x v="0"/>
  </r>
  <r>
    <x v="25"/>
    <x v="1"/>
    <n v="118"/>
    <x v="1"/>
  </r>
  <r>
    <x v="25"/>
    <x v="2"/>
    <n v="163"/>
    <x v="0"/>
  </r>
  <r>
    <x v="25"/>
    <x v="2"/>
    <n v="190"/>
    <x v="1"/>
  </r>
  <r>
    <x v="26"/>
    <x v="0"/>
    <n v="75"/>
    <x v="0"/>
  </r>
  <r>
    <x v="26"/>
    <x v="0"/>
    <n v="112"/>
    <x v="1"/>
  </r>
  <r>
    <x v="26"/>
    <x v="1"/>
    <n v="18607"/>
    <x v="0"/>
  </r>
  <r>
    <x v="26"/>
    <x v="1"/>
    <n v="10427"/>
    <x v="1"/>
  </r>
  <r>
    <x v="26"/>
    <x v="2"/>
    <n v="19284"/>
    <x v="0"/>
  </r>
  <r>
    <x v="26"/>
    <x v="2"/>
    <n v="25284"/>
    <x v="1"/>
  </r>
  <r>
    <x v="27"/>
    <x v="0"/>
    <n v="1"/>
    <x v="1"/>
  </r>
  <r>
    <x v="27"/>
    <x v="1"/>
    <n v="80"/>
    <x v="0"/>
  </r>
  <r>
    <x v="27"/>
    <x v="1"/>
    <n v="75"/>
    <x v="1"/>
  </r>
  <r>
    <x v="27"/>
    <x v="2"/>
    <n v="145"/>
    <x v="0"/>
  </r>
  <r>
    <x v="27"/>
    <x v="2"/>
    <n v="185"/>
    <x v="1"/>
  </r>
  <r>
    <x v="28"/>
    <x v="1"/>
    <n v="495"/>
    <x v="0"/>
  </r>
  <r>
    <x v="28"/>
    <x v="1"/>
    <n v="318"/>
    <x v="1"/>
  </r>
  <r>
    <x v="28"/>
    <x v="2"/>
    <n v="604"/>
    <x v="0"/>
  </r>
  <r>
    <x v="28"/>
    <x v="2"/>
    <n v="1101"/>
    <x v="1"/>
  </r>
  <r>
    <x v="29"/>
    <x v="1"/>
    <n v="214"/>
    <x v="0"/>
  </r>
  <r>
    <x v="29"/>
    <x v="1"/>
    <n v="100"/>
    <x v="1"/>
  </r>
  <r>
    <x v="29"/>
    <x v="2"/>
    <n v="176"/>
    <x v="0"/>
  </r>
  <r>
    <x v="29"/>
    <x v="2"/>
    <n v="327"/>
    <x v="1"/>
  </r>
  <r>
    <x v="30"/>
    <x v="0"/>
    <n v="1"/>
    <x v="0"/>
  </r>
  <r>
    <x v="30"/>
    <x v="1"/>
    <n v="187"/>
    <x v="0"/>
  </r>
  <r>
    <x v="30"/>
    <x v="1"/>
    <n v="105"/>
    <x v="1"/>
  </r>
  <r>
    <x v="30"/>
    <x v="2"/>
    <n v="178"/>
    <x v="0"/>
  </r>
  <r>
    <x v="30"/>
    <x v="2"/>
    <n v="332"/>
    <x v="1"/>
  </r>
  <r>
    <x v="31"/>
    <x v="0"/>
    <n v="5"/>
    <x v="0"/>
  </r>
  <r>
    <x v="31"/>
    <x v="0"/>
    <n v="11"/>
    <x v="1"/>
  </r>
  <r>
    <x v="31"/>
    <x v="1"/>
    <n v="8659"/>
    <x v="0"/>
  </r>
  <r>
    <x v="31"/>
    <x v="1"/>
    <n v="5076"/>
    <x v="1"/>
  </r>
  <r>
    <x v="31"/>
    <x v="2"/>
    <n v="3881"/>
    <x v="0"/>
  </r>
  <r>
    <x v="31"/>
    <x v="2"/>
    <n v="8793"/>
    <x v="1"/>
  </r>
  <r>
    <x v="32"/>
    <x v="0"/>
    <n v="28"/>
    <x v="0"/>
  </r>
  <r>
    <x v="32"/>
    <x v="0"/>
    <n v="43"/>
    <x v="1"/>
  </r>
  <r>
    <x v="32"/>
    <x v="1"/>
    <n v="9662"/>
    <x v="0"/>
  </r>
  <r>
    <x v="32"/>
    <x v="1"/>
    <n v="6057"/>
    <x v="1"/>
  </r>
  <r>
    <x v="32"/>
    <x v="2"/>
    <n v="8942"/>
    <x v="0"/>
  </r>
  <r>
    <x v="32"/>
    <x v="2"/>
    <n v="12358"/>
    <x v="1"/>
  </r>
  <r>
    <x v="33"/>
    <x v="0"/>
    <n v="1"/>
    <x v="1"/>
  </r>
  <r>
    <x v="33"/>
    <x v="1"/>
    <n v="266"/>
    <x v="0"/>
  </r>
  <r>
    <x v="33"/>
    <x v="1"/>
    <n v="141"/>
    <x v="1"/>
  </r>
  <r>
    <x v="33"/>
    <x v="2"/>
    <n v="254"/>
    <x v="0"/>
  </r>
  <r>
    <x v="33"/>
    <x v="2"/>
    <n v="476"/>
    <x v="1"/>
  </r>
  <r>
    <x v="34"/>
    <x v="0"/>
    <n v="3"/>
    <x v="0"/>
  </r>
  <r>
    <x v="34"/>
    <x v="0"/>
    <n v="5"/>
    <x v="1"/>
  </r>
  <r>
    <x v="34"/>
    <x v="1"/>
    <n v="4799"/>
    <x v="0"/>
  </r>
  <r>
    <x v="34"/>
    <x v="1"/>
    <n v="3538"/>
    <x v="1"/>
  </r>
  <r>
    <x v="34"/>
    <x v="2"/>
    <n v="5116"/>
    <x v="0"/>
  </r>
  <r>
    <x v="34"/>
    <x v="2"/>
    <n v="7887"/>
    <x v="1"/>
  </r>
  <r>
    <x v="35"/>
    <x v="0"/>
    <n v="14"/>
    <x v="0"/>
  </r>
  <r>
    <x v="35"/>
    <x v="0"/>
    <n v="17"/>
    <x v="1"/>
  </r>
  <r>
    <x v="35"/>
    <x v="1"/>
    <n v="10532"/>
    <x v="0"/>
  </r>
  <r>
    <x v="35"/>
    <x v="1"/>
    <n v="6149"/>
    <x v="1"/>
  </r>
  <r>
    <x v="35"/>
    <x v="2"/>
    <n v="4274"/>
    <x v="0"/>
  </r>
  <r>
    <x v="35"/>
    <x v="2"/>
    <n v="10489"/>
    <x v="1"/>
  </r>
  <r>
    <x v="36"/>
    <x v="0"/>
    <n v="1"/>
    <x v="0"/>
  </r>
  <r>
    <x v="36"/>
    <x v="0"/>
    <n v="2"/>
    <x v="1"/>
  </r>
  <r>
    <x v="36"/>
    <x v="1"/>
    <n v="778"/>
    <x v="0"/>
  </r>
  <r>
    <x v="36"/>
    <x v="1"/>
    <n v="423"/>
    <x v="1"/>
  </r>
  <r>
    <x v="36"/>
    <x v="2"/>
    <n v="679"/>
    <x v="0"/>
  </r>
  <r>
    <x v="36"/>
    <x v="2"/>
    <n v="1322"/>
    <x v="1"/>
  </r>
  <r>
    <x v="37"/>
    <x v="0"/>
    <n v="2"/>
    <x v="0"/>
  </r>
  <r>
    <x v="37"/>
    <x v="0"/>
    <n v="1"/>
    <x v="1"/>
  </r>
  <r>
    <x v="37"/>
    <x v="1"/>
    <n v="661"/>
    <x v="0"/>
  </r>
  <r>
    <x v="37"/>
    <x v="1"/>
    <n v="518"/>
    <x v="1"/>
  </r>
  <r>
    <x v="37"/>
    <x v="2"/>
    <n v="666"/>
    <x v="0"/>
  </r>
  <r>
    <x v="37"/>
    <x v="2"/>
    <n v="872"/>
    <x v="1"/>
  </r>
  <r>
    <x v="38"/>
    <x v="1"/>
    <n v="164"/>
    <x v="0"/>
  </r>
  <r>
    <x v="38"/>
    <x v="1"/>
    <n v="97"/>
    <x v="1"/>
  </r>
  <r>
    <x v="38"/>
    <x v="2"/>
    <n v="137"/>
    <x v="0"/>
  </r>
  <r>
    <x v="38"/>
    <x v="2"/>
    <n v="276"/>
    <x v="1"/>
  </r>
  <r>
    <x v="39"/>
    <x v="0"/>
    <n v="3"/>
    <x v="1"/>
  </r>
  <r>
    <x v="39"/>
    <x v="1"/>
    <n v="845"/>
    <x v="0"/>
  </r>
  <r>
    <x v="39"/>
    <x v="1"/>
    <n v="501"/>
    <x v="1"/>
  </r>
  <r>
    <x v="39"/>
    <x v="2"/>
    <n v="616"/>
    <x v="0"/>
  </r>
  <r>
    <x v="39"/>
    <x v="2"/>
    <n v="1247"/>
    <x v="1"/>
  </r>
  <r>
    <x v="40"/>
    <x v="0"/>
    <n v="63"/>
    <x v="0"/>
  </r>
  <r>
    <x v="40"/>
    <x v="0"/>
    <n v="99"/>
    <x v="1"/>
  </r>
  <r>
    <x v="40"/>
    <x v="1"/>
    <n v="12091"/>
    <x v="0"/>
  </r>
  <r>
    <x v="40"/>
    <x v="1"/>
    <n v="7313"/>
    <x v="1"/>
  </r>
  <r>
    <x v="40"/>
    <x v="2"/>
    <n v="13516"/>
    <x v="0"/>
  </r>
  <r>
    <x v="40"/>
    <x v="2"/>
    <n v="16608"/>
    <x v="1"/>
  </r>
  <r>
    <x v="41"/>
    <x v="1"/>
    <n v="360"/>
    <x v="0"/>
  </r>
  <r>
    <x v="41"/>
    <x v="1"/>
    <n v="245"/>
    <x v="1"/>
  </r>
  <r>
    <x v="41"/>
    <x v="2"/>
    <n v="669"/>
    <x v="0"/>
  </r>
  <r>
    <x v="41"/>
    <x v="2"/>
    <n v="1142"/>
    <x v="1"/>
  </r>
  <r>
    <x v="42"/>
    <x v="0"/>
    <n v="15"/>
    <x v="0"/>
  </r>
  <r>
    <x v="42"/>
    <x v="0"/>
    <n v="23"/>
    <x v="1"/>
  </r>
  <r>
    <x v="42"/>
    <x v="1"/>
    <n v="3748"/>
    <x v="0"/>
  </r>
  <r>
    <x v="42"/>
    <x v="1"/>
    <n v="2617"/>
    <x v="1"/>
  </r>
  <r>
    <x v="42"/>
    <x v="2"/>
    <n v="3019"/>
    <x v="0"/>
  </r>
  <r>
    <x v="42"/>
    <x v="2"/>
    <n v="3884"/>
    <x v="1"/>
  </r>
  <r>
    <x v="43"/>
    <x v="0"/>
    <n v="2"/>
    <x v="1"/>
  </r>
  <r>
    <x v="43"/>
    <x v="1"/>
    <n v="478"/>
    <x v="0"/>
  </r>
  <r>
    <x v="43"/>
    <x v="1"/>
    <n v="254"/>
    <x v="1"/>
  </r>
  <r>
    <x v="43"/>
    <x v="2"/>
    <n v="287"/>
    <x v="0"/>
  </r>
  <r>
    <x v="43"/>
    <x v="2"/>
    <n v="703"/>
    <x v="1"/>
  </r>
  <r>
    <x v="44"/>
    <x v="0"/>
    <n v="3"/>
    <x v="1"/>
  </r>
  <r>
    <x v="44"/>
    <x v="1"/>
    <n v="2444"/>
    <x v="0"/>
  </r>
  <r>
    <x v="44"/>
    <x v="1"/>
    <n v="1486"/>
    <x v="1"/>
  </r>
  <r>
    <x v="44"/>
    <x v="2"/>
    <n v="1720"/>
    <x v="0"/>
  </r>
  <r>
    <x v="44"/>
    <x v="2"/>
    <n v="3324"/>
    <x v="1"/>
  </r>
  <r>
    <x v="45"/>
    <x v="0"/>
    <n v="3"/>
    <x v="0"/>
  </r>
  <r>
    <x v="45"/>
    <x v="0"/>
    <n v="2"/>
    <x v="1"/>
  </r>
  <r>
    <x v="45"/>
    <x v="1"/>
    <n v="2009"/>
    <x v="0"/>
  </r>
  <r>
    <x v="45"/>
    <x v="1"/>
    <n v="1092"/>
    <x v="1"/>
  </r>
  <r>
    <x v="45"/>
    <x v="2"/>
    <n v="954"/>
    <x v="0"/>
  </r>
  <r>
    <x v="45"/>
    <x v="2"/>
    <n v="2336"/>
    <x v="1"/>
  </r>
  <r>
    <x v="46"/>
    <x v="0"/>
    <n v="473"/>
    <x v="0"/>
  </r>
  <r>
    <x v="46"/>
    <x v="0"/>
    <n v="787"/>
    <x v="1"/>
  </r>
  <r>
    <x v="46"/>
    <x v="1"/>
    <n v="37828"/>
    <x v="0"/>
  </r>
  <r>
    <x v="46"/>
    <x v="1"/>
    <n v="26146"/>
    <x v="1"/>
  </r>
  <r>
    <x v="46"/>
    <x v="2"/>
    <n v="61579"/>
    <x v="0"/>
  </r>
  <r>
    <x v="46"/>
    <x v="2"/>
    <n v="56526"/>
    <x v="1"/>
  </r>
  <r>
    <x v="47"/>
    <x v="0"/>
    <n v="1"/>
    <x v="0"/>
  </r>
  <r>
    <x v="47"/>
    <x v="0"/>
    <n v="1"/>
    <x v="1"/>
  </r>
  <r>
    <x v="47"/>
    <x v="1"/>
    <n v="1786"/>
    <x v="0"/>
  </r>
  <r>
    <x v="47"/>
    <x v="1"/>
    <n v="839"/>
    <x v="1"/>
  </r>
  <r>
    <x v="47"/>
    <x v="2"/>
    <n v="1031"/>
    <x v="0"/>
  </r>
  <r>
    <x v="47"/>
    <x v="2"/>
    <n v="2553"/>
    <x v="1"/>
  </r>
  <r>
    <x v="48"/>
    <x v="1"/>
    <n v="566"/>
    <x v="0"/>
  </r>
  <r>
    <x v="48"/>
    <x v="1"/>
    <n v="352"/>
    <x v="1"/>
  </r>
  <r>
    <x v="48"/>
    <x v="2"/>
    <n v="712"/>
    <x v="0"/>
  </r>
  <r>
    <x v="48"/>
    <x v="2"/>
    <n v="1134"/>
    <x v="1"/>
  </r>
  <r>
    <x v="49"/>
    <x v="1"/>
    <n v="214"/>
    <x v="0"/>
  </r>
  <r>
    <x v="49"/>
    <x v="1"/>
    <n v="138"/>
    <x v="1"/>
  </r>
  <r>
    <x v="49"/>
    <x v="2"/>
    <n v="279"/>
    <x v="0"/>
  </r>
  <r>
    <x v="49"/>
    <x v="2"/>
    <n v="426"/>
    <x v="1"/>
  </r>
  <r>
    <x v="50"/>
    <x v="0"/>
    <n v="32"/>
    <x v="0"/>
  </r>
  <r>
    <x v="50"/>
    <x v="0"/>
    <n v="48"/>
    <x v="1"/>
  </r>
  <r>
    <x v="50"/>
    <x v="1"/>
    <n v="9738"/>
    <x v="0"/>
  </r>
  <r>
    <x v="50"/>
    <x v="1"/>
    <n v="5379"/>
    <x v="1"/>
  </r>
  <r>
    <x v="50"/>
    <x v="2"/>
    <n v="8905"/>
    <x v="0"/>
  </r>
  <r>
    <x v="50"/>
    <x v="2"/>
    <n v="12941"/>
    <x v="1"/>
  </r>
  <r>
    <x v="51"/>
    <x v="0"/>
    <n v="6"/>
    <x v="1"/>
  </r>
  <r>
    <x v="51"/>
    <x v="1"/>
    <n v="513"/>
    <x v="0"/>
  </r>
  <r>
    <x v="51"/>
    <x v="1"/>
    <n v="293"/>
    <x v="1"/>
  </r>
  <r>
    <x v="51"/>
    <x v="2"/>
    <n v="446"/>
    <x v="0"/>
  </r>
  <r>
    <x v="51"/>
    <x v="2"/>
    <n v="985"/>
    <x v="1"/>
  </r>
  <r>
    <x v="52"/>
    <x v="0"/>
    <n v="1"/>
    <x v="1"/>
  </r>
  <r>
    <x v="52"/>
    <x v="1"/>
    <n v="424"/>
    <x v="0"/>
  </r>
  <r>
    <x v="52"/>
    <x v="1"/>
    <n v="290"/>
    <x v="1"/>
  </r>
  <r>
    <x v="52"/>
    <x v="2"/>
    <n v="365"/>
    <x v="0"/>
  </r>
  <r>
    <x v="52"/>
    <x v="2"/>
    <n v="574"/>
    <x v="1"/>
  </r>
  <r>
    <x v="53"/>
    <x v="0"/>
    <n v="1"/>
    <x v="1"/>
  </r>
  <r>
    <x v="53"/>
    <x v="1"/>
    <n v="252"/>
    <x v="0"/>
  </r>
  <r>
    <x v="53"/>
    <x v="1"/>
    <n v="146"/>
    <x v="1"/>
  </r>
  <r>
    <x v="53"/>
    <x v="2"/>
    <n v="245"/>
    <x v="0"/>
  </r>
  <r>
    <x v="53"/>
    <x v="2"/>
    <n v="520"/>
    <x v="1"/>
  </r>
  <r>
    <x v="54"/>
    <x v="0"/>
    <n v="33"/>
    <x v="0"/>
  </r>
  <r>
    <x v="54"/>
    <x v="0"/>
    <n v="47"/>
    <x v="1"/>
  </r>
  <r>
    <x v="54"/>
    <x v="1"/>
    <n v="8069"/>
    <x v="0"/>
  </r>
  <r>
    <x v="54"/>
    <x v="1"/>
    <n v="5496"/>
    <x v="1"/>
  </r>
  <r>
    <x v="54"/>
    <x v="2"/>
    <n v="8530"/>
    <x v="0"/>
  </r>
  <r>
    <x v="54"/>
    <x v="2"/>
    <n v="11224"/>
    <x v="1"/>
  </r>
  <r>
    <x v="55"/>
    <x v="0"/>
    <n v="5"/>
    <x v="0"/>
  </r>
  <r>
    <x v="55"/>
    <x v="0"/>
    <n v="7"/>
    <x v="1"/>
  </r>
  <r>
    <x v="55"/>
    <x v="1"/>
    <n v="616"/>
    <x v="0"/>
  </r>
  <r>
    <x v="55"/>
    <x v="1"/>
    <n v="457"/>
    <x v="1"/>
  </r>
  <r>
    <x v="55"/>
    <x v="2"/>
    <n v="673"/>
    <x v="0"/>
  </r>
  <r>
    <x v="55"/>
    <x v="2"/>
    <n v="901"/>
    <x v="1"/>
  </r>
  <r>
    <x v="56"/>
    <x v="0"/>
    <n v="1"/>
    <x v="0"/>
  </r>
  <r>
    <x v="56"/>
    <x v="1"/>
    <n v="194"/>
    <x v="0"/>
  </r>
  <r>
    <x v="56"/>
    <x v="1"/>
    <n v="110"/>
    <x v="1"/>
  </r>
  <r>
    <x v="56"/>
    <x v="2"/>
    <n v="133"/>
    <x v="0"/>
  </r>
  <r>
    <x v="56"/>
    <x v="2"/>
    <n v="355"/>
    <x v="1"/>
  </r>
  <r>
    <x v="57"/>
    <x v="1"/>
    <n v="242"/>
    <x v="0"/>
  </r>
  <r>
    <x v="57"/>
    <x v="1"/>
    <n v="132"/>
    <x v="1"/>
  </r>
  <r>
    <x v="57"/>
    <x v="2"/>
    <n v="176"/>
    <x v="0"/>
  </r>
  <r>
    <x v="57"/>
    <x v="2"/>
    <n v="366"/>
    <x v="1"/>
  </r>
  <r>
    <x v="58"/>
    <x v="0"/>
    <n v="262"/>
    <x v="0"/>
  </r>
  <r>
    <x v="58"/>
    <x v="0"/>
    <n v="455"/>
    <x v="1"/>
  </r>
  <r>
    <x v="58"/>
    <x v="1"/>
    <n v="59590"/>
    <x v="0"/>
  </r>
  <r>
    <x v="58"/>
    <x v="1"/>
    <n v="39177"/>
    <x v="1"/>
  </r>
  <r>
    <x v="58"/>
    <x v="2"/>
    <n v="72065"/>
    <x v="0"/>
  </r>
  <r>
    <x v="58"/>
    <x v="2"/>
    <n v="79649"/>
    <x v="1"/>
  </r>
  <r>
    <x v="59"/>
    <x v="1"/>
    <n v="355"/>
    <x v="0"/>
  </r>
  <r>
    <x v="59"/>
    <x v="1"/>
    <n v="266"/>
    <x v="1"/>
  </r>
  <r>
    <x v="59"/>
    <x v="2"/>
    <n v="642"/>
    <x v="0"/>
  </r>
  <r>
    <x v="59"/>
    <x v="2"/>
    <n v="966"/>
    <x v="1"/>
  </r>
  <r>
    <x v="60"/>
    <x v="0"/>
    <n v="1"/>
    <x v="0"/>
  </r>
  <r>
    <x v="60"/>
    <x v="0"/>
    <n v="2"/>
    <x v="1"/>
  </r>
  <r>
    <x v="60"/>
    <x v="1"/>
    <n v="879"/>
    <x v="0"/>
  </r>
  <r>
    <x v="60"/>
    <x v="1"/>
    <n v="542"/>
    <x v="1"/>
  </r>
  <r>
    <x v="60"/>
    <x v="2"/>
    <n v="954"/>
    <x v="0"/>
  </r>
  <r>
    <x v="60"/>
    <x v="2"/>
    <n v="1323"/>
    <x v="1"/>
  </r>
  <r>
    <x v="61"/>
    <x v="0"/>
    <n v="1"/>
    <x v="0"/>
  </r>
  <r>
    <x v="61"/>
    <x v="0"/>
    <n v="1"/>
    <x v="1"/>
  </r>
  <r>
    <x v="61"/>
    <x v="1"/>
    <n v="827"/>
    <x v="0"/>
  </r>
  <r>
    <x v="61"/>
    <x v="1"/>
    <n v="468"/>
    <x v="1"/>
  </r>
  <r>
    <x v="61"/>
    <x v="2"/>
    <n v="802"/>
    <x v="0"/>
  </r>
  <r>
    <x v="61"/>
    <x v="2"/>
    <n v="1495"/>
    <x v="1"/>
  </r>
  <r>
    <x v="62"/>
    <x v="0"/>
    <n v="58"/>
    <x v="0"/>
  </r>
  <r>
    <x v="62"/>
    <x v="0"/>
    <n v="85"/>
    <x v="1"/>
  </r>
  <r>
    <x v="62"/>
    <x v="1"/>
    <n v="14897"/>
    <x v="0"/>
  </r>
  <r>
    <x v="62"/>
    <x v="1"/>
    <n v="9655"/>
    <x v="1"/>
  </r>
  <r>
    <x v="62"/>
    <x v="2"/>
    <n v="17128"/>
    <x v="0"/>
  </r>
  <r>
    <x v="62"/>
    <x v="2"/>
    <n v="21564"/>
    <x v="1"/>
  </r>
  <r>
    <x v="63"/>
    <x v="0"/>
    <n v="48"/>
    <x v="0"/>
  </r>
  <r>
    <x v="63"/>
    <x v="0"/>
    <n v="73"/>
    <x v="1"/>
  </r>
  <r>
    <x v="63"/>
    <x v="1"/>
    <n v="10206"/>
    <x v="0"/>
  </r>
  <r>
    <x v="63"/>
    <x v="1"/>
    <n v="6690"/>
    <x v="1"/>
  </r>
  <r>
    <x v="63"/>
    <x v="2"/>
    <n v="13083"/>
    <x v="0"/>
  </r>
  <r>
    <x v="63"/>
    <x v="2"/>
    <n v="14393"/>
    <x v="1"/>
  </r>
  <r>
    <x v="64"/>
    <x v="0"/>
    <n v="2"/>
    <x v="0"/>
  </r>
  <r>
    <x v="64"/>
    <x v="0"/>
    <n v="1"/>
    <x v="1"/>
  </r>
  <r>
    <x v="64"/>
    <x v="1"/>
    <n v="869"/>
    <x v="0"/>
  </r>
  <r>
    <x v="64"/>
    <x v="1"/>
    <n v="455"/>
    <x v="1"/>
  </r>
  <r>
    <x v="64"/>
    <x v="2"/>
    <n v="555"/>
    <x v="0"/>
  </r>
  <r>
    <x v="64"/>
    <x v="2"/>
    <n v="1364"/>
    <x v="1"/>
  </r>
  <r>
    <x v="65"/>
    <x v="0"/>
    <n v="8"/>
    <x v="0"/>
  </r>
  <r>
    <x v="65"/>
    <x v="0"/>
    <n v="21"/>
    <x v="1"/>
  </r>
  <r>
    <x v="65"/>
    <x v="1"/>
    <n v="3226"/>
    <x v="0"/>
  </r>
  <r>
    <x v="65"/>
    <x v="1"/>
    <n v="2216"/>
    <x v="1"/>
  </r>
  <r>
    <x v="65"/>
    <x v="2"/>
    <n v="2860"/>
    <x v="0"/>
  </r>
  <r>
    <x v="65"/>
    <x v="2"/>
    <n v="4059"/>
    <x v="1"/>
  </r>
  <r>
    <x v="66"/>
    <x v="1"/>
    <n v="237"/>
    <x v="0"/>
  </r>
  <r>
    <x v="66"/>
    <x v="1"/>
    <n v="175"/>
    <x v="1"/>
  </r>
  <r>
    <x v="66"/>
    <x v="2"/>
    <n v="290"/>
    <x v="0"/>
  </r>
  <r>
    <x v="66"/>
    <x v="2"/>
    <n v="417"/>
    <x v="1"/>
  </r>
  <r>
    <x v="67"/>
    <x v="0"/>
    <n v="2"/>
    <x v="0"/>
  </r>
  <r>
    <x v="67"/>
    <x v="0"/>
    <n v="1"/>
    <x v="1"/>
  </r>
  <r>
    <x v="67"/>
    <x v="1"/>
    <n v="538"/>
    <x v="0"/>
  </r>
  <r>
    <x v="67"/>
    <x v="1"/>
    <n v="283"/>
    <x v="1"/>
  </r>
  <r>
    <x v="67"/>
    <x v="2"/>
    <n v="433"/>
    <x v="0"/>
  </r>
  <r>
    <x v="67"/>
    <x v="2"/>
    <n v="1083"/>
    <x v="1"/>
  </r>
  <r>
    <x v="68"/>
    <x v="0"/>
    <n v="36"/>
    <x v="0"/>
  </r>
  <r>
    <x v="68"/>
    <x v="0"/>
    <n v="66"/>
    <x v="1"/>
  </r>
  <r>
    <x v="68"/>
    <x v="1"/>
    <n v="11765"/>
    <x v="0"/>
  </r>
  <r>
    <x v="68"/>
    <x v="1"/>
    <n v="8235"/>
    <x v="1"/>
  </r>
  <r>
    <x v="68"/>
    <x v="2"/>
    <n v="10837"/>
    <x v="0"/>
  </r>
  <r>
    <x v="68"/>
    <x v="2"/>
    <n v="14406"/>
    <x v="1"/>
  </r>
  <r>
    <x v="69"/>
    <x v="0"/>
    <n v="1"/>
    <x v="1"/>
  </r>
  <r>
    <x v="69"/>
    <x v="1"/>
    <n v="204"/>
    <x v="0"/>
  </r>
  <r>
    <x v="69"/>
    <x v="1"/>
    <n v="129"/>
    <x v="1"/>
  </r>
  <r>
    <x v="69"/>
    <x v="2"/>
    <n v="198"/>
    <x v="0"/>
  </r>
  <r>
    <x v="69"/>
    <x v="2"/>
    <n v="370"/>
    <x v="1"/>
  </r>
  <r>
    <x v="70"/>
    <x v="1"/>
    <n v="29"/>
    <x v="0"/>
  </r>
  <r>
    <x v="70"/>
    <x v="1"/>
    <n v="29"/>
    <x v="1"/>
  </r>
  <r>
    <x v="70"/>
    <x v="2"/>
    <n v="102"/>
    <x v="0"/>
  </r>
  <r>
    <x v="70"/>
    <x v="2"/>
    <n v="111"/>
    <x v="1"/>
  </r>
  <r>
    <x v="71"/>
    <x v="0"/>
    <n v="1"/>
    <x v="0"/>
  </r>
  <r>
    <x v="71"/>
    <x v="0"/>
    <n v="1"/>
    <x v="1"/>
  </r>
  <r>
    <x v="71"/>
    <x v="1"/>
    <n v="431"/>
    <x v="0"/>
  </r>
  <r>
    <x v="71"/>
    <x v="1"/>
    <n v="314"/>
    <x v="1"/>
  </r>
  <r>
    <x v="71"/>
    <x v="2"/>
    <n v="439"/>
    <x v="0"/>
  </r>
  <r>
    <x v="71"/>
    <x v="2"/>
    <n v="937"/>
    <x v="1"/>
  </r>
  <r>
    <x v="72"/>
    <x v="1"/>
    <n v="134"/>
    <x v="0"/>
  </r>
  <r>
    <x v="72"/>
    <x v="1"/>
    <n v="105"/>
    <x v="1"/>
  </r>
  <r>
    <x v="72"/>
    <x v="2"/>
    <n v="185"/>
    <x v="0"/>
  </r>
  <r>
    <x v="72"/>
    <x v="2"/>
    <n v="283"/>
    <x v="1"/>
  </r>
  <r>
    <x v="73"/>
    <x v="0"/>
    <n v="1"/>
    <x v="1"/>
  </r>
  <r>
    <x v="73"/>
    <x v="1"/>
    <n v="1224"/>
    <x v="0"/>
  </r>
  <r>
    <x v="73"/>
    <x v="1"/>
    <n v="943"/>
    <x v="1"/>
  </r>
  <r>
    <x v="73"/>
    <x v="2"/>
    <n v="1281"/>
    <x v="0"/>
  </r>
  <r>
    <x v="73"/>
    <x v="2"/>
    <n v="2068"/>
    <x v="1"/>
  </r>
  <r>
    <x v="74"/>
    <x v="1"/>
    <n v="157"/>
    <x v="0"/>
  </r>
  <r>
    <x v="74"/>
    <x v="1"/>
    <n v="131"/>
    <x v="1"/>
  </r>
  <r>
    <x v="74"/>
    <x v="2"/>
    <n v="374"/>
    <x v="0"/>
  </r>
  <r>
    <x v="74"/>
    <x v="2"/>
    <n v="521"/>
    <x v="1"/>
  </r>
  <r>
    <x v="75"/>
    <x v="1"/>
    <n v="63"/>
    <x v="0"/>
  </r>
  <r>
    <x v="75"/>
    <x v="1"/>
    <n v="36"/>
    <x v="1"/>
  </r>
  <r>
    <x v="75"/>
    <x v="2"/>
    <n v="56"/>
    <x v="0"/>
  </r>
  <r>
    <x v="75"/>
    <x v="2"/>
    <n v="119"/>
    <x v="1"/>
  </r>
  <r>
    <x v="76"/>
    <x v="0"/>
    <n v="10"/>
    <x v="0"/>
  </r>
  <r>
    <x v="76"/>
    <x v="0"/>
    <n v="6"/>
    <x v="1"/>
  </r>
  <r>
    <x v="76"/>
    <x v="1"/>
    <n v="1460"/>
    <x v="0"/>
  </r>
  <r>
    <x v="76"/>
    <x v="1"/>
    <n v="982"/>
    <x v="1"/>
  </r>
  <r>
    <x v="76"/>
    <x v="2"/>
    <n v="1434"/>
    <x v="0"/>
  </r>
  <r>
    <x v="76"/>
    <x v="2"/>
    <n v="1997"/>
    <x v="1"/>
  </r>
  <r>
    <x v="77"/>
    <x v="1"/>
    <n v="75"/>
    <x v="0"/>
  </r>
  <r>
    <x v="77"/>
    <x v="1"/>
    <n v="68"/>
    <x v="1"/>
  </r>
  <r>
    <x v="77"/>
    <x v="2"/>
    <n v="178"/>
    <x v="0"/>
  </r>
  <r>
    <x v="77"/>
    <x v="2"/>
    <n v="251"/>
    <x v="1"/>
  </r>
  <r>
    <x v="78"/>
    <x v="1"/>
    <n v="269"/>
    <x v="0"/>
  </r>
  <r>
    <x v="78"/>
    <x v="1"/>
    <n v="177"/>
    <x v="1"/>
  </r>
  <r>
    <x v="78"/>
    <x v="2"/>
    <n v="277"/>
    <x v="0"/>
  </r>
  <r>
    <x v="78"/>
    <x v="2"/>
    <n v="418"/>
    <x v="1"/>
  </r>
  <r>
    <x v="79"/>
    <x v="0"/>
    <n v="4"/>
    <x v="0"/>
  </r>
  <r>
    <x v="79"/>
    <x v="0"/>
    <n v="3"/>
    <x v="1"/>
  </r>
  <r>
    <x v="79"/>
    <x v="1"/>
    <n v="3635"/>
    <x v="0"/>
  </r>
  <r>
    <x v="79"/>
    <x v="1"/>
    <n v="2170"/>
    <x v="1"/>
  </r>
  <r>
    <x v="79"/>
    <x v="2"/>
    <n v="2951"/>
    <x v="0"/>
  </r>
  <r>
    <x v="79"/>
    <x v="2"/>
    <n v="6891"/>
    <x v="1"/>
  </r>
  <r>
    <x v="80"/>
    <x v="1"/>
    <n v="705"/>
    <x v="0"/>
  </r>
  <r>
    <x v="80"/>
    <x v="1"/>
    <n v="441"/>
    <x v="1"/>
  </r>
  <r>
    <x v="80"/>
    <x v="2"/>
    <n v="560"/>
    <x v="0"/>
  </r>
  <r>
    <x v="80"/>
    <x v="2"/>
    <n v="1333"/>
    <x v="1"/>
  </r>
  <r>
    <x v="81"/>
    <x v="0"/>
    <n v="1"/>
    <x v="0"/>
  </r>
  <r>
    <x v="81"/>
    <x v="1"/>
    <n v="909"/>
    <x v="0"/>
  </r>
  <r>
    <x v="81"/>
    <x v="1"/>
    <n v="584"/>
    <x v="1"/>
  </r>
  <r>
    <x v="81"/>
    <x v="2"/>
    <n v="749"/>
    <x v="0"/>
  </r>
  <r>
    <x v="81"/>
    <x v="2"/>
    <n v="1914"/>
    <x v="1"/>
  </r>
  <r>
    <x v="82"/>
    <x v="1"/>
    <n v="1092"/>
    <x v="0"/>
  </r>
  <r>
    <x v="82"/>
    <x v="1"/>
    <n v="632"/>
    <x v="1"/>
  </r>
  <r>
    <x v="82"/>
    <x v="2"/>
    <n v="1176"/>
    <x v="0"/>
  </r>
  <r>
    <x v="82"/>
    <x v="2"/>
    <n v="2837"/>
    <x v="1"/>
  </r>
  <r>
    <x v="83"/>
    <x v="0"/>
    <n v="15"/>
    <x v="0"/>
  </r>
  <r>
    <x v="83"/>
    <x v="0"/>
    <n v="19"/>
    <x v="1"/>
  </r>
  <r>
    <x v="83"/>
    <x v="1"/>
    <n v="3107"/>
    <x v="0"/>
  </r>
  <r>
    <x v="83"/>
    <x v="1"/>
    <n v="1869"/>
    <x v="1"/>
  </r>
  <r>
    <x v="83"/>
    <x v="2"/>
    <n v="4058"/>
    <x v="0"/>
  </r>
  <r>
    <x v="83"/>
    <x v="2"/>
    <n v="4844"/>
    <x v="1"/>
  </r>
  <r>
    <x v="84"/>
    <x v="0"/>
    <n v="170"/>
    <x v="0"/>
  </r>
  <r>
    <x v="84"/>
    <x v="0"/>
    <n v="349"/>
    <x v="1"/>
  </r>
  <r>
    <x v="84"/>
    <x v="1"/>
    <n v="36762"/>
    <x v="0"/>
  </r>
  <r>
    <x v="84"/>
    <x v="1"/>
    <n v="25313"/>
    <x v="1"/>
  </r>
  <r>
    <x v="84"/>
    <x v="2"/>
    <n v="44302"/>
    <x v="0"/>
  </r>
  <r>
    <x v="84"/>
    <x v="2"/>
    <n v="53740"/>
    <x v="1"/>
  </r>
  <r>
    <x v="85"/>
    <x v="1"/>
    <n v="77"/>
    <x v="0"/>
  </r>
  <r>
    <x v="85"/>
    <x v="1"/>
    <n v="82"/>
    <x v="1"/>
  </r>
  <r>
    <x v="85"/>
    <x v="2"/>
    <n v="198"/>
    <x v="0"/>
  </r>
  <r>
    <x v="85"/>
    <x v="2"/>
    <n v="252"/>
    <x v="1"/>
  </r>
  <r>
    <x v="86"/>
    <x v="0"/>
    <n v="148"/>
    <x v="0"/>
  </r>
  <r>
    <x v="86"/>
    <x v="0"/>
    <n v="221"/>
    <x v="1"/>
  </r>
  <r>
    <x v="86"/>
    <x v="1"/>
    <n v="15590"/>
    <x v="0"/>
  </r>
  <r>
    <x v="86"/>
    <x v="1"/>
    <n v="10611"/>
    <x v="1"/>
  </r>
  <r>
    <x v="86"/>
    <x v="2"/>
    <n v="25029"/>
    <x v="0"/>
  </r>
  <r>
    <x v="86"/>
    <x v="2"/>
    <n v="23412"/>
    <x v="1"/>
  </r>
  <r>
    <x v="87"/>
    <x v="0"/>
    <n v="2"/>
    <x v="0"/>
  </r>
  <r>
    <x v="87"/>
    <x v="1"/>
    <n v="510"/>
    <x v="0"/>
  </r>
  <r>
    <x v="87"/>
    <x v="1"/>
    <n v="295"/>
    <x v="1"/>
  </r>
  <r>
    <x v="87"/>
    <x v="2"/>
    <n v="552"/>
    <x v="0"/>
  </r>
  <r>
    <x v="87"/>
    <x v="2"/>
    <n v="886"/>
    <x v="1"/>
  </r>
  <r>
    <x v="88"/>
    <x v="1"/>
    <n v="252"/>
    <x v="0"/>
  </r>
  <r>
    <x v="88"/>
    <x v="1"/>
    <n v="172"/>
    <x v="1"/>
  </r>
  <r>
    <x v="88"/>
    <x v="2"/>
    <n v="318"/>
    <x v="0"/>
  </r>
  <r>
    <x v="88"/>
    <x v="2"/>
    <n v="534"/>
    <x v="1"/>
  </r>
  <r>
    <x v="89"/>
    <x v="1"/>
    <n v="540"/>
    <x v="0"/>
  </r>
  <r>
    <x v="89"/>
    <x v="1"/>
    <n v="365"/>
    <x v="1"/>
  </r>
  <r>
    <x v="89"/>
    <x v="2"/>
    <n v="466"/>
    <x v="0"/>
  </r>
  <r>
    <x v="89"/>
    <x v="2"/>
    <n v="896"/>
    <x v="1"/>
  </r>
  <r>
    <x v="90"/>
    <x v="1"/>
    <n v="98"/>
    <x v="0"/>
  </r>
  <r>
    <x v="90"/>
    <x v="1"/>
    <n v="75"/>
    <x v="1"/>
  </r>
  <r>
    <x v="90"/>
    <x v="2"/>
    <n v="141"/>
    <x v="0"/>
  </r>
  <r>
    <x v="90"/>
    <x v="2"/>
    <n v="173"/>
    <x v="1"/>
  </r>
  <r>
    <x v="91"/>
    <x v="0"/>
    <n v="2"/>
    <x v="1"/>
  </r>
  <r>
    <x v="91"/>
    <x v="1"/>
    <n v="1147"/>
    <x v="0"/>
  </r>
  <r>
    <x v="91"/>
    <x v="1"/>
    <n v="634"/>
    <x v="1"/>
  </r>
  <r>
    <x v="91"/>
    <x v="2"/>
    <n v="956"/>
    <x v="0"/>
  </r>
  <r>
    <x v="91"/>
    <x v="2"/>
    <n v="1637"/>
    <x v="1"/>
  </r>
  <r>
    <x v="92"/>
    <x v="1"/>
    <n v="304"/>
    <x v="0"/>
  </r>
  <r>
    <x v="92"/>
    <x v="1"/>
    <n v="163"/>
    <x v="1"/>
  </r>
  <r>
    <x v="92"/>
    <x v="2"/>
    <n v="165"/>
    <x v="0"/>
  </r>
  <r>
    <x v="92"/>
    <x v="2"/>
    <n v="366"/>
    <x v="1"/>
  </r>
  <r>
    <x v="93"/>
    <x v="0"/>
    <n v="1"/>
    <x v="0"/>
  </r>
  <r>
    <x v="93"/>
    <x v="0"/>
    <n v="1"/>
    <x v="1"/>
  </r>
  <r>
    <x v="93"/>
    <x v="1"/>
    <n v="367"/>
    <x v="0"/>
  </r>
  <r>
    <x v="93"/>
    <x v="1"/>
    <n v="296"/>
    <x v="1"/>
  </r>
  <r>
    <x v="93"/>
    <x v="2"/>
    <n v="375"/>
    <x v="0"/>
  </r>
  <r>
    <x v="93"/>
    <x v="2"/>
    <n v="711"/>
    <x v="1"/>
  </r>
  <r>
    <x v="94"/>
    <x v="0"/>
    <n v="1"/>
    <x v="1"/>
  </r>
  <r>
    <x v="94"/>
    <x v="1"/>
    <n v="977"/>
    <x v="0"/>
  </r>
  <r>
    <x v="94"/>
    <x v="1"/>
    <n v="572"/>
    <x v="1"/>
  </r>
  <r>
    <x v="94"/>
    <x v="2"/>
    <n v="495"/>
    <x v="0"/>
  </r>
  <r>
    <x v="94"/>
    <x v="2"/>
    <n v="1431"/>
    <x v="1"/>
  </r>
  <r>
    <x v="95"/>
    <x v="0"/>
    <n v="8"/>
    <x v="0"/>
  </r>
  <r>
    <x v="95"/>
    <x v="0"/>
    <n v="12"/>
    <x v="1"/>
  </r>
  <r>
    <x v="95"/>
    <x v="1"/>
    <n v="4348"/>
    <x v="0"/>
  </r>
  <r>
    <x v="95"/>
    <x v="1"/>
    <n v="2448"/>
    <x v="1"/>
  </r>
  <r>
    <x v="95"/>
    <x v="2"/>
    <n v="2337"/>
    <x v="0"/>
  </r>
  <r>
    <x v="95"/>
    <x v="2"/>
    <n v="5148"/>
    <x v="1"/>
  </r>
  <r>
    <x v="96"/>
    <x v="0"/>
    <n v="1"/>
    <x v="0"/>
  </r>
  <r>
    <x v="96"/>
    <x v="1"/>
    <n v="465"/>
    <x v="0"/>
  </r>
  <r>
    <x v="96"/>
    <x v="1"/>
    <n v="370"/>
    <x v="1"/>
  </r>
  <r>
    <x v="96"/>
    <x v="2"/>
    <n v="593"/>
    <x v="0"/>
  </r>
  <r>
    <x v="96"/>
    <x v="2"/>
    <n v="938"/>
    <x v="1"/>
  </r>
  <r>
    <x v="97"/>
    <x v="0"/>
    <n v="2"/>
    <x v="1"/>
  </r>
  <r>
    <x v="97"/>
    <x v="1"/>
    <n v="808"/>
    <x v="0"/>
  </r>
  <r>
    <x v="97"/>
    <x v="1"/>
    <n v="537"/>
    <x v="1"/>
  </r>
  <r>
    <x v="97"/>
    <x v="2"/>
    <n v="662"/>
    <x v="0"/>
  </r>
  <r>
    <x v="97"/>
    <x v="2"/>
    <n v="1206"/>
    <x v="1"/>
  </r>
  <r>
    <x v="98"/>
    <x v="0"/>
    <n v="1"/>
    <x v="1"/>
  </r>
  <r>
    <x v="98"/>
    <x v="1"/>
    <n v="814"/>
    <x v="0"/>
  </r>
  <r>
    <x v="98"/>
    <x v="1"/>
    <n v="497"/>
    <x v="1"/>
  </r>
  <r>
    <x v="98"/>
    <x v="2"/>
    <n v="723"/>
    <x v="0"/>
  </r>
  <r>
    <x v="98"/>
    <x v="2"/>
    <n v="1480"/>
    <x v="1"/>
  </r>
  <r>
    <x v="99"/>
    <x v="1"/>
    <n v="542"/>
    <x v="0"/>
  </r>
  <r>
    <x v="99"/>
    <x v="1"/>
    <n v="387"/>
    <x v="1"/>
  </r>
  <r>
    <x v="99"/>
    <x v="2"/>
    <n v="620"/>
    <x v="0"/>
  </r>
  <r>
    <x v="99"/>
    <x v="2"/>
    <n v="1062"/>
    <x v="1"/>
  </r>
  <r>
    <x v="100"/>
    <x v="0"/>
    <n v="1"/>
    <x v="1"/>
  </r>
  <r>
    <x v="100"/>
    <x v="1"/>
    <n v="1465"/>
    <x v="0"/>
  </r>
  <r>
    <x v="100"/>
    <x v="1"/>
    <n v="806"/>
    <x v="1"/>
  </r>
  <r>
    <x v="100"/>
    <x v="2"/>
    <n v="1096"/>
    <x v="0"/>
  </r>
  <r>
    <x v="100"/>
    <x v="2"/>
    <n v="2098"/>
    <x v="1"/>
  </r>
  <r>
    <x v="101"/>
    <x v="0"/>
    <n v="11"/>
    <x v="0"/>
  </r>
  <r>
    <x v="101"/>
    <x v="0"/>
    <n v="22"/>
    <x v="1"/>
  </r>
  <r>
    <x v="101"/>
    <x v="1"/>
    <n v="6047"/>
    <x v="0"/>
  </r>
  <r>
    <x v="101"/>
    <x v="1"/>
    <n v="3864"/>
    <x v="1"/>
  </r>
  <r>
    <x v="101"/>
    <x v="2"/>
    <n v="3916"/>
    <x v="0"/>
  </r>
  <r>
    <x v="101"/>
    <x v="2"/>
    <n v="7004"/>
    <x v="1"/>
  </r>
  <r>
    <x v="102"/>
    <x v="1"/>
    <n v="347"/>
    <x v="0"/>
  </r>
  <r>
    <x v="102"/>
    <x v="1"/>
    <n v="219"/>
    <x v="1"/>
  </r>
  <r>
    <x v="102"/>
    <x v="2"/>
    <n v="309"/>
    <x v="0"/>
  </r>
  <r>
    <x v="102"/>
    <x v="2"/>
    <n v="746"/>
    <x v="1"/>
  </r>
  <r>
    <x v="103"/>
    <x v="0"/>
    <n v="9"/>
    <x v="0"/>
  </r>
  <r>
    <x v="103"/>
    <x v="0"/>
    <n v="10"/>
    <x v="1"/>
  </r>
  <r>
    <x v="103"/>
    <x v="1"/>
    <n v="4203"/>
    <x v="0"/>
  </r>
  <r>
    <x v="103"/>
    <x v="1"/>
    <n v="3305"/>
    <x v="1"/>
  </r>
  <r>
    <x v="103"/>
    <x v="2"/>
    <n v="4064"/>
    <x v="0"/>
  </r>
  <r>
    <x v="103"/>
    <x v="2"/>
    <n v="4217"/>
    <x v="1"/>
  </r>
  <r>
    <x v="104"/>
    <x v="0"/>
    <n v="3"/>
    <x v="0"/>
  </r>
  <r>
    <x v="104"/>
    <x v="0"/>
    <n v="3"/>
    <x v="1"/>
  </r>
  <r>
    <x v="104"/>
    <x v="1"/>
    <n v="3347"/>
    <x v="0"/>
  </r>
  <r>
    <x v="104"/>
    <x v="1"/>
    <n v="1877"/>
    <x v="1"/>
  </r>
  <r>
    <x v="104"/>
    <x v="2"/>
    <n v="2338"/>
    <x v="0"/>
  </r>
  <r>
    <x v="104"/>
    <x v="2"/>
    <n v="6893"/>
    <x v="1"/>
  </r>
  <r>
    <x v="105"/>
    <x v="0"/>
    <n v="3"/>
    <x v="0"/>
  </r>
  <r>
    <x v="105"/>
    <x v="0"/>
    <n v="2"/>
    <x v="1"/>
  </r>
  <r>
    <x v="105"/>
    <x v="1"/>
    <n v="1668"/>
    <x v="0"/>
  </r>
  <r>
    <x v="105"/>
    <x v="1"/>
    <n v="1023"/>
    <x v="1"/>
  </r>
  <r>
    <x v="105"/>
    <x v="2"/>
    <n v="1629"/>
    <x v="0"/>
  </r>
  <r>
    <x v="105"/>
    <x v="2"/>
    <n v="2911"/>
    <x v="1"/>
  </r>
  <r>
    <x v="106"/>
    <x v="0"/>
    <n v="1"/>
    <x v="0"/>
  </r>
  <r>
    <x v="106"/>
    <x v="0"/>
    <n v="1"/>
    <x v="1"/>
  </r>
  <r>
    <x v="106"/>
    <x v="1"/>
    <n v="669"/>
    <x v="0"/>
  </r>
  <r>
    <x v="106"/>
    <x v="1"/>
    <n v="417"/>
    <x v="1"/>
  </r>
  <r>
    <x v="106"/>
    <x v="2"/>
    <n v="628"/>
    <x v="0"/>
  </r>
  <r>
    <x v="106"/>
    <x v="2"/>
    <n v="1147"/>
    <x v="1"/>
  </r>
  <r>
    <x v="107"/>
    <x v="0"/>
    <n v="4"/>
    <x v="0"/>
  </r>
  <r>
    <x v="107"/>
    <x v="0"/>
    <n v="2"/>
    <x v="1"/>
  </r>
  <r>
    <x v="107"/>
    <x v="1"/>
    <n v="1103"/>
    <x v="0"/>
  </r>
  <r>
    <x v="107"/>
    <x v="1"/>
    <n v="570"/>
    <x v="1"/>
  </r>
  <r>
    <x v="107"/>
    <x v="2"/>
    <n v="832"/>
    <x v="0"/>
  </r>
  <r>
    <x v="107"/>
    <x v="2"/>
    <n v="1800"/>
    <x v="1"/>
  </r>
  <r>
    <x v="108"/>
    <x v="1"/>
    <n v="258"/>
    <x v="0"/>
  </r>
  <r>
    <x v="108"/>
    <x v="1"/>
    <n v="181"/>
    <x v="1"/>
  </r>
  <r>
    <x v="108"/>
    <x v="2"/>
    <n v="547"/>
    <x v="0"/>
  </r>
  <r>
    <x v="108"/>
    <x v="2"/>
    <n v="929"/>
    <x v="1"/>
  </r>
  <r>
    <x v="109"/>
    <x v="0"/>
    <n v="1"/>
    <x v="0"/>
  </r>
  <r>
    <x v="109"/>
    <x v="0"/>
    <n v="1"/>
    <x v="1"/>
  </r>
  <r>
    <x v="109"/>
    <x v="1"/>
    <n v="509"/>
    <x v="0"/>
  </r>
  <r>
    <x v="109"/>
    <x v="1"/>
    <n v="252"/>
    <x v="1"/>
  </r>
  <r>
    <x v="109"/>
    <x v="2"/>
    <n v="347"/>
    <x v="0"/>
  </r>
  <r>
    <x v="109"/>
    <x v="2"/>
    <n v="792"/>
    <x v="1"/>
  </r>
  <r>
    <x v="110"/>
    <x v="0"/>
    <n v="3"/>
    <x v="1"/>
  </r>
  <r>
    <x v="110"/>
    <x v="1"/>
    <n v="1058"/>
    <x v="0"/>
  </r>
  <r>
    <x v="110"/>
    <x v="1"/>
    <n v="467"/>
    <x v="1"/>
  </r>
  <r>
    <x v="110"/>
    <x v="2"/>
    <n v="543"/>
    <x v="0"/>
  </r>
  <r>
    <x v="110"/>
    <x v="2"/>
    <n v="1523"/>
    <x v="1"/>
  </r>
  <r>
    <x v="111"/>
    <x v="1"/>
    <n v="170"/>
    <x v="0"/>
  </r>
  <r>
    <x v="111"/>
    <x v="1"/>
    <n v="148"/>
    <x v="1"/>
  </r>
  <r>
    <x v="111"/>
    <x v="2"/>
    <n v="194"/>
    <x v="0"/>
  </r>
  <r>
    <x v="111"/>
    <x v="2"/>
    <n v="307"/>
    <x v="1"/>
  </r>
  <r>
    <x v="112"/>
    <x v="0"/>
    <n v="24"/>
    <x v="0"/>
  </r>
  <r>
    <x v="112"/>
    <x v="0"/>
    <n v="20"/>
    <x v="1"/>
  </r>
  <r>
    <x v="112"/>
    <x v="1"/>
    <n v="12813"/>
    <x v="0"/>
  </r>
  <r>
    <x v="112"/>
    <x v="1"/>
    <n v="8399"/>
    <x v="1"/>
  </r>
  <r>
    <x v="112"/>
    <x v="2"/>
    <n v="7044"/>
    <x v="0"/>
  </r>
  <r>
    <x v="112"/>
    <x v="2"/>
    <n v="12892"/>
    <x v="1"/>
  </r>
  <r>
    <x v="113"/>
    <x v="1"/>
    <n v="133"/>
    <x v="0"/>
  </r>
  <r>
    <x v="113"/>
    <x v="1"/>
    <n v="76"/>
    <x v="1"/>
  </r>
  <r>
    <x v="113"/>
    <x v="2"/>
    <n v="166"/>
    <x v="0"/>
  </r>
  <r>
    <x v="113"/>
    <x v="2"/>
    <n v="352"/>
    <x v="1"/>
  </r>
  <r>
    <x v="114"/>
    <x v="0"/>
    <n v="1"/>
    <x v="0"/>
  </r>
  <r>
    <x v="114"/>
    <x v="0"/>
    <n v="4"/>
    <x v="1"/>
  </r>
  <r>
    <x v="114"/>
    <x v="1"/>
    <n v="1186"/>
    <x v="0"/>
  </r>
  <r>
    <x v="114"/>
    <x v="1"/>
    <n v="859"/>
    <x v="1"/>
  </r>
  <r>
    <x v="114"/>
    <x v="2"/>
    <n v="1281"/>
    <x v="0"/>
  </r>
  <r>
    <x v="114"/>
    <x v="2"/>
    <n v="2135"/>
    <x v="1"/>
  </r>
  <r>
    <x v="115"/>
    <x v="1"/>
    <n v="187"/>
    <x v="0"/>
  </r>
  <r>
    <x v="115"/>
    <x v="1"/>
    <n v="115"/>
    <x v="1"/>
  </r>
  <r>
    <x v="115"/>
    <x v="2"/>
    <n v="305"/>
    <x v="0"/>
  </r>
  <r>
    <x v="115"/>
    <x v="2"/>
    <n v="480"/>
    <x v="1"/>
  </r>
  <r>
    <x v="116"/>
    <x v="0"/>
    <n v="1"/>
    <x v="0"/>
  </r>
  <r>
    <x v="116"/>
    <x v="0"/>
    <n v="1"/>
    <x v="1"/>
  </r>
  <r>
    <x v="116"/>
    <x v="1"/>
    <n v="388"/>
    <x v="0"/>
  </r>
  <r>
    <x v="116"/>
    <x v="1"/>
    <n v="203"/>
    <x v="1"/>
  </r>
  <r>
    <x v="116"/>
    <x v="2"/>
    <n v="261"/>
    <x v="0"/>
  </r>
  <r>
    <x v="116"/>
    <x v="2"/>
    <n v="703"/>
    <x v="1"/>
  </r>
  <r>
    <x v="117"/>
    <x v="0"/>
    <n v="2"/>
    <x v="1"/>
  </r>
  <r>
    <x v="117"/>
    <x v="1"/>
    <n v="559"/>
    <x v="0"/>
  </r>
  <r>
    <x v="117"/>
    <x v="1"/>
    <n v="368"/>
    <x v="1"/>
  </r>
  <r>
    <x v="117"/>
    <x v="2"/>
    <n v="552"/>
    <x v="0"/>
  </r>
  <r>
    <x v="117"/>
    <x v="2"/>
    <n v="1168"/>
    <x v="1"/>
  </r>
  <r>
    <x v="118"/>
    <x v="0"/>
    <n v="1"/>
    <x v="0"/>
  </r>
  <r>
    <x v="118"/>
    <x v="0"/>
    <n v="2"/>
    <x v="1"/>
  </r>
  <r>
    <x v="118"/>
    <x v="1"/>
    <n v="906"/>
    <x v="0"/>
  </r>
  <r>
    <x v="118"/>
    <x v="1"/>
    <n v="441"/>
    <x v="1"/>
  </r>
  <r>
    <x v="118"/>
    <x v="2"/>
    <n v="662"/>
    <x v="0"/>
  </r>
  <r>
    <x v="118"/>
    <x v="2"/>
    <n v="1686"/>
    <x v="1"/>
  </r>
  <r>
    <x v="119"/>
    <x v="1"/>
    <n v="35"/>
    <x v="0"/>
  </r>
  <r>
    <x v="119"/>
    <x v="1"/>
    <n v="21"/>
    <x v="1"/>
  </r>
  <r>
    <x v="119"/>
    <x v="2"/>
    <n v="121"/>
    <x v="0"/>
  </r>
  <r>
    <x v="119"/>
    <x v="2"/>
    <n v="127"/>
    <x v="1"/>
  </r>
  <r>
    <x v="120"/>
    <x v="0"/>
    <n v="1"/>
    <x v="1"/>
  </r>
  <r>
    <x v="120"/>
    <x v="1"/>
    <n v="211"/>
    <x v="0"/>
  </r>
  <r>
    <x v="120"/>
    <x v="1"/>
    <n v="140"/>
    <x v="1"/>
  </r>
  <r>
    <x v="120"/>
    <x v="2"/>
    <n v="235"/>
    <x v="0"/>
  </r>
  <r>
    <x v="120"/>
    <x v="2"/>
    <n v="425"/>
    <x v="1"/>
  </r>
  <r>
    <x v="121"/>
    <x v="0"/>
    <n v="8"/>
    <x v="0"/>
  </r>
  <r>
    <x v="121"/>
    <x v="0"/>
    <n v="21"/>
    <x v="1"/>
  </r>
  <r>
    <x v="121"/>
    <x v="1"/>
    <n v="4266"/>
    <x v="0"/>
  </r>
  <r>
    <x v="121"/>
    <x v="1"/>
    <n v="2793"/>
    <x v="1"/>
  </r>
  <r>
    <x v="121"/>
    <x v="2"/>
    <n v="3417"/>
    <x v="0"/>
  </r>
  <r>
    <x v="121"/>
    <x v="2"/>
    <n v="5431"/>
    <x v="1"/>
  </r>
  <r>
    <x v="122"/>
    <x v="0"/>
    <n v="1"/>
    <x v="0"/>
  </r>
  <r>
    <x v="122"/>
    <x v="0"/>
    <n v="2"/>
    <x v="1"/>
  </r>
  <r>
    <x v="122"/>
    <x v="1"/>
    <n v="733"/>
    <x v="0"/>
  </r>
  <r>
    <x v="122"/>
    <x v="1"/>
    <n v="490"/>
    <x v="1"/>
  </r>
  <r>
    <x v="122"/>
    <x v="2"/>
    <n v="795"/>
    <x v="0"/>
  </r>
  <r>
    <x v="122"/>
    <x v="2"/>
    <n v="1483"/>
    <x v="1"/>
  </r>
  <r>
    <x v="123"/>
    <x v="1"/>
    <n v="178"/>
    <x v="0"/>
  </r>
  <r>
    <x v="123"/>
    <x v="1"/>
    <n v="115"/>
    <x v="1"/>
  </r>
  <r>
    <x v="123"/>
    <x v="2"/>
    <n v="289"/>
    <x v="0"/>
  </r>
  <r>
    <x v="123"/>
    <x v="2"/>
    <n v="686"/>
    <x v="1"/>
  </r>
  <r>
    <x v="124"/>
    <x v="0"/>
    <n v="2"/>
    <x v="0"/>
  </r>
  <r>
    <x v="124"/>
    <x v="1"/>
    <n v="259"/>
    <x v="0"/>
  </r>
  <r>
    <x v="124"/>
    <x v="1"/>
    <n v="207"/>
    <x v="1"/>
  </r>
  <r>
    <x v="124"/>
    <x v="2"/>
    <n v="567"/>
    <x v="0"/>
  </r>
  <r>
    <x v="124"/>
    <x v="2"/>
    <n v="733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E857E4-E054-4069-A5CD-61338C7772B6}" name="TablaDinámica3" cacheId="371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DU4:DX131" firstHeaderRow="1" firstDataRow="2" firstDataCol="1"/>
  <pivotFields count="3">
    <pivotField axis="axisRow" showAll="0" defaultSubtotal="0">
      <items count="1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</items>
    </pivotField>
    <pivotField axis="axisCol" showAll="0" defaultSubtotal="0">
      <items count="2">
        <item x="1"/>
        <item x="0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a de CuentaDeCampo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972054-021D-4192-9C7F-F2498A1AC412}" name="Tabla dinámica3" cacheId="3711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AY3:CL131" firstHeaderRow="1" firstDataRow="2" firstDataCol="1"/>
  <pivotFields count="4">
    <pivotField showAll="0">
      <items count="11">
        <item m="1" x="7"/>
        <item m="1" x="9"/>
        <item m="1" x="2"/>
        <item m="1" x="4"/>
        <item m="1" x="6"/>
        <item m="1" x="8"/>
        <item m="1" x="1"/>
        <item m="1" x="3"/>
        <item m="1" x="5"/>
        <item x="0"/>
        <item t="default"/>
      </items>
    </pivotField>
    <pivotField axis="axisRow" showAll="0">
      <items count="252">
        <item m="1" x="249"/>
        <item m="1" x="197"/>
        <item m="1" x="199"/>
        <item m="1" x="175"/>
        <item m="1" x="153"/>
        <item m="1" x="188"/>
        <item m="1" x="163"/>
        <item m="1" x="233"/>
        <item m="1" x="202"/>
        <item m="1" x="192"/>
        <item m="1" x="217"/>
        <item m="1" x="190"/>
        <item m="1" x="160"/>
        <item m="1" x="133"/>
        <item m="1" x="127"/>
        <item m="1" x="196"/>
        <item m="1" x="226"/>
        <item m="1" x="207"/>
        <item m="1" x="189"/>
        <item m="1" x="206"/>
        <item m="1" x="182"/>
        <item m="1" x="174"/>
        <item m="1" x="224"/>
        <item m="1" x="176"/>
        <item m="1" x="155"/>
        <item m="1" x="154"/>
        <item m="1" x="167"/>
        <item m="1" x="159"/>
        <item m="1" x="245"/>
        <item m="1" x="211"/>
        <item m="1" x="134"/>
        <item m="1" x="209"/>
        <item m="1" x="186"/>
        <item m="1" x="234"/>
        <item m="1" x="157"/>
        <item m="1" x="158"/>
        <item m="1" x="138"/>
        <item m="1" x="184"/>
        <item m="1" x="165"/>
        <item m="1" x="145"/>
        <item m="1" x="237"/>
        <item m="1" x="221"/>
        <item m="1" x="141"/>
        <item m="1" x="135"/>
        <item m="1" x="194"/>
        <item m="1" x="214"/>
        <item m="1" x="200"/>
        <item m="1" x="248"/>
        <item m="1" x="129"/>
        <item m="1" x="204"/>
        <item m="1" x="143"/>
        <item m="1" x="150"/>
        <item m="1" x="180"/>
        <item m="1" x="213"/>
        <item m="1" x="208"/>
        <item m="1" x="142"/>
        <item m="1" x="228"/>
        <item m="1" x="240"/>
        <item m="1" x="185"/>
        <item m="1" x="241"/>
        <item m="1" x="243"/>
        <item m="1" x="146"/>
        <item m="1" x="222"/>
        <item m="1" x="205"/>
        <item m="1" x="181"/>
        <item m="1" x="140"/>
        <item m="1" x="216"/>
        <item m="1" x="131"/>
        <item m="1" x="212"/>
        <item m="1" x="231"/>
        <item m="1" x="195"/>
        <item m="1" x="136"/>
        <item m="1" x="128"/>
        <item m="1" x="161"/>
        <item m="1" x="171"/>
        <item m="1" x="242"/>
        <item m="1" x="246"/>
        <item m="1" x="225"/>
        <item m="1" x="130"/>
        <item m="1" x="227"/>
        <item m="1" x="152"/>
        <item m="1" x="210"/>
        <item m="1" x="247"/>
        <item m="1" x="170"/>
        <item m="1" x="147"/>
        <item m="1" x="223"/>
        <item m="1" x="201"/>
        <item m="1" x="178"/>
        <item m="1" x="183"/>
        <item m="1" x="162"/>
        <item m="1" x="250"/>
        <item m="1" x="168"/>
        <item m="1" x="173"/>
        <item m="1" x="177"/>
        <item m="1" x="179"/>
        <item m="1" x="191"/>
        <item m="1" x="193"/>
        <item m="1" x="203"/>
        <item m="1" x="126"/>
        <item m="1" x="172"/>
        <item m="1" x="139"/>
        <item m="1" x="169"/>
        <item m="1" x="149"/>
        <item m="1" x="151"/>
        <item m="1" x="220"/>
        <item m="1" x="244"/>
        <item m="1" x="198"/>
        <item m="1" x="219"/>
        <item m="1" x="164"/>
        <item m="1" x="238"/>
        <item m="1" x="218"/>
        <item m="1" x="232"/>
        <item m="1" x="156"/>
        <item m="1" x="132"/>
        <item m="1" x="239"/>
        <item m="1" x="230"/>
        <item m="1" x="229"/>
        <item m="1" x="215"/>
        <item m="1" x="166"/>
        <item m="1" x="148"/>
        <item m="1" x="187"/>
        <item m="1" x="137"/>
        <item m="1" x="144"/>
        <item m="1" x="236"/>
        <item m="1" x="235"/>
        <item x="12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39">
        <item x="0"/>
        <item x="10"/>
        <item x="35"/>
        <item x="33"/>
        <item x="23"/>
        <item x="29"/>
        <item x="30"/>
        <item x="31"/>
        <item x="32"/>
        <item x="1"/>
        <item x="2"/>
        <item x="3"/>
        <item x="34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36"/>
        <item x="24"/>
        <item x="25"/>
        <item x="26"/>
        <item x="27"/>
        <item x="28"/>
        <item x="37"/>
        <item t="default"/>
      </items>
    </pivotField>
    <pivotField dataField="1" showAll="0"/>
  </pivotFields>
  <rowFields count="1">
    <field x="1"/>
  </rowFields>
  <rowItems count="127"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 t="grand">
      <x/>
    </i>
  </rowItems>
  <colFields count="1">
    <field x="2"/>
  </colFields>
  <col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colItems>
  <dataFields count="1">
    <dataField name="Suma de CuentaDeCampo6" fld="3" baseField="0" baseItem="0"/>
  </dataFields>
  <formats count="11">
    <format dxfId="30">
      <pivotArea dataOnly="0" labelOnly="1" fieldPosition="0">
        <references count="1">
          <reference field="2" count="0"/>
        </references>
      </pivotArea>
    </format>
    <format dxfId="31">
      <pivotArea dataOnly="0" labelOnly="1" fieldPosition="0">
        <references count="1">
          <reference field="2" count="0"/>
        </references>
      </pivotArea>
    </format>
    <format dxfId="32">
      <pivotArea type="all" dataOnly="0" outline="0" fieldPosition="0"/>
    </format>
    <format dxfId="33">
      <pivotArea outline="0" collapsedLevelsAreSubtotals="1" fieldPosition="0"/>
    </format>
    <format dxfId="34">
      <pivotArea type="origin" dataOnly="0" labelOnly="1" outline="0" fieldPosition="0"/>
    </format>
    <format dxfId="35">
      <pivotArea field="2" type="button" dataOnly="0" labelOnly="1" outline="0" axis="axisCol" fieldPosition="0"/>
    </format>
    <format dxfId="36">
      <pivotArea type="topRight" dataOnly="0" labelOnly="1" outline="0" fieldPosition="0"/>
    </format>
    <format dxfId="37">
      <pivotArea field="0" type="button" dataOnly="0" labelOnly="1" outline="0"/>
    </format>
    <format dxfId="38">
      <pivotArea dataOnly="0" labelOnly="1" grandRow="1" outline="0" fieldPosition="0"/>
    </format>
    <format dxfId="39">
      <pivotArea dataOnly="0" labelOnly="1" fieldPosition="0">
        <references count="1">
          <reference field="2" count="0"/>
        </references>
      </pivotArea>
    </format>
    <format dxfId="4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AFF974-A29D-42F2-BC49-CEF59A2AC68F}" name="TablaDinámica4" cacheId="3712" applyNumberFormats="0" applyBorderFormats="0" applyFontFormats="0" applyPatternFormats="0" applyAlignmentFormats="0" applyWidthHeightFormats="1" dataCaption="Valores" updatedVersion="6" minRefreshableVersion="3" showDrill="0" useAutoFormatting="1" itemPrintTitles="1" createdVersion="6" indent="0" outline="1" outlineData="1" multipleFieldFilters="0">
  <location ref="Y1:AC129" firstHeaderRow="1" firstDataRow="2" firstDataCol="1"/>
  <pivotFields count="5">
    <pivotField axis="axisRow" showAll="0">
      <items count="1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t="default"/>
      </items>
    </pivotField>
    <pivotField showAll="0"/>
    <pivotField showAll="0"/>
    <pivotField axis="axisCol" showAll="0">
      <items count="4">
        <item x="1"/>
        <item x="0"/>
        <item x="2"/>
        <item t="default"/>
      </items>
    </pivotField>
    <pivotField dataField="1" showAll="0"/>
  </pivotFields>
  <rowFields count="1">
    <field x="0"/>
  </rowFields>
  <rowItems count="1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uma de CuentaDeCampo6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64B72C-132C-442D-9801-5A9B189FF1FE}" name="TablaDinámica6" cacheId="3712" applyNumberFormats="0" applyBorderFormats="0" applyFontFormats="0" applyPatternFormats="0" applyAlignmentFormats="0" applyWidthHeightFormats="1" dataCaption="Valores" updatedVersion="6" minRefreshableVersion="3" showDrill="0" useAutoFormatting="1" itemPrintTitles="1" createdVersion="6" indent="0" outline="1" outlineData="1" multipleFieldFilters="0">
  <location ref="T1:X129" firstHeaderRow="1" firstDataRow="2" firstDataCol="1"/>
  <pivotFields count="5">
    <pivotField axis="axisRow" showAll="0">
      <items count="1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t="default"/>
      </items>
    </pivotField>
    <pivotField showAll="0"/>
    <pivotField axis="axisCol" showAll="0">
      <items count="4">
        <item x="0"/>
        <item x="1"/>
        <item x="2"/>
        <item t="default"/>
      </items>
    </pivotField>
    <pivotField showAll="0"/>
    <pivotField dataField="1" showAll="0"/>
  </pivotFields>
  <rowFields count="1">
    <field x="0"/>
  </rowFields>
  <rowItems count="1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uma de CuentaDeCampo6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15C6BD-B237-4BF5-8BE2-E0986C780BBE}" name="TablaDinámica1" cacheId="3712" applyNumberFormats="0" applyBorderFormats="0" applyFontFormats="0" applyPatternFormats="0" applyAlignmentFormats="0" applyWidthHeightFormats="1" dataCaption="Valores" updatedVersion="6" minRefreshableVersion="3" showDrill="0" useAutoFormatting="1" itemPrintTitles="1" createdVersion="6" indent="0" outline="1" outlineData="1" multipleFieldFilters="0">
  <location ref="A3:M131" firstHeaderRow="1" firstDataRow="2" firstDataCol="1"/>
  <pivotFields count="5">
    <pivotField axis="axisRow" showAll="0">
      <items count="1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t="default"/>
      </items>
    </pivotField>
    <pivotField axis="axisCol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/>
    <pivotField dataField="1" showAll="0"/>
  </pivotFields>
  <rowFields count="1">
    <field x="0"/>
  </rowFields>
  <rowItems count="1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uma de CuentaDeCampo6" fld="4" baseField="0" baseItem="0"/>
  </dataFields>
  <formats count="7">
    <format dxfId="23">
      <pivotArea dataOnly="0" labelOnly="1" fieldPosition="0">
        <references count="1">
          <reference field="1" count="1">
            <x v="8"/>
          </reference>
        </references>
      </pivotArea>
    </format>
    <format dxfId="24">
      <pivotArea dataOnly="0" labelOnly="1" fieldPosition="0">
        <references count="1">
          <reference field="1" count="1">
            <x v="7"/>
          </reference>
        </references>
      </pivotArea>
    </format>
    <format dxfId="25">
      <pivotArea dataOnly="0" labelOnly="1" fieldPosition="0">
        <references count="1">
          <reference field="1" count="1">
            <x v="2"/>
          </reference>
        </references>
      </pivotArea>
    </format>
    <format dxfId="26">
      <pivotArea dataOnly="0" labelOnly="1" fieldPosition="0">
        <references count="1">
          <reference field="1" count="1">
            <x v="5"/>
          </reference>
        </references>
      </pivotArea>
    </format>
    <format dxfId="27">
      <pivotArea dataOnly="0" labelOnly="1" fieldPosition="0">
        <references count="1">
          <reference field="1" count="1">
            <x v="3"/>
          </reference>
        </references>
      </pivotArea>
    </format>
    <format dxfId="28">
      <pivotArea dataOnly="0" labelOnly="1" fieldPosition="0">
        <references count="1">
          <reference field="1" count="1">
            <x v="6"/>
          </reference>
        </references>
      </pivotArea>
    </format>
    <format dxfId="29">
      <pivotArea dataOnly="0" labelOnly="1" fieldPosition="0">
        <references count="1">
          <reference field="1" count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2E781A-91ED-4060-BEEA-F8FA6D9F869E}" name="Tabla dinámica4" cacheId="3714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CZ3:DN131" firstHeaderRow="1" firstDataRow="2" firstDataCol="1"/>
  <pivotFields count="3">
    <pivotField axis="axisRow" showAll="0" defaultSubtota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</items>
    </pivotField>
    <pivotField axis="axisCol" showAll="0" defaultSubtotal="0">
      <items count="14">
        <item m="1" x="13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0"/>
      </items>
    </pivotField>
    <pivotField dataField="1" showAll="0" defaultSubtotal="0"/>
  </pivotFields>
  <rowFields count="1">
    <field x="0"/>
  </rowFields>
  <rowItems count="1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 t="grand">
      <x/>
    </i>
  </rowItems>
  <colFields count="1">
    <field x="1"/>
  </colFields>
  <colItems count="14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colItems>
  <dataFields count="1">
    <dataField name="Suma de CuentaDeCampo6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13443E-164F-4021-ABED-B14006C7F7D1}" name="TablaDinámica2" cacheId="371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DZ3:EC130" firstHeaderRow="1" firstDataRow="2" firstDataCol="1"/>
  <pivotFields count="3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3">
        <item x="1"/>
        <item x="0"/>
        <item t="default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a de CuentaDeCampo2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D9970B-EFE6-417D-83C9-3E03646897BF}" name="TablaDinámica5" cacheId="3713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AD3:AR130" firstHeaderRow="1" firstDataRow="2" firstDataCol="1"/>
  <pivotFields count="3">
    <pivotField axis="axisRow" showAll="0">
      <items count="1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t="default"/>
      </items>
    </pivotField>
    <pivotField axis="axisCol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dataField="1" showAll="0"/>
  </pivotFields>
  <rowFields count="1">
    <field x="0"/>
  </rowFields>
  <rowItems count="1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Suma de CuentaDeCampo6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64CC40-BD06-470C-8E63-C960944E8FA8}" name="Tabla dinámica5" cacheId="3717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CN4:CQ92" firstHeaderRow="1" firstDataRow="2" firstDataCol="1" rowPageCount="1" colPageCount="1"/>
  <pivotFields count="4">
    <pivotField axis="axisRow" showAll="0" defaultSubtotal="0">
      <items count="1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</items>
    </pivotField>
    <pivotField axis="axisPage" multipleItemSelectionAllowed="1" showAll="0" defaultSubtotal="0">
      <items count="3">
        <item h="1" x="2"/>
        <item h="1" x="1"/>
        <item x="0"/>
      </items>
    </pivotField>
    <pivotField dataField="1" showAll="0" defaultSubtotal="0"/>
    <pivotField axis="axisCol" multipleItemSelectionAllowed="1" showAll="0" sortType="descending">
      <items count="3">
        <item x="1"/>
        <item x="0"/>
        <item t="default"/>
      </items>
    </pivotField>
  </pivotFields>
  <rowFields count="1">
    <field x="0"/>
  </rowFields>
  <rowItems count="87">
    <i>
      <x/>
    </i>
    <i>
      <x v="1"/>
    </i>
    <i>
      <x v="4"/>
    </i>
    <i>
      <x v="5"/>
    </i>
    <i>
      <x v="6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>
      <x v="19"/>
    </i>
    <i>
      <x v="20"/>
    </i>
    <i>
      <x v="21"/>
    </i>
    <i>
      <x v="25"/>
    </i>
    <i>
      <x v="26"/>
    </i>
    <i>
      <x v="27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9"/>
    </i>
    <i>
      <x v="40"/>
    </i>
    <i>
      <x v="42"/>
    </i>
    <i>
      <x v="43"/>
    </i>
    <i>
      <x v="44"/>
    </i>
    <i>
      <x v="45"/>
    </i>
    <i>
      <x v="46"/>
    </i>
    <i>
      <x v="47"/>
    </i>
    <i>
      <x v="50"/>
    </i>
    <i>
      <x v="51"/>
    </i>
    <i>
      <x v="52"/>
    </i>
    <i>
      <x v="53"/>
    </i>
    <i>
      <x v="54"/>
    </i>
    <i>
      <x v="55"/>
    </i>
    <i>
      <x v="56"/>
    </i>
    <i>
      <x v="58"/>
    </i>
    <i>
      <x v="60"/>
    </i>
    <i>
      <x v="61"/>
    </i>
    <i>
      <x v="62"/>
    </i>
    <i>
      <x v="63"/>
    </i>
    <i>
      <x v="64"/>
    </i>
    <i>
      <x v="65"/>
    </i>
    <i>
      <x v="67"/>
    </i>
    <i>
      <x v="68"/>
    </i>
    <i>
      <x v="69"/>
    </i>
    <i>
      <x v="71"/>
    </i>
    <i>
      <x v="73"/>
    </i>
    <i>
      <x v="76"/>
    </i>
    <i>
      <x v="79"/>
    </i>
    <i>
      <x v="81"/>
    </i>
    <i>
      <x v="83"/>
    </i>
    <i>
      <x v="84"/>
    </i>
    <i>
      <x v="86"/>
    </i>
    <i>
      <x v="87"/>
    </i>
    <i>
      <x v="91"/>
    </i>
    <i>
      <x v="93"/>
    </i>
    <i>
      <x v="94"/>
    </i>
    <i>
      <x v="95"/>
    </i>
    <i>
      <x v="96"/>
    </i>
    <i>
      <x v="97"/>
    </i>
    <i>
      <x v="98"/>
    </i>
    <i>
      <x v="100"/>
    </i>
    <i>
      <x v="101"/>
    </i>
    <i>
      <x v="103"/>
    </i>
    <i>
      <x v="104"/>
    </i>
    <i>
      <x v="105"/>
    </i>
    <i>
      <x v="106"/>
    </i>
    <i>
      <x v="107"/>
    </i>
    <i>
      <x v="109"/>
    </i>
    <i>
      <x v="110"/>
    </i>
    <i>
      <x v="112"/>
    </i>
    <i>
      <x v="114"/>
    </i>
    <i>
      <x v="116"/>
    </i>
    <i>
      <x v="117"/>
    </i>
    <i>
      <x v="118"/>
    </i>
    <i>
      <x v="120"/>
    </i>
    <i>
      <x v="121"/>
    </i>
    <i>
      <x v="122"/>
    </i>
    <i>
      <x v="124"/>
    </i>
    <i t="grand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1">
    <dataField name="Suma de CuentaDeCampo6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10" Type="http://schemas.openxmlformats.org/officeDocument/2006/relationships/printerSettings" Target="../printerSettings/printerSettings21.bin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7"/>
  <sheetViews>
    <sheetView topLeftCell="G105" workbookViewId="0">
      <selection activeCell="N3" sqref="N3:N127"/>
    </sheetView>
  </sheetViews>
  <sheetFormatPr defaultColWidth="11.42578125" defaultRowHeight="12.75"/>
  <cols>
    <col min="3" max="3" width="12.5703125" customWidth="1"/>
  </cols>
  <sheetData>
    <row r="1" spans="1:19">
      <c r="D1" s="210">
        <v>2016</v>
      </c>
      <c r="E1" s="210">
        <v>2017</v>
      </c>
      <c r="F1" s="210">
        <v>2018</v>
      </c>
      <c r="G1" s="210">
        <v>2019</v>
      </c>
      <c r="H1" s="210">
        <v>2020</v>
      </c>
      <c r="I1" s="822" t="s">
        <v>0</v>
      </c>
      <c r="J1" s="824" t="s">
        <v>1</v>
      </c>
      <c r="K1" s="826" t="s">
        <v>2</v>
      </c>
      <c r="L1" s="826"/>
      <c r="M1" s="827"/>
    </row>
    <row r="2" spans="1:19" ht="24" customHeight="1">
      <c r="A2" s="105" t="s">
        <v>3</v>
      </c>
      <c r="B2" s="106" t="s">
        <v>4</v>
      </c>
      <c r="C2" s="106" t="s">
        <v>0</v>
      </c>
      <c r="D2" s="106">
        <f>SUM(D3:D127)</f>
        <v>6534857</v>
      </c>
      <c r="E2" s="106">
        <f>SUM(E3:E127)</f>
        <v>6613118</v>
      </c>
      <c r="F2" s="106">
        <f>SUM(F3:F127)</f>
        <v>6691030</v>
      </c>
      <c r="G2" s="106">
        <f>SUM(G3:G127)</f>
        <v>6768388</v>
      </c>
      <c r="H2" s="106">
        <f>SUM(H3:H127)</f>
        <v>6845093</v>
      </c>
      <c r="I2" s="823"/>
      <c r="J2" s="825"/>
      <c r="K2" s="249">
        <v>2018</v>
      </c>
      <c r="L2" s="249">
        <v>2019</v>
      </c>
      <c r="M2" s="250">
        <v>2020</v>
      </c>
      <c r="N2" s="250">
        <v>2021</v>
      </c>
      <c r="O2" s="250">
        <v>2022</v>
      </c>
      <c r="P2" s="250">
        <v>2023</v>
      </c>
      <c r="Q2" s="250">
        <v>2024</v>
      </c>
      <c r="R2" s="250">
        <v>2025</v>
      </c>
      <c r="S2" s="250">
        <v>2026</v>
      </c>
    </row>
    <row r="3" spans="1:19" ht="15">
      <c r="A3" s="107">
        <v>1</v>
      </c>
      <c r="B3" t="s">
        <v>5</v>
      </c>
      <c r="C3" t="s">
        <v>6</v>
      </c>
      <c r="D3">
        <v>2486723</v>
      </c>
      <c r="E3" s="94">
        <v>2508452</v>
      </c>
      <c r="F3" s="94">
        <v>2529403</v>
      </c>
      <c r="G3" s="94">
        <v>2549537</v>
      </c>
      <c r="H3" s="94">
        <v>2569007</v>
      </c>
      <c r="I3" t="s">
        <v>5</v>
      </c>
      <c r="J3" s="251" t="s">
        <v>6</v>
      </c>
      <c r="K3" s="252">
        <v>2427129</v>
      </c>
      <c r="L3" s="252">
        <v>2483545</v>
      </c>
      <c r="M3" s="253">
        <v>2533424</v>
      </c>
      <c r="N3" s="253">
        <v>2573220</v>
      </c>
      <c r="O3" s="253">
        <v>2612958</v>
      </c>
      <c r="P3" s="253">
        <v>2653729</v>
      </c>
      <c r="Q3" s="253">
        <v>2700443</v>
      </c>
      <c r="R3" s="253">
        <v>2745464</v>
      </c>
      <c r="S3" s="253">
        <v>2787912</v>
      </c>
    </row>
    <row r="4" spans="1:19" ht="15">
      <c r="A4" s="108">
        <v>2</v>
      </c>
      <c r="B4" t="s">
        <v>7</v>
      </c>
      <c r="C4" t="s">
        <v>8</v>
      </c>
      <c r="D4">
        <v>19195</v>
      </c>
      <c r="E4" s="94">
        <v>19096</v>
      </c>
      <c r="F4" s="94">
        <v>18991</v>
      </c>
      <c r="G4" s="94">
        <v>18882</v>
      </c>
      <c r="H4" s="94">
        <v>18779</v>
      </c>
      <c r="I4" t="s">
        <v>7</v>
      </c>
      <c r="J4" s="254" t="s">
        <v>8</v>
      </c>
      <c r="K4" s="255">
        <v>20367</v>
      </c>
      <c r="L4" s="255">
        <v>20258</v>
      </c>
      <c r="M4" s="256">
        <v>20287</v>
      </c>
      <c r="N4" s="256">
        <v>20602</v>
      </c>
      <c r="O4" s="256">
        <v>20920</v>
      </c>
      <c r="P4" s="256">
        <v>21246</v>
      </c>
      <c r="Q4" s="256">
        <v>21444</v>
      </c>
      <c r="R4" s="256">
        <v>21633</v>
      </c>
      <c r="S4" s="256">
        <v>21818</v>
      </c>
    </row>
    <row r="5" spans="1:19" ht="15">
      <c r="A5" s="108">
        <v>4</v>
      </c>
      <c r="B5" t="s">
        <v>9</v>
      </c>
      <c r="C5" t="s">
        <v>10</v>
      </c>
      <c r="D5">
        <v>2075</v>
      </c>
      <c r="E5" s="94">
        <v>2019</v>
      </c>
      <c r="F5" s="94">
        <v>1971</v>
      </c>
      <c r="G5" s="94">
        <v>1918</v>
      </c>
      <c r="H5" s="94">
        <v>1870</v>
      </c>
      <c r="I5" t="s">
        <v>9</v>
      </c>
      <c r="J5" s="257" t="s">
        <v>10</v>
      </c>
      <c r="K5" s="258">
        <v>2695</v>
      </c>
      <c r="L5" s="258">
        <v>2710</v>
      </c>
      <c r="M5" s="259">
        <v>2735</v>
      </c>
      <c r="N5" s="259">
        <v>2777</v>
      </c>
      <c r="O5" s="259">
        <v>2820</v>
      </c>
      <c r="P5" s="259">
        <v>2864</v>
      </c>
      <c r="Q5" s="259">
        <v>2878</v>
      </c>
      <c r="R5" s="259">
        <v>2903</v>
      </c>
      <c r="S5" s="259">
        <v>2926</v>
      </c>
    </row>
    <row r="6" spans="1:19" ht="15">
      <c r="A6" s="108">
        <v>21</v>
      </c>
      <c r="B6" t="s">
        <v>11</v>
      </c>
      <c r="C6" t="s">
        <v>12</v>
      </c>
      <c r="D6">
        <v>3435</v>
      </c>
      <c r="E6" s="94">
        <v>3393</v>
      </c>
      <c r="F6" s="94">
        <v>3361</v>
      </c>
      <c r="G6" s="94">
        <v>3307</v>
      </c>
      <c r="H6" s="94">
        <v>3278</v>
      </c>
      <c r="I6" t="s">
        <v>11</v>
      </c>
      <c r="J6" s="254" t="s">
        <v>12</v>
      </c>
      <c r="K6" s="255">
        <v>4657</v>
      </c>
      <c r="L6" s="255">
        <v>4669</v>
      </c>
      <c r="M6" s="256">
        <v>4698</v>
      </c>
      <c r="N6" s="256">
        <v>4771</v>
      </c>
      <c r="O6" s="256">
        <v>4845</v>
      </c>
      <c r="P6" s="256">
        <v>4920</v>
      </c>
      <c r="Q6" s="256">
        <v>4959</v>
      </c>
      <c r="R6" s="256">
        <v>5032</v>
      </c>
      <c r="S6" s="256">
        <v>5073</v>
      </c>
    </row>
    <row r="7" spans="1:19" ht="15">
      <c r="A7" s="108">
        <v>30</v>
      </c>
      <c r="B7" t="s">
        <v>13</v>
      </c>
      <c r="C7" t="s">
        <v>14</v>
      </c>
      <c r="D7">
        <v>29770</v>
      </c>
      <c r="E7" s="94">
        <v>29980</v>
      </c>
      <c r="F7" s="94">
        <v>30181</v>
      </c>
      <c r="G7" s="94">
        <v>30376</v>
      </c>
      <c r="H7" s="94">
        <v>30561</v>
      </c>
      <c r="I7" t="s">
        <v>13</v>
      </c>
      <c r="J7" s="257" t="s">
        <v>14</v>
      </c>
      <c r="K7" s="258">
        <v>30227</v>
      </c>
      <c r="L7" s="258">
        <v>30777</v>
      </c>
      <c r="M7" s="259">
        <v>31283</v>
      </c>
      <c r="N7" s="259">
        <v>31768</v>
      </c>
      <c r="O7" s="259">
        <v>32259</v>
      </c>
      <c r="P7" s="259">
        <v>32762</v>
      </c>
      <c r="Q7" s="259">
        <v>33113</v>
      </c>
      <c r="R7" s="259">
        <v>33443</v>
      </c>
      <c r="S7" s="259">
        <v>33769</v>
      </c>
    </row>
    <row r="8" spans="1:19" ht="15">
      <c r="A8" s="108">
        <v>31</v>
      </c>
      <c r="B8" t="s">
        <v>15</v>
      </c>
      <c r="C8" t="s">
        <v>16</v>
      </c>
      <c r="D8">
        <v>22253</v>
      </c>
      <c r="E8" s="94">
        <v>22414</v>
      </c>
      <c r="F8" s="94">
        <v>22567</v>
      </c>
      <c r="G8" s="94">
        <v>22714</v>
      </c>
      <c r="H8" s="94">
        <v>22860</v>
      </c>
      <c r="I8" t="s">
        <v>15</v>
      </c>
      <c r="J8" s="254" t="s">
        <v>16</v>
      </c>
      <c r="K8" s="255">
        <v>25962</v>
      </c>
      <c r="L8" s="255">
        <v>26552</v>
      </c>
      <c r="M8" s="256">
        <v>27071</v>
      </c>
      <c r="N8" s="256">
        <v>27496</v>
      </c>
      <c r="O8" s="256">
        <v>27921</v>
      </c>
      <c r="P8" s="256">
        <v>28357</v>
      </c>
      <c r="Q8" s="256">
        <v>28691</v>
      </c>
      <c r="R8" s="256">
        <v>29023</v>
      </c>
      <c r="S8" s="256">
        <v>29342</v>
      </c>
    </row>
    <row r="9" spans="1:19" ht="15">
      <c r="A9" s="108">
        <v>34</v>
      </c>
      <c r="B9" t="s">
        <v>17</v>
      </c>
      <c r="C9" t="s">
        <v>18</v>
      </c>
      <c r="D9">
        <v>46221</v>
      </c>
      <c r="E9" s="94">
        <v>46621</v>
      </c>
      <c r="F9" s="94">
        <v>47003</v>
      </c>
      <c r="G9" s="94">
        <v>47384</v>
      </c>
      <c r="H9" s="94">
        <v>47747</v>
      </c>
      <c r="I9" t="s">
        <v>17</v>
      </c>
      <c r="J9" s="257" t="s">
        <v>18</v>
      </c>
      <c r="K9" s="258">
        <v>43269</v>
      </c>
      <c r="L9" s="258">
        <v>43713</v>
      </c>
      <c r="M9" s="259">
        <v>44199</v>
      </c>
      <c r="N9" s="259">
        <v>44885</v>
      </c>
      <c r="O9" s="259">
        <v>45577</v>
      </c>
      <c r="P9" s="259">
        <v>46289</v>
      </c>
      <c r="Q9" s="259">
        <v>46782</v>
      </c>
      <c r="R9" s="259">
        <v>47231</v>
      </c>
      <c r="S9" s="259">
        <v>47706</v>
      </c>
    </row>
    <row r="10" spans="1:19" ht="15">
      <c r="A10" s="108">
        <v>36</v>
      </c>
      <c r="B10" t="s">
        <v>19</v>
      </c>
      <c r="C10" t="s">
        <v>20</v>
      </c>
      <c r="D10">
        <v>9082</v>
      </c>
      <c r="E10" s="94">
        <v>9216</v>
      </c>
      <c r="F10" s="94">
        <v>9353</v>
      </c>
      <c r="G10" s="94">
        <v>9492</v>
      </c>
      <c r="H10" s="94">
        <v>9631</v>
      </c>
      <c r="I10" t="s">
        <v>19</v>
      </c>
      <c r="J10" s="254" t="s">
        <v>20</v>
      </c>
      <c r="K10" s="255">
        <v>5756</v>
      </c>
      <c r="L10" s="255">
        <v>5790</v>
      </c>
      <c r="M10" s="256">
        <v>5841</v>
      </c>
      <c r="N10" s="256">
        <v>5932</v>
      </c>
      <c r="O10" s="256">
        <v>6023</v>
      </c>
      <c r="P10" s="256">
        <v>6117</v>
      </c>
      <c r="Q10" s="256">
        <v>6166</v>
      </c>
      <c r="R10" s="256">
        <v>6229</v>
      </c>
      <c r="S10" s="256">
        <v>6285</v>
      </c>
    </row>
    <row r="11" spans="1:19" ht="15">
      <c r="A11" s="108">
        <v>38</v>
      </c>
      <c r="B11" t="s">
        <v>21</v>
      </c>
      <c r="C11" t="s">
        <v>22</v>
      </c>
      <c r="D11">
        <v>11240</v>
      </c>
      <c r="E11" s="94">
        <v>11139</v>
      </c>
      <c r="F11" s="94">
        <v>11040</v>
      </c>
      <c r="G11" s="94">
        <v>10932</v>
      </c>
      <c r="H11" s="94">
        <v>10832</v>
      </c>
      <c r="I11" t="s">
        <v>21</v>
      </c>
      <c r="J11" s="257" t="s">
        <v>22</v>
      </c>
      <c r="K11" s="258">
        <v>11437</v>
      </c>
      <c r="L11" s="258">
        <v>11462</v>
      </c>
      <c r="M11" s="259">
        <v>11536</v>
      </c>
      <c r="N11" s="259">
        <v>11715</v>
      </c>
      <c r="O11" s="259">
        <v>11896</v>
      </c>
      <c r="P11" s="259">
        <v>12081</v>
      </c>
      <c r="Q11" s="259">
        <v>12144</v>
      </c>
      <c r="R11" s="259">
        <v>12227</v>
      </c>
      <c r="S11" s="259">
        <v>12316</v>
      </c>
    </row>
    <row r="12" spans="1:19" ht="15">
      <c r="A12" s="108">
        <v>40</v>
      </c>
      <c r="B12" t="s">
        <v>23</v>
      </c>
      <c r="C12" t="s">
        <v>24</v>
      </c>
      <c r="D12">
        <v>17304</v>
      </c>
      <c r="E12" s="94">
        <v>17521</v>
      </c>
      <c r="F12" s="94">
        <v>17737</v>
      </c>
      <c r="G12" s="94">
        <v>17962</v>
      </c>
      <c r="H12" s="94">
        <v>18166</v>
      </c>
      <c r="I12" t="s">
        <v>23</v>
      </c>
      <c r="J12" s="254" t="s">
        <v>24</v>
      </c>
      <c r="K12" s="255">
        <v>18321</v>
      </c>
      <c r="L12" s="255">
        <v>18737</v>
      </c>
      <c r="M12" s="256">
        <v>19104</v>
      </c>
      <c r="N12" s="256">
        <v>19404</v>
      </c>
      <c r="O12" s="256">
        <v>19704</v>
      </c>
      <c r="P12" s="256">
        <v>20011</v>
      </c>
      <c r="Q12" s="256">
        <v>20210</v>
      </c>
      <c r="R12" s="256">
        <v>20390</v>
      </c>
      <c r="S12" s="256">
        <v>20586</v>
      </c>
    </row>
    <row r="13" spans="1:19" ht="15">
      <c r="A13" s="108">
        <v>42</v>
      </c>
      <c r="B13" t="s">
        <v>25</v>
      </c>
      <c r="C13" t="s">
        <v>26</v>
      </c>
      <c r="D13">
        <v>24724</v>
      </c>
      <c r="E13" s="94">
        <v>24905</v>
      </c>
      <c r="F13" s="94">
        <v>25067</v>
      </c>
      <c r="G13" s="94">
        <v>25239</v>
      </c>
      <c r="H13" s="94">
        <v>25395</v>
      </c>
      <c r="I13" t="s">
        <v>25</v>
      </c>
      <c r="J13" s="257" t="s">
        <v>27</v>
      </c>
      <c r="K13" s="258">
        <v>26164</v>
      </c>
      <c r="L13" s="258">
        <v>26598</v>
      </c>
      <c r="M13" s="259">
        <v>27002</v>
      </c>
      <c r="N13" s="259">
        <v>27421</v>
      </c>
      <c r="O13" s="259">
        <v>27844</v>
      </c>
      <c r="P13" s="259">
        <v>28279</v>
      </c>
      <c r="Q13" s="259">
        <v>28642</v>
      </c>
      <c r="R13" s="259">
        <v>29016</v>
      </c>
      <c r="S13" s="259">
        <v>29360</v>
      </c>
    </row>
    <row r="14" spans="1:19" ht="15">
      <c r="A14" s="108">
        <v>44</v>
      </c>
      <c r="B14" t="s">
        <v>28</v>
      </c>
      <c r="C14" t="s">
        <v>29</v>
      </c>
      <c r="D14">
        <v>7580</v>
      </c>
      <c r="E14" s="94">
        <v>7591</v>
      </c>
      <c r="F14" s="94">
        <v>7601</v>
      </c>
      <c r="G14" s="94">
        <v>7610</v>
      </c>
      <c r="H14" s="94">
        <v>7619</v>
      </c>
      <c r="I14" t="s">
        <v>28</v>
      </c>
      <c r="J14" s="254" t="s">
        <v>30</v>
      </c>
      <c r="K14" s="255">
        <v>7010</v>
      </c>
      <c r="L14" s="255">
        <v>7085</v>
      </c>
      <c r="M14" s="256">
        <v>7169</v>
      </c>
      <c r="N14" s="256">
        <v>7280</v>
      </c>
      <c r="O14" s="256">
        <v>7393</v>
      </c>
      <c r="P14" s="256">
        <v>7508</v>
      </c>
      <c r="Q14" s="256">
        <v>7547</v>
      </c>
      <c r="R14" s="256">
        <v>7594</v>
      </c>
      <c r="S14" s="256">
        <v>7646</v>
      </c>
    </row>
    <row r="15" spans="1:19" ht="15">
      <c r="A15" s="108">
        <v>45</v>
      </c>
      <c r="B15" t="s">
        <v>31</v>
      </c>
      <c r="C15" t="s">
        <v>32</v>
      </c>
      <c r="D15">
        <v>183716</v>
      </c>
      <c r="E15" s="94">
        <v>189325</v>
      </c>
      <c r="F15" s="94">
        <v>195068</v>
      </c>
      <c r="G15" s="94">
        <v>200931</v>
      </c>
      <c r="H15" s="94">
        <v>206885</v>
      </c>
      <c r="I15" t="s">
        <v>31</v>
      </c>
      <c r="J15" s="257" t="s">
        <v>32</v>
      </c>
      <c r="K15" s="258">
        <v>121003</v>
      </c>
      <c r="L15" s="258">
        <v>124647</v>
      </c>
      <c r="M15" s="259">
        <v>127744</v>
      </c>
      <c r="N15" s="259">
        <v>129751</v>
      </c>
      <c r="O15" s="259">
        <v>131754</v>
      </c>
      <c r="P15" s="259">
        <v>133811</v>
      </c>
      <c r="Q15" s="259">
        <v>135908</v>
      </c>
      <c r="R15" s="259">
        <v>137922</v>
      </c>
      <c r="S15" s="259">
        <v>139843</v>
      </c>
    </row>
    <row r="16" spans="1:19" ht="15">
      <c r="A16" s="108">
        <v>51</v>
      </c>
      <c r="B16" t="s">
        <v>33</v>
      </c>
      <c r="C16" t="s">
        <v>34</v>
      </c>
      <c r="D16">
        <v>41209</v>
      </c>
      <c r="E16" s="94">
        <v>42301</v>
      </c>
      <c r="F16" s="94">
        <v>43416</v>
      </c>
      <c r="G16" s="94">
        <v>44560</v>
      </c>
      <c r="H16" s="94">
        <v>45710</v>
      </c>
      <c r="I16" t="s">
        <v>33</v>
      </c>
      <c r="J16" s="254" t="s">
        <v>35</v>
      </c>
      <c r="K16" s="255">
        <v>29295</v>
      </c>
      <c r="L16" s="255">
        <v>29942</v>
      </c>
      <c r="M16" s="256">
        <v>30510</v>
      </c>
      <c r="N16" s="256">
        <v>30984</v>
      </c>
      <c r="O16" s="256">
        <v>31462</v>
      </c>
      <c r="P16" s="256">
        <v>31953</v>
      </c>
      <c r="Q16" s="256">
        <v>32219</v>
      </c>
      <c r="R16" s="256">
        <v>32469</v>
      </c>
      <c r="S16" s="256">
        <v>32735</v>
      </c>
    </row>
    <row r="17" spans="1:19" ht="15">
      <c r="A17" s="108">
        <v>55</v>
      </c>
      <c r="B17" t="s">
        <v>36</v>
      </c>
      <c r="C17" t="s">
        <v>37</v>
      </c>
      <c r="D17">
        <v>8578</v>
      </c>
      <c r="E17" s="94">
        <v>8426</v>
      </c>
      <c r="F17" s="94">
        <v>8306</v>
      </c>
      <c r="G17" s="94">
        <v>8165</v>
      </c>
      <c r="H17" s="94">
        <v>8036</v>
      </c>
      <c r="I17" t="s">
        <v>36</v>
      </c>
      <c r="J17" s="257" t="s">
        <v>37</v>
      </c>
      <c r="K17" s="258">
        <v>7689</v>
      </c>
      <c r="L17" s="258">
        <v>7577</v>
      </c>
      <c r="M17" s="259">
        <v>7545</v>
      </c>
      <c r="N17" s="259">
        <v>7662</v>
      </c>
      <c r="O17" s="259">
        <v>7780</v>
      </c>
      <c r="P17" s="259">
        <v>7902</v>
      </c>
      <c r="Q17" s="259">
        <v>7975</v>
      </c>
      <c r="R17" s="259">
        <v>8051</v>
      </c>
      <c r="S17" s="259">
        <v>8137</v>
      </c>
    </row>
    <row r="18" spans="1:19" ht="15">
      <c r="A18" s="108">
        <v>59</v>
      </c>
      <c r="B18" t="s">
        <v>38</v>
      </c>
      <c r="C18" t="s">
        <v>39</v>
      </c>
      <c r="D18">
        <v>4110</v>
      </c>
      <c r="E18" s="94">
        <v>4029</v>
      </c>
      <c r="F18" s="94">
        <v>3945</v>
      </c>
      <c r="G18" s="94">
        <v>3854</v>
      </c>
      <c r="H18" s="94">
        <v>3765</v>
      </c>
      <c r="I18" t="s">
        <v>38</v>
      </c>
      <c r="J18" s="254" t="s">
        <v>39</v>
      </c>
      <c r="K18" s="255">
        <v>5139</v>
      </c>
      <c r="L18" s="255">
        <v>5085</v>
      </c>
      <c r="M18" s="256">
        <v>5074</v>
      </c>
      <c r="N18" s="256">
        <v>5153</v>
      </c>
      <c r="O18" s="256">
        <v>5232</v>
      </c>
      <c r="P18" s="256">
        <v>5314</v>
      </c>
      <c r="Q18" s="256">
        <v>5361</v>
      </c>
      <c r="R18" s="256">
        <v>5393</v>
      </c>
      <c r="S18" s="256">
        <v>5448</v>
      </c>
    </row>
    <row r="19" spans="1:19" ht="15">
      <c r="A19" s="108">
        <v>79</v>
      </c>
      <c r="B19" t="s">
        <v>40</v>
      </c>
      <c r="C19" t="s">
        <v>41</v>
      </c>
      <c r="D19">
        <v>50836</v>
      </c>
      <c r="E19" s="94">
        <v>51617</v>
      </c>
      <c r="F19" s="94">
        <v>52395</v>
      </c>
      <c r="G19" s="94">
        <v>53167</v>
      </c>
      <c r="H19" s="94">
        <v>53946</v>
      </c>
      <c r="I19" t="s">
        <v>40</v>
      </c>
      <c r="J19" s="257" t="s">
        <v>41</v>
      </c>
      <c r="K19" s="258">
        <v>51969</v>
      </c>
      <c r="L19" s="258">
        <v>53242</v>
      </c>
      <c r="M19" s="259">
        <v>54347</v>
      </c>
      <c r="N19" s="259">
        <v>55201</v>
      </c>
      <c r="O19" s="259">
        <v>56053</v>
      </c>
      <c r="P19" s="259">
        <v>56928</v>
      </c>
      <c r="Q19" s="259">
        <v>57483</v>
      </c>
      <c r="R19" s="259">
        <v>58025</v>
      </c>
      <c r="S19" s="259">
        <v>58590</v>
      </c>
    </row>
    <row r="20" spans="1:19" ht="15">
      <c r="A20" s="108">
        <v>86</v>
      </c>
      <c r="B20" t="s">
        <v>42</v>
      </c>
      <c r="C20" t="s">
        <v>43</v>
      </c>
      <c r="D20">
        <v>6823</v>
      </c>
      <c r="E20" s="94">
        <v>6875</v>
      </c>
      <c r="F20" s="94">
        <v>6930</v>
      </c>
      <c r="G20" s="94">
        <v>6991</v>
      </c>
      <c r="H20" s="94">
        <v>7041</v>
      </c>
      <c r="I20" t="s">
        <v>42</v>
      </c>
      <c r="J20" s="254" t="s">
        <v>43</v>
      </c>
      <c r="K20" s="255">
        <v>6000</v>
      </c>
      <c r="L20" s="255">
        <v>6054</v>
      </c>
      <c r="M20" s="256">
        <v>6116</v>
      </c>
      <c r="N20" s="256">
        <v>6211</v>
      </c>
      <c r="O20" s="256">
        <v>6307</v>
      </c>
      <c r="P20" s="256">
        <v>6405</v>
      </c>
      <c r="Q20" s="256">
        <v>6439</v>
      </c>
      <c r="R20" s="256">
        <v>6484</v>
      </c>
      <c r="S20" s="256">
        <v>6540</v>
      </c>
    </row>
    <row r="21" spans="1:19" ht="15">
      <c r="A21" s="108">
        <v>88</v>
      </c>
      <c r="B21" t="s">
        <v>44</v>
      </c>
      <c r="C21" t="s">
        <v>45</v>
      </c>
      <c r="D21">
        <v>464614</v>
      </c>
      <c r="E21" s="94">
        <v>473423</v>
      </c>
      <c r="F21" s="94">
        <v>482287</v>
      </c>
      <c r="G21" s="94">
        <v>491182</v>
      </c>
      <c r="H21" s="94">
        <v>500125</v>
      </c>
      <c r="I21" t="s">
        <v>44</v>
      </c>
      <c r="J21" s="257" t="s">
        <v>45</v>
      </c>
      <c r="K21" s="258">
        <v>522264</v>
      </c>
      <c r="L21" s="258">
        <v>538527</v>
      </c>
      <c r="M21" s="259">
        <v>552154</v>
      </c>
      <c r="N21" s="259">
        <v>560831</v>
      </c>
      <c r="O21" s="259">
        <v>569488</v>
      </c>
      <c r="P21" s="259">
        <v>578376</v>
      </c>
      <c r="Q21" s="259">
        <v>588462</v>
      </c>
      <c r="R21" s="259">
        <v>598199</v>
      </c>
      <c r="S21" s="259">
        <v>607353</v>
      </c>
    </row>
    <row r="22" spans="1:19" ht="15">
      <c r="A22" s="108">
        <v>91</v>
      </c>
      <c r="B22" t="s">
        <v>46</v>
      </c>
      <c r="C22" t="s">
        <v>47</v>
      </c>
      <c r="D22">
        <v>9188</v>
      </c>
      <c r="E22" s="94">
        <v>9079</v>
      </c>
      <c r="F22" s="94">
        <v>8976</v>
      </c>
      <c r="G22" s="94">
        <v>8864</v>
      </c>
      <c r="H22" s="94">
        <v>8758</v>
      </c>
      <c r="I22" t="s">
        <v>46</v>
      </c>
      <c r="J22" s="254" t="s">
        <v>47</v>
      </c>
      <c r="K22" s="255">
        <v>10323</v>
      </c>
      <c r="L22" s="255">
        <v>10274</v>
      </c>
      <c r="M22" s="256">
        <v>10284</v>
      </c>
      <c r="N22" s="256">
        <v>10444</v>
      </c>
      <c r="O22" s="256">
        <v>10605</v>
      </c>
      <c r="P22" s="256">
        <v>10770</v>
      </c>
      <c r="Q22" s="256">
        <v>10850</v>
      </c>
      <c r="R22" s="256">
        <v>10960</v>
      </c>
      <c r="S22" s="256">
        <v>11043</v>
      </c>
    </row>
    <row r="23" spans="1:19" ht="15">
      <c r="A23" s="108">
        <v>93</v>
      </c>
      <c r="B23" t="s">
        <v>48</v>
      </c>
      <c r="C23" t="s">
        <v>49</v>
      </c>
      <c r="D23">
        <v>17606</v>
      </c>
      <c r="E23" s="94">
        <v>17663</v>
      </c>
      <c r="F23" s="94">
        <v>17726</v>
      </c>
      <c r="G23" s="94">
        <v>17773</v>
      </c>
      <c r="H23" s="94">
        <v>17815</v>
      </c>
      <c r="I23" t="s">
        <v>48</v>
      </c>
      <c r="J23" s="257" t="s">
        <v>49</v>
      </c>
      <c r="K23" s="258">
        <v>15607</v>
      </c>
      <c r="L23" s="258">
        <v>15736</v>
      </c>
      <c r="M23" s="259">
        <v>15896</v>
      </c>
      <c r="N23" s="259">
        <v>16143</v>
      </c>
      <c r="O23" s="259">
        <v>16392</v>
      </c>
      <c r="P23" s="259">
        <v>16648</v>
      </c>
      <c r="Q23" s="259">
        <v>16767</v>
      </c>
      <c r="R23" s="259">
        <v>16893</v>
      </c>
      <c r="S23" s="259">
        <v>17024</v>
      </c>
    </row>
    <row r="24" spans="1:19" ht="15">
      <c r="A24" s="108">
        <v>101</v>
      </c>
      <c r="B24" t="s">
        <v>50</v>
      </c>
      <c r="C24" t="s">
        <v>51</v>
      </c>
      <c r="D24">
        <v>26957</v>
      </c>
      <c r="E24" s="94">
        <v>26828</v>
      </c>
      <c r="F24" s="94">
        <v>26698</v>
      </c>
      <c r="G24" s="94">
        <v>26567</v>
      </c>
      <c r="H24" s="94">
        <v>26434</v>
      </c>
      <c r="I24" t="s">
        <v>50</v>
      </c>
      <c r="J24" s="254" t="s">
        <v>51</v>
      </c>
      <c r="K24" s="255">
        <v>26118</v>
      </c>
      <c r="L24" s="255">
        <v>26160</v>
      </c>
      <c r="M24" s="256">
        <v>26313</v>
      </c>
      <c r="N24" s="256">
        <v>26721</v>
      </c>
      <c r="O24" s="256">
        <v>27134</v>
      </c>
      <c r="P24" s="256">
        <v>27557</v>
      </c>
      <c r="Q24" s="256">
        <v>27905</v>
      </c>
      <c r="R24" s="256">
        <v>28245</v>
      </c>
      <c r="S24" s="256">
        <v>28563</v>
      </c>
    </row>
    <row r="25" spans="1:19" ht="15">
      <c r="A25" s="108">
        <v>107</v>
      </c>
      <c r="B25" t="s">
        <v>52</v>
      </c>
      <c r="C25" t="s">
        <v>53</v>
      </c>
      <c r="D25">
        <v>8692</v>
      </c>
      <c r="E25" s="94">
        <v>8682</v>
      </c>
      <c r="F25" s="94">
        <v>8673</v>
      </c>
      <c r="G25" s="94">
        <v>8662</v>
      </c>
      <c r="H25" s="94">
        <v>8652</v>
      </c>
      <c r="I25" t="s">
        <v>52</v>
      </c>
      <c r="J25" s="257" t="s">
        <v>53</v>
      </c>
      <c r="K25" s="258">
        <v>8039</v>
      </c>
      <c r="L25" s="258">
        <v>8065</v>
      </c>
      <c r="M25" s="259">
        <v>8120</v>
      </c>
      <c r="N25" s="259">
        <v>8246</v>
      </c>
      <c r="O25" s="259">
        <v>8373</v>
      </c>
      <c r="P25" s="259">
        <v>8504</v>
      </c>
      <c r="Q25" s="259">
        <v>8576</v>
      </c>
      <c r="R25" s="259">
        <v>8641</v>
      </c>
      <c r="S25" s="259">
        <v>8710</v>
      </c>
    </row>
    <row r="26" spans="1:19" ht="15">
      <c r="A26" s="108">
        <v>113</v>
      </c>
      <c r="B26" t="s">
        <v>54</v>
      </c>
      <c r="C26" t="s">
        <v>55</v>
      </c>
      <c r="D26">
        <v>6566</v>
      </c>
      <c r="E26" s="94">
        <v>6531</v>
      </c>
      <c r="F26" s="94">
        <v>6495</v>
      </c>
      <c r="G26" s="94">
        <v>6446</v>
      </c>
      <c r="H26" s="94">
        <v>6403</v>
      </c>
      <c r="I26" t="s">
        <v>54</v>
      </c>
      <c r="J26" s="254" t="s">
        <v>55</v>
      </c>
      <c r="K26" s="255">
        <v>9354</v>
      </c>
      <c r="L26" s="255">
        <v>9502</v>
      </c>
      <c r="M26" s="256">
        <v>9634</v>
      </c>
      <c r="N26" s="256">
        <v>9783</v>
      </c>
      <c r="O26" s="256">
        <v>9934</v>
      </c>
      <c r="P26" s="256">
        <v>10089</v>
      </c>
      <c r="Q26" s="256">
        <v>10143</v>
      </c>
      <c r="R26" s="256">
        <v>10211</v>
      </c>
      <c r="S26" s="256">
        <v>10299</v>
      </c>
    </row>
    <row r="27" spans="1:19" ht="15">
      <c r="A27" s="108">
        <v>120</v>
      </c>
      <c r="B27" t="s">
        <v>56</v>
      </c>
      <c r="C27" t="s">
        <v>57</v>
      </c>
      <c r="D27">
        <v>38850</v>
      </c>
      <c r="E27" s="94">
        <v>39918</v>
      </c>
      <c r="F27" s="94">
        <v>41012</v>
      </c>
      <c r="G27" s="94">
        <v>42112</v>
      </c>
      <c r="H27" s="94">
        <v>43239</v>
      </c>
      <c r="I27" t="s">
        <v>56</v>
      </c>
      <c r="J27" s="257" t="s">
        <v>57</v>
      </c>
      <c r="K27" s="258">
        <v>28996</v>
      </c>
      <c r="L27" s="258">
        <v>29716</v>
      </c>
      <c r="M27" s="259">
        <v>30356</v>
      </c>
      <c r="N27" s="259">
        <v>30833</v>
      </c>
      <c r="O27" s="259">
        <v>31309</v>
      </c>
      <c r="P27" s="259">
        <v>31798</v>
      </c>
      <c r="Q27" s="259">
        <v>31976</v>
      </c>
      <c r="R27" s="259">
        <v>32163</v>
      </c>
      <c r="S27" s="259">
        <v>32385</v>
      </c>
    </row>
    <row r="28" spans="1:19" ht="15">
      <c r="A28" s="108">
        <v>125</v>
      </c>
      <c r="B28" t="s">
        <v>58</v>
      </c>
      <c r="C28" t="s">
        <v>59</v>
      </c>
      <c r="D28">
        <v>8275</v>
      </c>
      <c r="E28" s="94">
        <v>8330</v>
      </c>
      <c r="F28" s="94">
        <v>8396</v>
      </c>
      <c r="G28" s="94">
        <v>8457</v>
      </c>
      <c r="H28" s="94">
        <v>8519</v>
      </c>
      <c r="I28" t="s">
        <v>58</v>
      </c>
      <c r="J28" s="254" t="s">
        <v>59</v>
      </c>
      <c r="K28" s="255">
        <v>8297</v>
      </c>
      <c r="L28" s="255">
        <v>8420</v>
      </c>
      <c r="M28" s="256">
        <v>8536</v>
      </c>
      <c r="N28" s="256">
        <v>8668</v>
      </c>
      <c r="O28" s="256">
        <v>8802</v>
      </c>
      <c r="P28" s="256">
        <v>8940</v>
      </c>
      <c r="Q28" s="256">
        <v>8992</v>
      </c>
      <c r="R28" s="256">
        <v>9046</v>
      </c>
      <c r="S28" s="256">
        <v>9106</v>
      </c>
    </row>
    <row r="29" spans="1:19" ht="15">
      <c r="A29" s="108">
        <v>129</v>
      </c>
      <c r="B29" t="s">
        <v>60</v>
      </c>
      <c r="C29" t="s">
        <v>61</v>
      </c>
      <c r="D29">
        <v>78756</v>
      </c>
      <c r="E29" s="94">
        <v>79652</v>
      </c>
      <c r="F29" s="94">
        <v>80528</v>
      </c>
      <c r="G29" s="94">
        <v>81381</v>
      </c>
      <c r="H29" s="94">
        <v>82227</v>
      </c>
      <c r="I29" t="s">
        <v>60</v>
      </c>
      <c r="J29" s="257" t="s">
        <v>61</v>
      </c>
      <c r="K29" s="258">
        <v>79638</v>
      </c>
      <c r="L29" s="258">
        <v>81658</v>
      </c>
      <c r="M29" s="259">
        <v>83423</v>
      </c>
      <c r="N29" s="259">
        <v>84734</v>
      </c>
      <c r="O29" s="259">
        <v>86042</v>
      </c>
      <c r="P29" s="259">
        <v>87385</v>
      </c>
      <c r="Q29" s="259">
        <v>88727</v>
      </c>
      <c r="R29" s="259">
        <v>90015</v>
      </c>
      <c r="S29" s="259">
        <v>91239</v>
      </c>
    </row>
    <row r="30" spans="1:19" ht="15">
      <c r="A30" s="108">
        <v>134</v>
      </c>
      <c r="B30" t="s">
        <v>62</v>
      </c>
      <c r="C30" t="s">
        <v>63</v>
      </c>
      <c r="D30">
        <v>9035</v>
      </c>
      <c r="E30" s="94">
        <v>8970</v>
      </c>
      <c r="F30" s="94">
        <v>8915</v>
      </c>
      <c r="G30" s="94">
        <v>8839</v>
      </c>
      <c r="H30" s="94">
        <v>8778</v>
      </c>
      <c r="I30" t="s">
        <v>62</v>
      </c>
      <c r="J30" s="254" t="s">
        <v>63</v>
      </c>
      <c r="K30" s="255">
        <v>9203</v>
      </c>
      <c r="L30" s="255">
        <v>9202</v>
      </c>
      <c r="M30" s="256">
        <v>9243</v>
      </c>
      <c r="N30" s="256">
        <v>9386</v>
      </c>
      <c r="O30" s="256">
        <v>9531</v>
      </c>
      <c r="P30" s="256">
        <v>9680</v>
      </c>
      <c r="Q30" s="256">
        <v>9740</v>
      </c>
      <c r="R30" s="256">
        <v>9814</v>
      </c>
      <c r="S30" s="256">
        <v>9883</v>
      </c>
    </row>
    <row r="31" spans="1:19" ht="15">
      <c r="A31" s="108">
        <v>138</v>
      </c>
      <c r="B31" t="s">
        <v>64</v>
      </c>
      <c r="C31" t="s">
        <v>65</v>
      </c>
      <c r="D31">
        <v>16751</v>
      </c>
      <c r="E31" s="94">
        <v>16745</v>
      </c>
      <c r="F31" s="94">
        <v>16737</v>
      </c>
      <c r="G31" s="94">
        <v>16725</v>
      </c>
      <c r="H31" s="94">
        <v>16700</v>
      </c>
      <c r="I31" t="s">
        <v>64</v>
      </c>
      <c r="J31" s="257" t="s">
        <v>65</v>
      </c>
      <c r="K31" s="258">
        <v>15523</v>
      </c>
      <c r="L31" s="258">
        <v>15490</v>
      </c>
      <c r="M31" s="259">
        <v>15552</v>
      </c>
      <c r="N31" s="259">
        <v>15793</v>
      </c>
      <c r="O31" s="259">
        <v>16037</v>
      </c>
      <c r="P31" s="259">
        <v>16287</v>
      </c>
      <c r="Q31" s="259">
        <v>16428</v>
      </c>
      <c r="R31" s="259">
        <v>16538</v>
      </c>
      <c r="S31" s="259">
        <v>16695</v>
      </c>
    </row>
    <row r="32" spans="1:19" ht="15">
      <c r="A32" s="108">
        <v>142</v>
      </c>
      <c r="B32" t="s">
        <v>66</v>
      </c>
      <c r="C32" t="s">
        <v>67</v>
      </c>
      <c r="D32">
        <v>4569</v>
      </c>
      <c r="E32" s="94">
        <v>4543</v>
      </c>
      <c r="F32" s="94">
        <v>4519</v>
      </c>
      <c r="G32" s="94">
        <v>4491</v>
      </c>
      <c r="H32" s="94">
        <v>4460</v>
      </c>
      <c r="I32" t="s">
        <v>66</v>
      </c>
      <c r="J32" s="254" t="s">
        <v>67</v>
      </c>
      <c r="K32" s="255">
        <v>4582</v>
      </c>
      <c r="L32" s="255">
        <v>4537</v>
      </c>
      <c r="M32" s="256">
        <v>4532</v>
      </c>
      <c r="N32" s="256">
        <v>4602</v>
      </c>
      <c r="O32" s="256">
        <v>4673</v>
      </c>
      <c r="P32" s="256">
        <v>4746</v>
      </c>
      <c r="Q32" s="256">
        <v>4811</v>
      </c>
      <c r="R32" s="256">
        <v>4857</v>
      </c>
      <c r="S32" s="256">
        <v>4909</v>
      </c>
    </row>
    <row r="33" spans="1:19" ht="15">
      <c r="A33" s="108">
        <v>145</v>
      </c>
      <c r="B33" t="s">
        <v>68</v>
      </c>
      <c r="C33" t="s">
        <v>69</v>
      </c>
      <c r="D33">
        <v>5340</v>
      </c>
      <c r="E33" s="94">
        <v>5321</v>
      </c>
      <c r="F33" s="94">
        <v>5308</v>
      </c>
      <c r="G33" s="94">
        <v>5276</v>
      </c>
      <c r="H33" s="94">
        <v>5257</v>
      </c>
      <c r="I33" t="s">
        <v>68</v>
      </c>
      <c r="J33" s="257" t="s">
        <v>69</v>
      </c>
      <c r="K33" s="258">
        <v>4743</v>
      </c>
      <c r="L33" s="258">
        <v>4670</v>
      </c>
      <c r="M33" s="259">
        <v>4648</v>
      </c>
      <c r="N33" s="259">
        <v>4720</v>
      </c>
      <c r="O33" s="259">
        <v>4793</v>
      </c>
      <c r="P33" s="259">
        <v>4868</v>
      </c>
      <c r="Q33" s="259">
        <v>4920</v>
      </c>
      <c r="R33" s="259">
        <v>4965</v>
      </c>
      <c r="S33" s="259">
        <v>5004</v>
      </c>
    </row>
    <row r="34" spans="1:19" ht="15">
      <c r="A34" s="108">
        <v>147</v>
      </c>
      <c r="B34" t="s">
        <v>70</v>
      </c>
      <c r="C34" t="s">
        <v>71</v>
      </c>
      <c r="D34">
        <v>57220</v>
      </c>
      <c r="E34" s="94">
        <v>58667</v>
      </c>
      <c r="F34" s="94">
        <v>60141</v>
      </c>
      <c r="G34" s="94">
        <v>61641</v>
      </c>
      <c r="H34" s="94">
        <v>63141</v>
      </c>
      <c r="I34" t="s">
        <v>70</v>
      </c>
      <c r="J34" s="254" t="s">
        <v>71</v>
      </c>
      <c r="K34" s="255">
        <v>47932</v>
      </c>
      <c r="L34" s="255">
        <v>49659</v>
      </c>
      <c r="M34" s="256">
        <v>51143</v>
      </c>
      <c r="N34" s="256">
        <v>51947</v>
      </c>
      <c r="O34" s="256">
        <v>52749</v>
      </c>
      <c r="P34" s="256">
        <v>53572</v>
      </c>
      <c r="Q34" s="256">
        <v>54339</v>
      </c>
      <c r="R34" s="256">
        <v>55061</v>
      </c>
      <c r="S34" s="256">
        <v>55751</v>
      </c>
    </row>
    <row r="35" spans="1:19" ht="15">
      <c r="A35" s="108">
        <v>148</v>
      </c>
      <c r="B35" t="s">
        <v>72</v>
      </c>
      <c r="C35" t="s">
        <v>73</v>
      </c>
      <c r="D35">
        <v>47340</v>
      </c>
      <c r="E35" s="94">
        <v>47915</v>
      </c>
      <c r="F35" s="94">
        <v>48498</v>
      </c>
      <c r="G35" s="94">
        <v>49076</v>
      </c>
      <c r="H35" s="94">
        <v>49642</v>
      </c>
      <c r="I35" t="s">
        <v>72</v>
      </c>
      <c r="J35" s="257" t="s">
        <v>73</v>
      </c>
      <c r="K35" s="258">
        <v>59416</v>
      </c>
      <c r="L35" s="258">
        <v>61122</v>
      </c>
      <c r="M35" s="259">
        <v>62581</v>
      </c>
      <c r="N35" s="259">
        <v>63564</v>
      </c>
      <c r="O35" s="259">
        <v>64546</v>
      </c>
      <c r="P35" s="259">
        <v>65553</v>
      </c>
      <c r="Q35" s="259">
        <v>66374</v>
      </c>
      <c r="R35" s="259">
        <v>67121</v>
      </c>
      <c r="S35" s="259">
        <v>67903</v>
      </c>
    </row>
    <row r="36" spans="1:19" ht="15">
      <c r="A36" s="108">
        <v>150</v>
      </c>
      <c r="B36" t="s">
        <v>74</v>
      </c>
      <c r="C36" t="s">
        <v>75</v>
      </c>
      <c r="D36">
        <v>3583</v>
      </c>
      <c r="E36" s="94">
        <v>3552</v>
      </c>
      <c r="F36" s="94">
        <v>3512</v>
      </c>
      <c r="G36" s="94">
        <v>3474</v>
      </c>
      <c r="H36" s="94">
        <v>3428</v>
      </c>
      <c r="I36" t="s">
        <v>74</v>
      </c>
      <c r="J36" s="254" t="s">
        <v>75</v>
      </c>
      <c r="K36" s="255">
        <v>3954</v>
      </c>
      <c r="L36" s="255">
        <v>3954</v>
      </c>
      <c r="M36" s="256">
        <v>3972</v>
      </c>
      <c r="N36" s="256">
        <v>4034</v>
      </c>
      <c r="O36" s="256">
        <v>4096</v>
      </c>
      <c r="P36" s="256">
        <v>4160</v>
      </c>
      <c r="Q36" s="256">
        <v>4221</v>
      </c>
      <c r="R36" s="256">
        <v>4268</v>
      </c>
      <c r="S36" s="256">
        <v>4327</v>
      </c>
    </row>
    <row r="37" spans="1:19" ht="15">
      <c r="A37" s="108">
        <v>154</v>
      </c>
      <c r="B37" t="s">
        <v>76</v>
      </c>
      <c r="C37" t="s">
        <v>77</v>
      </c>
      <c r="D37">
        <v>114902</v>
      </c>
      <c r="E37" s="94">
        <v>117670</v>
      </c>
      <c r="F37" s="94">
        <v>120479</v>
      </c>
      <c r="G37" s="94">
        <v>123304</v>
      </c>
      <c r="H37" s="94">
        <v>126161</v>
      </c>
      <c r="I37" t="s">
        <v>76</v>
      </c>
      <c r="J37" s="257" t="s">
        <v>77</v>
      </c>
      <c r="K37" s="258">
        <v>90213</v>
      </c>
      <c r="L37" s="258">
        <v>93044</v>
      </c>
      <c r="M37" s="259">
        <v>95427</v>
      </c>
      <c r="N37" s="259">
        <v>96927</v>
      </c>
      <c r="O37" s="259">
        <v>98423</v>
      </c>
      <c r="P37" s="259">
        <v>99959</v>
      </c>
      <c r="Q37" s="259">
        <v>101577</v>
      </c>
      <c r="R37" s="259">
        <v>103150</v>
      </c>
      <c r="S37" s="259">
        <v>104638</v>
      </c>
    </row>
    <row r="38" spans="1:19" ht="15">
      <c r="A38" s="108">
        <v>172</v>
      </c>
      <c r="B38" t="s">
        <v>78</v>
      </c>
      <c r="C38" t="s">
        <v>79</v>
      </c>
      <c r="D38">
        <v>78148</v>
      </c>
      <c r="E38" s="94">
        <v>80132</v>
      </c>
      <c r="F38" s="94">
        <v>82151</v>
      </c>
      <c r="G38" s="94">
        <v>84183</v>
      </c>
      <c r="H38" s="94">
        <v>86239</v>
      </c>
      <c r="I38" t="s">
        <v>78</v>
      </c>
      <c r="J38" s="254" t="s">
        <v>79</v>
      </c>
      <c r="K38" s="255">
        <v>57375</v>
      </c>
      <c r="L38" s="255">
        <v>58684</v>
      </c>
      <c r="M38" s="256">
        <v>59836</v>
      </c>
      <c r="N38" s="256">
        <v>60775</v>
      </c>
      <c r="O38" s="256">
        <v>61714</v>
      </c>
      <c r="P38" s="256">
        <v>62678</v>
      </c>
      <c r="Q38" s="256">
        <v>63676</v>
      </c>
      <c r="R38" s="256">
        <v>64619</v>
      </c>
      <c r="S38" s="256">
        <v>65518</v>
      </c>
    </row>
    <row r="39" spans="1:19" ht="15">
      <c r="A39" s="108">
        <v>190</v>
      </c>
      <c r="B39" t="s">
        <v>80</v>
      </c>
      <c r="C39" t="s">
        <v>81</v>
      </c>
      <c r="D39">
        <v>8998</v>
      </c>
      <c r="E39" s="94">
        <v>8932</v>
      </c>
      <c r="F39" s="94">
        <v>8869</v>
      </c>
      <c r="G39" s="94">
        <v>8798</v>
      </c>
      <c r="H39" s="94">
        <v>8735</v>
      </c>
      <c r="I39" t="s">
        <v>80</v>
      </c>
      <c r="J39" s="257" t="s">
        <v>81</v>
      </c>
      <c r="K39" s="258">
        <v>9775</v>
      </c>
      <c r="L39" s="258">
        <v>9844</v>
      </c>
      <c r="M39" s="259">
        <v>9936</v>
      </c>
      <c r="N39" s="259">
        <v>10090</v>
      </c>
      <c r="O39" s="259">
        <v>10246</v>
      </c>
      <c r="P39" s="259">
        <v>10406</v>
      </c>
      <c r="Q39" s="259">
        <v>10578</v>
      </c>
      <c r="R39" s="259">
        <v>10727</v>
      </c>
      <c r="S39" s="259">
        <v>10878</v>
      </c>
    </row>
    <row r="40" spans="1:19" ht="15">
      <c r="A40" s="108">
        <v>197</v>
      </c>
      <c r="B40" t="s">
        <v>82</v>
      </c>
      <c r="C40" t="s">
        <v>83</v>
      </c>
      <c r="D40">
        <v>14964</v>
      </c>
      <c r="E40" s="94">
        <v>14945</v>
      </c>
      <c r="F40" s="94">
        <v>14924</v>
      </c>
      <c r="G40" s="94">
        <v>14909</v>
      </c>
      <c r="H40" s="94">
        <v>14891</v>
      </c>
      <c r="I40" t="s">
        <v>82</v>
      </c>
      <c r="J40" s="254" t="s">
        <v>84</v>
      </c>
      <c r="K40" s="255">
        <v>15444</v>
      </c>
      <c r="L40" s="255">
        <v>15042</v>
      </c>
      <c r="M40" s="256">
        <v>14833</v>
      </c>
      <c r="N40" s="256">
        <v>15063</v>
      </c>
      <c r="O40" s="256">
        <v>15296</v>
      </c>
      <c r="P40" s="256">
        <v>15534</v>
      </c>
      <c r="Q40" s="256">
        <v>15687</v>
      </c>
      <c r="R40" s="256">
        <v>15838</v>
      </c>
      <c r="S40" s="256">
        <v>15990</v>
      </c>
    </row>
    <row r="41" spans="1:19" ht="15">
      <c r="A41" s="108">
        <v>206</v>
      </c>
      <c r="B41" t="s">
        <v>85</v>
      </c>
      <c r="C41" t="s">
        <v>86</v>
      </c>
      <c r="D41">
        <v>3375</v>
      </c>
      <c r="E41" s="94">
        <v>3284</v>
      </c>
      <c r="F41" s="94">
        <v>3194</v>
      </c>
      <c r="G41" s="94">
        <v>3114</v>
      </c>
      <c r="H41" s="94">
        <v>3030</v>
      </c>
      <c r="I41" t="s">
        <v>85</v>
      </c>
      <c r="J41" s="257" t="s">
        <v>86</v>
      </c>
      <c r="K41" s="258">
        <v>4797</v>
      </c>
      <c r="L41" s="258">
        <v>4760</v>
      </c>
      <c r="M41" s="259">
        <v>4758</v>
      </c>
      <c r="N41" s="259">
        <v>4832</v>
      </c>
      <c r="O41" s="259">
        <v>4906</v>
      </c>
      <c r="P41" s="259">
        <v>4983</v>
      </c>
      <c r="Q41" s="259">
        <v>5027</v>
      </c>
      <c r="R41" s="259">
        <v>5070</v>
      </c>
      <c r="S41" s="259">
        <v>5126</v>
      </c>
    </row>
    <row r="42" spans="1:19" ht="15">
      <c r="A42" s="108">
        <v>209</v>
      </c>
      <c r="B42" t="s">
        <v>87</v>
      </c>
      <c r="C42" t="s">
        <v>88</v>
      </c>
      <c r="D42">
        <v>20565</v>
      </c>
      <c r="E42" s="94">
        <v>20476</v>
      </c>
      <c r="F42" s="94">
        <v>20371</v>
      </c>
      <c r="G42" s="94">
        <v>20271</v>
      </c>
      <c r="H42" s="94">
        <v>20158</v>
      </c>
      <c r="I42" t="s">
        <v>87</v>
      </c>
      <c r="J42" s="254" t="s">
        <v>88</v>
      </c>
      <c r="K42" s="255">
        <v>21377</v>
      </c>
      <c r="L42" s="255">
        <v>21504</v>
      </c>
      <c r="M42" s="256">
        <v>21688</v>
      </c>
      <c r="N42" s="256">
        <v>22024</v>
      </c>
      <c r="O42" s="256">
        <v>22364</v>
      </c>
      <c r="P42" s="256">
        <v>22713</v>
      </c>
      <c r="Q42" s="256">
        <v>22908</v>
      </c>
      <c r="R42" s="256">
        <v>23084</v>
      </c>
      <c r="S42" s="256">
        <v>23275</v>
      </c>
    </row>
    <row r="43" spans="1:19" ht="15">
      <c r="A43" s="108">
        <v>212</v>
      </c>
      <c r="B43" t="s">
        <v>89</v>
      </c>
      <c r="C43" t="s">
        <v>90</v>
      </c>
      <c r="D43">
        <v>71035</v>
      </c>
      <c r="E43" s="94">
        <v>71885</v>
      </c>
      <c r="F43" s="94">
        <v>72735</v>
      </c>
      <c r="G43" s="94">
        <v>73574</v>
      </c>
      <c r="H43" s="94">
        <v>74406</v>
      </c>
      <c r="I43" t="s">
        <v>89</v>
      </c>
      <c r="J43" s="257" t="s">
        <v>90</v>
      </c>
      <c r="K43" s="258">
        <v>77884</v>
      </c>
      <c r="L43" s="258">
        <v>80000</v>
      </c>
      <c r="M43" s="259">
        <v>81820</v>
      </c>
      <c r="N43" s="259">
        <v>83106</v>
      </c>
      <c r="O43" s="259">
        <v>84389</v>
      </c>
      <c r="P43" s="259">
        <v>85706</v>
      </c>
      <c r="Q43" s="259">
        <v>87020</v>
      </c>
      <c r="R43" s="259">
        <v>88278</v>
      </c>
      <c r="S43" s="259">
        <v>89492</v>
      </c>
    </row>
    <row r="44" spans="1:19" ht="15">
      <c r="A44" s="108">
        <v>234</v>
      </c>
      <c r="B44" t="s">
        <v>91</v>
      </c>
      <c r="C44" t="s">
        <v>92</v>
      </c>
      <c r="D44">
        <v>23280</v>
      </c>
      <c r="E44" s="94">
        <v>23176</v>
      </c>
      <c r="F44" s="94">
        <v>23068</v>
      </c>
      <c r="G44" s="94">
        <v>22954</v>
      </c>
      <c r="H44" s="94">
        <v>22835</v>
      </c>
      <c r="I44" t="s">
        <v>91</v>
      </c>
      <c r="J44" s="254" t="s">
        <v>92</v>
      </c>
      <c r="K44" s="255">
        <v>23044</v>
      </c>
      <c r="L44" s="255">
        <v>23255</v>
      </c>
      <c r="M44" s="256">
        <v>23509</v>
      </c>
      <c r="N44" s="256">
        <v>23874</v>
      </c>
      <c r="O44" s="256">
        <v>24242</v>
      </c>
      <c r="P44" s="256">
        <v>24621</v>
      </c>
      <c r="Q44" s="256">
        <v>24855</v>
      </c>
      <c r="R44" s="256">
        <v>25080</v>
      </c>
      <c r="S44" s="256">
        <v>25284</v>
      </c>
    </row>
    <row r="45" spans="1:19" ht="15">
      <c r="A45" s="108">
        <v>237</v>
      </c>
      <c r="B45" t="s">
        <v>93</v>
      </c>
      <c r="C45" t="s">
        <v>94</v>
      </c>
      <c r="D45">
        <v>22726</v>
      </c>
      <c r="E45" s="94">
        <v>23209</v>
      </c>
      <c r="F45" s="94">
        <v>23709</v>
      </c>
      <c r="G45" s="94">
        <v>24201</v>
      </c>
      <c r="H45" s="94">
        <v>24695</v>
      </c>
      <c r="I45" t="s">
        <v>93</v>
      </c>
      <c r="J45" s="257" t="s">
        <v>95</v>
      </c>
      <c r="K45" s="258">
        <v>18902</v>
      </c>
      <c r="L45" s="258">
        <v>19332</v>
      </c>
      <c r="M45" s="259">
        <v>19709</v>
      </c>
      <c r="N45" s="259">
        <v>20018</v>
      </c>
      <c r="O45" s="259">
        <v>20328</v>
      </c>
      <c r="P45" s="259">
        <v>20645</v>
      </c>
      <c r="Q45" s="259">
        <v>20922</v>
      </c>
      <c r="R45" s="259">
        <v>21181</v>
      </c>
      <c r="S45" s="259">
        <v>21434</v>
      </c>
    </row>
    <row r="46" spans="1:19" ht="15">
      <c r="A46" s="108">
        <v>240</v>
      </c>
      <c r="B46" t="s">
        <v>96</v>
      </c>
      <c r="C46" t="s">
        <v>97</v>
      </c>
      <c r="D46">
        <v>12510</v>
      </c>
      <c r="E46" s="94">
        <v>12507</v>
      </c>
      <c r="F46" s="94">
        <v>12489</v>
      </c>
      <c r="G46" s="94">
        <v>12478</v>
      </c>
      <c r="H46" s="94">
        <v>12452</v>
      </c>
      <c r="I46" t="s">
        <v>96</v>
      </c>
      <c r="J46" s="254" t="s">
        <v>97</v>
      </c>
      <c r="K46" s="255">
        <v>12158</v>
      </c>
      <c r="L46" s="255">
        <v>12108</v>
      </c>
      <c r="M46" s="256">
        <v>12134</v>
      </c>
      <c r="N46" s="256">
        <v>12322</v>
      </c>
      <c r="O46" s="256">
        <v>12512</v>
      </c>
      <c r="P46" s="256">
        <v>12708</v>
      </c>
      <c r="Q46" s="256">
        <v>12766</v>
      </c>
      <c r="R46" s="256">
        <v>12856</v>
      </c>
      <c r="S46" s="256">
        <v>12943</v>
      </c>
    </row>
    <row r="47" spans="1:19" ht="15">
      <c r="A47" s="108">
        <v>250</v>
      </c>
      <c r="B47" t="s">
        <v>98</v>
      </c>
      <c r="C47" t="s">
        <v>99</v>
      </c>
      <c r="D47">
        <v>49913</v>
      </c>
      <c r="E47" s="94">
        <v>50242</v>
      </c>
      <c r="F47" s="94">
        <v>50557</v>
      </c>
      <c r="G47" s="94">
        <v>50863</v>
      </c>
      <c r="H47" s="94">
        <v>51150</v>
      </c>
      <c r="I47" t="s">
        <v>98</v>
      </c>
      <c r="J47" s="257" t="s">
        <v>99</v>
      </c>
      <c r="K47" s="258">
        <v>51862</v>
      </c>
      <c r="L47" s="258">
        <v>52925</v>
      </c>
      <c r="M47" s="259">
        <v>53846</v>
      </c>
      <c r="N47" s="259">
        <v>54681</v>
      </c>
      <c r="O47" s="259">
        <v>55525</v>
      </c>
      <c r="P47" s="259">
        <v>56392</v>
      </c>
      <c r="Q47" s="259">
        <v>57136</v>
      </c>
      <c r="R47" s="259">
        <v>57841</v>
      </c>
      <c r="S47" s="259">
        <v>58520</v>
      </c>
    </row>
    <row r="48" spans="1:19" ht="15">
      <c r="A48" s="108">
        <v>264</v>
      </c>
      <c r="B48" t="s">
        <v>100</v>
      </c>
      <c r="C48" t="s">
        <v>101</v>
      </c>
      <c r="D48">
        <v>10102</v>
      </c>
      <c r="E48" s="94">
        <v>10248</v>
      </c>
      <c r="F48" s="94">
        <v>10404</v>
      </c>
      <c r="G48" s="94">
        <v>10547</v>
      </c>
      <c r="H48" s="94">
        <v>10696</v>
      </c>
      <c r="I48" t="s">
        <v>100</v>
      </c>
      <c r="J48" s="254" t="s">
        <v>102</v>
      </c>
      <c r="K48" s="255">
        <v>11159</v>
      </c>
      <c r="L48" s="255">
        <v>11465</v>
      </c>
      <c r="M48" s="256">
        <v>11728</v>
      </c>
      <c r="N48" s="256">
        <v>11912</v>
      </c>
      <c r="O48" s="256">
        <v>12096</v>
      </c>
      <c r="P48" s="256">
        <v>12285</v>
      </c>
      <c r="Q48" s="256">
        <v>12421</v>
      </c>
      <c r="R48" s="256">
        <v>12552</v>
      </c>
      <c r="S48" s="256">
        <v>12686</v>
      </c>
    </row>
    <row r="49" spans="1:19" ht="15">
      <c r="A49" s="108">
        <v>266</v>
      </c>
      <c r="B49" t="s">
        <v>103</v>
      </c>
      <c r="C49" t="s">
        <v>104</v>
      </c>
      <c r="D49">
        <v>227644</v>
      </c>
      <c r="E49" s="94">
        <v>232903</v>
      </c>
      <c r="F49" s="94">
        <v>238221</v>
      </c>
      <c r="G49" s="94">
        <v>243609</v>
      </c>
      <c r="H49" s="94">
        <v>249046</v>
      </c>
      <c r="I49" t="s">
        <v>103</v>
      </c>
      <c r="J49" s="257" t="s">
        <v>104</v>
      </c>
      <c r="K49" s="258">
        <v>228848</v>
      </c>
      <c r="L49" s="258">
        <v>236114</v>
      </c>
      <c r="M49" s="259">
        <v>242197</v>
      </c>
      <c r="N49" s="259">
        <v>246003</v>
      </c>
      <c r="O49" s="259">
        <v>249800</v>
      </c>
      <c r="P49" s="259">
        <v>253699</v>
      </c>
      <c r="Q49" s="259">
        <v>258103</v>
      </c>
      <c r="R49" s="259">
        <v>262339</v>
      </c>
      <c r="S49" s="259">
        <v>266361</v>
      </c>
    </row>
    <row r="50" spans="1:19" ht="15">
      <c r="A50" s="108">
        <v>282</v>
      </c>
      <c r="B50" t="s">
        <v>105</v>
      </c>
      <c r="C50" t="s">
        <v>106</v>
      </c>
      <c r="D50">
        <v>21426</v>
      </c>
      <c r="E50" s="94">
        <v>21283</v>
      </c>
      <c r="F50" s="94">
        <v>21142</v>
      </c>
      <c r="G50" s="94">
        <v>20997</v>
      </c>
      <c r="H50" s="94">
        <v>20841</v>
      </c>
      <c r="I50" t="s">
        <v>105</v>
      </c>
      <c r="J50" s="254" t="s">
        <v>106</v>
      </c>
      <c r="K50" s="255">
        <v>24408</v>
      </c>
      <c r="L50" s="255">
        <v>24553</v>
      </c>
      <c r="M50" s="256">
        <v>24754</v>
      </c>
      <c r="N50" s="256">
        <v>25138</v>
      </c>
      <c r="O50" s="256">
        <v>25526</v>
      </c>
      <c r="P50" s="256">
        <v>25924</v>
      </c>
      <c r="Q50" s="256">
        <v>26141</v>
      </c>
      <c r="R50" s="256">
        <v>26339</v>
      </c>
      <c r="S50" s="256">
        <v>26555</v>
      </c>
    </row>
    <row r="51" spans="1:19" ht="15">
      <c r="A51" s="108">
        <v>284</v>
      </c>
      <c r="B51" t="s">
        <v>107</v>
      </c>
      <c r="C51" t="s">
        <v>108</v>
      </c>
      <c r="D51">
        <v>16311</v>
      </c>
      <c r="E51" s="94">
        <v>16008</v>
      </c>
      <c r="F51" s="94">
        <v>15703</v>
      </c>
      <c r="G51" s="94">
        <v>15401</v>
      </c>
      <c r="H51" s="94">
        <v>15099</v>
      </c>
      <c r="I51" t="s">
        <v>107</v>
      </c>
      <c r="J51" s="257" t="s">
        <v>108</v>
      </c>
      <c r="K51" s="258">
        <v>20739</v>
      </c>
      <c r="L51" s="258">
        <v>20657</v>
      </c>
      <c r="M51" s="259">
        <v>20700</v>
      </c>
      <c r="N51" s="259">
        <v>21021</v>
      </c>
      <c r="O51" s="259">
        <v>21346</v>
      </c>
      <c r="P51" s="259">
        <v>21679</v>
      </c>
      <c r="Q51" s="259">
        <v>21888</v>
      </c>
      <c r="R51" s="259">
        <v>22106</v>
      </c>
      <c r="S51" s="259">
        <v>22313</v>
      </c>
    </row>
    <row r="52" spans="1:19" ht="15">
      <c r="A52" s="108">
        <v>306</v>
      </c>
      <c r="B52" t="s">
        <v>109</v>
      </c>
      <c r="C52" t="s">
        <v>110</v>
      </c>
      <c r="D52">
        <v>4009</v>
      </c>
      <c r="E52" s="94">
        <v>3992</v>
      </c>
      <c r="F52" s="94">
        <v>3977</v>
      </c>
      <c r="G52" s="94">
        <v>3953</v>
      </c>
      <c r="H52" s="94">
        <v>3937</v>
      </c>
      <c r="I52" t="s">
        <v>109</v>
      </c>
      <c r="J52" s="254" t="s">
        <v>110</v>
      </c>
      <c r="K52" s="255">
        <v>5544</v>
      </c>
      <c r="L52" s="255">
        <v>5652</v>
      </c>
      <c r="M52" s="256">
        <v>5750</v>
      </c>
      <c r="N52" s="256">
        <v>5839</v>
      </c>
      <c r="O52" s="256">
        <v>5929</v>
      </c>
      <c r="P52" s="256">
        <v>6022</v>
      </c>
      <c r="Q52" s="256">
        <v>6078</v>
      </c>
      <c r="R52" s="256">
        <v>6114</v>
      </c>
      <c r="S52" s="256">
        <v>6174</v>
      </c>
    </row>
    <row r="53" spans="1:19" ht="15">
      <c r="A53" s="108">
        <v>308</v>
      </c>
      <c r="B53" t="s">
        <v>111</v>
      </c>
      <c r="C53" t="s">
        <v>112</v>
      </c>
      <c r="D53">
        <v>55490</v>
      </c>
      <c r="E53" s="94">
        <v>56755</v>
      </c>
      <c r="F53" s="94">
        <v>58030</v>
      </c>
      <c r="G53" s="94">
        <v>59319</v>
      </c>
      <c r="H53" s="94">
        <v>60617</v>
      </c>
      <c r="I53" t="s">
        <v>111</v>
      </c>
      <c r="J53" s="257" t="s">
        <v>112</v>
      </c>
      <c r="K53" s="258">
        <v>51662</v>
      </c>
      <c r="L53" s="258">
        <v>53162</v>
      </c>
      <c r="M53" s="259">
        <v>54439</v>
      </c>
      <c r="N53" s="259">
        <v>55294</v>
      </c>
      <c r="O53" s="259">
        <v>56148</v>
      </c>
      <c r="P53" s="259">
        <v>57024</v>
      </c>
      <c r="Q53" s="259">
        <v>57714</v>
      </c>
      <c r="R53" s="259">
        <v>58358</v>
      </c>
      <c r="S53" s="259">
        <v>58969</v>
      </c>
    </row>
    <row r="54" spans="1:19" ht="15">
      <c r="A54" s="108">
        <v>310</v>
      </c>
      <c r="B54" t="s">
        <v>113</v>
      </c>
      <c r="C54" t="s">
        <v>114</v>
      </c>
      <c r="D54">
        <v>12964</v>
      </c>
      <c r="E54" s="94">
        <v>13115</v>
      </c>
      <c r="F54" s="94">
        <v>13266</v>
      </c>
      <c r="G54" s="94">
        <v>13417</v>
      </c>
      <c r="H54" s="94">
        <v>13567</v>
      </c>
      <c r="I54" t="s">
        <v>113</v>
      </c>
      <c r="J54" s="254" t="s">
        <v>114</v>
      </c>
      <c r="K54" s="255">
        <v>9753</v>
      </c>
      <c r="L54" s="255">
        <v>9828</v>
      </c>
      <c r="M54" s="256">
        <v>9921</v>
      </c>
      <c r="N54" s="256">
        <v>10075</v>
      </c>
      <c r="O54" s="256">
        <v>10230</v>
      </c>
      <c r="P54" s="256">
        <v>10390</v>
      </c>
      <c r="Q54" s="256">
        <v>10516</v>
      </c>
      <c r="R54" s="256">
        <v>10615</v>
      </c>
      <c r="S54" s="256">
        <v>10731</v>
      </c>
    </row>
    <row r="55" spans="1:19" ht="15">
      <c r="A55" s="108">
        <v>313</v>
      </c>
      <c r="B55" t="s">
        <v>115</v>
      </c>
      <c r="C55" t="s">
        <v>116</v>
      </c>
      <c r="D55">
        <v>9866</v>
      </c>
      <c r="E55" s="94">
        <v>9873</v>
      </c>
      <c r="F55" s="94">
        <v>9881</v>
      </c>
      <c r="G55" s="94">
        <v>9885</v>
      </c>
      <c r="H55" s="94">
        <v>9890</v>
      </c>
      <c r="I55" t="s">
        <v>115</v>
      </c>
      <c r="J55" s="257" t="s">
        <v>116</v>
      </c>
      <c r="K55" s="258">
        <v>10117</v>
      </c>
      <c r="L55" s="258">
        <v>9870</v>
      </c>
      <c r="M55" s="259">
        <v>9764</v>
      </c>
      <c r="N55" s="259">
        <v>9915</v>
      </c>
      <c r="O55" s="259">
        <v>10069</v>
      </c>
      <c r="P55" s="259">
        <v>10226</v>
      </c>
      <c r="Q55" s="259">
        <v>10348</v>
      </c>
      <c r="R55" s="259">
        <v>10446</v>
      </c>
      <c r="S55" s="259">
        <v>10571</v>
      </c>
    </row>
    <row r="56" spans="1:19" ht="15">
      <c r="A56" s="108">
        <v>315</v>
      </c>
      <c r="B56" t="s">
        <v>117</v>
      </c>
      <c r="C56" t="s">
        <v>118</v>
      </c>
      <c r="D56">
        <v>6306</v>
      </c>
      <c r="E56" s="94">
        <v>6313</v>
      </c>
      <c r="F56" s="94">
        <v>6318</v>
      </c>
      <c r="G56" s="94">
        <v>6324</v>
      </c>
      <c r="H56" s="94">
        <v>6330</v>
      </c>
      <c r="I56" t="s">
        <v>117</v>
      </c>
      <c r="J56" s="254" t="s">
        <v>118</v>
      </c>
      <c r="K56" s="255">
        <v>6560</v>
      </c>
      <c r="L56" s="255">
        <v>6607</v>
      </c>
      <c r="M56" s="256">
        <v>6665</v>
      </c>
      <c r="N56" s="256">
        <v>6768</v>
      </c>
      <c r="O56" s="256">
        <v>6873</v>
      </c>
      <c r="P56" s="256">
        <v>6980</v>
      </c>
      <c r="Q56" s="256">
        <v>7034</v>
      </c>
      <c r="R56" s="256">
        <v>7102</v>
      </c>
      <c r="S56" s="256">
        <v>7159</v>
      </c>
    </row>
    <row r="57" spans="1:19" ht="15">
      <c r="A57" s="108">
        <v>318</v>
      </c>
      <c r="B57" t="s">
        <v>119</v>
      </c>
      <c r="C57" t="s">
        <v>120</v>
      </c>
      <c r="D57">
        <v>48659</v>
      </c>
      <c r="E57" s="94">
        <v>49533</v>
      </c>
      <c r="F57" s="94">
        <v>50401</v>
      </c>
      <c r="G57" s="94">
        <v>51265</v>
      </c>
      <c r="H57" s="94">
        <v>52129</v>
      </c>
      <c r="I57" t="s">
        <v>119</v>
      </c>
      <c r="J57" s="257" t="s">
        <v>120</v>
      </c>
      <c r="K57" s="258">
        <v>55121</v>
      </c>
      <c r="L57" s="258">
        <v>56774</v>
      </c>
      <c r="M57" s="259">
        <v>58159</v>
      </c>
      <c r="N57" s="259">
        <v>59073</v>
      </c>
      <c r="O57" s="259">
        <v>59985</v>
      </c>
      <c r="P57" s="259">
        <v>60921</v>
      </c>
      <c r="Q57" s="259">
        <v>61405</v>
      </c>
      <c r="R57" s="259">
        <v>61905</v>
      </c>
      <c r="S57" s="259">
        <v>62422</v>
      </c>
    </row>
    <row r="58" spans="1:19" ht="15">
      <c r="A58" s="108">
        <v>321</v>
      </c>
      <c r="B58" t="s">
        <v>121</v>
      </c>
      <c r="C58" t="s">
        <v>122</v>
      </c>
      <c r="D58">
        <v>5231</v>
      </c>
      <c r="E58" s="94">
        <v>5167</v>
      </c>
      <c r="F58" s="94">
        <v>5097</v>
      </c>
      <c r="G58" s="94">
        <v>5046</v>
      </c>
      <c r="H58" s="94">
        <v>4993</v>
      </c>
      <c r="I58" t="s">
        <v>121</v>
      </c>
      <c r="J58" s="254" t="s">
        <v>122</v>
      </c>
      <c r="K58" s="255">
        <v>8363</v>
      </c>
      <c r="L58" s="255">
        <v>8548</v>
      </c>
      <c r="M58" s="256">
        <v>8709</v>
      </c>
      <c r="N58" s="256">
        <v>8844</v>
      </c>
      <c r="O58" s="256">
        <v>8981</v>
      </c>
      <c r="P58" s="256">
        <v>9121</v>
      </c>
      <c r="Q58" s="256">
        <v>9252</v>
      </c>
      <c r="R58" s="256">
        <v>9355</v>
      </c>
      <c r="S58" s="256">
        <v>9468</v>
      </c>
    </row>
    <row r="59" spans="1:19" ht="15">
      <c r="A59" s="108">
        <v>347</v>
      </c>
      <c r="B59" t="s">
        <v>123</v>
      </c>
      <c r="C59" t="s">
        <v>124</v>
      </c>
      <c r="D59">
        <v>5837</v>
      </c>
      <c r="E59" s="94">
        <v>5757</v>
      </c>
      <c r="F59" s="94">
        <v>5690</v>
      </c>
      <c r="G59" s="94">
        <v>5616</v>
      </c>
      <c r="H59" s="94">
        <v>5536</v>
      </c>
      <c r="I59" t="s">
        <v>123</v>
      </c>
      <c r="J59" s="257" t="s">
        <v>124</v>
      </c>
      <c r="K59" s="258">
        <v>5451</v>
      </c>
      <c r="L59" s="258">
        <v>5400</v>
      </c>
      <c r="M59" s="259">
        <v>5395</v>
      </c>
      <c r="N59" s="259">
        <v>5479</v>
      </c>
      <c r="O59" s="259">
        <v>5563</v>
      </c>
      <c r="P59" s="259">
        <v>5650</v>
      </c>
      <c r="Q59" s="259">
        <v>5702</v>
      </c>
      <c r="R59" s="259">
        <v>5758</v>
      </c>
      <c r="S59" s="259">
        <v>5814</v>
      </c>
    </row>
    <row r="60" spans="1:19" ht="15">
      <c r="A60" s="108">
        <v>353</v>
      </c>
      <c r="B60" t="s">
        <v>125</v>
      </c>
      <c r="C60" t="s">
        <v>126</v>
      </c>
      <c r="D60">
        <v>4874</v>
      </c>
      <c r="E60" s="94">
        <v>4879</v>
      </c>
      <c r="F60" s="94">
        <v>4885</v>
      </c>
      <c r="G60" s="94">
        <v>4890</v>
      </c>
      <c r="H60" s="94">
        <v>4895</v>
      </c>
      <c r="I60" t="s">
        <v>125</v>
      </c>
      <c r="J60" s="254" t="s">
        <v>126</v>
      </c>
      <c r="K60" s="255">
        <v>5469</v>
      </c>
      <c r="L60" s="255">
        <v>5530</v>
      </c>
      <c r="M60" s="256">
        <v>5591</v>
      </c>
      <c r="N60" s="256">
        <v>5678</v>
      </c>
      <c r="O60" s="256">
        <v>5765</v>
      </c>
      <c r="P60" s="256">
        <v>5855</v>
      </c>
      <c r="Q60" s="256">
        <v>5928</v>
      </c>
      <c r="R60" s="256">
        <v>6009</v>
      </c>
      <c r="S60" s="256">
        <v>6065</v>
      </c>
    </row>
    <row r="61" spans="1:19" ht="15">
      <c r="A61" s="108">
        <v>360</v>
      </c>
      <c r="B61" t="s">
        <v>127</v>
      </c>
      <c r="C61" t="s">
        <v>128</v>
      </c>
      <c r="D61">
        <v>270903</v>
      </c>
      <c r="E61" s="94">
        <v>273927</v>
      </c>
      <c r="F61" s="94">
        <v>276916</v>
      </c>
      <c r="G61" s="94">
        <v>279871</v>
      </c>
      <c r="H61" s="94">
        <v>282792</v>
      </c>
      <c r="I61" t="s">
        <v>127</v>
      </c>
      <c r="J61" s="257" t="s">
        <v>129</v>
      </c>
      <c r="K61" s="258">
        <v>276744</v>
      </c>
      <c r="L61" s="258">
        <v>283794</v>
      </c>
      <c r="M61" s="259">
        <v>289994</v>
      </c>
      <c r="N61" s="259">
        <v>294551</v>
      </c>
      <c r="O61" s="259">
        <v>299098</v>
      </c>
      <c r="P61" s="259">
        <v>303766</v>
      </c>
      <c r="Q61" s="259">
        <v>308806</v>
      </c>
      <c r="R61" s="259">
        <v>313667</v>
      </c>
      <c r="S61" s="259">
        <v>318314</v>
      </c>
    </row>
    <row r="62" spans="1:19" ht="15">
      <c r="A62" s="108">
        <v>361</v>
      </c>
      <c r="B62" t="s">
        <v>130</v>
      </c>
      <c r="C62" t="s">
        <v>131</v>
      </c>
      <c r="D62">
        <v>20628</v>
      </c>
      <c r="E62" s="94">
        <v>20273</v>
      </c>
      <c r="F62" s="94">
        <v>19919</v>
      </c>
      <c r="G62" s="94">
        <v>19578</v>
      </c>
      <c r="H62" s="94">
        <v>19222</v>
      </c>
      <c r="I62" t="s">
        <v>130</v>
      </c>
      <c r="J62" s="254" t="s">
        <v>131</v>
      </c>
      <c r="K62" s="255">
        <v>27074</v>
      </c>
      <c r="L62" s="255">
        <v>27419</v>
      </c>
      <c r="M62" s="256">
        <v>27789</v>
      </c>
      <c r="N62" s="256">
        <v>28220</v>
      </c>
      <c r="O62" s="256">
        <v>28656</v>
      </c>
      <c r="P62" s="256">
        <v>29103</v>
      </c>
      <c r="Q62" s="256">
        <v>29324</v>
      </c>
      <c r="R62" s="256">
        <v>29532</v>
      </c>
      <c r="S62" s="256">
        <v>29749</v>
      </c>
    </row>
    <row r="63" spans="1:19" ht="15">
      <c r="A63" s="108">
        <v>364</v>
      </c>
      <c r="B63" t="s">
        <v>132</v>
      </c>
      <c r="C63" t="s">
        <v>133</v>
      </c>
      <c r="D63">
        <v>13673</v>
      </c>
      <c r="E63" s="94">
        <v>13596</v>
      </c>
      <c r="F63" s="94">
        <v>13516</v>
      </c>
      <c r="G63" s="94">
        <v>13426</v>
      </c>
      <c r="H63" s="94">
        <v>13345</v>
      </c>
      <c r="I63" t="s">
        <v>132</v>
      </c>
      <c r="J63" s="257" t="s">
        <v>133</v>
      </c>
      <c r="K63" s="258">
        <v>14518</v>
      </c>
      <c r="L63" s="258">
        <v>14662</v>
      </c>
      <c r="M63" s="259">
        <v>14830</v>
      </c>
      <c r="N63" s="259">
        <v>15060</v>
      </c>
      <c r="O63" s="259">
        <v>15293</v>
      </c>
      <c r="P63" s="259">
        <v>15531</v>
      </c>
      <c r="Q63" s="259">
        <v>15694</v>
      </c>
      <c r="R63" s="259">
        <v>15878</v>
      </c>
      <c r="S63" s="259">
        <v>16047</v>
      </c>
    </row>
    <row r="64" spans="1:19" ht="15">
      <c r="A64" s="108">
        <v>368</v>
      </c>
      <c r="B64" t="s">
        <v>134</v>
      </c>
      <c r="C64" t="s">
        <v>135</v>
      </c>
      <c r="D64">
        <v>12016</v>
      </c>
      <c r="E64" s="94">
        <v>11939</v>
      </c>
      <c r="F64" s="94">
        <v>11852</v>
      </c>
      <c r="G64" s="94">
        <v>11765</v>
      </c>
      <c r="H64" s="94">
        <v>11679</v>
      </c>
      <c r="I64" t="s">
        <v>134</v>
      </c>
      <c r="J64" s="254" t="s">
        <v>135</v>
      </c>
      <c r="K64" s="255">
        <v>13640</v>
      </c>
      <c r="L64" s="255">
        <v>13637</v>
      </c>
      <c r="M64" s="256">
        <v>13706</v>
      </c>
      <c r="N64" s="256">
        <v>13919</v>
      </c>
      <c r="O64" s="256">
        <v>14133</v>
      </c>
      <c r="P64" s="256">
        <v>14354</v>
      </c>
      <c r="Q64" s="256">
        <v>14529</v>
      </c>
      <c r="R64" s="256">
        <v>14697</v>
      </c>
      <c r="S64" s="256">
        <v>14856</v>
      </c>
    </row>
    <row r="65" spans="1:19" ht="15">
      <c r="A65" s="108">
        <v>376</v>
      </c>
      <c r="B65" t="s">
        <v>136</v>
      </c>
      <c r="C65" t="s">
        <v>137</v>
      </c>
      <c r="D65">
        <v>53361</v>
      </c>
      <c r="E65" s="94">
        <v>53993</v>
      </c>
      <c r="F65" s="94">
        <v>54615</v>
      </c>
      <c r="G65" s="94">
        <v>55246</v>
      </c>
      <c r="H65" s="94">
        <v>55843</v>
      </c>
      <c r="I65" t="s">
        <v>136</v>
      </c>
      <c r="J65" s="257" t="s">
        <v>137</v>
      </c>
      <c r="K65" s="258">
        <v>64889</v>
      </c>
      <c r="L65" s="258">
        <v>66746</v>
      </c>
      <c r="M65" s="259">
        <v>68325</v>
      </c>
      <c r="N65" s="259">
        <v>69399</v>
      </c>
      <c r="O65" s="259">
        <v>70470</v>
      </c>
      <c r="P65" s="259">
        <v>71570</v>
      </c>
      <c r="Q65" s="259">
        <v>72728</v>
      </c>
      <c r="R65" s="259">
        <v>73840</v>
      </c>
      <c r="S65" s="259">
        <v>74876</v>
      </c>
    </row>
    <row r="66" spans="1:19" ht="15">
      <c r="A66" s="108">
        <v>380</v>
      </c>
      <c r="B66" t="s">
        <v>138</v>
      </c>
      <c r="C66" t="s">
        <v>139</v>
      </c>
      <c r="D66">
        <v>63335</v>
      </c>
      <c r="E66" s="94">
        <v>64315</v>
      </c>
      <c r="F66" s="94">
        <v>65300</v>
      </c>
      <c r="G66" s="94">
        <v>66281</v>
      </c>
      <c r="H66" s="94">
        <v>67259</v>
      </c>
      <c r="I66" t="s">
        <v>138</v>
      </c>
      <c r="J66" s="254" t="s">
        <v>139</v>
      </c>
      <c r="K66" s="255">
        <v>71545</v>
      </c>
      <c r="L66" s="255">
        <v>73696</v>
      </c>
      <c r="M66" s="256">
        <v>75517</v>
      </c>
      <c r="N66" s="256">
        <v>76704</v>
      </c>
      <c r="O66" s="256">
        <v>77888</v>
      </c>
      <c r="P66" s="256">
        <v>79103</v>
      </c>
      <c r="Q66" s="256">
        <v>80361</v>
      </c>
      <c r="R66" s="256">
        <v>81587</v>
      </c>
      <c r="S66" s="256">
        <v>82750</v>
      </c>
    </row>
    <row r="67" spans="1:19" ht="15">
      <c r="A67" s="108">
        <v>390</v>
      </c>
      <c r="B67" t="s">
        <v>140</v>
      </c>
      <c r="C67" t="s">
        <v>141</v>
      </c>
      <c r="D67">
        <v>6507</v>
      </c>
      <c r="E67" s="94">
        <v>6452</v>
      </c>
      <c r="F67" s="94">
        <v>6402</v>
      </c>
      <c r="G67" s="94">
        <v>6343</v>
      </c>
      <c r="H67" s="94">
        <v>6289</v>
      </c>
      <c r="I67" t="s">
        <v>140</v>
      </c>
      <c r="J67" s="257" t="s">
        <v>141</v>
      </c>
      <c r="K67" s="258">
        <v>8114</v>
      </c>
      <c r="L67" s="258">
        <v>8298</v>
      </c>
      <c r="M67" s="259">
        <v>8460</v>
      </c>
      <c r="N67" s="259">
        <v>8593</v>
      </c>
      <c r="O67" s="259">
        <v>8726</v>
      </c>
      <c r="P67" s="259">
        <v>8862</v>
      </c>
      <c r="Q67" s="259">
        <v>9010</v>
      </c>
      <c r="R67" s="259">
        <v>9148</v>
      </c>
      <c r="S67" s="259">
        <v>9270</v>
      </c>
    </row>
    <row r="68" spans="1:19" ht="15">
      <c r="A68" s="108">
        <v>400</v>
      </c>
      <c r="B68" t="s">
        <v>142</v>
      </c>
      <c r="C68" t="s">
        <v>143</v>
      </c>
      <c r="D68">
        <v>19229</v>
      </c>
      <c r="E68" s="94">
        <v>19324</v>
      </c>
      <c r="F68" s="94">
        <v>19413</v>
      </c>
      <c r="G68" s="94">
        <v>19502</v>
      </c>
      <c r="H68" s="94">
        <v>19588</v>
      </c>
      <c r="I68" t="s">
        <v>142</v>
      </c>
      <c r="J68" s="254" t="s">
        <v>143</v>
      </c>
      <c r="K68" s="255">
        <v>21475</v>
      </c>
      <c r="L68" s="255">
        <v>21963</v>
      </c>
      <c r="M68" s="256">
        <v>22391</v>
      </c>
      <c r="N68" s="256">
        <v>22742</v>
      </c>
      <c r="O68" s="256">
        <v>23094</v>
      </c>
      <c r="P68" s="256">
        <v>23455</v>
      </c>
      <c r="Q68" s="256">
        <v>23757</v>
      </c>
      <c r="R68" s="256">
        <v>24030</v>
      </c>
      <c r="S68" s="256">
        <v>24315</v>
      </c>
    </row>
    <row r="69" spans="1:19" ht="15">
      <c r="A69" s="108">
        <v>411</v>
      </c>
      <c r="B69" t="s">
        <v>144</v>
      </c>
      <c r="C69" t="s">
        <v>145</v>
      </c>
      <c r="D69">
        <v>9546</v>
      </c>
      <c r="E69" s="94">
        <v>9558</v>
      </c>
      <c r="F69" s="94">
        <v>9572</v>
      </c>
      <c r="G69" s="94">
        <v>9586</v>
      </c>
      <c r="H69" s="94">
        <v>9601</v>
      </c>
      <c r="I69" t="s">
        <v>144</v>
      </c>
      <c r="J69" s="257" t="s">
        <v>145</v>
      </c>
      <c r="K69" s="258">
        <v>10028</v>
      </c>
      <c r="L69" s="258">
        <v>10040</v>
      </c>
      <c r="M69" s="259">
        <v>10090</v>
      </c>
      <c r="N69" s="259">
        <v>10247</v>
      </c>
      <c r="O69" s="259">
        <v>10405</v>
      </c>
      <c r="P69" s="259">
        <v>10567</v>
      </c>
      <c r="Q69" s="259">
        <v>10637</v>
      </c>
      <c r="R69" s="259">
        <v>10687</v>
      </c>
      <c r="S69" s="259">
        <v>10776</v>
      </c>
    </row>
    <row r="70" spans="1:19" ht="15">
      <c r="A70" s="108">
        <v>425</v>
      </c>
      <c r="B70" t="s">
        <v>146</v>
      </c>
      <c r="C70" t="s">
        <v>147</v>
      </c>
      <c r="D70">
        <v>6775</v>
      </c>
      <c r="E70" s="94">
        <v>6696</v>
      </c>
      <c r="F70" s="94">
        <v>6611</v>
      </c>
      <c r="G70" s="94">
        <v>6537</v>
      </c>
      <c r="H70" s="94">
        <v>6457</v>
      </c>
      <c r="I70" t="s">
        <v>146</v>
      </c>
      <c r="J70" s="254" t="s">
        <v>147</v>
      </c>
      <c r="K70" s="255">
        <v>8221</v>
      </c>
      <c r="L70" s="255">
        <v>8218</v>
      </c>
      <c r="M70" s="256">
        <v>8248</v>
      </c>
      <c r="N70" s="256">
        <v>8376</v>
      </c>
      <c r="O70" s="256">
        <v>8505</v>
      </c>
      <c r="P70" s="256">
        <v>8638</v>
      </c>
      <c r="Q70" s="256">
        <v>8711</v>
      </c>
      <c r="R70" s="256">
        <v>8781</v>
      </c>
      <c r="S70" s="256">
        <v>8863</v>
      </c>
    </row>
    <row r="71" spans="1:19" ht="15">
      <c r="A71" s="108">
        <v>440</v>
      </c>
      <c r="B71" t="s">
        <v>148</v>
      </c>
      <c r="C71" t="s">
        <v>149</v>
      </c>
      <c r="D71">
        <v>54186</v>
      </c>
      <c r="E71" s="94">
        <v>55000</v>
      </c>
      <c r="F71" s="94">
        <v>55798</v>
      </c>
      <c r="G71" s="94">
        <v>56608</v>
      </c>
      <c r="H71" s="94">
        <v>57403</v>
      </c>
      <c r="I71" t="s">
        <v>148</v>
      </c>
      <c r="J71" s="257" t="s">
        <v>149</v>
      </c>
      <c r="K71" s="258">
        <v>64645</v>
      </c>
      <c r="L71" s="258">
        <v>66399</v>
      </c>
      <c r="M71" s="259">
        <v>67893</v>
      </c>
      <c r="N71" s="259">
        <v>68960</v>
      </c>
      <c r="O71" s="259">
        <v>70024</v>
      </c>
      <c r="P71" s="259">
        <v>71117</v>
      </c>
      <c r="Q71" s="259">
        <v>72104</v>
      </c>
      <c r="R71" s="259">
        <v>73039</v>
      </c>
      <c r="S71" s="259">
        <v>73961</v>
      </c>
    </row>
    <row r="72" spans="1:19" ht="15">
      <c r="A72" s="108">
        <v>467</v>
      </c>
      <c r="B72" t="s">
        <v>150</v>
      </c>
      <c r="C72" t="s">
        <v>151</v>
      </c>
      <c r="D72">
        <v>6077</v>
      </c>
      <c r="E72" s="94">
        <v>5950</v>
      </c>
      <c r="F72" s="94">
        <v>5825</v>
      </c>
      <c r="G72" s="94">
        <v>5707</v>
      </c>
      <c r="H72" s="94">
        <v>5589</v>
      </c>
      <c r="I72" t="s">
        <v>150</v>
      </c>
      <c r="J72" s="254" t="s">
        <v>151</v>
      </c>
      <c r="K72" s="255">
        <v>6680</v>
      </c>
      <c r="L72" s="255">
        <v>6635</v>
      </c>
      <c r="M72" s="256">
        <v>6641</v>
      </c>
      <c r="N72" s="256">
        <v>6744</v>
      </c>
      <c r="O72" s="256">
        <v>6848</v>
      </c>
      <c r="P72" s="256">
        <v>6955</v>
      </c>
      <c r="Q72" s="256">
        <v>6993</v>
      </c>
      <c r="R72" s="256">
        <v>7054</v>
      </c>
      <c r="S72" s="256">
        <v>7113</v>
      </c>
    </row>
    <row r="73" spans="1:19" ht="15">
      <c r="A73" s="108">
        <v>475</v>
      </c>
      <c r="B73" t="s">
        <v>152</v>
      </c>
      <c r="C73" t="s">
        <v>153</v>
      </c>
      <c r="D73">
        <v>4692</v>
      </c>
      <c r="E73" s="94">
        <v>4795</v>
      </c>
      <c r="F73" s="94">
        <v>4891</v>
      </c>
      <c r="G73" s="94">
        <v>4992</v>
      </c>
      <c r="H73" s="94">
        <v>5097</v>
      </c>
      <c r="I73" t="s">
        <v>152</v>
      </c>
      <c r="J73" s="257" t="s">
        <v>153</v>
      </c>
      <c r="K73" s="258">
        <v>4911</v>
      </c>
      <c r="L73" s="258">
        <v>5088</v>
      </c>
      <c r="M73" s="259">
        <v>5234</v>
      </c>
      <c r="N73" s="259">
        <v>5316</v>
      </c>
      <c r="O73" s="259">
        <v>5398</v>
      </c>
      <c r="P73" s="259">
        <v>5483</v>
      </c>
      <c r="Q73" s="259">
        <v>5531</v>
      </c>
      <c r="R73" s="259">
        <v>5582</v>
      </c>
      <c r="S73" s="259">
        <v>5628</v>
      </c>
    </row>
    <row r="74" spans="1:19" ht="15">
      <c r="A74" s="108">
        <v>480</v>
      </c>
      <c r="B74" t="s">
        <v>154</v>
      </c>
      <c r="C74" t="s">
        <v>155</v>
      </c>
      <c r="D74">
        <v>21077</v>
      </c>
      <c r="E74" s="94">
        <v>21545</v>
      </c>
      <c r="F74" s="94">
        <v>22028</v>
      </c>
      <c r="G74" s="94">
        <v>22505</v>
      </c>
      <c r="H74" s="94">
        <v>22992</v>
      </c>
      <c r="I74" t="s">
        <v>154</v>
      </c>
      <c r="J74" s="254" t="s">
        <v>155</v>
      </c>
      <c r="K74" s="255">
        <v>13991</v>
      </c>
      <c r="L74" s="255">
        <v>14196</v>
      </c>
      <c r="M74" s="256">
        <v>14389</v>
      </c>
      <c r="N74" s="256">
        <v>14612</v>
      </c>
      <c r="O74" s="256">
        <v>14838</v>
      </c>
      <c r="P74" s="256">
        <v>15069</v>
      </c>
      <c r="Q74" s="256">
        <v>15201</v>
      </c>
      <c r="R74" s="256">
        <v>15338</v>
      </c>
      <c r="S74" s="256">
        <v>15475</v>
      </c>
    </row>
    <row r="75" spans="1:19" ht="15">
      <c r="A75" s="108">
        <v>483</v>
      </c>
      <c r="B75" t="s">
        <v>156</v>
      </c>
      <c r="C75" t="s">
        <v>157</v>
      </c>
      <c r="D75">
        <v>17486</v>
      </c>
      <c r="E75" s="94">
        <v>17686</v>
      </c>
      <c r="F75" s="94">
        <v>17891</v>
      </c>
      <c r="G75" s="94">
        <v>18100</v>
      </c>
      <c r="H75" s="94">
        <v>18313</v>
      </c>
      <c r="I75" t="s">
        <v>156</v>
      </c>
      <c r="J75" s="257" t="s">
        <v>157</v>
      </c>
      <c r="K75" s="258">
        <v>10153</v>
      </c>
      <c r="L75" s="258">
        <v>9997</v>
      </c>
      <c r="M75" s="259">
        <v>9947</v>
      </c>
      <c r="N75" s="259">
        <v>10101</v>
      </c>
      <c r="O75" s="259">
        <v>10257</v>
      </c>
      <c r="P75" s="259">
        <v>10417</v>
      </c>
      <c r="Q75" s="259">
        <v>10500</v>
      </c>
      <c r="R75" s="259">
        <v>10578</v>
      </c>
      <c r="S75" s="259">
        <v>10666</v>
      </c>
    </row>
    <row r="76" spans="1:19" ht="15">
      <c r="A76" s="108">
        <v>490</v>
      </c>
      <c r="B76" t="s">
        <v>158</v>
      </c>
      <c r="C76" t="s">
        <v>159</v>
      </c>
      <c r="D76">
        <v>63991</v>
      </c>
      <c r="E76" s="94">
        <v>65663</v>
      </c>
      <c r="F76" s="94">
        <v>67359</v>
      </c>
      <c r="G76" s="94">
        <v>69090</v>
      </c>
      <c r="H76" s="94">
        <v>70824</v>
      </c>
      <c r="I76" t="s">
        <v>158</v>
      </c>
      <c r="J76" s="254" t="s">
        <v>159</v>
      </c>
      <c r="K76" s="255">
        <v>42281</v>
      </c>
      <c r="L76" s="255">
        <v>43257</v>
      </c>
      <c r="M76" s="256">
        <v>44118</v>
      </c>
      <c r="N76" s="256">
        <v>44811</v>
      </c>
      <c r="O76" s="256">
        <v>45503</v>
      </c>
      <c r="P76" s="256">
        <v>46213</v>
      </c>
      <c r="Q76" s="256">
        <v>46532</v>
      </c>
      <c r="R76" s="256">
        <v>46872</v>
      </c>
      <c r="S76" s="256">
        <v>47202</v>
      </c>
    </row>
    <row r="77" spans="1:19" ht="15">
      <c r="A77" s="108">
        <v>495</v>
      </c>
      <c r="B77" t="s">
        <v>160</v>
      </c>
      <c r="C77" t="s">
        <v>161</v>
      </c>
      <c r="D77">
        <v>27238</v>
      </c>
      <c r="E77" s="94">
        <v>27915</v>
      </c>
      <c r="F77" s="94">
        <v>28585</v>
      </c>
      <c r="G77" s="94">
        <v>29270</v>
      </c>
      <c r="H77" s="94">
        <v>29957</v>
      </c>
      <c r="I77" t="s">
        <v>160</v>
      </c>
      <c r="J77" s="257" t="s">
        <v>161</v>
      </c>
      <c r="K77" s="258">
        <v>25790</v>
      </c>
      <c r="L77" s="258">
        <v>26652</v>
      </c>
      <c r="M77" s="259">
        <v>27354</v>
      </c>
      <c r="N77" s="259">
        <v>27784</v>
      </c>
      <c r="O77" s="259">
        <v>28213</v>
      </c>
      <c r="P77" s="259">
        <v>28653</v>
      </c>
      <c r="Q77" s="259">
        <v>28963</v>
      </c>
      <c r="R77" s="259">
        <v>29281</v>
      </c>
      <c r="S77" s="259">
        <v>29598</v>
      </c>
    </row>
    <row r="78" spans="1:19" ht="15">
      <c r="A78" s="108">
        <v>501</v>
      </c>
      <c r="B78" t="s">
        <v>162</v>
      </c>
      <c r="C78" t="s">
        <v>163</v>
      </c>
      <c r="D78">
        <v>3278</v>
      </c>
      <c r="E78" s="94">
        <v>3310</v>
      </c>
      <c r="F78" s="94">
        <v>3341</v>
      </c>
      <c r="G78" s="94">
        <v>3377</v>
      </c>
      <c r="H78" s="94">
        <v>3411</v>
      </c>
      <c r="I78" t="s">
        <v>162</v>
      </c>
      <c r="J78" s="254" t="s">
        <v>163</v>
      </c>
      <c r="K78" s="255">
        <v>3127</v>
      </c>
      <c r="L78" s="255">
        <v>3150</v>
      </c>
      <c r="M78" s="256">
        <v>3175</v>
      </c>
      <c r="N78" s="256">
        <v>3224</v>
      </c>
      <c r="O78" s="256">
        <v>3274</v>
      </c>
      <c r="P78" s="256">
        <v>3325</v>
      </c>
      <c r="Q78" s="256">
        <v>3323</v>
      </c>
      <c r="R78" s="256">
        <v>3346</v>
      </c>
      <c r="S78" s="256">
        <v>3373</v>
      </c>
    </row>
    <row r="79" spans="1:19" ht="15">
      <c r="A79" s="108">
        <v>541</v>
      </c>
      <c r="B79" t="s">
        <v>164</v>
      </c>
      <c r="C79" t="s">
        <v>165</v>
      </c>
      <c r="D79">
        <v>15848</v>
      </c>
      <c r="E79" s="94">
        <v>15802</v>
      </c>
      <c r="F79" s="94">
        <v>15746</v>
      </c>
      <c r="G79" s="94">
        <v>15690</v>
      </c>
      <c r="H79" s="94">
        <v>15629</v>
      </c>
      <c r="I79" t="s">
        <v>164</v>
      </c>
      <c r="J79" s="257" t="s">
        <v>165</v>
      </c>
      <c r="K79" s="258">
        <v>21049</v>
      </c>
      <c r="L79" s="258">
        <v>21427</v>
      </c>
      <c r="M79" s="259">
        <v>21769</v>
      </c>
      <c r="N79" s="259">
        <v>22107</v>
      </c>
      <c r="O79" s="259">
        <v>22448</v>
      </c>
      <c r="P79" s="259">
        <v>22798</v>
      </c>
      <c r="Q79" s="259">
        <v>23056</v>
      </c>
      <c r="R79" s="259">
        <v>23308</v>
      </c>
      <c r="S79" s="259">
        <v>23559</v>
      </c>
    </row>
    <row r="80" spans="1:19" ht="15">
      <c r="A80" s="108">
        <v>543</v>
      </c>
      <c r="B80" t="s">
        <v>166</v>
      </c>
      <c r="C80" t="s">
        <v>167</v>
      </c>
      <c r="D80">
        <v>11064</v>
      </c>
      <c r="E80" s="94">
        <v>11199</v>
      </c>
      <c r="F80" s="94">
        <v>11321</v>
      </c>
      <c r="G80" s="94">
        <v>11462</v>
      </c>
      <c r="H80" s="94">
        <v>11591</v>
      </c>
      <c r="I80" t="s">
        <v>166</v>
      </c>
      <c r="J80" s="254" t="s">
        <v>167</v>
      </c>
      <c r="K80" s="255">
        <v>8097</v>
      </c>
      <c r="L80" s="255">
        <v>8186</v>
      </c>
      <c r="M80" s="256">
        <v>8285</v>
      </c>
      <c r="N80" s="256">
        <v>8414</v>
      </c>
      <c r="O80" s="256">
        <v>8543</v>
      </c>
      <c r="P80" s="256">
        <v>8677</v>
      </c>
      <c r="Q80" s="256">
        <v>8747</v>
      </c>
      <c r="R80" s="256">
        <v>8791</v>
      </c>
      <c r="S80" s="256">
        <v>8880</v>
      </c>
    </row>
    <row r="81" spans="1:19" ht="15">
      <c r="A81" s="108">
        <v>576</v>
      </c>
      <c r="B81" t="s">
        <v>168</v>
      </c>
      <c r="C81" t="s">
        <v>169</v>
      </c>
      <c r="D81">
        <v>6913</v>
      </c>
      <c r="E81" s="94">
        <v>6793</v>
      </c>
      <c r="F81" s="94">
        <v>6675</v>
      </c>
      <c r="G81" s="94">
        <v>6558</v>
      </c>
      <c r="H81" s="94">
        <v>6438</v>
      </c>
      <c r="I81" t="s">
        <v>168</v>
      </c>
      <c r="J81" s="257" t="s">
        <v>169</v>
      </c>
      <c r="K81" s="258">
        <v>8664</v>
      </c>
      <c r="L81" s="258">
        <v>8681</v>
      </c>
      <c r="M81" s="259">
        <v>8735</v>
      </c>
      <c r="N81" s="259">
        <v>8870</v>
      </c>
      <c r="O81" s="259">
        <v>9007</v>
      </c>
      <c r="P81" s="259">
        <v>9148</v>
      </c>
      <c r="Q81" s="259">
        <v>9256</v>
      </c>
      <c r="R81" s="259">
        <v>9347</v>
      </c>
      <c r="S81" s="259">
        <v>9451</v>
      </c>
    </row>
    <row r="82" spans="1:19" ht="15">
      <c r="A82" s="108">
        <v>579</v>
      </c>
      <c r="B82" t="s">
        <v>170</v>
      </c>
      <c r="C82" t="s">
        <v>171</v>
      </c>
      <c r="D82">
        <v>47717</v>
      </c>
      <c r="E82" s="94">
        <v>48553</v>
      </c>
      <c r="F82" s="94">
        <v>49392</v>
      </c>
      <c r="G82" s="94">
        <v>50232</v>
      </c>
      <c r="H82" s="94">
        <v>51079</v>
      </c>
      <c r="I82" t="s">
        <v>170</v>
      </c>
      <c r="J82" s="254" t="s">
        <v>171</v>
      </c>
      <c r="K82" s="255">
        <v>39314</v>
      </c>
      <c r="L82" s="255">
        <v>40048</v>
      </c>
      <c r="M82" s="256">
        <v>40713</v>
      </c>
      <c r="N82" s="256">
        <v>41345</v>
      </c>
      <c r="O82" s="256">
        <v>41983</v>
      </c>
      <c r="P82" s="256">
        <v>42638</v>
      </c>
      <c r="Q82" s="256">
        <v>43311</v>
      </c>
      <c r="R82" s="256">
        <v>43966</v>
      </c>
      <c r="S82" s="256">
        <v>44578</v>
      </c>
    </row>
    <row r="83" spans="1:19" ht="15">
      <c r="A83" s="108">
        <v>585</v>
      </c>
      <c r="B83" t="s">
        <v>172</v>
      </c>
      <c r="C83" t="s">
        <v>173</v>
      </c>
      <c r="D83">
        <v>18846</v>
      </c>
      <c r="E83" s="94">
        <v>19025</v>
      </c>
      <c r="F83" s="94">
        <v>19209</v>
      </c>
      <c r="G83" s="94">
        <v>19382</v>
      </c>
      <c r="H83" s="94">
        <v>19545</v>
      </c>
      <c r="I83" t="s">
        <v>172</v>
      </c>
      <c r="J83" s="257" t="s">
        <v>173</v>
      </c>
      <c r="K83" s="258">
        <v>14380</v>
      </c>
      <c r="L83" s="258">
        <v>14384</v>
      </c>
      <c r="M83" s="259">
        <v>14440</v>
      </c>
      <c r="N83" s="259">
        <v>14664</v>
      </c>
      <c r="O83" s="259">
        <v>14890</v>
      </c>
      <c r="P83" s="259">
        <v>15123</v>
      </c>
      <c r="Q83" s="259">
        <v>15242</v>
      </c>
      <c r="R83" s="259">
        <v>15346</v>
      </c>
      <c r="S83" s="259">
        <v>15475</v>
      </c>
    </row>
    <row r="84" spans="1:19" ht="15">
      <c r="A84" s="108">
        <v>591</v>
      </c>
      <c r="B84" t="s">
        <v>174</v>
      </c>
      <c r="C84" t="s">
        <v>175</v>
      </c>
      <c r="D84">
        <v>20483</v>
      </c>
      <c r="E84" s="94">
        <v>20893</v>
      </c>
      <c r="F84" s="94">
        <v>21317</v>
      </c>
      <c r="G84" s="94">
        <v>21745</v>
      </c>
      <c r="H84" s="94">
        <v>22161</v>
      </c>
      <c r="I84" t="s">
        <v>174</v>
      </c>
      <c r="J84" s="254" t="s">
        <v>175</v>
      </c>
      <c r="K84" s="255">
        <v>18055</v>
      </c>
      <c r="L84" s="255">
        <v>18550</v>
      </c>
      <c r="M84" s="256">
        <v>18970</v>
      </c>
      <c r="N84" s="256">
        <v>19268</v>
      </c>
      <c r="O84" s="256">
        <v>19566</v>
      </c>
      <c r="P84" s="256">
        <v>19871</v>
      </c>
      <c r="Q84" s="256">
        <v>19970</v>
      </c>
      <c r="R84" s="256">
        <v>20077</v>
      </c>
      <c r="S84" s="256">
        <v>20212</v>
      </c>
    </row>
    <row r="85" spans="1:19" ht="15">
      <c r="A85" s="108">
        <v>604</v>
      </c>
      <c r="B85" t="s">
        <v>176</v>
      </c>
      <c r="C85" t="s">
        <v>177</v>
      </c>
      <c r="D85">
        <v>29898</v>
      </c>
      <c r="E85" s="94">
        <v>30613</v>
      </c>
      <c r="F85" s="94">
        <v>31333</v>
      </c>
      <c r="G85" s="94">
        <v>32057</v>
      </c>
      <c r="H85" s="94">
        <v>32793</v>
      </c>
      <c r="I85" t="s">
        <v>176</v>
      </c>
      <c r="J85" s="257" t="s">
        <v>177</v>
      </c>
      <c r="K85" s="258">
        <v>28415</v>
      </c>
      <c r="L85" s="258">
        <v>29061</v>
      </c>
      <c r="M85" s="259">
        <v>29629</v>
      </c>
      <c r="N85" s="259">
        <v>30094</v>
      </c>
      <c r="O85" s="259">
        <v>30559</v>
      </c>
      <c r="P85" s="259">
        <v>31036</v>
      </c>
      <c r="Q85" s="259">
        <v>31346</v>
      </c>
      <c r="R85" s="259">
        <v>31630</v>
      </c>
      <c r="S85" s="259">
        <v>31916</v>
      </c>
    </row>
    <row r="86" spans="1:19" ht="15">
      <c r="A86" s="108">
        <v>607</v>
      </c>
      <c r="B86" t="s">
        <v>178</v>
      </c>
      <c r="C86" t="s">
        <v>179</v>
      </c>
      <c r="D86">
        <v>19310</v>
      </c>
      <c r="E86" s="94">
        <v>19507</v>
      </c>
      <c r="F86" s="94">
        <v>19702</v>
      </c>
      <c r="G86" s="94">
        <v>19898</v>
      </c>
      <c r="H86" s="94">
        <v>20080</v>
      </c>
      <c r="I86" t="s">
        <v>178</v>
      </c>
      <c r="J86" s="254" t="s">
        <v>179</v>
      </c>
      <c r="K86" s="255">
        <v>23514</v>
      </c>
      <c r="L86" s="255">
        <v>24185</v>
      </c>
      <c r="M86" s="256">
        <v>24757</v>
      </c>
      <c r="N86" s="256">
        <v>25146</v>
      </c>
      <c r="O86" s="256">
        <v>25534</v>
      </c>
      <c r="P86" s="256">
        <v>25933</v>
      </c>
      <c r="Q86" s="256">
        <v>26231</v>
      </c>
      <c r="R86" s="256">
        <v>26523</v>
      </c>
      <c r="S86" s="256">
        <v>26801</v>
      </c>
    </row>
    <row r="87" spans="1:19" ht="15">
      <c r="A87" s="108">
        <v>615</v>
      </c>
      <c r="B87" t="s">
        <v>180</v>
      </c>
      <c r="C87" t="s">
        <v>181</v>
      </c>
      <c r="D87">
        <v>122231</v>
      </c>
      <c r="E87" s="94">
        <v>124219</v>
      </c>
      <c r="F87" s="94">
        <v>126193</v>
      </c>
      <c r="G87" s="94">
        <v>128153</v>
      </c>
      <c r="H87" s="94">
        <v>130108</v>
      </c>
      <c r="I87" t="s">
        <v>180</v>
      </c>
      <c r="J87" s="257" t="s">
        <v>181</v>
      </c>
      <c r="K87" s="258">
        <v>135465</v>
      </c>
      <c r="L87" s="258">
        <v>139553</v>
      </c>
      <c r="M87" s="259">
        <v>142995</v>
      </c>
      <c r="N87" s="259">
        <v>145242</v>
      </c>
      <c r="O87" s="259">
        <v>147484</v>
      </c>
      <c r="P87" s="259">
        <v>149786</v>
      </c>
      <c r="Q87" s="259">
        <v>151730</v>
      </c>
      <c r="R87" s="259">
        <v>153561</v>
      </c>
      <c r="S87" s="259">
        <v>155362</v>
      </c>
    </row>
    <row r="88" spans="1:19" ht="15">
      <c r="A88" s="108">
        <v>628</v>
      </c>
      <c r="B88" t="s">
        <v>182</v>
      </c>
      <c r="C88" t="s">
        <v>183</v>
      </c>
      <c r="D88">
        <v>8191</v>
      </c>
      <c r="E88" s="94">
        <v>8191</v>
      </c>
      <c r="F88" s="94">
        <v>8191</v>
      </c>
      <c r="G88" s="94">
        <v>8191</v>
      </c>
      <c r="H88" s="94">
        <v>8191</v>
      </c>
      <c r="I88" t="s">
        <v>182</v>
      </c>
      <c r="J88" s="254" t="s">
        <v>183</v>
      </c>
      <c r="K88" s="255">
        <v>9032</v>
      </c>
      <c r="L88" s="255">
        <v>9155</v>
      </c>
      <c r="M88" s="256">
        <v>9278</v>
      </c>
      <c r="N88" s="256">
        <v>9422</v>
      </c>
      <c r="O88" s="256">
        <v>9567</v>
      </c>
      <c r="P88" s="256">
        <v>9717</v>
      </c>
      <c r="Q88" s="256">
        <v>9789</v>
      </c>
      <c r="R88" s="256">
        <v>9883</v>
      </c>
      <c r="S88" s="256">
        <v>9954</v>
      </c>
    </row>
    <row r="89" spans="1:19" ht="15">
      <c r="A89" s="108">
        <v>631</v>
      </c>
      <c r="B89" t="s">
        <v>184</v>
      </c>
      <c r="C89" t="s">
        <v>185</v>
      </c>
      <c r="D89">
        <v>52554</v>
      </c>
      <c r="E89" s="94">
        <v>53236</v>
      </c>
      <c r="F89" s="94">
        <v>53914</v>
      </c>
      <c r="G89" s="94">
        <v>54573</v>
      </c>
      <c r="H89" s="94">
        <v>55220</v>
      </c>
      <c r="I89" t="s">
        <v>184</v>
      </c>
      <c r="J89" s="257" t="s">
        <v>185</v>
      </c>
      <c r="K89" s="258">
        <v>82375</v>
      </c>
      <c r="L89" s="258">
        <v>85484</v>
      </c>
      <c r="M89" s="259">
        <v>87981</v>
      </c>
      <c r="N89" s="259">
        <v>89364</v>
      </c>
      <c r="O89" s="259">
        <v>90743</v>
      </c>
      <c r="P89" s="259">
        <v>92159</v>
      </c>
      <c r="Q89" s="259">
        <v>93629</v>
      </c>
      <c r="R89" s="259">
        <v>95088</v>
      </c>
      <c r="S89" s="259">
        <v>96439</v>
      </c>
    </row>
    <row r="90" spans="1:19" ht="15">
      <c r="A90" s="108">
        <v>642</v>
      </c>
      <c r="B90" t="s">
        <v>186</v>
      </c>
      <c r="C90" t="s">
        <v>187</v>
      </c>
      <c r="D90">
        <v>17539</v>
      </c>
      <c r="E90" s="94">
        <v>17469</v>
      </c>
      <c r="F90" s="94">
        <v>17397</v>
      </c>
      <c r="G90" s="94">
        <v>17324</v>
      </c>
      <c r="H90" s="94">
        <v>17249</v>
      </c>
      <c r="I90" t="s">
        <v>186</v>
      </c>
      <c r="J90" s="254" t="s">
        <v>187</v>
      </c>
      <c r="K90" s="255">
        <v>18258</v>
      </c>
      <c r="L90" s="255">
        <v>18218</v>
      </c>
      <c r="M90" s="256">
        <v>18261</v>
      </c>
      <c r="N90" s="256">
        <v>18544</v>
      </c>
      <c r="O90" s="256">
        <v>18831</v>
      </c>
      <c r="P90" s="256">
        <v>19124</v>
      </c>
      <c r="Q90" s="256">
        <v>19300</v>
      </c>
      <c r="R90" s="256">
        <v>19467</v>
      </c>
      <c r="S90" s="256">
        <v>19640</v>
      </c>
    </row>
    <row r="91" spans="1:19" ht="15">
      <c r="A91" s="108">
        <v>647</v>
      </c>
      <c r="B91" t="s">
        <v>188</v>
      </c>
      <c r="C91" t="s">
        <v>189</v>
      </c>
      <c r="D91">
        <v>6126</v>
      </c>
      <c r="E91" s="94">
        <v>6024</v>
      </c>
      <c r="F91" s="94">
        <v>5917</v>
      </c>
      <c r="G91" s="94">
        <v>5810</v>
      </c>
      <c r="H91" s="94">
        <v>5702</v>
      </c>
      <c r="I91" t="s">
        <v>188</v>
      </c>
      <c r="J91" s="257" t="s">
        <v>189</v>
      </c>
      <c r="K91" s="258">
        <v>7235</v>
      </c>
      <c r="L91" s="258">
        <v>7240</v>
      </c>
      <c r="M91" s="259">
        <v>7281</v>
      </c>
      <c r="N91" s="259">
        <v>7394</v>
      </c>
      <c r="O91" s="259">
        <v>7508</v>
      </c>
      <c r="P91" s="259">
        <v>7625</v>
      </c>
      <c r="Q91" s="259">
        <v>7715</v>
      </c>
      <c r="R91" s="259">
        <v>7766</v>
      </c>
      <c r="S91" s="259">
        <v>7838</v>
      </c>
    </row>
    <row r="92" spans="1:19" ht="15">
      <c r="A92" s="108">
        <v>649</v>
      </c>
      <c r="B92" t="s">
        <v>190</v>
      </c>
      <c r="C92" t="s">
        <v>191</v>
      </c>
      <c r="D92">
        <v>16086</v>
      </c>
      <c r="E92" s="94">
        <v>16111</v>
      </c>
      <c r="F92" s="94">
        <v>16132</v>
      </c>
      <c r="G92" s="94">
        <v>16152</v>
      </c>
      <c r="H92" s="94">
        <v>16173</v>
      </c>
      <c r="I92" t="s">
        <v>190</v>
      </c>
      <c r="J92" s="254" t="s">
        <v>191</v>
      </c>
      <c r="K92" s="255">
        <v>16247</v>
      </c>
      <c r="L92" s="255">
        <v>15940</v>
      </c>
      <c r="M92" s="256">
        <v>15811</v>
      </c>
      <c r="N92" s="256">
        <v>16056</v>
      </c>
      <c r="O92" s="256">
        <v>16304</v>
      </c>
      <c r="P92" s="256">
        <v>16559</v>
      </c>
      <c r="Q92" s="256">
        <v>16727</v>
      </c>
      <c r="R92" s="256">
        <v>16887</v>
      </c>
      <c r="S92" s="256">
        <v>17056</v>
      </c>
    </row>
    <row r="93" spans="1:19" ht="15">
      <c r="A93" s="108">
        <v>652</v>
      </c>
      <c r="B93" t="s">
        <v>192</v>
      </c>
      <c r="C93" t="s">
        <v>193</v>
      </c>
      <c r="D93">
        <v>5222</v>
      </c>
      <c r="E93" s="94">
        <v>5119</v>
      </c>
      <c r="F93" s="94">
        <v>5021</v>
      </c>
      <c r="G93" s="94">
        <v>4918</v>
      </c>
      <c r="H93" s="94">
        <v>4825</v>
      </c>
      <c r="I93" t="s">
        <v>192</v>
      </c>
      <c r="J93" s="257" t="s">
        <v>193</v>
      </c>
      <c r="K93" s="258">
        <v>5648</v>
      </c>
      <c r="L93" s="258">
        <v>5776</v>
      </c>
      <c r="M93" s="259">
        <v>5889</v>
      </c>
      <c r="N93" s="259">
        <v>5981</v>
      </c>
      <c r="O93" s="259">
        <v>6074</v>
      </c>
      <c r="P93" s="259">
        <v>6169</v>
      </c>
      <c r="Q93" s="259">
        <v>6218</v>
      </c>
      <c r="R93" s="259">
        <v>6292</v>
      </c>
      <c r="S93" s="259">
        <v>6360</v>
      </c>
    </row>
    <row r="94" spans="1:19" ht="15">
      <c r="A94" s="108">
        <v>656</v>
      </c>
      <c r="B94" t="s">
        <v>194</v>
      </c>
      <c r="C94" t="s">
        <v>195</v>
      </c>
      <c r="D94">
        <v>12724</v>
      </c>
      <c r="E94" s="94">
        <v>12811</v>
      </c>
      <c r="F94" s="94">
        <v>12890</v>
      </c>
      <c r="G94" s="94">
        <v>12972</v>
      </c>
      <c r="H94" s="94">
        <v>13057</v>
      </c>
      <c r="I94" t="s">
        <v>194</v>
      </c>
      <c r="J94" s="254" t="s">
        <v>195</v>
      </c>
      <c r="K94" s="255">
        <v>15361</v>
      </c>
      <c r="L94" s="255">
        <v>15710</v>
      </c>
      <c r="M94" s="256">
        <v>16017</v>
      </c>
      <c r="N94" s="256">
        <v>16268</v>
      </c>
      <c r="O94" s="256">
        <v>16520</v>
      </c>
      <c r="P94" s="256">
        <v>16778</v>
      </c>
      <c r="Q94" s="256">
        <v>16936</v>
      </c>
      <c r="R94" s="256">
        <v>17105</v>
      </c>
      <c r="S94" s="256">
        <v>17278</v>
      </c>
    </row>
    <row r="95" spans="1:19" ht="15">
      <c r="A95" s="108">
        <v>658</v>
      </c>
      <c r="B95" t="s">
        <v>196</v>
      </c>
      <c r="C95" t="s">
        <v>197</v>
      </c>
      <c r="D95">
        <v>3368</v>
      </c>
      <c r="E95" s="94">
        <v>3401</v>
      </c>
      <c r="F95" s="94">
        <v>3436</v>
      </c>
      <c r="G95" s="94">
        <v>3473</v>
      </c>
      <c r="H95" s="94">
        <v>3511</v>
      </c>
      <c r="I95" t="s">
        <v>196</v>
      </c>
      <c r="J95" s="257" t="s">
        <v>197</v>
      </c>
      <c r="K95" s="258">
        <v>3646</v>
      </c>
      <c r="L95" s="258">
        <v>3706</v>
      </c>
      <c r="M95" s="259">
        <v>3765</v>
      </c>
      <c r="N95" s="259">
        <v>3823</v>
      </c>
      <c r="O95" s="259">
        <v>3882</v>
      </c>
      <c r="P95" s="259">
        <v>3943</v>
      </c>
      <c r="Q95" s="259">
        <v>3984</v>
      </c>
      <c r="R95" s="259">
        <v>4035</v>
      </c>
      <c r="S95" s="259">
        <v>4083</v>
      </c>
    </row>
    <row r="96" spans="1:19" ht="15">
      <c r="A96" s="108">
        <v>659</v>
      </c>
      <c r="B96" t="s">
        <v>198</v>
      </c>
      <c r="C96" t="s">
        <v>199</v>
      </c>
      <c r="D96">
        <v>25652</v>
      </c>
      <c r="E96" s="94">
        <v>26146</v>
      </c>
      <c r="F96" s="94">
        <v>26646</v>
      </c>
      <c r="G96" s="94">
        <v>27149</v>
      </c>
      <c r="H96" s="94">
        <v>27659</v>
      </c>
      <c r="I96" t="s">
        <v>198</v>
      </c>
      <c r="J96" s="254" t="s">
        <v>199</v>
      </c>
      <c r="K96" s="255">
        <v>20093</v>
      </c>
      <c r="L96" s="255">
        <v>20549</v>
      </c>
      <c r="M96" s="256">
        <v>20950</v>
      </c>
      <c r="N96" s="256">
        <v>21279</v>
      </c>
      <c r="O96" s="256">
        <v>21608</v>
      </c>
      <c r="P96" s="256">
        <v>21945</v>
      </c>
      <c r="Q96" s="256">
        <v>22125</v>
      </c>
      <c r="R96" s="256">
        <v>22296</v>
      </c>
      <c r="S96" s="256">
        <v>22477</v>
      </c>
    </row>
    <row r="97" spans="1:19" ht="15">
      <c r="A97" s="108">
        <v>660</v>
      </c>
      <c r="B97" t="s">
        <v>200</v>
      </c>
      <c r="C97" t="s">
        <v>201</v>
      </c>
      <c r="D97">
        <v>10938</v>
      </c>
      <c r="E97" s="94">
        <v>10929</v>
      </c>
      <c r="F97" s="94">
        <v>10926</v>
      </c>
      <c r="G97" s="94">
        <v>10923</v>
      </c>
      <c r="H97" s="94">
        <v>10908</v>
      </c>
      <c r="I97" t="s">
        <v>200</v>
      </c>
      <c r="J97" s="257" t="s">
        <v>201</v>
      </c>
      <c r="K97" s="258">
        <v>12995</v>
      </c>
      <c r="L97" s="258">
        <v>13035</v>
      </c>
      <c r="M97" s="259">
        <v>13123</v>
      </c>
      <c r="N97" s="259">
        <v>13327</v>
      </c>
      <c r="O97" s="259">
        <v>13532</v>
      </c>
      <c r="P97" s="259">
        <v>13743</v>
      </c>
      <c r="Q97" s="259">
        <v>13911</v>
      </c>
      <c r="R97" s="259">
        <v>14080</v>
      </c>
      <c r="S97" s="259">
        <v>14238</v>
      </c>
    </row>
    <row r="98" spans="1:19" ht="15">
      <c r="A98" s="108">
        <v>664</v>
      </c>
      <c r="B98" t="s">
        <v>202</v>
      </c>
      <c r="C98" t="s">
        <v>203</v>
      </c>
      <c r="D98">
        <v>27059</v>
      </c>
      <c r="E98" s="94">
        <v>27513</v>
      </c>
      <c r="F98" s="94">
        <v>27978</v>
      </c>
      <c r="G98" s="94">
        <v>28438</v>
      </c>
      <c r="H98" s="94">
        <v>28901</v>
      </c>
      <c r="I98" t="s">
        <v>202</v>
      </c>
      <c r="J98" s="254" t="s">
        <v>204</v>
      </c>
      <c r="K98" s="255">
        <v>21949</v>
      </c>
      <c r="L98" s="255">
        <v>22447</v>
      </c>
      <c r="M98" s="256">
        <v>22885</v>
      </c>
      <c r="N98" s="256">
        <v>23244</v>
      </c>
      <c r="O98" s="256">
        <v>23603</v>
      </c>
      <c r="P98" s="256">
        <v>23972</v>
      </c>
      <c r="Q98" s="256">
        <v>24253</v>
      </c>
      <c r="R98" s="256">
        <v>24539</v>
      </c>
      <c r="S98" s="256">
        <v>24771</v>
      </c>
    </row>
    <row r="99" spans="1:19" ht="15">
      <c r="A99" s="108">
        <v>665</v>
      </c>
      <c r="B99" t="s">
        <v>205</v>
      </c>
      <c r="C99" t="s">
        <v>206</v>
      </c>
      <c r="D99">
        <v>31539</v>
      </c>
      <c r="E99" s="94">
        <v>31802</v>
      </c>
      <c r="F99" s="94">
        <v>32063</v>
      </c>
      <c r="G99" s="94">
        <v>32328</v>
      </c>
      <c r="H99" s="94">
        <v>32564</v>
      </c>
      <c r="I99" t="s">
        <v>205</v>
      </c>
      <c r="J99" s="257" t="s">
        <v>207</v>
      </c>
      <c r="K99" s="258">
        <v>30932</v>
      </c>
      <c r="L99" s="258">
        <v>31571</v>
      </c>
      <c r="M99" s="259">
        <v>32147</v>
      </c>
      <c r="N99" s="259">
        <v>32646</v>
      </c>
      <c r="O99" s="259">
        <v>33150</v>
      </c>
      <c r="P99" s="259">
        <v>33667</v>
      </c>
      <c r="Q99" s="259">
        <v>33997</v>
      </c>
      <c r="R99" s="259">
        <v>34299</v>
      </c>
      <c r="S99" s="259">
        <v>34645</v>
      </c>
    </row>
    <row r="100" spans="1:19" ht="15">
      <c r="A100" s="108">
        <v>667</v>
      </c>
      <c r="B100" t="s">
        <v>208</v>
      </c>
      <c r="C100" t="s">
        <v>209</v>
      </c>
      <c r="D100">
        <v>12920</v>
      </c>
      <c r="E100" s="94">
        <v>12874</v>
      </c>
      <c r="F100" s="94">
        <v>12819</v>
      </c>
      <c r="G100" s="94">
        <v>12769</v>
      </c>
      <c r="H100" s="94">
        <v>12704</v>
      </c>
      <c r="I100" t="s">
        <v>208</v>
      </c>
      <c r="J100" s="254" t="s">
        <v>209</v>
      </c>
      <c r="K100" s="255">
        <v>15698</v>
      </c>
      <c r="L100" s="255">
        <v>15632</v>
      </c>
      <c r="M100" s="256">
        <v>15663</v>
      </c>
      <c r="N100" s="256">
        <v>15906</v>
      </c>
      <c r="O100" s="256">
        <v>16151</v>
      </c>
      <c r="P100" s="256">
        <v>16404</v>
      </c>
      <c r="Q100" s="256">
        <v>16583</v>
      </c>
      <c r="R100" s="256">
        <v>16755</v>
      </c>
      <c r="S100" s="256">
        <v>16934</v>
      </c>
    </row>
    <row r="101" spans="1:19" ht="15">
      <c r="A101" s="108">
        <v>670</v>
      </c>
      <c r="B101" t="s">
        <v>210</v>
      </c>
      <c r="C101" t="s">
        <v>211</v>
      </c>
      <c r="D101">
        <v>16663</v>
      </c>
      <c r="E101" s="94">
        <v>16520</v>
      </c>
      <c r="F101" s="94">
        <v>16366</v>
      </c>
      <c r="G101" s="94">
        <v>16232</v>
      </c>
      <c r="H101" s="94">
        <v>16076</v>
      </c>
      <c r="I101" t="s">
        <v>210</v>
      </c>
      <c r="J101" s="257" t="s">
        <v>211</v>
      </c>
      <c r="K101" s="258">
        <v>21519</v>
      </c>
      <c r="L101" s="258">
        <v>21533</v>
      </c>
      <c r="M101" s="259">
        <v>21597</v>
      </c>
      <c r="N101" s="259">
        <v>21932</v>
      </c>
      <c r="O101" s="259">
        <v>22271</v>
      </c>
      <c r="P101" s="259">
        <v>22618</v>
      </c>
      <c r="Q101" s="259">
        <v>22796</v>
      </c>
      <c r="R101" s="259">
        <v>22976</v>
      </c>
      <c r="S101" s="259">
        <v>23165</v>
      </c>
    </row>
    <row r="102" spans="1:19" ht="15">
      <c r="A102" s="108">
        <v>674</v>
      </c>
      <c r="B102" t="s">
        <v>212</v>
      </c>
      <c r="C102" t="s">
        <v>213</v>
      </c>
      <c r="D102">
        <v>16967</v>
      </c>
      <c r="E102" s="94">
        <v>16733</v>
      </c>
      <c r="F102" s="94">
        <v>16509</v>
      </c>
      <c r="G102" s="94">
        <v>16274</v>
      </c>
      <c r="H102" s="94">
        <v>16047</v>
      </c>
      <c r="I102" t="s">
        <v>212</v>
      </c>
      <c r="J102" s="254" t="s">
        <v>214</v>
      </c>
      <c r="K102" s="255">
        <v>22093</v>
      </c>
      <c r="L102" s="255">
        <v>22258</v>
      </c>
      <c r="M102" s="256">
        <v>22469</v>
      </c>
      <c r="N102" s="256">
        <v>22818</v>
      </c>
      <c r="O102" s="256">
        <v>23170</v>
      </c>
      <c r="P102" s="256">
        <v>23531</v>
      </c>
      <c r="Q102" s="256">
        <v>23690</v>
      </c>
      <c r="R102" s="256">
        <v>23864</v>
      </c>
      <c r="S102" s="256">
        <v>24037</v>
      </c>
    </row>
    <row r="103" spans="1:19" ht="15">
      <c r="A103" s="108">
        <v>679</v>
      </c>
      <c r="B103" t="s">
        <v>215</v>
      </c>
      <c r="C103" t="s">
        <v>216</v>
      </c>
      <c r="D103">
        <v>21917</v>
      </c>
      <c r="E103" s="94">
        <v>21754</v>
      </c>
      <c r="F103" s="94">
        <v>21591</v>
      </c>
      <c r="G103" s="94">
        <v>21413</v>
      </c>
      <c r="H103" s="94">
        <v>21238</v>
      </c>
      <c r="I103" t="s">
        <v>215</v>
      </c>
      <c r="J103" s="257" t="s">
        <v>217</v>
      </c>
      <c r="K103" s="258">
        <v>26784</v>
      </c>
      <c r="L103" s="258">
        <v>26944</v>
      </c>
      <c r="M103" s="259">
        <v>27186</v>
      </c>
      <c r="N103" s="259">
        <v>27608</v>
      </c>
      <c r="O103" s="259">
        <v>28034</v>
      </c>
      <c r="P103" s="259">
        <v>28471</v>
      </c>
      <c r="Q103" s="259">
        <v>28751</v>
      </c>
      <c r="R103" s="259">
        <v>29036</v>
      </c>
      <c r="S103" s="259">
        <v>29324</v>
      </c>
    </row>
    <row r="104" spans="1:19" ht="15">
      <c r="A104" s="108">
        <v>686</v>
      </c>
      <c r="B104" t="s">
        <v>218</v>
      </c>
      <c r="C104" t="s">
        <v>219</v>
      </c>
      <c r="D104">
        <v>36103</v>
      </c>
      <c r="E104" s="94">
        <v>36548</v>
      </c>
      <c r="F104" s="94">
        <v>36991</v>
      </c>
      <c r="G104" s="94">
        <v>37435</v>
      </c>
      <c r="H104" s="94">
        <v>37864</v>
      </c>
      <c r="I104" t="s">
        <v>218</v>
      </c>
      <c r="J104" s="254" t="s">
        <v>219</v>
      </c>
      <c r="K104" s="255">
        <v>36318</v>
      </c>
      <c r="L104" s="255">
        <v>37143</v>
      </c>
      <c r="M104" s="256">
        <v>37869</v>
      </c>
      <c r="N104" s="256">
        <v>38463</v>
      </c>
      <c r="O104" s="256">
        <v>39058</v>
      </c>
      <c r="P104" s="256">
        <v>39667</v>
      </c>
      <c r="Q104" s="256">
        <v>40138</v>
      </c>
      <c r="R104" s="256">
        <v>40592</v>
      </c>
      <c r="S104" s="256">
        <v>41034</v>
      </c>
    </row>
    <row r="105" spans="1:19" ht="15">
      <c r="A105" s="108">
        <v>690</v>
      </c>
      <c r="B105" t="s">
        <v>220</v>
      </c>
      <c r="C105" t="s">
        <v>221</v>
      </c>
      <c r="D105">
        <v>10292</v>
      </c>
      <c r="E105" s="94">
        <v>10173</v>
      </c>
      <c r="F105" s="94">
        <v>10049</v>
      </c>
      <c r="G105" s="94">
        <v>9927</v>
      </c>
      <c r="H105" s="94">
        <v>9808</v>
      </c>
      <c r="I105" t="s">
        <v>220</v>
      </c>
      <c r="J105" s="257" t="s">
        <v>221</v>
      </c>
      <c r="K105" s="258">
        <v>12394</v>
      </c>
      <c r="L105" s="258">
        <v>12326</v>
      </c>
      <c r="M105" s="259">
        <v>12324</v>
      </c>
      <c r="N105" s="259">
        <v>12515</v>
      </c>
      <c r="O105" s="259">
        <v>12708</v>
      </c>
      <c r="P105" s="259">
        <v>12907</v>
      </c>
      <c r="Q105" s="259">
        <v>12992</v>
      </c>
      <c r="R105" s="259">
        <v>13055</v>
      </c>
      <c r="S105" s="259">
        <v>13164</v>
      </c>
    </row>
    <row r="106" spans="1:19" ht="15">
      <c r="A106" s="108">
        <v>697</v>
      </c>
      <c r="B106" t="s">
        <v>222</v>
      </c>
      <c r="C106" t="s">
        <v>223</v>
      </c>
      <c r="D106">
        <v>27176</v>
      </c>
      <c r="E106" s="94">
        <v>27233</v>
      </c>
      <c r="F106" s="94">
        <v>27273</v>
      </c>
      <c r="G106" s="94">
        <v>27316</v>
      </c>
      <c r="H106" s="94">
        <v>27359</v>
      </c>
      <c r="I106" t="s">
        <v>222</v>
      </c>
      <c r="J106" s="254" t="s">
        <v>223</v>
      </c>
      <c r="K106" s="255">
        <v>35422</v>
      </c>
      <c r="L106" s="255">
        <v>36043</v>
      </c>
      <c r="M106" s="256">
        <v>36605</v>
      </c>
      <c r="N106" s="256">
        <v>37173</v>
      </c>
      <c r="O106" s="256">
        <v>37747</v>
      </c>
      <c r="P106" s="256">
        <v>38336</v>
      </c>
      <c r="Q106" s="256">
        <v>38887</v>
      </c>
      <c r="R106" s="256">
        <v>39371</v>
      </c>
      <c r="S106" s="256">
        <v>39897</v>
      </c>
    </row>
    <row r="107" spans="1:19" ht="15">
      <c r="A107" s="108">
        <v>736</v>
      </c>
      <c r="B107" t="s">
        <v>224</v>
      </c>
      <c r="C107" t="s">
        <v>225</v>
      </c>
      <c r="D107">
        <v>40688</v>
      </c>
      <c r="E107" s="94">
        <v>41205</v>
      </c>
      <c r="F107" s="94">
        <v>41711</v>
      </c>
      <c r="G107" s="94">
        <v>42222</v>
      </c>
      <c r="H107" s="94">
        <v>42716</v>
      </c>
      <c r="I107" t="s">
        <v>224</v>
      </c>
      <c r="J107" s="257" t="s">
        <v>225</v>
      </c>
      <c r="K107" s="258">
        <v>37900</v>
      </c>
      <c r="L107" s="258">
        <v>38692</v>
      </c>
      <c r="M107" s="259">
        <v>39379</v>
      </c>
      <c r="N107" s="259">
        <v>39990</v>
      </c>
      <c r="O107" s="259">
        <v>40607</v>
      </c>
      <c r="P107" s="259">
        <v>41241</v>
      </c>
      <c r="Q107" s="259">
        <v>41881</v>
      </c>
      <c r="R107" s="259">
        <v>42507</v>
      </c>
      <c r="S107" s="259">
        <v>43099</v>
      </c>
    </row>
    <row r="108" spans="1:19" ht="15">
      <c r="A108" s="108">
        <v>756</v>
      </c>
      <c r="B108" t="s">
        <v>226</v>
      </c>
      <c r="C108" t="s">
        <v>227</v>
      </c>
      <c r="D108">
        <v>35056</v>
      </c>
      <c r="E108" s="94">
        <v>34696</v>
      </c>
      <c r="F108" s="94">
        <v>34339</v>
      </c>
      <c r="G108" s="94">
        <v>33981</v>
      </c>
      <c r="H108" s="94">
        <v>33598</v>
      </c>
      <c r="I108" t="s">
        <v>226</v>
      </c>
      <c r="J108" s="254" t="s">
        <v>228</v>
      </c>
      <c r="K108" s="255">
        <v>36321</v>
      </c>
      <c r="L108" s="255">
        <v>36394</v>
      </c>
      <c r="M108" s="256">
        <v>36625</v>
      </c>
      <c r="N108" s="256">
        <v>37193</v>
      </c>
      <c r="O108" s="256">
        <v>37767</v>
      </c>
      <c r="P108" s="256">
        <v>38357</v>
      </c>
      <c r="Q108" s="256">
        <v>38764</v>
      </c>
      <c r="R108" s="256">
        <v>39149</v>
      </c>
      <c r="S108" s="256">
        <v>39540</v>
      </c>
    </row>
    <row r="109" spans="1:19" ht="15">
      <c r="A109" s="108">
        <v>761</v>
      </c>
      <c r="B109" t="s">
        <v>229</v>
      </c>
      <c r="C109" t="s">
        <v>230</v>
      </c>
      <c r="D109">
        <v>14821</v>
      </c>
      <c r="E109" s="94">
        <v>14936</v>
      </c>
      <c r="F109" s="94">
        <v>15057</v>
      </c>
      <c r="G109" s="94">
        <v>15172</v>
      </c>
      <c r="H109" s="94">
        <v>15279</v>
      </c>
      <c r="I109" t="s">
        <v>229</v>
      </c>
      <c r="J109" s="257" t="s">
        <v>230</v>
      </c>
      <c r="K109" s="258">
        <v>15053</v>
      </c>
      <c r="L109" s="258">
        <v>15293</v>
      </c>
      <c r="M109" s="259">
        <v>15512</v>
      </c>
      <c r="N109" s="259">
        <v>15753</v>
      </c>
      <c r="O109" s="259">
        <v>15996</v>
      </c>
      <c r="P109" s="259">
        <v>16245</v>
      </c>
      <c r="Q109" s="259">
        <v>16407</v>
      </c>
      <c r="R109" s="259">
        <v>16561</v>
      </c>
      <c r="S109" s="259">
        <v>16713</v>
      </c>
    </row>
    <row r="110" spans="1:19" ht="15">
      <c r="A110" s="108">
        <v>789</v>
      </c>
      <c r="B110" t="s">
        <v>231</v>
      </c>
      <c r="C110" t="s">
        <v>232</v>
      </c>
      <c r="D110">
        <v>14559</v>
      </c>
      <c r="E110" s="94">
        <v>14391</v>
      </c>
      <c r="F110" s="94">
        <v>14224</v>
      </c>
      <c r="G110" s="94">
        <v>14059</v>
      </c>
      <c r="H110" s="94">
        <v>13890</v>
      </c>
      <c r="I110" t="s">
        <v>231</v>
      </c>
      <c r="J110" s="254" t="s">
        <v>232</v>
      </c>
      <c r="K110" s="255">
        <v>16281</v>
      </c>
      <c r="L110" s="255">
        <v>16193</v>
      </c>
      <c r="M110" s="256">
        <v>16201</v>
      </c>
      <c r="N110" s="256">
        <v>16452</v>
      </c>
      <c r="O110" s="256">
        <v>16706</v>
      </c>
      <c r="P110" s="256">
        <v>16967</v>
      </c>
      <c r="Q110" s="256">
        <v>17136</v>
      </c>
      <c r="R110" s="256">
        <v>17300</v>
      </c>
      <c r="S110" s="256">
        <v>17465</v>
      </c>
    </row>
    <row r="111" spans="1:19" ht="15">
      <c r="A111" s="108">
        <v>790</v>
      </c>
      <c r="B111" t="s">
        <v>233</v>
      </c>
      <c r="C111" t="s">
        <v>234</v>
      </c>
      <c r="D111">
        <v>43856</v>
      </c>
      <c r="E111" s="94">
        <v>45083</v>
      </c>
      <c r="F111" s="94">
        <v>46343</v>
      </c>
      <c r="G111" s="94">
        <v>47625</v>
      </c>
      <c r="H111" s="94">
        <v>48926</v>
      </c>
      <c r="I111" t="s">
        <v>233</v>
      </c>
      <c r="J111" s="257" t="s">
        <v>234</v>
      </c>
      <c r="K111" s="258">
        <v>26964</v>
      </c>
      <c r="L111" s="258">
        <v>27517</v>
      </c>
      <c r="M111" s="259">
        <v>27995</v>
      </c>
      <c r="N111" s="259">
        <v>28429</v>
      </c>
      <c r="O111" s="259">
        <v>28868</v>
      </c>
      <c r="P111" s="259">
        <v>29319</v>
      </c>
      <c r="Q111" s="259">
        <v>29636</v>
      </c>
      <c r="R111" s="259">
        <v>29938</v>
      </c>
      <c r="S111" s="259">
        <v>30219</v>
      </c>
    </row>
    <row r="112" spans="1:19" ht="15">
      <c r="A112" s="108">
        <v>792</v>
      </c>
      <c r="B112" t="s">
        <v>235</v>
      </c>
      <c r="C112" t="s">
        <v>236</v>
      </c>
      <c r="D112">
        <v>7863</v>
      </c>
      <c r="E112" s="94">
        <v>7955</v>
      </c>
      <c r="F112" s="94">
        <v>8051</v>
      </c>
      <c r="G112" s="94">
        <v>8152</v>
      </c>
      <c r="H112" s="94">
        <v>8257</v>
      </c>
      <c r="I112" t="s">
        <v>235</v>
      </c>
      <c r="J112" s="254" t="s">
        <v>236</v>
      </c>
      <c r="K112" s="255">
        <v>6184</v>
      </c>
      <c r="L112" s="255">
        <v>6194</v>
      </c>
      <c r="M112" s="256">
        <v>6231</v>
      </c>
      <c r="N112" s="256">
        <v>6328</v>
      </c>
      <c r="O112" s="256">
        <v>6425</v>
      </c>
      <c r="P112" s="256">
        <v>6526</v>
      </c>
      <c r="Q112" s="256">
        <v>6600</v>
      </c>
      <c r="R112" s="256">
        <v>6679</v>
      </c>
      <c r="S112" s="256">
        <v>6753</v>
      </c>
    </row>
    <row r="113" spans="1:19" ht="15">
      <c r="A113" s="108">
        <v>809</v>
      </c>
      <c r="B113" t="s">
        <v>237</v>
      </c>
      <c r="C113" t="s">
        <v>238</v>
      </c>
      <c r="D113">
        <v>14494</v>
      </c>
      <c r="E113" s="94">
        <v>14602</v>
      </c>
      <c r="F113" s="94">
        <v>14691</v>
      </c>
      <c r="G113" s="94">
        <v>14791</v>
      </c>
      <c r="H113" s="94">
        <v>14881</v>
      </c>
      <c r="I113" t="s">
        <v>237</v>
      </c>
      <c r="J113" s="257" t="s">
        <v>238</v>
      </c>
      <c r="K113" s="258">
        <v>10775</v>
      </c>
      <c r="L113" s="258">
        <v>10716</v>
      </c>
      <c r="M113" s="259">
        <v>10719</v>
      </c>
      <c r="N113" s="259">
        <v>10885</v>
      </c>
      <c r="O113" s="259">
        <v>11053</v>
      </c>
      <c r="P113" s="259">
        <v>11226</v>
      </c>
      <c r="Q113" s="259">
        <v>11331</v>
      </c>
      <c r="R113" s="259">
        <v>11435</v>
      </c>
      <c r="S113" s="259">
        <v>11566</v>
      </c>
    </row>
    <row r="114" spans="1:19" ht="15">
      <c r="A114" s="108">
        <v>819</v>
      </c>
      <c r="B114" t="s">
        <v>239</v>
      </c>
      <c r="C114" t="s">
        <v>240</v>
      </c>
      <c r="D114">
        <v>6466</v>
      </c>
      <c r="E114" s="94">
        <v>6552</v>
      </c>
      <c r="F114" s="94">
        <v>6651</v>
      </c>
      <c r="G114" s="94">
        <v>6744</v>
      </c>
      <c r="H114" s="94">
        <v>6842</v>
      </c>
      <c r="I114" t="s">
        <v>239</v>
      </c>
      <c r="J114" s="254" t="s">
        <v>240</v>
      </c>
      <c r="K114" s="255">
        <v>4993</v>
      </c>
      <c r="L114" s="255">
        <v>5005</v>
      </c>
      <c r="M114" s="256">
        <v>5043</v>
      </c>
      <c r="N114" s="256">
        <v>5121</v>
      </c>
      <c r="O114" s="256">
        <v>5200</v>
      </c>
      <c r="P114" s="256">
        <v>5281</v>
      </c>
      <c r="Q114" s="256">
        <v>5321</v>
      </c>
      <c r="R114" s="256">
        <v>5363</v>
      </c>
      <c r="S114" s="256">
        <v>5420</v>
      </c>
    </row>
    <row r="115" spans="1:19" ht="15">
      <c r="A115" s="108">
        <v>837</v>
      </c>
      <c r="B115" t="s">
        <v>241</v>
      </c>
      <c r="C115" t="s">
        <v>242</v>
      </c>
      <c r="D115">
        <v>163525</v>
      </c>
      <c r="E115" s="94">
        <v>167886</v>
      </c>
      <c r="F115" s="94">
        <v>172314</v>
      </c>
      <c r="G115" s="94">
        <v>176813</v>
      </c>
      <c r="H115" s="94">
        <v>181377</v>
      </c>
      <c r="I115" t="s">
        <v>241</v>
      </c>
      <c r="J115" s="257" t="s">
        <v>242</v>
      </c>
      <c r="K115" s="258">
        <v>124552</v>
      </c>
      <c r="L115" s="258">
        <v>127565</v>
      </c>
      <c r="M115" s="259">
        <v>130191</v>
      </c>
      <c r="N115" s="259">
        <v>132236</v>
      </c>
      <c r="O115" s="259">
        <v>134278</v>
      </c>
      <c r="P115" s="259">
        <v>136374</v>
      </c>
      <c r="Q115" s="259">
        <v>137622</v>
      </c>
      <c r="R115" s="259">
        <v>138876</v>
      </c>
      <c r="S115" s="259">
        <v>140112</v>
      </c>
    </row>
    <row r="116" spans="1:19" ht="15">
      <c r="A116" s="108">
        <v>842</v>
      </c>
      <c r="B116" t="s">
        <v>243</v>
      </c>
      <c r="C116" t="s">
        <v>244</v>
      </c>
      <c r="D116">
        <v>8230</v>
      </c>
      <c r="E116" s="94">
        <v>8221</v>
      </c>
      <c r="F116" s="94">
        <v>8212</v>
      </c>
      <c r="G116" s="94">
        <v>8203</v>
      </c>
      <c r="H116" s="94">
        <v>8194</v>
      </c>
      <c r="I116" t="s">
        <v>243</v>
      </c>
      <c r="J116" s="254" t="s">
        <v>244</v>
      </c>
      <c r="K116" s="255">
        <v>6888</v>
      </c>
      <c r="L116" s="255">
        <v>6875</v>
      </c>
      <c r="M116" s="256">
        <v>6899</v>
      </c>
      <c r="N116" s="256">
        <v>7006</v>
      </c>
      <c r="O116" s="256">
        <v>7114</v>
      </c>
      <c r="P116" s="256">
        <v>7225</v>
      </c>
      <c r="Q116" s="256">
        <v>7284</v>
      </c>
      <c r="R116" s="256">
        <v>7336</v>
      </c>
      <c r="S116" s="256">
        <v>7403</v>
      </c>
    </row>
    <row r="117" spans="1:19" ht="15">
      <c r="A117" s="108">
        <v>847</v>
      </c>
      <c r="B117" t="s">
        <v>245</v>
      </c>
      <c r="C117" t="s">
        <v>246</v>
      </c>
      <c r="D117">
        <v>45266</v>
      </c>
      <c r="E117" s="94">
        <v>45896</v>
      </c>
      <c r="F117" s="94">
        <v>46508</v>
      </c>
      <c r="G117" s="94">
        <v>47128</v>
      </c>
      <c r="H117" s="94">
        <v>47734</v>
      </c>
      <c r="I117" t="s">
        <v>245</v>
      </c>
      <c r="J117" s="257" t="s">
        <v>246</v>
      </c>
      <c r="K117" s="258">
        <v>30127</v>
      </c>
      <c r="L117" s="258">
        <v>30484</v>
      </c>
      <c r="M117" s="259">
        <v>30876</v>
      </c>
      <c r="N117" s="259">
        <v>31355</v>
      </c>
      <c r="O117" s="259">
        <v>31839</v>
      </c>
      <c r="P117" s="259">
        <v>32336</v>
      </c>
      <c r="Q117" s="259">
        <v>32714</v>
      </c>
      <c r="R117" s="259">
        <v>33053</v>
      </c>
      <c r="S117" s="259">
        <v>33421</v>
      </c>
    </row>
    <row r="118" spans="1:19" ht="15">
      <c r="A118" s="108">
        <v>854</v>
      </c>
      <c r="B118" t="s">
        <v>247</v>
      </c>
      <c r="C118" t="s">
        <v>248</v>
      </c>
      <c r="D118">
        <v>22754</v>
      </c>
      <c r="E118" s="94">
        <v>23333</v>
      </c>
      <c r="F118" s="94">
        <v>23931</v>
      </c>
      <c r="G118" s="94">
        <v>24538</v>
      </c>
      <c r="H118" s="94">
        <v>25148</v>
      </c>
      <c r="I118" t="s">
        <v>247</v>
      </c>
      <c r="J118" s="254" t="s">
        <v>248</v>
      </c>
      <c r="K118" s="255">
        <v>13801</v>
      </c>
      <c r="L118" s="255">
        <v>13950</v>
      </c>
      <c r="M118" s="256">
        <v>14102</v>
      </c>
      <c r="N118" s="256">
        <v>14321</v>
      </c>
      <c r="O118" s="256">
        <v>14542</v>
      </c>
      <c r="P118" s="256">
        <v>14769</v>
      </c>
      <c r="Q118" s="256">
        <v>14879</v>
      </c>
      <c r="R118" s="256">
        <v>14967</v>
      </c>
      <c r="S118" s="256">
        <v>15101</v>
      </c>
    </row>
    <row r="119" spans="1:19" ht="15">
      <c r="A119" s="108">
        <v>856</v>
      </c>
      <c r="B119" t="s">
        <v>249</v>
      </c>
      <c r="C119" t="s">
        <v>250</v>
      </c>
      <c r="D119">
        <v>6152</v>
      </c>
      <c r="E119" s="94">
        <v>6131</v>
      </c>
      <c r="F119" s="94">
        <v>6102</v>
      </c>
      <c r="G119" s="94">
        <v>6084</v>
      </c>
      <c r="H119" s="94">
        <v>6061</v>
      </c>
      <c r="I119" t="s">
        <v>249</v>
      </c>
      <c r="J119" s="257" t="s">
        <v>251</v>
      </c>
      <c r="K119" s="258">
        <v>6498</v>
      </c>
      <c r="L119" s="258">
        <v>6462</v>
      </c>
      <c r="M119" s="259">
        <v>6472</v>
      </c>
      <c r="N119" s="259">
        <v>6572</v>
      </c>
      <c r="O119" s="259">
        <v>6674</v>
      </c>
      <c r="P119" s="259">
        <v>6778</v>
      </c>
      <c r="Q119" s="259">
        <v>6863</v>
      </c>
      <c r="R119" s="259">
        <v>6949</v>
      </c>
      <c r="S119" s="259">
        <v>7010</v>
      </c>
    </row>
    <row r="120" spans="1:19" ht="15">
      <c r="A120" s="108">
        <v>858</v>
      </c>
      <c r="B120" t="s">
        <v>252</v>
      </c>
      <c r="C120" t="s">
        <v>253</v>
      </c>
      <c r="D120">
        <v>9273</v>
      </c>
      <c r="E120" s="94">
        <v>9108</v>
      </c>
      <c r="F120" s="94">
        <v>8949</v>
      </c>
      <c r="G120" s="94">
        <v>8783</v>
      </c>
      <c r="H120" s="94">
        <v>8613</v>
      </c>
      <c r="I120" t="s">
        <v>252</v>
      </c>
      <c r="J120" s="254" t="s">
        <v>253</v>
      </c>
      <c r="K120" s="255">
        <v>11810</v>
      </c>
      <c r="L120" s="255">
        <v>11910</v>
      </c>
      <c r="M120" s="256">
        <v>12039</v>
      </c>
      <c r="N120" s="256">
        <v>12226</v>
      </c>
      <c r="O120" s="256">
        <v>12414</v>
      </c>
      <c r="P120" s="256">
        <v>12608</v>
      </c>
      <c r="Q120" s="256">
        <v>12784</v>
      </c>
      <c r="R120" s="256">
        <v>12955</v>
      </c>
      <c r="S120" s="256">
        <v>13118</v>
      </c>
    </row>
    <row r="121" spans="1:19" ht="15">
      <c r="A121" s="108">
        <v>861</v>
      </c>
      <c r="B121" t="s">
        <v>254</v>
      </c>
      <c r="C121" t="s">
        <v>255</v>
      </c>
      <c r="D121">
        <v>13231</v>
      </c>
      <c r="E121" s="94">
        <v>13208</v>
      </c>
      <c r="F121" s="94">
        <v>13184</v>
      </c>
      <c r="G121" s="94">
        <v>13158</v>
      </c>
      <c r="H121" s="94">
        <v>13132</v>
      </c>
      <c r="I121" t="s">
        <v>254</v>
      </c>
      <c r="J121" s="257" t="s">
        <v>255</v>
      </c>
      <c r="K121" s="258">
        <v>11602</v>
      </c>
      <c r="L121" s="258">
        <v>11636</v>
      </c>
      <c r="M121" s="259">
        <v>11715</v>
      </c>
      <c r="N121" s="259">
        <v>11897</v>
      </c>
      <c r="O121" s="259">
        <v>12080</v>
      </c>
      <c r="P121" s="259">
        <v>12269</v>
      </c>
      <c r="Q121" s="259">
        <v>12397</v>
      </c>
      <c r="R121" s="259">
        <v>12511</v>
      </c>
      <c r="S121" s="259">
        <v>12628</v>
      </c>
    </row>
    <row r="122" spans="1:19" ht="15">
      <c r="A122" s="108">
        <v>873</v>
      </c>
      <c r="B122" t="s">
        <v>256</v>
      </c>
      <c r="C122" t="s">
        <v>257</v>
      </c>
      <c r="D122">
        <v>5587</v>
      </c>
      <c r="E122" s="94">
        <v>5606</v>
      </c>
      <c r="F122" s="94">
        <v>5610</v>
      </c>
      <c r="G122" s="94">
        <v>5623</v>
      </c>
      <c r="H122" s="94">
        <v>5624</v>
      </c>
      <c r="I122" t="s">
        <v>256</v>
      </c>
      <c r="J122" s="254" t="s">
        <v>257</v>
      </c>
      <c r="K122" s="255">
        <v>9093</v>
      </c>
      <c r="L122" s="255">
        <v>9265</v>
      </c>
      <c r="M122" s="256">
        <v>9423</v>
      </c>
      <c r="N122" s="256">
        <v>9569</v>
      </c>
      <c r="O122" s="256">
        <v>9717</v>
      </c>
      <c r="P122" s="256">
        <v>9869</v>
      </c>
      <c r="Q122" s="256">
        <v>9957</v>
      </c>
      <c r="R122" s="256">
        <v>10028</v>
      </c>
      <c r="S122" s="256">
        <v>10117</v>
      </c>
    </row>
    <row r="123" spans="1:19" ht="15">
      <c r="A123" s="108">
        <v>885</v>
      </c>
      <c r="B123" t="s">
        <v>258</v>
      </c>
      <c r="C123" t="s">
        <v>259</v>
      </c>
      <c r="D123">
        <v>8400</v>
      </c>
      <c r="E123" s="94">
        <v>8486</v>
      </c>
      <c r="F123" s="94">
        <v>8577</v>
      </c>
      <c r="G123" s="94">
        <v>8672</v>
      </c>
      <c r="H123" s="94">
        <v>8771</v>
      </c>
      <c r="I123" t="s">
        <v>258</v>
      </c>
      <c r="J123" s="257" t="s">
        <v>259</v>
      </c>
      <c r="K123" s="258">
        <v>7608</v>
      </c>
      <c r="L123" s="258">
        <v>7630</v>
      </c>
      <c r="M123" s="259">
        <v>7681</v>
      </c>
      <c r="N123" s="259">
        <v>7800</v>
      </c>
      <c r="O123" s="259">
        <v>7921</v>
      </c>
      <c r="P123" s="259">
        <v>8044</v>
      </c>
      <c r="Q123" s="259">
        <v>8125</v>
      </c>
      <c r="R123" s="259">
        <v>8209</v>
      </c>
      <c r="S123" s="259">
        <v>8304</v>
      </c>
    </row>
    <row r="124" spans="1:19" ht="15">
      <c r="A124" s="108">
        <v>887</v>
      </c>
      <c r="B124" t="s">
        <v>260</v>
      </c>
      <c r="C124" t="s">
        <v>261</v>
      </c>
      <c r="D124">
        <v>47436</v>
      </c>
      <c r="E124" s="94">
        <v>47995</v>
      </c>
      <c r="F124" s="94">
        <v>48556</v>
      </c>
      <c r="G124" s="94">
        <v>49109</v>
      </c>
      <c r="H124" s="94">
        <v>49654</v>
      </c>
      <c r="I124" t="s">
        <v>260</v>
      </c>
      <c r="J124" s="254" t="s">
        <v>261</v>
      </c>
      <c r="K124" s="255">
        <v>41542</v>
      </c>
      <c r="L124" s="255">
        <v>42116</v>
      </c>
      <c r="M124" s="256">
        <v>42678</v>
      </c>
      <c r="N124" s="256">
        <v>43340</v>
      </c>
      <c r="O124" s="256">
        <v>44009</v>
      </c>
      <c r="P124" s="256">
        <v>44696</v>
      </c>
      <c r="Q124" s="256">
        <v>45339</v>
      </c>
      <c r="R124" s="256">
        <v>45951</v>
      </c>
      <c r="S124" s="256">
        <v>46530</v>
      </c>
    </row>
    <row r="125" spans="1:19" ht="15">
      <c r="A125" s="108">
        <v>890</v>
      </c>
      <c r="B125" t="s">
        <v>262</v>
      </c>
      <c r="C125" t="s">
        <v>263</v>
      </c>
      <c r="D125">
        <v>24384</v>
      </c>
      <c r="E125" s="94">
        <v>24809</v>
      </c>
      <c r="F125" s="94">
        <v>25231</v>
      </c>
      <c r="G125" s="94">
        <v>25647</v>
      </c>
      <c r="H125" s="94">
        <v>26069</v>
      </c>
      <c r="I125" t="s">
        <v>262</v>
      </c>
      <c r="J125" s="257" t="s">
        <v>263</v>
      </c>
      <c r="K125" s="258">
        <v>22538</v>
      </c>
      <c r="L125" s="258">
        <v>23050</v>
      </c>
      <c r="M125" s="259">
        <v>23501</v>
      </c>
      <c r="N125" s="259">
        <v>23870</v>
      </c>
      <c r="O125" s="259">
        <v>24239</v>
      </c>
      <c r="P125" s="259">
        <v>24617</v>
      </c>
      <c r="Q125" s="259">
        <v>24814</v>
      </c>
      <c r="R125" s="259">
        <v>24987</v>
      </c>
      <c r="S125" s="259">
        <v>25190</v>
      </c>
    </row>
    <row r="126" spans="1:19" ht="15">
      <c r="A126" s="108">
        <v>893</v>
      </c>
      <c r="B126" t="s">
        <v>264</v>
      </c>
      <c r="C126" t="s">
        <v>265</v>
      </c>
      <c r="D126">
        <v>18992</v>
      </c>
      <c r="E126" s="94">
        <v>19365</v>
      </c>
      <c r="F126" s="94">
        <v>19757</v>
      </c>
      <c r="G126" s="94">
        <v>20136</v>
      </c>
      <c r="H126" s="94">
        <v>20524</v>
      </c>
      <c r="I126" t="s">
        <v>264</v>
      </c>
      <c r="J126" s="254" t="s">
        <v>265</v>
      </c>
      <c r="K126" s="255">
        <v>19040</v>
      </c>
      <c r="L126" s="255">
        <v>19624</v>
      </c>
      <c r="M126" s="256">
        <v>20110</v>
      </c>
      <c r="N126" s="256">
        <v>20426</v>
      </c>
      <c r="O126" s="256">
        <v>20741</v>
      </c>
      <c r="P126" s="256">
        <v>21065</v>
      </c>
      <c r="Q126" s="256">
        <v>21305</v>
      </c>
      <c r="R126" s="256">
        <v>21529</v>
      </c>
      <c r="S126" s="256">
        <v>21750</v>
      </c>
    </row>
    <row r="127" spans="1:19" ht="15">
      <c r="A127" s="108">
        <v>895</v>
      </c>
      <c r="B127" t="s">
        <v>266</v>
      </c>
      <c r="C127" t="s">
        <v>267</v>
      </c>
      <c r="D127">
        <v>31129</v>
      </c>
      <c r="E127" s="94">
        <v>31503</v>
      </c>
      <c r="F127" s="94">
        <v>31884</v>
      </c>
      <c r="G127" s="94">
        <v>32265</v>
      </c>
      <c r="H127" s="94">
        <v>32628</v>
      </c>
      <c r="I127" t="s">
        <v>266</v>
      </c>
      <c r="J127" s="257" t="s">
        <v>267</v>
      </c>
      <c r="K127" s="258">
        <v>24651</v>
      </c>
      <c r="L127" s="258">
        <v>25210</v>
      </c>
      <c r="M127" s="259">
        <v>25703</v>
      </c>
      <c r="N127" s="259">
        <v>26106</v>
      </c>
      <c r="O127" s="259">
        <v>26510</v>
      </c>
      <c r="P127" s="259">
        <v>26924</v>
      </c>
      <c r="Q127" s="259">
        <v>27204</v>
      </c>
      <c r="R127" s="259">
        <v>27465</v>
      </c>
      <c r="S127" s="259">
        <v>27733</v>
      </c>
    </row>
  </sheetData>
  <mergeCells count="3">
    <mergeCell ref="I1:I2"/>
    <mergeCell ref="J1:J2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Y142"/>
  <sheetViews>
    <sheetView zoomScale="70" zoomScaleNormal="70" workbookViewId="0">
      <selection activeCell="AZ1" sqref="AZ1:BI1048576"/>
    </sheetView>
  </sheetViews>
  <sheetFormatPr defaultColWidth="11.42578125" defaultRowHeight="15"/>
  <cols>
    <col min="1" max="1" width="26.140625" style="29" customWidth="1"/>
    <col min="2" max="2" width="15.85546875" style="29" customWidth="1"/>
    <col min="3" max="3" width="11.7109375" style="29" customWidth="1"/>
    <col min="4" max="4" width="9.140625" style="29" customWidth="1"/>
    <col min="5" max="5" width="10.42578125" style="29" customWidth="1"/>
    <col min="6" max="6" width="7" style="29" customWidth="1"/>
    <col min="7" max="7" width="12.5703125" style="29" customWidth="1"/>
    <col min="8" max="9" width="10.85546875" style="29" bestFit="1" customWidth="1"/>
    <col min="10" max="10" width="10.5703125" style="29" bestFit="1" customWidth="1"/>
    <col min="11" max="16" width="10.85546875" style="29" bestFit="1" customWidth="1"/>
    <col min="17" max="17" width="11.42578125" style="29" customWidth="1"/>
    <col min="18" max="18" width="10.85546875" style="29" bestFit="1" customWidth="1"/>
    <col min="19" max="19" width="8" style="29" customWidth="1"/>
    <col min="20" max="20" width="7.85546875" style="29" customWidth="1"/>
    <col min="21" max="21" width="5.7109375" style="29" customWidth="1"/>
    <col min="22" max="22" width="12.5703125" style="29" customWidth="1"/>
    <col min="23" max="23" width="13" style="29" customWidth="1"/>
    <col min="24" max="24" width="30.140625" style="29" customWidth="1"/>
    <col min="25" max="25" width="25.7109375" style="29" customWidth="1"/>
    <col min="26" max="26" width="13.5703125" style="29" customWidth="1"/>
    <col min="27" max="27" width="12.7109375" style="29" customWidth="1"/>
    <col min="28" max="28" width="10.7109375" style="29" bestFit="1" customWidth="1"/>
    <col min="29" max="29" width="9.7109375" style="29" customWidth="1"/>
    <col min="30" max="30" width="11.140625" style="29" bestFit="1" customWidth="1"/>
    <col min="31" max="31" width="10.7109375" style="29" bestFit="1" customWidth="1"/>
    <col min="32" max="32" width="12" style="29" bestFit="1" customWidth="1"/>
    <col min="33" max="34" width="10.7109375" style="29" customWidth="1"/>
    <col min="35" max="35" width="11.42578125" style="29" customWidth="1"/>
    <col min="36" max="36" width="11.42578125" style="29"/>
    <col min="37" max="42" width="11.42578125" style="29" customWidth="1"/>
    <col min="43" max="43" width="8.28515625" style="29" customWidth="1"/>
    <col min="44" max="50" width="11.42578125" style="29" customWidth="1"/>
    <col min="51" max="51" width="13.5703125" style="29" customWidth="1"/>
    <col min="52" max="16384" width="11.42578125" style="29"/>
  </cols>
  <sheetData>
    <row r="1" spans="1:51" ht="34.5" customHeight="1" thickBot="1">
      <c r="A1" s="81"/>
      <c r="X1" s="899" t="s">
        <v>722</v>
      </c>
      <c r="Y1" s="900"/>
      <c r="Z1" s="900"/>
      <c r="AA1" s="900"/>
      <c r="AB1" s="900"/>
      <c r="AC1" s="900"/>
      <c r="AD1" s="900"/>
      <c r="AE1" s="900"/>
      <c r="AF1" s="900"/>
      <c r="AG1" s="900"/>
      <c r="AH1" s="900"/>
      <c r="AI1" s="900"/>
      <c r="AJ1" s="900"/>
      <c r="AK1" s="900"/>
      <c r="AL1" s="900"/>
      <c r="AM1" s="900"/>
      <c r="AN1" s="900"/>
      <c r="AO1" s="900"/>
      <c r="AP1" s="900"/>
      <c r="AQ1" s="900"/>
      <c r="AR1" s="900"/>
      <c r="AS1" s="900"/>
      <c r="AT1" s="900"/>
      <c r="AU1" s="900"/>
      <c r="AV1" s="900"/>
      <c r="AW1" s="900"/>
      <c r="AX1" s="900"/>
      <c r="AY1" s="901"/>
    </row>
    <row r="2" spans="1:51" ht="44.25" customHeight="1" thickBot="1">
      <c r="X2" s="893" t="s">
        <v>273</v>
      </c>
      <c r="Y2" s="895" t="s">
        <v>680</v>
      </c>
      <c r="Z2" s="897" t="s">
        <v>681</v>
      </c>
      <c r="AA2" s="436" t="s">
        <v>525</v>
      </c>
      <c r="AB2" s="777" t="s">
        <v>527</v>
      </c>
      <c r="AC2" s="777" t="s">
        <v>723</v>
      </c>
      <c r="AD2" s="904" t="s">
        <v>724</v>
      </c>
      <c r="AE2" s="777" t="s">
        <v>682</v>
      </c>
      <c r="AF2" s="777" t="s">
        <v>725</v>
      </c>
      <c r="AG2" s="777" t="s">
        <v>726</v>
      </c>
      <c r="AH2" s="904" t="s">
        <v>727</v>
      </c>
      <c r="AI2" s="777" t="s">
        <v>728</v>
      </c>
      <c r="AJ2" s="777" t="s">
        <v>628</v>
      </c>
      <c r="AK2" s="777" t="s">
        <v>729</v>
      </c>
      <c r="AL2" s="777" t="s">
        <v>687</v>
      </c>
      <c r="AM2" s="777" t="s">
        <v>730</v>
      </c>
      <c r="AN2" s="777" t="s">
        <v>649</v>
      </c>
      <c r="AO2" s="777" t="s">
        <v>731</v>
      </c>
      <c r="AP2" s="777" t="s">
        <v>732</v>
      </c>
      <c r="AQ2" s="777" t="s">
        <v>732</v>
      </c>
      <c r="AR2" s="777" t="s">
        <v>557</v>
      </c>
      <c r="AS2" s="777" t="s">
        <v>733</v>
      </c>
      <c r="AT2" s="777" t="s">
        <v>551</v>
      </c>
      <c r="AU2" s="777" t="s">
        <v>637</v>
      </c>
      <c r="AV2" s="777" t="s">
        <v>734</v>
      </c>
      <c r="AW2" s="777" t="s">
        <v>735</v>
      </c>
      <c r="AX2" s="734" t="s">
        <v>736</v>
      </c>
      <c r="AY2" s="437" t="s">
        <v>737</v>
      </c>
    </row>
    <row r="3" spans="1:51" ht="15.75" thickBot="1">
      <c r="X3" s="894"/>
      <c r="Y3" s="896"/>
      <c r="Z3" s="898"/>
      <c r="AA3" s="438" t="s">
        <v>524</v>
      </c>
      <c r="AB3" s="439" t="s">
        <v>571</v>
      </c>
      <c r="AC3" s="440" t="s">
        <v>572</v>
      </c>
      <c r="AD3" s="905"/>
      <c r="AE3" s="439" t="s">
        <v>529</v>
      </c>
      <c r="AF3" s="439" t="s">
        <v>569</v>
      </c>
      <c r="AG3" s="439" t="s">
        <v>570</v>
      </c>
      <c r="AH3" s="905"/>
      <c r="AI3" s="439" t="s">
        <v>533</v>
      </c>
      <c r="AJ3" s="439" t="s">
        <v>627</v>
      </c>
      <c r="AK3" s="439" t="s">
        <v>536</v>
      </c>
      <c r="AL3" s="439" t="s">
        <v>542</v>
      </c>
      <c r="AM3" s="363" t="s">
        <v>539</v>
      </c>
      <c r="AN3" s="439" t="s">
        <v>544</v>
      </c>
      <c r="AO3" s="439" t="s">
        <v>547</v>
      </c>
      <c r="AP3" s="439" t="s">
        <v>558</v>
      </c>
      <c r="AQ3" s="439" t="s">
        <v>738</v>
      </c>
      <c r="AR3" s="439" t="s">
        <v>556</v>
      </c>
      <c r="AS3" s="439" t="s">
        <v>553</v>
      </c>
      <c r="AT3" s="439" t="s">
        <v>550</v>
      </c>
      <c r="AU3" s="439" t="s">
        <v>636</v>
      </c>
      <c r="AV3" s="439" t="s">
        <v>739</v>
      </c>
      <c r="AW3" s="439" t="s">
        <v>740</v>
      </c>
      <c r="AX3" s="735" t="s">
        <v>560</v>
      </c>
      <c r="AY3" s="441"/>
    </row>
    <row r="4" spans="1:51" ht="30" customHeight="1" thickBot="1">
      <c r="X4" s="480" t="s">
        <v>741</v>
      </c>
      <c r="Y4" s="451"/>
      <c r="Z4" s="451"/>
      <c r="AA4" s="461">
        <v>123</v>
      </c>
      <c r="AB4" s="462">
        <v>52</v>
      </c>
      <c r="AC4" s="462">
        <v>40</v>
      </c>
      <c r="AD4" s="906"/>
      <c r="AE4" s="462">
        <v>48</v>
      </c>
      <c r="AF4" s="462">
        <v>125</v>
      </c>
      <c r="AG4" s="462">
        <v>84</v>
      </c>
      <c r="AH4" s="906"/>
      <c r="AI4" s="462">
        <v>56</v>
      </c>
      <c r="AJ4" s="462">
        <v>0</v>
      </c>
      <c r="AK4" s="462">
        <v>19</v>
      </c>
      <c r="AL4" s="462">
        <v>5</v>
      </c>
      <c r="AM4" s="462">
        <v>9</v>
      </c>
      <c r="AN4" s="462">
        <v>2</v>
      </c>
      <c r="AO4" s="462">
        <v>9</v>
      </c>
      <c r="AP4" s="462">
        <v>4</v>
      </c>
      <c r="AQ4" s="462">
        <v>0</v>
      </c>
      <c r="AR4" s="462">
        <v>2</v>
      </c>
      <c r="AS4" s="462">
        <v>2</v>
      </c>
      <c r="AT4" s="462">
        <v>0</v>
      </c>
      <c r="AU4" s="462">
        <v>0</v>
      </c>
      <c r="AV4" s="462">
        <v>0</v>
      </c>
      <c r="AW4" s="462">
        <v>0</v>
      </c>
      <c r="AX4" s="462">
        <v>1</v>
      </c>
      <c r="AY4" s="462"/>
    </row>
    <row r="5" spans="1:51" ht="20.100000000000001" customHeight="1" thickBot="1">
      <c r="X5" s="446" t="s">
        <v>742</v>
      </c>
      <c r="Y5" s="447"/>
      <c r="Z5" s="447"/>
      <c r="AA5" s="442">
        <v>1534235</v>
      </c>
      <c r="AB5" s="443">
        <v>387195</v>
      </c>
      <c r="AC5" s="443">
        <v>1684</v>
      </c>
      <c r="AD5" s="443">
        <v>388879</v>
      </c>
      <c r="AE5" s="443">
        <v>367349</v>
      </c>
      <c r="AF5" s="443">
        <v>199854</v>
      </c>
      <c r="AG5" s="443">
        <v>64432</v>
      </c>
      <c r="AH5" s="443">
        <v>264286</v>
      </c>
      <c r="AI5" s="443">
        <v>115351</v>
      </c>
      <c r="AJ5" s="443">
        <v>0</v>
      </c>
      <c r="AK5" s="443">
        <v>38180</v>
      </c>
      <c r="AL5" s="443">
        <v>14618</v>
      </c>
      <c r="AM5" s="443">
        <v>5786</v>
      </c>
      <c r="AN5" s="443">
        <v>2453</v>
      </c>
      <c r="AO5" s="443">
        <v>15</v>
      </c>
      <c r="AP5" s="443">
        <v>8</v>
      </c>
      <c r="AQ5" s="443">
        <v>0</v>
      </c>
      <c r="AR5" s="443">
        <v>2</v>
      </c>
      <c r="AS5" s="443">
        <v>2</v>
      </c>
      <c r="AT5" s="443">
        <v>0</v>
      </c>
      <c r="AU5" s="443">
        <v>0</v>
      </c>
      <c r="AV5" s="443">
        <v>0</v>
      </c>
      <c r="AW5" s="443">
        <v>0</v>
      </c>
      <c r="AX5" s="736">
        <v>1</v>
      </c>
      <c r="AY5" s="444">
        <v>2731165</v>
      </c>
    </row>
    <row r="6" spans="1:51" ht="30.75" thickBot="1">
      <c r="B6" s="363" t="s">
        <v>524</v>
      </c>
      <c r="C6" s="363" t="s">
        <v>571</v>
      </c>
      <c r="D6" s="363" t="s">
        <v>529</v>
      </c>
      <c r="E6" s="363" t="s">
        <v>569</v>
      </c>
      <c r="F6" s="363" t="s">
        <v>570</v>
      </c>
      <c r="G6" s="363" t="e">
        <v>#REF!</v>
      </c>
      <c r="H6" s="363" t="s">
        <v>533</v>
      </c>
      <c r="I6" s="363" t="s">
        <v>627</v>
      </c>
      <c r="J6" s="363" t="s">
        <v>536</v>
      </c>
      <c r="K6" s="363" t="s">
        <v>542</v>
      </c>
      <c r="L6" s="363" t="s">
        <v>544</v>
      </c>
      <c r="M6" s="363" t="s">
        <v>547</v>
      </c>
      <c r="N6" s="363" t="s">
        <v>572</v>
      </c>
      <c r="O6" s="363" t="s">
        <v>558</v>
      </c>
      <c r="P6" s="363" t="s">
        <v>738</v>
      </c>
      <c r="Q6" s="363" t="s">
        <v>556</v>
      </c>
      <c r="R6" s="363" t="s">
        <v>553</v>
      </c>
      <c r="S6" s="363" t="s">
        <v>550</v>
      </c>
      <c r="T6" s="363" t="s">
        <v>636</v>
      </c>
      <c r="U6" s="363" t="s">
        <v>739</v>
      </c>
      <c r="V6" s="363" t="s">
        <v>740</v>
      </c>
      <c r="W6" s="363" t="s">
        <v>539</v>
      </c>
      <c r="X6" s="481" t="s">
        <v>698</v>
      </c>
      <c r="Y6" s="445"/>
      <c r="Z6" s="445"/>
      <c r="AA6" s="482">
        <v>46378</v>
      </c>
      <c r="AB6" s="483">
        <v>2854</v>
      </c>
      <c r="AC6" s="483">
        <v>12</v>
      </c>
      <c r="AD6" s="483">
        <v>2866</v>
      </c>
      <c r="AE6" s="483">
        <v>1256</v>
      </c>
      <c r="AF6" s="483">
        <v>7422</v>
      </c>
      <c r="AG6" s="483">
        <v>3624</v>
      </c>
      <c r="AH6" s="483">
        <v>11046</v>
      </c>
      <c r="AI6" s="483">
        <v>0</v>
      </c>
      <c r="AJ6" s="483">
        <v>0</v>
      </c>
      <c r="AK6" s="483">
        <v>0</v>
      </c>
      <c r="AL6" s="483">
        <v>0</v>
      </c>
      <c r="AM6" s="483">
        <v>0</v>
      </c>
      <c r="AN6" s="483">
        <v>0</v>
      </c>
      <c r="AO6" s="483">
        <v>0</v>
      </c>
      <c r="AP6" s="483">
        <v>0</v>
      </c>
      <c r="AQ6" s="483">
        <v>0</v>
      </c>
      <c r="AR6" s="483">
        <v>0</v>
      </c>
      <c r="AS6" s="483">
        <v>1</v>
      </c>
      <c r="AT6" s="483">
        <v>0</v>
      </c>
      <c r="AU6" s="483">
        <v>0</v>
      </c>
      <c r="AV6" s="483">
        <v>0</v>
      </c>
      <c r="AW6" s="483">
        <v>0</v>
      </c>
      <c r="AX6" s="737"/>
      <c r="AY6" s="444">
        <v>61547</v>
      </c>
    </row>
    <row r="7" spans="1:51" ht="15.75" thickBot="1">
      <c r="A7" s="29" t="e">
        <v>#REF!</v>
      </c>
      <c r="B7" s="29" t="s">
        <v>743</v>
      </c>
      <c r="C7" s="29" t="s">
        <v>744</v>
      </c>
      <c r="D7" s="29" t="s">
        <v>745</v>
      </c>
      <c r="E7" s="29" t="s">
        <v>746</v>
      </c>
      <c r="F7" s="29" t="s">
        <v>747</v>
      </c>
      <c r="G7" s="29" t="e">
        <v>#REF!</v>
      </c>
      <c r="H7" s="29" t="s">
        <v>748</v>
      </c>
      <c r="I7" s="29" t="s">
        <v>749</v>
      </c>
      <c r="J7" s="29" t="s">
        <v>750</v>
      </c>
      <c r="K7" s="29" t="s">
        <v>751</v>
      </c>
      <c r="L7" s="29" t="s">
        <v>752</v>
      </c>
      <c r="M7" s="29" t="s">
        <v>753</v>
      </c>
      <c r="N7" s="29" t="s">
        <v>754</v>
      </c>
      <c r="O7" s="29" t="s">
        <v>755</v>
      </c>
      <c r="P7" s="29" t="s">
        <v>756</v>
      </c>
      <c r="Q7" s="29" t="s">
        <v>757</v>
      </c>
      <c r="R7" s="29" t="s">
        <v>758</v>
      </c>
      <c r="S7" s="29" t="s">
        <v>759</v>
      </c>
      <c r="T7" s="29" t="s">
        <v>760</v>
      </c>
      <c r="U7" s="29" t="s">
        <v>761</v>
      </c>
      <c r="V7" s="29" t="s">
        <v>762</v>
      </c>
      <c r="W7" s="29" t="s">
        <v>763</v>
      </c>
      <c r="X7" s="416" t="s">
        <v>291</v>
      </c>
      <c r="Y7" s="1022" t="s">
        <v>698</v>
      </c>
      <c r="Z7" s="36">
        <v>142</v>
      </c>
      <c r="AA7" s="476">
        <v>2768</v>
      </c>
      <c r="AB7" s="477">
        <v>0</v>
      </c>
      <c r="AC7" s="335">
        <v>0</v>
      </c>
      <c r="AD7" s="335">
        <v>0</v>
      </c>
      <c r="AE7" s="477">
        <v>0</v>
      </c>
      <c r="AF7" s="477">
        <v>178</v>
      </c>
      <c r="AG7" s="335">
        <v>0</v>
      </c>
      <c r="AH7" s="335">
        <v>178</v>
      </c>
      <c r="AI7" s="477">
        <v>0</v>
      </c>
      <c r="AJ7" s="477">
        <v>0</v>
      </c>
      <c r="AK7" s="477">
        <v>0</v>
      </c>
      <c r="AL7" s="477">
        <v>0</v>
      </c>
      <c r="AM7" s="477">
        <v>0</v>
      </c>
      <c r="AN7" s="477">
        <v>0</v>
      </c>
      <c r="AO7" s="477">
        <v>0</v>
      </c>
      <c r="AP7" s="477">
        <v>0</v>
      </c>
      <c r="AQ7" s="335">
        <v>0</v>
      </c>
      <c r="AR7" s="477">
        <v>0</v>
      </c>
      <c r="AS7" s="477">
        <v>0</v>
      </c>
      <c r="AT7" s="477">
        <v>0</v>
      </c>
      <c r="AU7" s="477">
        <v>0</v>
      </c>
      <c r="AV7" s="477">
        <v>0</v>
      </c>
      <c r="AW7" s="477">
        <v>0</v>
      </c>
      <c r="AX7" s="738"/>
      <c r="AY7" s="444">
        <v>2946</v>
      </c>
    </row>
    <row r="8" spans="1:51" ht="15.75" thickBot="1">
      <c r="A8" s="29" t="e">
        <v>#REF!</v>
      </c>
      <c r="B8" s="29" t="s">
        <v>764</v>
      </c>
      <c r="C8" s="29" t="s">
        <v>765</v>
      </c>
      <c r="D8" s="29" t="s">
        <v>766</v>
      </c>
      <c r="E8" s="29" t="s">
        <v>767</v>
      </c>
      <c r="F8" s="29" t="s">
        <v>768</v>
      </c>
      <c r="G8" s="29" t="e">
        <v>#REF!</v>
      </c>
      <c r="H8" s="29" t="s">
        <v>769</v>
      </c>
      <c r="I8" s="29" t="s">
        <v>770</v>
      </c>
      <c r="J8" s="29" t="s">
        <v>771</v>
      </c>
      <c r="K8" s="29" t="s">
        <v>772</v>
      </c>
      <c r="L8" s="29" t="s">
        <v>773</v>
      </c>
      <c r="M8" s="29" t="s">
        <v>774</v>
      </c>
      <c r="N8" s="29" t="s">
        <v>775</v>
      </c>
      <c r="O8" s="29" t="s">
        <v>776</v>
      </c>
      <c r="P8" s="29" t="s">
        <v>777</v>
      </c>
      <c r="Q8" s="29" t="s">
        <v>778</v>
      </c>
      <c r="R8" s="29" t="s">
        <v>779</v>
      </c>
      <c r="S8" s="29" t="s">
        <v>780</v>
      </c>
      <c r="T8" s="29" t="s">
        <v>781</v>
      </c>
      <c r="U8" s="29" t="s">
        <v>782</v>
      </c>
      <c r="V8" s="29" t="s">
        <v>783</v>
      </c>
      <c r="W8" s="29" t="s">
        <v>784</v>
      </c>
      <c r="X8" s="416" t="s">
        <v>293</v>
      </c>
      <c r="Y8" s="1022" t="s">
        <v>698</v>
      </c>
      <c r="Z8" s="36">
        <v>425</v>
      </c>
      <c r="AA8" s="476">
        <v>5125</v>
      </c>
      <c r="AB8" s="477">
        <v>0</v>
      </c>
      <c r="AC8" s="335">
        <v>0</v>
      </c>
      <c r="AD8" s="335">
        <v>0</v>
      </c>
      <c r="AE8" s="477">
        <v>0</v>
      </c>
      <c r="AF8" s="477">
        <v>703</v>
      </c>
      <c r="AG8" s="335">
        <v>6</v>
      </c>
      <c r="AH8" s="335">
        <v>709</v>
      </c>
      <c r="AI8" s="477">
        <v>0</v>
      </c>
      <c r="AJ8" s="477">
        <v>0</v>
      </c>
      <c r="AK8" s="477">
        <v>0</v>
      </c>
      <c r="AL8" s="477">
        <v>0</v>
      </c>
      <c r="AM8" s="477">
        <v>0</v>
      </c>
      <c r="AN8" s="477">
        <v>0</v>
      </c>
      <c r="AO8" s="477">
        <v>0</v>
      </c>
      <c r="AP8" s="477">
        <v>0</v>
      </c>
      <c r="AQ8" s="335">
        <v>0</v>
      </c>
      <c r="AR8" s="477">
        <v>0</v>
      </c>
      <c r="AS8" s="477">
        <v>0</v>
      </c>
      <c r="AT8" s="477">
        <v>0</v>
      </c>
      <c r="AU8" s="477">
        <v>0</v>
      </c>
      <c r="AV8" s="477">
        <v>0</v>
      </c>
      <c r="AW8" s="477">
        <v>0</v>
      </c>
      <c r="AX8" s="738"/>
      <c r="AY8" s="444">
        <v>5834</v>
      </c>
    </row>
    <row r="9" spans="1:51" ht="15.75" thickBot="1">
      <c r="A9" s="29" t="e">
        <v>#REF!</v>
      </c>
      <c r="B9" s="29" t="s">
        <v>785</v>
      </c>
      <c r="C9" s="29" t="s">
        <v>786</v>
      </c>
      <c r="D9" s="29" t="s">
        <v>787</v>
      </c>
      <c r="E9" s="29" t="s">
        <v>788</v>
      </c>
      <c r="F9" s="29" t="s">
        <v>789</v>
      </c>
      <c r="G9" s="29" t="e">
        <v>#REF!</v>
      </c>
      <c r="H9" s="29" t="s">
        <v>790</v>
      </c>
      <c r="I9" s="29" t="s">
        <v>791</v>
      </c>
      <c r="J9" s="29" t="s">
        <v>792</v>
      </c>
      <c r="K9" s="29" t="s">
        <v>793</v>
      </c>
      <c r="L9" s="29" t="s">
        <v>794</v>
      </c>
      <c r="M9" s="29" t="s">
        <v>795</v>
      </c>
      <c r="N9" s="29" t="s">
        <v>796</v>
      </c>
      <c r="O9" s="29" t="s">
        <v>797</v>
      </c>
      <c r="P9" s="29" t="s">
        <v>798</v>
      </c>
      <c r="Q9" s="29" t="s">
        <v>799</v>
      </c>
      <c r="R9" s="29" t="s">
        <v>800</v>
      </c>
      <c r="S9" s="29" t="s">
        <v>801</v>
      </c>
      <c r="T9" s="29" t="s">
        <v>802</v>
      </c>
      <c r="U9" s="29" t="s">
        <v>803</v>
      </c>
      <c r="V9" s="29" t="s">
        <v>804</v>
      </c>
      <c r="W9" s="29" t="s">
        <v>805</v>
      </c>
      <c r="X9" s="416" t="s">
        <v>295</v>
      </c>
      <c r="Y9" s="1022" t="s">
        <v>698</v>
      </c>
      <c r="Z9" s="36">
        <v>579</v>
      </c>
      <c r="AA9" s="476">
        <v>16714</v>
      </c>
      <c r="AB9" s="477">
        <v>1863</v>
      </c>
      <c r="AC9" s="335">
        <v>12</v>
      </c>
      <c r="AD9" s="335">
        <v>1875</v>
      </c>
      <c r="AE9" s="477">
        <v>0</v>
      </c>
      <c r="AF9" s="477">
        <v>3942</v>
      </c>
      <c r="AG9" s="335">
        <v>3590</v>
      </c>
      <c r="AH9" s="335">
        <v>7532</v>
      </c>
      <c r="AI9" s="477">
        <v>0</v>
      </c>
      <c r="AJ9" s="477">
        <v>0</v>
      </c>
      <c r="AK9" s="477">
        <v>0</v>
      </c>
      <c r="AL9" s="477">
        <v>0</v>
      </c>
      <c r="AM9" s="477">
        <v>0</v>
      </c>
      <c r="AN9" s="477">
        <v>0</v>
      </c>
      <c r="AO9" s="477">
        <v>0</v>
      </c>
      <c r="AP9" s="477">
        <v>0</v>
      </c>
      <c r="AQ9" s="335">
        <v>0</v>
      </c>
      <c r="AR9" s="477">
        <v>0</v>
      </c>
      <c r="AS9" s="477">
        <v>0</v>
      </c>
      <c r="AT9" s="477">
        <v>0</v>
      </c>
      <c r="AU9" s="477">
        <v>0</v>
      </c>
      <c r="AV9" s="477">
        <v>0</v>
      </c>
      <c r="AW9" s="477">
        <v>0</v>
      </c>
      <c r="AX9" s="738"/>
      <c r="AY9" s="444">
        <v>26121</v>
      </c>
    </row>
    <row r="10" spans="1:51" ht="15.75" thickBot="1">
      <c r="A10" s="29" t="e">
        <v>#REF!</v>
      </c>
      <c r="B10" s="29" t="s">
        <v>806</v>
      </c>
      <c r="C10" s="29" t="s">
        <v>807</v>
      </c>
      <c r="D10" s="29" t="s">
        <v>808</v>
      </c>
      <c r="E10" s="29" t="s">
        <v>809</v>
      </c>
      <c r="F10" s="29" t="s">
        <v>810</v>
      </c>
      <c r="G10" s="29" t="e">
        <v>#REF!</v>
      </c>
      <c r="H10" s="29" t="s">
        <v>811</v>
      </c>
      <c r="I10" s="29" t="s">
        <v>812</v>
      </c>
      <c r="J10" s="29" t="s">
        <v>813</v>
      </c>
      <c r="K10" s="29" t="s">
        <v>814</v>
      </c>
      <c r="L10" s="29" t="s">
        <v>815</v>
      </c>
      <c r="M10" s="29" t="s">
        <v>816</v>
      </c>
      <c r="N10" s="29" t="s">
        <v>817</v>
      </c>
      <c r="O10" s="29" t="s">
        <v>818</v>
      </c>
      <c r="P10" s="29" t="s">
        <v>819</v>
      </c>
      <c r="Q10" s="29" t="s">
        <v>820</v>
      </c>
      <c r="R10" s="29" t="s">
        <v>821</v>
      </c>
      <c r="S10" s="29" t="s">
        <v>822</v>
      </c>
      <c r="T10" s="29" t="s">
        <v>823</v>
      </c>
      <c r="U10" s="29" t="s">
        <v>824</v>
      </c>
      <c r="V10" s="29" t="s">
        <v>825</v>
      </c>
      <c r="W10" s="29" t="s">
        <v>826</v>
      </c>
      <c r="X10" s="416" t="s">
        <v>297</v>
      </c>
      <c r="Y10" s="1022" t="s">
        <v>698</v>
      </c>
      <c r="Z10" s="36">
        <v>585</v>
      </c>
      <c r="AA10" s="476">
        <v>5144</v>
      </c>
      <c r="AB10" s="477">
        <v>991</v>
      </c>
      <c r="AC10" s="335">
        <v>0</v>
      </c>
      <c r="AD10" s="335">
        <v>991</v>
      </c>
      <c r="AE10" s="477">
        <v>0</v>
      </c>
      <c r="AF10" s="477">
        <v>929</v>
      </c>
      <c r="AG10" s="335">
        <v>5</v>
      </c>
      <c r="AH10" s="335">
        <v>934</v>
      </c>
      <c r="AI10" s="477">
        <v>0</v>
      </c>
      <c r="AJ10" s="477">
        <v>0</v>
      </c>
      <c r="AK10" s="477">
        <v>0</v>
      </c>
      <c r="AL10" s="477">
        <v>0</v>
      </c>
      <c r="AM10" s="477">
        <v>0</v>
      </c>
      <c r="AN10" s="477">
        <v>0</v>
      </c>
      <c r="AO10" s="477">
        <v>0</v>
      </c>
      <c r="AP10" s="477">
        <v>0</v>
      </c>
      <c r="AQ10" s="335">
        <v>0</v>
      </c>
      <c r="AR10" s="477">
        <v>0</v>
      </c>
      <c r="AS10" s="477">
        <v>0</v>
      </c>
      <c r="AT10" s="477">
        <v>0</v>
      </c>
      <c r="AU10" s="477">
        <v>0</v>
      </c>
      <c r="AV10" s="477">
        <v>0</v>
      </c>
      <c r="AW10" s="477">
        <v>0</v>
      </c>
      <c r="AX10" s="738"/>
      <c r="AY10" s="444">
        <v>7069</v>
      </c>
    </row>
    <row r="11" spans="1:51" ht="15.75" thickBot="1">
      <c r="A11" s="29" t="e">
        <v>#REF!</v>
      </c>
      <c r="B11" s="29" t="s">
        <v>827</v>
      </c>
      <c r="C11" s="29" t="s">
        <v>828</v>
      </c>
      <c r="D11" s="29" t="s">
        <v>829</v>
      </c>
      <c r="E11" s="29" t="s">
        <v>830</v>
      </c>
      <c r="F11" s="29" t="s">
        <v>831</v>
      </c>
      <c r="G11" s="29" t="e">
        <v>#REF!</v>
      </c>
      <c r="H11" s="29" t="s">
        <v>832</v>
      </c>
      <c r="I11" s="29" t="s">
        <v>833</v>
      </c>
      <c r="J11" s="29" t="s">
        <v>834</v>
      </c>
      <c r="K11" s="29" t="s">
        <v>835</v>
      </c>
      <c r="L11" s="29" t="s">
        <v>836</v>
      </c>
      <c r="M11" s="29" t="s">
        <v>837</v>
      </c>
      <c r="N11" s="29" t="s">
        <v>838</v>
      </c>
      <c r="O11" s="29" t="s">
        <v>839</v>
      </c>
      <c r="P11" s="29" t="s">
        <v>840</v>
      </c>
      <c r="Q11" s="29" t="s">
        <v>841</v>
      </c>
      <c r="R11" s="29" t="s">
        <v>842</v>
      </c>
      <c r="S11" s="29" t="s">
        <v>843</v>
      </c>
      <c r="T11" s="29" t="s">
        <v>844</v>
      </c>
      <c r="U11" s="29" t="s">
        <v>845</v>
      </c>
      <c r="V11" s="29" t="s">
        <v>846</v>
      </c>
      <c r="W11" s="29" t="s">
        <v>847</v>
      </c>
      <c r="X11" s="416" t="s">
        <v>299</v>
      </c>
      <c r="Y11" s="1022" t="s">
        <v>698</v>
      </c>
      <c r="Z11" s="36">
        <v>591</v>
      </c>
      <c r="AA11" s="476">
        <v>7743</v>
      </c>
      <c r="AB11" s="477">
        <v>0</v>
      </c>
      <c r="AC11" s="335">
        <v>0</v>
      </c>
      <c r="AD11" s="335">
        <v>0</v>
      </c>
      <c r="AE11" s="477">
        <v>1256</v>
      </c>
      <c r="AF11" s="477">
        <v>1231</v>
      </c>
      <c r="AG11" s="335">
        <v>10</v>
      </c>
      <c r="AH11" s="335">
        <v>1241</v>
      </c>
      <c r="AI11" s="477">
        <v>0</v>
      </c>
      <c r="AJ11" s="477">
        <v>0</v>
      </c>
      <c r="AK11" s="477">
        <v>0</v>
      </c>
      <c r="AL11" s="477">
        <v>0</v>
      </c>
      <c r="AM11" s="477">
        <v>0</v>
      </c>
      <c r="AN11" s="477">
        <v>0</v>
      </c>
      <c r="AO11" s="477">
        <v>0</v>
      </c>
      <c r="AP11" s="477">
        <v>0</v>
      </c>
      <c r="AQ11" s="335">
        <v>0</v>
      </c>
      <c r="AR11" s="477">
        <v>0</v>
      </c>
      <c r="AS11" s="477">
        <v>1</v>
      </c>
      <c r="AT11" s="477">
        <v>0</v>
      </c>
      <c r="AU11" s="477">
        <v>0</v>
      </c>
      <c r="AV11" s="477">
        <v>0</v>
      </c>
      <c r="AW11" s="477">
        <v>0</v>
      </c>
      <c r="AX11" s="738"/>
      <c r="AY11" s="444">
        <v>10241</v>
      </c>
    </row>
    <row r="12" spans="1:51" ht="15.75" thickBot="1">
      <c r="A12" s="29" t="e">
        <v>#REF!</v>
      </c>
      <c r="B12" s="29" t="s">
        <v>848</v>
      </c>
      <c r="C12" s="29" t="s">
        <v>849</v>
      </c>
      <c r="D12" s="29" t="s">
        <v>850</v>
      </c>
      <c r="E12" s="29" t="s">
        <v>851</v>
      </c>
      <c r="F12" s="29" t="s">
        <v>852</v>
      </c>
      <c r="G12" s="29" t="e">
        <v>#REF!</v>
      </c>
      <c r="H12" s="29" t="s">
        <v>853</v>
      </c>
      <c r="I12" s="29" t="s">
        <v>854</v>
      </c>
      <c r="J12" s="29" t="s">
        <v>855</v>
      </c>
      <c r="K12" s="29" t="s">
        <v>856</v>
      </c>
      <c r="L12" s="29" t="s">
        <v>857</v>
      </c>
      <c r="M12" s="29" t="s">
        <v>858</v>
      </c>
      <c r="N12" s="29" t="s">
        <v>859</v>
      </c>
      <c r="O12" s="29" t="s">
        <v>860</v>
      </c>
      <c r="P12" s="29" t="s">
        <v>861</v>
      </c>
      <c r="Q12" s="29" t="s">
        <v>862</v>
      </c>
      <c r="R12" s="29" t="s">
        <v>863</v>
      </c>
      <c r="S12" s="29" t="s">
        <v>864</v>
      </c>
      <c r="T12" s="29" t="s">
        <v>865</v>
      </c>
      <c r="U12" s="29" t="s">
        <v>866</v>
      </c>
      <c r="V12" s="29" t="s">
        <v>867</v>
      </c>
      <c r="W12" s="29" t="s">
        <v>868</v>
      </c>
      <c r="X12" s="416" t="s">
        <v>300</v>
      </c>
      <c r="Y12" s="1022" t="s">
        <v>698</v>
      </c>
      <c r="Z12" s="36">
        <v>893</v>
      </c>
      <c r="AA12" s="476">
        <v>8884</v>
      </c>
      <c r="AB12" s="477">
        <v>0</v>
      </c>
      <c r="AC12" s="335">
        <v>0</v>
      </c>
      <c r="AD12" s="335">
        <v>0</v>
      </c>
      <c r="AE12" s="477">
        <v>0</v>
      </c>
      <c r="AF12" s="477">
        <v>439</v>
      </c>
      <c r="AG12" s="335">
        <v>13</v>
      </c>
      <c r="AH12" s="335">
        <v>452</v>
      </c>
      <c r="AI12" s="477">
        <v>0</v>
      </c>
      <c r="AJ12" s="477">
        <v>0</v>
      </c>
      <c r="AK12" s="477">
        <v>0</v>
      </c>
      <c r="AL12" s="477">
        <v>0</v>
      </c>
      <c r="AM12" s="477">
        <v>0</v>
      </c>
      <c r="AN12" s="477">
        <v>0</v>
      </c>
      <c r="AO12" s="477">
        <v>0</v>
      </c>
      <c r="AP12" s="477">
        <v>0</v>
      </c>
      <c r="AQ12" s="335">
        <v>0</v>
      </c>
      <c r="AR12" s="477">
        <v>0</v>
      </c>
      <c r="AS12" s="477">
        <v>0</v>
      </c>
      <c r="AT12" s="477">
        <v>0</v>
      </c>
      <c r="AU12" s="477">
        <v>0</v>
      </c>
      <c r="AV12" s="477">
        <v>0</v>
      </c>
      <c r="AW12" s="477">
        <v>0</v>
      </c>
      <c r="AX12" s="738"/>
      <c r="AY12" s="444">
        <v>9336</v>
      </c>
    </row>
    <row r="13" spans="1:51" ht="16.5" thickBot="1">
      <c r="A13" s="29" t="e">
        <v>#REF!</v>
      </c>
      <c r="B13" s="29" t="s">
        <v>524</v>
      </c>
      <c r="C13" s="29" t="s">
        <v>571</v>
      </c>
      <c r="D13" s="29" t="s">
        <v>529</v>
      </c>
      <c r="E13" s="29" t="s">
        <v>569</v>
      </c>
      <c r="F13" s="29" t="s">
        <v>570</v>
      </c>
      <c r="G13" s="29" t="e">
        <v>#REF!</v>
      </c>
      <c r="H13" s="29" t="s">
        <v>533</v>
      </c>
      <c r="I13" s="29" t="s">
        <v>627</v>
      </c>
      <c r="J13" s="29" t="s">
        <v>536</v>
      </c>
      <c r="K13" s="29" t="s">
        <v>542</v>
      </c>
      <c r="L13" s="29" t="s">
        <v>544</v>
      </c>
      <c r="M13" s="29" t="s">
        <v>547</v>
      </c>
      <c r="N13" s="29" t="s">
        <v>572</v>
      </c>
      <c r="O13" s="29" t="s">
        <v>558</v>
      </c>
      <c r="P13" s="29" t="s">
        <v>738</v>
      </c>
      <c r="Q13" s="29" t="s">
        <v>556</v>
      </c>
      <c r="R13" s="29" t="s">
        <v>553</v>
      </c>
      <c r="S13" s="29" t="s">
        <v>550</v>
      </c>
      <c r="T13" s="29" t="s">
        <v>636</v>
      </c>
      <c r="U13" s="29" t="s">
        <v>739</v>
      </c>
      <c r="V13" s="29" t="s">
        <v>740</v>
      </c>
      <c r="W13" s="29" t="s">
        <v>539</v>
      </c>
      <c r="X13" s="484" t="s">
        <v>869</v>
      </c>
      <c r="Y13" s="120"/>
      <c r="Z13" s="37"/>
      <c r="AA13" s="485">
        <v>43803</v>
      </c>
      <c r="AB13" s="486">
        <v>163984</v>
      </c>
      <c r="AC13" s="486">
        <v>742</v>
      </c>
      <c r="AD13" s="486">
        <v>164726</v>
      </c>
      <c r="AE13" s="486">
        <v>3</v>
      </c>
      <c r="AF13" s="486">
        <v>7598</v>
      </c>
      <c r="AG13" s="486">
        <v>41</v>
      </c>
      <c r="AH13" s="486">
        <v>7639</v>
      </c>
      <c r="AI13" s="486">
        <v>2</v>
      </c>
      <c r="AJ13" s="486">
        <v>0</v>
      </c>
      <c r="AK13" s="486">
        <v>9702</v>
      </c>
      <c r="AL13" s="486">
        <v>0</v>
      </c>
      <c r="AM13" s="486">
        <v>20</v>
      </c>
      <c r="AN13" s="486">
        <v>0</v>
      </c>
      <c r="AO13" s="486">
        <v>0</v>
      </c>
      <c r="AP13" s="486">
        <v>1</v>
      </c>
      <c r="AQ13" s="486">
        <v>0</v>
      </c>
      <c r="AR13" s="486">
        <v>0</v>
      </c>
      <c r="AS13" s="486">
        <v>0</v>
      </c>
      <c r="AT13" s="486">
        <v>0</v>
      </c>
      <c r="AU13" s="486">
        <v>0</v>
      </c>
      <c r="AV13" s="486">
        <v>0</v>
      </c>
      <c r="AW13" s="486">
        <v>0</v>
      </c>
      <c r="AX13" s="737"/>
      <c r="AY13" s="444">
        <v>225896</v>
      </c>
    </row>
    <row r="14" spans="1:51" ht="15.75" thickBot="1">
      <c r="A14" s="29" t="e">
        <v>#REF!</v>
      </c>
      <c r="B14" s="29" t="s">
        <v>870</v>
      </c>
      <c r="C14" s="29" t="s">
        <v>871</v>
      </c>
      <c r="D14" s="29" t="s">
        <v>872</v>
      </c>
      <c r="E14" s="29" t="s">
        <v>873</v>
      </c>
      <c r="F14" s="29" t="s">
        <v>874</v>
      </c>
      <c r="G14" s="29" t="e">
        <v>#REF!</v>
      </c>
      <c r="H14" s="29" t="s">
        <v>875</v>
      </c>
      <c r="I14" s="29" t="s">
        <v>876</v>
      </c>
      <c r="J14" s="29" t="s">
        <v>877</v>
      </c>
      <c r="K14" s="29" t="s">
        <v>878</v>
      </c>
      <c r="L14" s="29" t="s">
        <v>879</v>
      </c>
      <c r="M14" s="29" t="s">
        <v>880</v>
      </c>
      <c r="N14" s="29" t="s">
        <v>881</v>
      </c>
      <c r="O14" s="29" t="s">
        <v>882</v>
      </c>
      <c r="P14" s="29" t="s">
        <v>883</v>
      </c>
      <c r="Q14" s="29" t="s">
        <v>884</v>
      </c>
      <c r="R14" s="29" t="s">
        <v>885</v>
      </c>
      <c r="S14" s="29" t="s">
        <v>886</v>
      </c>
      <c r="T14" s="29" t="s">
        <v>887</v>
      </c>
      <c r="U14" s="29" t="s">
        <v>888</v>
      </c>
      <c r="V14" s="29" t="s">
        <v>889</v>
      </c>
      <c r="W14" s="29" t="s">
        <v>890</v>
      </c>
      <c r="X14" s="416" t="s">
        <v>302</v>
      </c>
      <c r="Y14" s="1022" t="s">
        <v>702</v>
      </c>
      <c r="Z14" s="36">
        <v>120</v>
      </c>
      <c r="AA14" s="476">
        <v>706</v>
      </c>
      <c r="AB14" s="477">
        <v>19618</v>
      </c>
      <c r="AC14" s="335">
        <v>33</v>
      </c>
      <c r="AD14" s="335">
        <v>19651</v>
      </c>
      <c r="AE14" s="477">
        <v>0</v>
      </c>
      <c r="AF14" s="477">
        <v>219</v>
      </c>
      <c r="AG14" s="335">
        <v>1</v>
      </c>
      <c r="AH14" s="335">
        <v>220</v>
      </c>
      <c r="AI14" s="477">
        <v>0</v>
      </c>
      <c r="AJ14" s="477">
        <v>0</v>
      </c>
      <c r="AK14" s="477">
        <v>2331</v>
      </c>
      <c r="AL14" s="477">
        <v>0</v>
      </c>
      <c r="AM14" s="477">
        <v>6</v>
      </c>
      <c r="AN14" s="477">
        <v>0</v>
      </c>
      <c r="AO14" s="477">
        <v>0</v>
      </c>
      <c r="AP14" s="477">
        <v>0</v>
      </c>
      <c r="AQ14" s="335">
        <v>0</v>
      </c>
      <c r="AR14" s="477">
        <v>0</v>
      </c>
      <c r="AS14" s="477">
        <v>0</v>
      </c>
      <c r="AT14" s="477">
        <v>0</v>
      </c>
      <c r="AU14" s="477">
        <v>0</v>
      </c>
      <c r="AV14" s="477">
        <v>0</v>
      </c>
      <c r="AW14" s="477">
        <v>0</v>
      </c>
      <c r="AX14" s="738"/>
      <c r="AY14" s="444">
        <v>22914</v>
      </c>
    </row>
    <row r="15" spans="1:51" ht="15.75" thickBot="1">
      <c r="A15" s="29" t="e">
        <v>#REF!</v>
      </c>
      <c r="B15" s="29" t="s">
        <v>891</v>
      </c>
      <c r="C15" s="29" t="s">
        <v>892</v>
      </c>
      <c r="D15" s="29" t="s">
        <v>893</v>
      </c>
      <c r="E15" s="29" t="s">
        <v>894</v>
      </c>
      <c r="F15" s="29" t="s">
        <v>895</v>
      </c>
      <c r="G15" s="29" t="e">
        <v>#REF!</v>
      </c>
      <c r="H15" s="29" t="s">
        <v>896</v>
      </c>
      <c r="I15" s="29" t="s">
        <v>897</v>
      </c>
      <c r="J15" s="29" t="s">
        <v>898</v>
      </c>
      <c r="K15" s="29" t="s">
        <v>899</v>
      </c>
      <c r="L15" s="29" t="s">
        <v>900</v>
      </c>
      <c r="M15" s="29" t="s">
        <v>901</v>
      </c>
      <c r="N15" s="29" t="s">
        <v>902</v>
      </c>
      <c r="O15" s="29" t="s">
        <v>903</v>
      </c>
      <c r="P15" s="29" t="s">
        <v>904</v>
      </c>
      <c r="Q15" s="29" t="s">
        <v>905</v>
      </c>
      <c r="R15" s="29" t="s">
        <v>906</v>
      </c>
      <c r="S15" s="29" t="s">
        <v>907</v>
      </c>
      <c r="T15" s="29" t="s">
        <v>908</v>
      </c>
      <c r="U15" s="29" t="s">
        <v>909</v>
      </c>
      <c r="V15" s="29" t="s">
        <v>910</v>
      </c>
      <c r="W15" s="29" t="s">
        <v>911</v>
      </c>
      <c r="X15" s="416" t="s">
        <v>303</v>
      </c>
      <c r="Y15" s="1022" t="s">
        <v>702</v>
      </c>
      <c r="Z15" s="36">
        <v>154</v>
      </c>
      <c r="AA15" s="476">
        <v>26517</v>
      </c>
      <c r="AB15" s="477">
        <v>43484</v>
      </c>
      <c r="AC15" s="335">
        <v>546</v>
      </c>
      <c r="AD15" s="335">
        <v>44030</v>
      </c>
      <c r="AE15" s="477">
        <v>3</v>
      </c>
      <c r="AF15" s="477">
        <v>4877</v>
      </c>
      <c r="AG15" s="335">
        <v>33</v>
      </c>
      <c r="AH15" s="335">
        <v>4910</v>
      </c>
      <c r="AI15" s="477">
        <v>0</v>
      </c>
      <c r="AJ15" s="477">
        <v>0</v>
      </c>
      <c r="AK15" s="477">
        <v>2846</v>
      </c>
      <c r="AL15" s="477">
        <v>0</v>
      </c>
      <c r="AM15" s="477">
        <v>1</v>
      </c>
      <c r="AN15" s="477">
        <v>0</v>
      </c>
      <c r="AO15" s="477">
        <v>0</v>
      </c>
      <c r="AP15" s="477">
        <v>0</v>
      </c>
      <c r="AQ15" s="335">
        <v>0</v>
      </c>
      <c r="AR15" s="477">
        <v>0</v>
      </c>
      <c r="AS15" s="477">
        <v>0</v>
      </c>
      <c r="AT15" s="477">
        <v>0</v>
      </c>
      <c r="AU15" s="477">
        <v>0</v>
      </c>
      <c r="AV15" s="477">
        <v>0</v>
      </c>
      <c r="AW15" s="477">
        <v>0</v>
      </c>
      <c r="AX15" s="738"/>
      <c r="AY15" s="444">
        <v>78307</v>
      </c>
    </row>
    <row r="16" spans="1:51" ht="15.75" thickBot="1">
      <c r="A16" s="29" t="e">
        <v>#REF!</v>
      </c>
      <c r="B16" s="29" t="s">
        <v>912</v>
      </c>
      <c r="C16" s="29" t="s">
        <v>913</v>
      </c>
      <c r="D16" s="29" t="s">
        <v>914</v>
      </c>
      <c r="E16" s="29" t="s">
        <v>915</v>
      </c>
      <c r="F16" s="29" t="s">
        <v>916</v>
      </c>
      <c r="G16" s="29" t="e">
        <v>#REF!</v>
      </c>
      <c r="H16" s="29" t="s">
        <v>917</v>
      </c>
      <c r="I16" s="29" t="s">
        <v>918</v>
      </c>
      <c r="J16" s="29" t="s">
        <v>919</v>
      </c>
      <c r="K16" s="29" t="s">
        <v>920</v>
      </c>
      <c r="L16" s="29" t="s">
        <v>921</v>
      </c>
      <c r="M16" s="29" t="s">
        <v>922</v>
      </c>
      <c r="N16" s="29" t="s">
        <v>923</v>
      </c>
      <c r="O16" s="29" t="s">
        <v>924</v>
      </c>
      <c r="P16" s="29" t="s">
        <v>925</v>
      </c>
      <c r="Q16" s="29" t="s">
        <v>926</v>
      </c>
      <c r="R16" s="29" t="s">
        <v>927</v>
      </c>
      <c r="S16" s="29" t="s">
        <v>928</v>
      </c>
      <c r="T16" s="29" t="s">
        <v>929</v>
      </c>
      <c r="U16" s="29" t="s">
        <v>930</v>
      </c>
      <c r="V16" s="29" t="s">
        <v>931</v>
      </c>
      <c r="W16" s="29" t="s">
        <v>932</v>
      </c>
      <c r="X16" s="416" t="s">
        <v>304</v>
      </c>
      <c r="Y16" s="1022" t="s">
        <v>702</v>
      </c>
      <c r="Z16" s="36">
        <v>250</v>
      </c>
      <c r="AA16" s="476">
        <v>4893</v>
      </c>
      <c r="AB16" s="477">
        <v>39816</v>
      </c>
      <c r="AC16" s="335">
        <v>104</v>
      </c>
      <c r="AD16" s="335">
        <v>39920</v>
      </c>
      <c r="AE16" s="477">
        <v>0</v>
      </c>
      <c r="AF16" s="477">
        <v>1441</v>
      </c>
      <c r="AG16" s="335">
        <v>4</v>
      </c>
      <c r="AH16" s="335">
        <v>1445</v>
      </c>
      <c r="AI16" s="477">
        <v>1</v>
      </c>
      <c r="AJ16" s="477">
        <v>0</v>
      </c>
      <c r="AK16" s="477">
        <v>1845</v>
      </c>
      <c r="AL16" s="477">
        <v>0</v>
      </c>
      <c r="AM16" s="477">
        <v>13</v>
      </c>
      <c r="AN16" s="477">
        <v>0</v>
      </c>
      <c r="AO16" s="477">
        <v>0</v>
      </c>
      <c r="AP16" s="477">
        <v>0</v>
      </c>
      <c r="AQ16" s="335">
        <v>0</v>
      </c>
      <c r="AR16" s="477">
        <v>0</v>
      </c>
      <c r="AS16" s="477">
        <v>0</v>
      </c>
      <c r="AT16" s="477">
        <v>0</v>
      </c>
      <c r="AU16" s="477">
        <v>0</v>
      </c>
      <c r="AV16" s="477">
        <v>0</v>
      </c>
      <c r="AW16" s="477">
        <v>0</v>
      </c>
      <c r="AX16" s="738"/>
      <c r="AY16" s="444">
        <v>48117</v>
      </c>
    </row>
    <row r="17" spans="1:51" ht="15.75" thickBot="1">
      <c r="A17" s="29" t="e">
        <v>#REF!</v>
      </c>
      <c r="B17" s="29" t="s">
        <v>933</v>
      </c>
      <c r="C17" s="29" t="s">
        <v>934</v>
      </c>
      <c r="D17" s="29" t="s">
        <v>935</v>
      </c>
      <c r="E17" s="29" t="s">
        <v>936</v>
      </c>
      <c r="F17" s="29" t="s">
        <v>937</v>
      </c>
      <c r="G17" s="29" t="e">
        <v>#REF!</v>
      </c>
      <c r="H17" s="29" t="s">
        <v>938</v>
      </c>
      <c r="I17" s="29" t="s">
        <v>939</v>
      </c>
      <c r="J17" s="29" t="s">
        <v>940</v>
      </c>
      <c r="K17" s="29" t="s">
        <v>941</v>
      </c>
      <c r="L17" s="29" t="s">
        <v>942</v>
      </c>
      <c r="M17" s="29" t="s">
        <v>943</v>
      </c>
      <c r="N17" s="29" t="s">
        <v>944</v>
      </c>
      <c r="O17" s="29" t="s">
        <v>945</v>
      </c>
      <c r="P17" s="29" t="s">
        <v>946</v>
      </c>
      <c r="Q17" s="29" t="s">
        <v>947</v>
      </c>
      <c r="R17" s="29" t="s">
        <v>948</v>
      </c>
      <c r="S17" s="29" t="s">
        <v>949</v>
      </c>
      <c r="T17" s="29" t="s">
        <v>950</v>
      </c>
      <c r="U17" s="29" t="s">
        <v>951</v>
      </c>
      <c r="V17" s="29" t="s">
        <v>952</v>
      </c>
      <c r="W17" s="29" t="s">
        <v>953</v>
      </c>
      <c r="X17" s="416" t="s">
        <v>305</v>
      </c>
      <c r="Y17" s="1022" t="s">
        <v>702</v>
      </c>
      <c r="Z17" s="36">
        <v>495</v>
      </c>
      <c r="AA17" s="476">
        <v>768</v>
      </c>
      <c r="AB17" s="477">
        <v>25065</v>
      </c>
      <c r="AC17" s="335">
        <v>37</v>
      </c>
      <c r="AD17" s="335">
        <v>25102</v>
      </c>
      <c r="AE17" s="477">
        <v>0</v>
      </c>
      <c r="AF17" s="477">
        <v>284</v>
      </c>
      <c r="AG17" s="335">
        <v>3</v>
      </c>
      <c r="AH17" s="335">
        <v>287</v>
      </c>
      <c r="AI17" s="477">
        <v>1</v>
      </c>
      <c r="AJ17" s="477">
        <v>0</v>
      </c>
      <c r="AK17" s="477">
        <v>0</v>
      </c>
      <c r="AL17" s="477">
        <v>0</v>
      </c>
      <c r="AM17" s="477">
        <v>0</v>
      </c>
      <c r="AN17" s="477">
        <v>0</v>
      </c>
      <c r="AO17" s="477">
        <v>0</v>
      </c>
      <c r="AP17" s="477">
        <v>1</v>
      </c>
      <c r="AQ17" s="335">
        <v>0</v>
      </c>
      <c r="AR17" s="477">
        <v>0</v>
      </c>
      <c r="AS17" s="477">
        <v>0</v>
      </c>
      <c r="AT17" s="477">
        <v>0</v>
      </c>
      <c r="AU17" s="477">
        <v>0</v>
      </c>
      <c r="AV17" s="477">
        <v>0</v>
      </c>
      <c r="AW17" s="477">
        <v>0</v>
      </c>
      <c r="AX17" s="738"/>
      <c r="AY17" s="444">
        <v>26159</v>
      </c>
    </row>
    <row r="18" spans="1:51" ht="15.75" thickBot="1">
      <c r="A18" s="29" t="e">
        <v>#REF!</v>
      </c>
      <c r="B18" s="29" t="s">
        <v>954</v>
      </c>
      <c r="C18" s="29" t="s">
        <v>955</v>
      </c>
      <c r="D18" s="29" t="s">
        <v>956</v>
      </c>
      <c r="E18" s="29" t="s">
        <v>957</v>
      </c>
      <c r="F18" s="29" t="s">
        <v>958</v>
      </c>
      <c r="G18" s="29" t="e">
        <v>#REF!</v>
      </c>
      <c r="H18" s="29" t="s">
        <v>959</v>
      </c>
      <c r="I18" s="29" t="s">
        <v>960</v>
      </c>
      <c r="J18" s="29" t="s">
        <v>961</v>
      </c>
      <c r="K18" s="29" t="s">
        <v>962</v>
      </c>
      <c r="L18" s="29" t="s">
        <v>963</v>
      </c>
      <c r="M18" s="29" t="s">
        <v>964</v>
      </c>
      <c r="N18" s="29" t="s">
        <v>965</v>
      </c>
      <c r="O18" s="29" t="s">
        <v>966</v>
      </c>
      <c r="P18" s="29" t="s">
        <v>967</v>
      </c>
      <c r="Q18" s="29" t="s">
        <v>968</v>
      </c>
      <c r="R18" s="29" t="s">
        <v>969</v>
      </c>
      <c r="S18" s="29" t="s">
        <v>970</v>
      </c>
      <c r="T18" s="29" t="s">
        <v>971</v>
      </c>
      <c r="U18" s="29" t="s">
        <v>972</v>
      </c>
      <c r="V18" s="29" t="s">
        <v>973</v>
      </c>
      <c r="W18" s="29" t="s">
        <v>974</v>
      </c>
      <c r="X18" s="416" t="s">
        <v>306</v>
      </c>
      <c r="Y18" s="1022" t="s">
        <v>702</v>
      </c>
      <c r="Z18" s="36">
        <v>790</v>
      </c>
      <c r="AA18" s="476">
        <v>6716</v>
      </c>
      <c r="AB18" s="477">
        <v>18751</v>
      </c>
      <c r="AC18" s="335">
        <v>20</v>
      </c>
      <c r="AD18" s="335">
        <v>18771</v>
      </c>
      <c r="AE18" s="477">
        <v>0</v>
      </c>
      <c r="AF18" s="477">
        <v>321</v>
      </c>
      <c r="AG18" s="335">
        <v>0</v>
      </c>
      <c r="AH18" s="335">
        <v>321</v>
      </c>
      <c r="AI18" s="477">
        <v>0</v>
      </c>
      <c r="AJ18" s="477">
        <v>0</v>
      </c>
      <c r="AK18" s="477">
        <v>0</v>
      </c>
      <c r="AL18" s="477">
        <v>0</v>
      </c>
      <c r="AM18" s="477">
        <v>0</v>
      </c>
      <c r="AN18" s="477">
        <v>0</v>
      </c>
      <c r="AO18" s="477">
        <v>0</v>
      </c>
      <c r="AP18" s="477">
        <v>0</v>
      </c>
      <c r="AQ18" s="335">
        <v>0</v>
      </c>
      <c r="AR18" s="477">
        <v>0</v>
      </c>
      <c r="AS18" s="477">
        <v>0</v>
      </c>
      <c r="AT18" s="477">
        <v>0</v>
      </c>
      <c r="AU18" s="477">
        <v>0</v>
      </c>
      <c r="AV18" s="477">
        <v>0</v>
      </c>
      <c r="AW18" s="477">
        <v>0</v>
      </c>
      <c r="AX18" s="738"/>
      <c r="AY18" s="444">
        <v>25808</v>
      </c>
    </row>
    <row r="19" spans="1:51" ht="15.75" thickBot="1">
      <c r="A19" s="29" t="e">
        <v>#REF!</v>
      </c>
      <c r="B19" s="29" t="s">
        <v>975</v>
      </c>
      <c r="C19" s="29" t="s">
        <v>976</v>
      </c>
      <c r="D19" s="29" t="s">
        <v>977</v>
      </c>
      <c r="E19" s="29" t="s">
        <v>978</v>
      </c>
      <c r="F19" s="29" t="s">
        <v>979</v>
      </c>
      <c r="G19" s="29" t="e">
        <v>#REF!</v>
      </c>
      <c r="H19" s="29" t="s">
        <v>980</v>
      </c>
      <c r="I19" s="29" t="s">
        <v>981</v>
      </c>
      <c r="J19" s="29" t="s">
        <v>982</v>
      </c>
      <c r="K19" s="29" t="s">
        <v>983</v>
      </c>
      <c r="L19" s="29" t="s">
        <v>984</v>
      </c>
      <c r="M19" s="29" t="s">
        <v>985</v>
      </c>
      <c r="N19" s="29" t="s">
        <v>986</v>
      </c>
      <c r="O19" s="29" t="s">
        <v>987</v>
      </c>
      <c r="P19" s="29" t="s">
        <v>988</v>
      </c>
      <c r="Q19" s="29" t="s">
        <v>989</v>
      </c>
      <c r="R19" s="29" t="s">
        <v>990</v>
      </c>
      <c r="S19" s="29" t="s">
        <v>991</v>
      </c>
      <c r="T19" s="29" t="s">
        <v>992</v>
      </c>
      <c r="U19" s="29" t="s">
        <v>993</v>
      </c>
      <c r="V19" s="29" t="s">
        <v>994</v>
      </c>
      <c r="W19" s="29" t="s">
        <v>995</v>
      </c>
      <c r="X19" s="416" t="s">
        <v>307</v>
      </c>
      <c r="Y19" s="1022" t="s">
        <v>702</v>
      </c>
      <c r="Z19" s="36">
        <v>895</v>
      </c>
      <c r="AA19" s="476">
        <v>4203</v>
      </c>
      <c r="AB19" s="477">
        <v>17250</v>
      </c>
      <c r="AC19" s="335">
        <v>2</v>
      </c>
      <c r="AD19" s="335">
        <v>17252</v>
      </c>
      <c r="AE19" s="477">
        <v>0</v>
      </c>
      <c r="AF19" s="477">
        <v>456</v>
      </c>
      <c r="AG19" s="335">
        <v>0</v>
      </c>
      <c r="AH19" s="335">
        <v>456</v>
      </c>
      <c r="AI19" s="477">
        <v>0</v>
      </c>
      <c r="AJ19" s="477">
        <v>0</v>
      </c>
      <c r="AK19" s="477">
        <v>2680</v>
      </c>
      <c r="AL19" s="477">
        <v>0</v>
      </c>
      <c r="AM19" s="477">
        <v>0</v>
      </c>
      <c r="AN19" s="477">
        <v>0</v>
      </c>
      <c r="AO19" s="477">
        <v>0</v>
      </c>
      <c r="AP19" s="477">
        <v>0</v>
      </c>
      <c r="AQ19" s="335">
        <v>0</v>
      </c>
      <c r="AR19" s="477">
        <v>0</v>
      </c>
      <c r="AS19" s="477">
        <v>0</v>
      </c>
      <c r="AT19" s="477">
        <v>0</v>
      </c>
      <c r="AU19" s="477">
        <v>0</v>
      </c>
      <c r="AV19" s="477">
        <v>0</v>
      </c>
      <c r="AW19" s="477">
        <v>0</v>
      </c>
      <c r="AX19" s="738"/>
      <c r="AY19" s="444">
        <v>24591</v>
      </c>
    </row>
    <row r="20" spans="1:51" ht="15.75" customHeight="1" thickBot="1">
      <c r="A20" s="29" t="e">
        <v>#REF!</v>
      </c>
      <c r="B20" s="29" t="s">
        <v>524</v>
      </c>
      <c r="C20" s="29" t="s">
        <v>571</v>
      </c>
      <c r="D20" s="29" t="s">
        <v>529</v>
      </c>
      <c r="E20" s="29" t="s">
        <v>569</v>
      </c>
      <c r="F20" s="29" t="s">
        <v>570</v>
      </c>
      <c r="G20" s="29" t="e">
        <v>#REF!</v>
      </c>
      <c r="H20" s="29" t="s">
        <v>533</v>
      </c>
      <c r="I20" s="29" t="s">
        <v>627</v>
      </c>
      <c r="J20" s="29" t="s">
        <v>536</v>
      </c>
      <c r="K20" s="29" t="s">
        <v>542</v>
      </c>
      <c r="L20" s="29" t="s">
        <v>544</v>
      </c>
      <c r="M20" s="29" t="s">
        <v>547</v>
      </c>
      <c r="N20" s="29" t="s">
        <v>572</v>
      </c>
      <c r="O20" s="29" t="s">
        <v>558</v>
      </c>
      <c r="P20" s="29" t="s">
        <v>738</v>
      </c>
      <c r="Q20" s="29" t="s">
        <v>556</v>
      </c>
      <c r="R20" s="29" t="s">
        <v>553</v>
      </c>
      <c r="S20" s="29" t="s">
        <v>550</v>
      </c>
      <c r="T20" s="29" t="s">
        <v>636</v>
      </c>
      <c r="U20" s="29" t="s">
        <v>739</v>
      </c>
      <c r="V20" s="29" t="s">
        <v>740</v>
      </c>
      <c r="W20" s="29" t="s">
        <v>539</v>
      </c>
      <c r="X20" s="484" t="s">
        <v>499</v>
      </c>
      <c r="Y20" s="120"/>
      <c r="Z20" s="37"/>
      <c r="AA20" s="485">
        <v>211309</v>
      </c>
      <c r="AB20" s="486">
        <v>22617</v>
      </c>
      <c r="AC20" s="486">
        <v>26</v>
      </c>
      <c r="AD20" s="486">
        <v>22643</v>
      </c>
      <c r="AE20" s="486">
        <v>40703</v>
      </c>
      <c r="AF20" s="486">
        <v>44136</v>
      </c>
      <c r="AG20" s="486">
        <v>58862</v>
      </c>
      <c r="AH20" s="486">
        <v>102998</v>
      </c>
      <c r="AI20" s="486">
        <v>2174</v>
      </c>
      <c r="AJ20" s="486">
        <v>0</v>
      </c>
      <c r="AK20" s="486">
        <v>15611</v>
      </c>
      <c r="AL20" s="486">
        <v>0</v>
      </c>
      <c r="AM20" s="486">
        <v>5766</v>
      </c>
      <c r="AN20" s="486">
        <v>0</v>
      </c>
      <c r="AO20" s="486">
        <v>1</v>
      </c>
      <c r="AP20" s="486">
        <v>1</v>
      </c>
      <c r="AQ20" s="486">
        <v>0</v>
      </c>
      <c r="AR20" s="486">
        <v>2</v>
      </c>
      <c r="AS20" s="486">
        <v>0</v>
      </c>
      <c r="AT20" s="486">
        <v>0</v>
      </c>
      <c r="AU20" s="486">
        <v>0</v>
      </c>
      <c r="AV20" s="486">
        <v>0</v>
      </c>
      <c r="AW20" s="486">
        <v>0</v>
      </c>
      <c r="AX20" s="486">
        <v>1</v>
      </c>
      <c r="AY20" s="444">
        <v>401209</v>
      </c>
    </row>
    <row r="21" spans="1:51" ht="15.75" thickBot="1">
      <c r="A21" s="29" t="e">
        <v>#REF!</v>
      </c>
      <c r="B21" s="29" t="s">
        <v>996</v>
      </c>
      <c r="C21" s="29" t="s">
        <v>997</v>
      </c>
      <c r="D21" s="29" t="s">
        <v>998</v>
      </c>
      <c r="E21" s="29" t="s">
        <v>999</v>
      </c>
      <c r="F21" s="29" t="s">
        <v>1000</v>
      </c>
      <c r="G21" s="29" t="e">
        <v>#REF!</v>
      </c>
      <c r="H21" s="29" t="s">
        <v>1001</v>
      </c>
      <c r="I21" s="29" t="s">
        <v>1002</v>
      </c>
      <c r="J21" s="29" t="s">
        <v>1003</v>
      </c>
      <c r="K21" s="29" t="s">
        <v>1004</v>
      </c>
      <c r="L21" s="29" t="s">
        <v>1005</v>
      </c>
      <c r="M21" s="29" t="s">
        <v>1006</v>
      </c>
      <c r="N21" s="29" t="s">
        <v>1007</v>
      </c>
      <c r="O21" s="29" t="s">
        <v>1008</v>
      </c>
      <c r="P21" s="29" t="s">
        <v>1009</v>
      </c>
      <c r="Q21" s="29" t="s">
        <v>1010</v>
      </c>
      <c r="R21" s="29" t="s">
        <v>1011</v>
      </c>
      <c r="S21" s="29" t="s">
        <v>1012</v>
      </c>
      <c r="T21" s="29" t="s">
        <v>1013</v>
      </c>
      <c r="U21" s="29" t="s">
        <v>1014</v>
      </c>
      <c r="V21" s="29" t="s">
        <v>1015</v>
      </c>
      <c r="W21" s="29" t="s">
        <v>1016</v>
      </c>
      <c r="X21" s="416" t="s">
        <v>309</v>
      </c>
      <c r="Y21" s="435" t="s">
        <v>705</v>
      </c>
      <c r="Z21" s="36">
        <v>45</v>
      </c>
      <c r="AA21" s="476">
        <v>35998</v>
      </c>
      <c r="AB21" s="477">
        <v>2916</v>
      </c>
      <c r="AC21" s="335">
        <v>3</v>
      </c>
      <c r="AD21" s="335">
        <v>2919</v>
      </c>
      <c r="AE21" s="477">
        <v>10665</v>
      </c>
      <c r="AF21" s="477">
        <v>9334</v>
      </c>
      <c r="AG21" s="335">
        <v>5133</v>
      </c>
      <c r="AH21" s="335">
        <v>14467</v>
      </c>
      <c r="AI21" s="477">
        <v>1206</v>
      </c>
      <c r="AJ21" s="477">
        <v>0</v>
      </c>
      <c r="AK21" s="477">
        <v>1029</v>
      </c>
      <c r="AL21" s="477">
        <v>0</v>
      </c>
      <c r="AM21" s="477">
        <v>0</v>
      </c>
      <c r="AN21" s="477">
        <v>0</v>
      </c>
      <c r="AO21" s="477">
        <v>0</v>
      </c>
      <c r="AP21" s="477">
        <v>0</v>
      </c>
      <c r="AQ21" s="335">
        <v>0</v>
      </c>
      <c r="AR21" s="477">
        <v>0</v>
      </c>
      <c r="AS21" s="477">
        <v>0</v>
      </c>
      <c r="AT21" s="477">
        <v>0</v>
      </c>
      <c r="AU21" s="477">
        <v>0</v>
      </c>
      <c r="AV21" s="477">
        <v>0</v>
      </c>
      <c r="AW21" s="477">
        <v>0</v>
      </c>
      <c r="AX21" s="738"/>
      <c r="AY21" s="444">
        <v>66284</v>
      </c>
    </row>
    <row r="22" spans="1:51" ht="15.75" thickBot="1">
      <c r="A22" s="29" t="e">
        <v>#REF!</v>
      </c>
      <c r="B22" s="29" t="s">
        <v>1017</v>
      </c>
      <c r="C22" s="29" t="s">
        <v>1018</v>
      </c>
      <c r="D22" s="29" t="s">
        <v>1019</v>
      </c>
      <c r="E22" s="29" t="s">
        <v>1020</v>
      </c>
      <c r="F22" s="29" t="s">
        <v>1021</v>
      </c>
      <c r="G22" s="29" t="e">
        <v>#REF!</v>
      </c>
      <c r="H22" s="29" t="s">
        <v>1022</v>
      </c>
      <c r="I22" s="29" t="s">
        <v>1023</v>
      </c>
      <c r="J22" s="29" t="s">
        <v>1024</v>
      </c>
      <c r="K22" s="29" t="s">
        <v>1025</v>
      </c>
      <c r="L22" s="29" t="s">
        <v>1026</v>
      </c>
      <c r="M22" s="29" t="s">
        <v>1027</v>
      </c>
      <c r="N22" s="29" t="s">
        <v>1028</v>
      </c>
      <c r="O22" s="29" t="s">
        <v>1029</v>
      </c>
      <c r="P22" s="29" t="s">
        <v>1030</v>
      </c>
      <c r="Q22" s="29" t="s">
        <v>1031</v>
      </c>
      <c r="R22" s="29" t="s">
        <v>1032</v>
      </c>
      <c r="S22" s="29" t="s">
        <v>1033</v>
      </c>
      <c r="T22" s="29" t="s">
        <v>1034</v>
      </c>
      <c r="U22" s="29" t="s">
        <v>1035</v>
      </c>
      <c r="V22" s="29" t="s">
        <v>1036</v>
      </c>
      <c r="W22" s="29" t="s">
        <v>1037</v>
      </c>
      <c r="X22" s="416" t="s">
        <v>310</v>
      </c>
      <c r="Y22" s="435" t="s">
        <v>705</v>
      </c>
      <c r="Z22" s="36">
        <v>51</v>
      </c>
      <c r="AA22" s="476">
        <v>15657</v>
      </c>
      <c r="AB22" s="477">
        <v>0</v>
      </c>
      <c r="AC22" s="335">
        <v>0</v>
      </c>
      <c r="AD22" s="335">
        <v>0</v>
      </c>
      <c r="AE22" s="477">
        <v>972</v>
      </c>
      <c r="AF22" s="477">
        <v>2187</v>
      </c>
      <c r="AG22" s="335">
        <v>5143</v>
      </c>
      <c r="AH22" s="335">
        <v>7330</v>
      </c>
      <c r="AI22" s="477">
        <v>61</v>
      </c>
      <c r="AJ22" s="477">
        <v>0</v>
      </c>
      <c r="AK22" s="477">
        <v>17</v>
      </c>
      <c r="AL22" s="477">
        <v>0</v>
      </c>
      <c r="AM22" s="477">
        <v>1596</v>
      </c>
      <c r="AN22" s="477">
        <v>0</v>
      </c>
      <c r="AO22" s="477">
        <v>0</v>
      </c>
      <c r="AP22" s="477">
        <v>0</v>
      </c>
      <c r="AQ22" s="335">
        <v>0</v>
      </c>
      <c r="AR22" s="477">
        <v>0</v>
      </c>
      <c r="AS22" s="477">
        <v>0</v>
      </c>
      <c r="AT22" s="477">
        <v>0</v>
      </c>
      <c r="AU22" s="477">
        <v>0</v>
      </c>
      <c r="AV22" s="477">
        <v>0</v>
      </c>
      <c r="AW22" s="477">
        <v>0</v>
      </c>
      <c r="AX22" s="738"/>
      <c r="AY22" s="444">
        <v>25633</v>
      </c>
    </row>
    <row r="23" spans="1:51" ht="15.75" thickBot="1">
      <c r="A23" s="29" t="e">
        <v>#REF!</v>
      </c>
      <c r="B23" s="29" t="s">
        <v>1038</v>
      </c>
      <c r="C23" s="29" t="s">
        <v>1039</v>
      </c>
      <c r="D23" s="29" t="s">
        <v>1040</v>
      </c>
      <c r="E23" s="29" t="s">
        <v>1041</v>
      </c>
      <c r="F23" s="29" t="s">
        <v>1042</v>
      </c>
      <c r="G23" s="29" t="e">
        <v>#REF!</v>
      </c>
      <c r="H23" s="29" t="s">
        <v>1043</v>
      </c>
      <c r="I23" s="29" t="s">
        <v>1044</v>
      </c>
      <c r="J23" s="29" t="s">
        <v>1045</v>
      </c>
      <c r="K23" s="29" t="s">
        <v>1046</v>
      </c>
      <c r="L23" s="29" t="s">
        <v>1047</v>
      </c>
      <c r="M23" s="29" t="s">
        <v>1048</v>
      </c>
      <c r="N23" s="29" t="s">
        <v>1049</v>
      </c>
      <c r="O23" s="29" t="s">
        <v>1050</v>
      </c>
      <c r="P23" s="29" t="s">
        <v>1051</v>
      </c>
      <c r="Q23" s="29" t="s">
        <v>1052</v>
      </c>
      <c r="R23" s="29" t="s">
        <v>1053</v>
      </c>
      <c r="S23" s="29" t="s">
        <v>1054</v>
      </c>
      <c r="T23" s="29" t="s">
        <v>1055</v>
      </c>
      <c r="U23" s="29" t="s">
        <v>1056</v>
      </c>
      <c r="V23" s="29" t="s">
        <v>1057</v>
      </c>
      <c r="W23" s="29" t="s">
        <v>1058</v>
      </c>
      <c r="X23" s="416" t="s">
        <v>311</v>
      </c>
      <c r="Y23" s="435" t="s">
        <v>705</v>
      </c>
      <c r="Z23" s="36">
        <v>147</v>
      </c>
      <c r="AA23" s="476">
        <v>19623</v>
      </c>
      <c r="AB23" s="477">
        <v>1818</v>
      </c>
      <c r="AC23" s="335">
        <v>1</v>
      </c>
      <c r="AD23" s="335">
        <v>1819</v>
      </c>
      <c r="AE23" s="477">
        <v>3604</v>
      </c>
      <c r="AF23" s="477">
        <v>3345</v>
      </c>
      <c r="AG23" s="335">
        <v>2267</v>
      </c>
      <c r="AH23" s="335">
        <v>5612</v>
      </c>
      <c r="AI23" s="477">
        <v>253</v>
      </c>
      <c r="AJ23" s="477">
        <v>0</v>
      </c>
      <c r="AK23" s="477">
        <v>0</v>
      </c>
      <c r="AL23" s="477">
        <v>0</v>
      </c>
      <c r="AM23" s="477">
        <v>0</v>
      </c>
      <c r="AN23" s="477">
        <v>0</v>
      </c>
      <c r="AO23" s="477">
        <v>0</v>
      </c>
      <c r="AP23" s="477">
        <v>0</v>
      </c>
      <c r="AQ23" s="335">
        <v>0</v>
      </c>
      <c r="AR23" s="477">
        <v>0</v>
      </c>
      <c r="AS23" s="477">
        <v>0</v>
      </c>
      <c r="AT23" s="477">
        <v>0</v>
      </c>
      <c r="AU23" s="477">
        <v>0</v>
      </c>
      <c r="AV23" s="477">
        <v>0</v>
      </c>
      <c r="AW23" s="477">
        <v>0</v>
      </c>
      <c r="AX23" s="738"/>
      <c r="AY23" s="444">
        <v>30911</v>
      </c>
    </row>
    <row r="24" spans="1:51" ht="15.75" thickBot="1">
      <c r="A24" s="29" t="e">
        <v>#REF!</v>
      </c>
      <c r="B24" s="29" t="s">
        <v>1059</v>
      </c>
      <c r="C24" s="29" t="s">
        <v>1060</v>
      </c>
      <c r="D24" s="29" t="s">
        <v>1061</v>
      </c>
      <c r="E24" s="29" t="s">
        <v>1062</v>
      </c>
      <c r="F24" s="29" t="s">
        <v>1063</v>
      </c>
      <c r="G24" s="29" t="e">
        <v>#REF!</v>
      </c>
      <c r="H24" s="29" t="s">
        <v>1064</v>
      </c>
      <c r="I24" s="29" t="s">
        <v>1065</v>
      </c>
      <c r="J24" s="29" t="s">
        <v>1066</v>
      </c>
      <c r="K24" s="29" t="s">
        <v>1067</v>
      </c>
      <c r="L24" s="29" t="s">
        <v>1068</v>
      </c>
      <c r="M24" s="29" t="s">
        <v>1069</v>
      </c>
      <c r="N24" s="29" t="s">
        <v>1070</v>
      </c>
      <c r="O24" s="29" t="s">
        <v>1071</v>
      </c>
      <c r="P24" s="29" t="s">
        <v>1072</v>
      </c>
      <c r="Q24" s="29" t="s">
        <v>1073</v>
      </c>
      <c r="R24" s="29" t="s">
        <v>1074</v>
      </c>
      <c r="S24" s="29" t="s">
        <v>1075</v>
      </c>
      <c r="T24" s="29" t="s">
        <v>1076</v>
      </c>
      <c r="U24" s="29" t="s">
        <v>1077</v>
      </c>
      <c r="V24" s="29" t="s">
        <v>1078</v>
      </c>
      <c r="W24" s="29" t="s">
        <v>1079</v>
      </c>
      <c r="X24" s="416" t="s">
        <v>312</v>
      </c>
      <c r="Y24" s="435" t="s">
        <v>705</v>
      </c>
      <c r="Z24" s="36">
        <v>172</v>
      </c>
      <c r="AA24" s="476">
        <v>21812</v>
      </c>
      <c r="AB24" s="477">
        <v>1489</v>
      </c>
      <c r="AC24" s="335">
        <v>5</v>
      </c>
      <c r="AD24" s="335">
        <v>1494</v>
      </c>
      <c r="AE24" s="477">
        <v>5732</v>
      </c>
      <c r="AF24" s="477">
        <v>5295</v>
      </c>
      <c r="AG24" s="335">
        <v>3752</v>
      </c>
      <c r="AH24" s="335">
        <v>9047</v>
      </c>
      <c r="AI24" s="477">
        <v>118</v>
      </c>
      <c r="AJ24" s="477">
        <v>0</v>
      </c>
      <c r="AK24" s="477">
        <v>3047</v>
      </c>
      <c r="AL24" s="477">
        <v>0</v>
      </c>
      <c r="AM24" s="477">
        <v>551</v>
      </c>
      <c r="AN24" s="477">
        <v>0</v>
      </c>
      <c r="AO24" s="477">
        <v>0</v>
      </c>
      <c r="AP24" s="477">
        <v>0</v>
      </c>
      <c r="AQ24" s="335">
        <v>0</v>
      </c>
      <c r="AR24" s="477">
        <v>0</v>
      </c>
      <c r="AS24" s="477">
        <v>0</v>
      </c>
      <c r="AT24" s="477">
        <v>0</v>
      </c>
      <c r="AU24" s="477">
        <v>0</v>
      </c>
      <c r="AV24" s="477">
        <v>0</v>
      </c>
      <c r="AW24" s="477">
        <v>0</v>
      </c>
      <c r="AX24" s="738"/>
      <c r="AY24" s="444">
        <v>41801</v>
      </c>
    </row>
    <row r="25" spans="1:51" ht="15.75" thickBot="1">
      <c r="A25" s="29" t="e">
        <v>#REF!</v>
      </c>
      <c r="B25" s="29" t="s">
        <v>1080</v>
      </c>
      <c r="C25" s="29" t="s">
        <v>1081</v>
      </c>
      <c r="D25" s="29" t="s">
        <v>1082</v>
      </c>
      <c r="E25" s="29" t="s">
        <v>1083</v>
      </c>
      <c r="F25" s="29" t="s">
        <v>1084</v>
      </c>
      <c r="G25" s="29" t="e">
        <v>#REF!</v>
      </c>
      <c r="H25" s="29" t="s">
        <v>1085</v>
      </c>
      <c r="I25" s="29" t="s">
        <v>1086</v>
      </c>
      <c r="J25" s="29" t="s">
        <v>1087</v>
      </c>
      <c r="K25" s="29" t="s">
        <v>1088</v>
      </c>
      <c r="L25" s="29" t="s">
        <v>1089</v>
      </c>
      <c r="M25" s="29" t="s">
        <v>1090</v>
      </c>
      <c r="N25" s="29" t="s">
        <v>1091</v>
      </c>
      <c r="O25" s="29" t="s">
        <v>1092</v>
      </c>
      <c r="P25" s="29" t="s">
        <v>1093</v>
      </c>
      <c r="Q25" s="29" t="s">
        <v>1094</v>
      </c>
      <c r="R25" s="29" t="s">
        <v>1095</v>
      </c>
      <c r="S25" s="29" t="s">
        <v>1096</v>
      </c>
      <c r="T25" s="29" t="s">
        <v>1097</v>
      </c>
      <c r="U25" s="29" t="s">
        <v>1098</v>
      </c>
      <c r="V25" s="29" t="s">
        <v>1099</v>
      </c>
      <c r="W25" s="29" t="s">
        <v>1100</v>
      </c>
      <c r="X25" s="416" t="s">
        <v>313</v>
      </c>
      <c r="Y25" s="435" t="s">
        <v>705</v>
      </c>
      <c r="Z25" s="36">
        <v>475</v>
      </c>
      <c r="AA25" s="476">
        <v>2153</v>
      </c>
      <c r="AB25" s="477">
        <v>0</v>
      </c>
      <c r="AC25" s="335">
        <v>0</v>
      </c>
      <c r="AD25" s="335">
        <v>0</v>
      </c>
      <c r="AE25" s="477">
        <v>0</v>
      </c>
      <c r="AF25" s="477">
        <v>106</v>
      </c>
      <c r="AG25" s="335">
        <v>3</v>
      </c>
      <c r="AH25" s="335">
        <v>109</v>
      </c>
      <c r="AI25" s="477">
        <v>1</v>
      </c>
      <c r="AJ25" s="477">
        <v>0</v>
      </c>
      <c r="AK25" s="477">
        <v>2568</v>
      </c>
      <c r="AL25" s="477">
        <v>0</v>
      </c>
      <c r="AM25" s="477">
        <v>0</v>
      </c>
      <c r="AN25" s="477">
        <v>0</v>
      </c>
      <c r="AO25" s="477">
        <v>0</v>
      </c>
      <c r="AP25" s="477">
        <v>0</v>
      </c>
      <c r="AQ25" s="335">
        <v>0</v>
      </c>
      <c r="AR25" s="477">
        <v>0</v>
      </c>
      <c r="AS25" s="477">
        <v>0</v>
      </c>
      <c r="AT25" s="477">
        <v>0</v>
      </c>
      <c r="AU25" s="477">
        <v>0</v>
      </c>
      <c r="AV25" s="477">
        <v>0</v>
      </c>
      <c r="AW25" s="477">
        <v>0</v>
      </c>
      <c r="AX25" s="738"/>
      <c r="AY25" s="444">
        <v>4831</v>
      </c>
    </row>
    <row r="26" spans="1:51" ht="15.75" thickBot="1">
      <c r="A26" s="29" t="e">
        <v>#REF!</v>
      </c>
      <c r="B26" s="29" t="s">
        <v>1101</v>
      </c>
      <c r="C26" s="29" t="s">
        <v>1102</v>
      </c>
      <c r="D26" s="29" t="s">
        <v>1103</v>
      </c>
      <c r="E26" s="29" t="s">
        <v>1104</v>
      </c>
      <c r="F26" s="29" t="s">
        <v>1105</v>
      </c>
      <c r="G26" s="29" t="e">
        <v>#REF!</v>
      </c>
      <c r="H26" s="29" t="s">
        <v>1106</v>
      </c>
      <c r="I26" s="29" t="s">
        <v>1107</v>
      </c>
      <c r="J26" s="29" t="s">
        <v>1108</v>
      </c>
      <c r="K26" s="29" t="s">
        <v>1109</v>
      </c>
      <c r="L26" s="29" t="s">
        <v>1110</v>
      </c>
      <c r="M26" s="29" t="s">
        <v>1111</v>
      </c>
      <c r="N26" s="29" t="s">
        <v>1112</v>
      </c>
      <c r="O26" s="29" t="s">
        <v>1113</v>
      </c>
      <c r="P26" s="29" t="s">
        <v>1114</v>
      </c>
      <c r="Q26" s="29" t="s">
        <v>1115</v>
      </c>
      <c r="R26" s="29" t="s">
        <v>1116</v>
      </c>
      <c r="S26" s="29" t="s">
        <v>1117</v>
      </c>
      <c r="T26" s="29" t="s">
        <v>1118</v>
      </c>
      <c r="U26" s="29" t="s">
        <v>1119</v>
      </c>
      <c r="V26" s="29" t="s">
        <v>1120</v>
      </c>
      <c r="W26" s="29" t="s">
        <v>1121</v>
      </c>
      <c r="X26" s="416" t="s">
        <v>314</v>
      </c>
      <c r="Y26" s="435" t="s">
        <v>705</v>
      </c>
      <c r="Z26" s="36">
        <v>480</v>
      </c>
      <c r="AA26" s="476">
        <v>14466</v>
      </c>
      <c r="AB26" s="477">
        <v>1114</v>
      </c>
      <c r="AC26" s="335">
        <v>3</v>
      </c>
      <c r="AD26" s="335">
        <v>1117</v>
      </c>
      <c r="AE26" s="477">
        <v>1</v>
      </c>
      <c r="AF26" s="477">
        <v>1178</v>
      </c>
      <c r="AG26" s="335">
        <v>1200</v>
      </c>
      <c r="AH26" s="335">
        <v>2378</v>
      </c>
      <c r="AI26" s="477">
        <v>0</v>
      </c>
      <c r="AJ26" s="477">
        <v>0</v>
      </c>
      <c r="AK26" s="477">
        <v>3159</v>
      </c>
      <c r="AL26" s="477">
        <v>0</v>
      </c>
      <c r="AM26" s="477">
        <v>64</v>
      </c>
      <c r="AN26" s="477">
        <v>0</v>
      </c>
      <c r="AO26" s="477">
        <v>0</v>
      </c>
      <c r="AP26" s="477">
        <v>0</v>
      </c>
      <c r="AQ26" s="335">
        <v>0</v>
      </c>
      <c r="AR26" s="477">
        <v>1</v>
      </c>
      <c r="AS26" s="477">
        <v>0</v>
      </c>
      <c r="AT26" s="477">
        <v>0</v>
      </c>
      <c r="AU26" s="477">
        <v>0</v>
      </c>
      <c r="AV26" s="477">
        <v>0</v>
      </c>
      <c r="AW26" s="477">
        <v>0</v>
      </c>
      <c r="AX26" s="738"/>
      <c r="AY26" s="444">
        <v>21186</v>
      </c>
    </row>
    <row r="27" spans="1:51" ht="15.75" thickBot="1">
      <c r="A27" s="29" t="e">
        <v>#REF!</v>
      </c>
      <c r="B27" s="29" t="s">
        <v>1122</v>
      </c>
      <c r="C27" s="29" t="s">
        <v>1123</v>
      </c>
      <c r="D27" s="29" t="s">
        <v>1124</v>
      </c>
      <c r="E27" s="29" t="s">
        <v>1125</v>
      </c>
      <c r="F27" s="29" t="s">
        <v>1126</v>
      </c>
      <c r="G27" s="29" t="e">
        <v>#REF!</v>
      </c>
      <c r="H27" s="29" t="s">
        <v>1127</v>
      </c>
      <c r="I27" s="29" t="s">
        <v>1128</v>
      </c>
      <c r="J27" s="29" t="s">
        <v>1129</v>
      </c>
      <c r="K27" s="29" t="s">
        <v>1130</v>
      </c>
      <c r="L27" s="29" t="s">
        <v>1131</v>
      </c>
      <c r="M27" s="29" t="s">
        <v>1132</v>
      </c>
      <c r="N27" s="29" t="s">
        <v>1133</v>
      </c>
      <c r="O27" s="29" t="s">
        <v>1134</v>
      </c>
      <c r="P27" s="29" t="s">
        <v>1135</v>
      </c>
      <c r="Q27" s="29" t="s">
        <v>1136</v>
      </c>
      <c r="R27" s="29" t="s">
        <v>1137</v>
      </c>
      <c r="S27" s="29" t="s">
        <v>1138</v>
      </c>
      <c r="T27" s="29" t="s">
        <v>1139</v>
      </c>
      <c r="U27" s="29" t="s">
        <v>1140</v>
      </c>
      <c r="V27" s="29" t="s">
        <v>1141</v>
      </c>
      <c r="W27" s="29" t="s">
        <v>1142</v>
      </c>
      <c r="X27" s="416" t="s">
        <v>315</v>
      </c>
      <c r="Y27" s="435" t="s">
        <v>705</v>
      </c>
      <c r="Z27" s="36">
        <v>490</v>
      </c>
      <c r="AA27" s="476">
        <v>19953</v>
      </c>
      <c r="AB27" s="477">
        <v>6283</v>
      </c>
      <c r="AC27" s="335">
        <v>5</v>
      </c>
      <c r="AD27" s="335">
        <v>6288</v>
      </c>
      <c r="AE27" s="477">
        <v>0</v>
      </c>
      <c r="AF27" s="477">
        <v>7545</v>
      </c>
      <c r="AG27" s="335">
        <v>12281</v>
      </c>
      <c r="AH27" s="335">
        <v>19826</v>
      </c>
      <c r="AI27" s="477">
        <v>1</v>
      </c>
      <c r="AJ27" s="477">
        <v>0</v>
      </c>
      <c r="AK27" s="477">
        <v>2093</v>
      </c>
      <c r="AL27" s="477">
        <v>0</v>
      </c>
      <c r="AM27" s="477">
        <v>1301</v>
      </c>
      <c r="AN27" s="477">
        <v>0</v>
      </c>
      <c r="AO27" s="477">
        <v>0</v>
      </c>
      <c r="AP27" s="477">
        <v>0</v>
      </c>
      <c r="AQ27" s="335">
        <v>0</v>
      </c>
      <c r="AR27" s="477">
        <v>0</v>
      </c>
      <c r="AS27" s="477">
        <v>0</v>
      </c>
      <c r="AT27" s="477">
        <v>0</v>
      </c>
      <c r="AU27" s="477">
        <v>0</v>
      </c>
      <c r="AV27" s="477">
        <v>0</v>
      </c>
      <c r="AW27" s="477">
        <v>0</v>
      </c>
      <c r="AX27" s="738"/>
      <c r="AY27" s="444">
        <v>49462</v>
      </c>
    </row>
    <row r="28" spans="1:51" ht="15.75" thickBot="1">
      <c r="A28" s="29" t="e">
        <v>#REF!</v>
      </c>
      <c r="B28" s="29" t="s">
        <v>1143</v>
      </c>
      <c r="C28" s="29" t="s">
        <v>1144</v>
      </c>
      <c r="D28" s="29" t="s">
        <v>1145</v>
      </c>
      <c r="E28" s="29" t="s">
        <v>1146</v>
      </c>
      <c r="F28" s="29" t="s">
        <v>1147</v>
      </c>
      <c r="G28" s="29" t="e">
        <v>#REF!</v>
      </c>
      <c r="H28" s="29" t="s">
        <v>1148</v>
      </c>
      <c r="I28" s="29" t="s">
        <v>1149</v>
      </c>
      <c r="J28" s="29" t="s">
        <v>1150</v>
      </c>
      <c r="K28" s="29" t="s">
        <v>1151</v>
      </c>
      <c r="L28" s="29" t="s">
        <v>1152</v>
      </c>
      <c r="M28" s="29" t="s">
        <v>1153</v>
      </c>
      <c r="N28" s="29" t="s">
        <v>1154</v>
      </c>
      <c r="O28" s="29" t="s">
        <v>1155</v>
      </c>
      <c r="P28" s="29" t="s">
        <v>1156</v>
      </c>
      <c r="Q28" s="29" t="s">
        <v>1157</v>
      </c>
      <c r="R28" s="29" t="s">
        <v>1158</v>
      </c>
      <c r="S28" s="29" t="s">
        <v>1159</v>
      </c>
      <c r="T28" s="29" t="s">
        <v>1160</v>
      </c>
      <c r="U28" s="29" t="s">
        <v>1161</v>
      </c>
      <c r="V28" s="29" t="s">
        <v>1162</v>
      </c>
      <c r="W28" s="29" t="s">
        <v>1163</v>
      </c>
      <c r="X28" s="416" t="s">
        <v>316</v>
      </c>
      <c r="Y28" s="435" t="s">
        <v>705</v>
      </c>
      <c r="Z28" s="36">
        <v>659</v>
      </c>
      <c r="AA28" s="476">
        <v>13972</v>
      </c>
      <c r="AB28" s="477">
        <v>0</v>
      </c>
      <c r="AC28" s="335">
        <v>0</v>
      </c>
      <c r="AD28" s="335">
        <v>0</v>
      </c>
      <c r="AE28" s="477">
        <v>0</v>
      </c>
      <c r="AF28" s="477">
        <v>2125</v>
      </c>
      <c r="AG28" s="335">
        <v>3936</v>
      </c>
      <c r="AH28" s="335">
        <v>6061</v>
      </c>
      <c r="AI28" s="477">
        <v>4</v>
      </c>
      <c r="AJ28" s="477">
        <v>0</v>
      </c>
      <c r="AK28" s="477">
        <v>6</v>
      </c>
      <c r="AL28" s="477">
        <v>0</v>
      </c>
      <c r="AM28" s="477">
        <v>1236</v>
      </c>
      <c r="AN28" s="477">
        <v>0</v>
      </c>
      <c r="AO28" s="477">
        <v>1</v>
      </c>
      <c r="AP28" s="477">
        <v>1</v>
      </c>
      <c r="AQ28" s="335">
        <v>0</v>
      </c>
      <c r="AR28" s="477">
        <v>0</v>
      </c>
      <c r="AS28" s="477">
        <v>0</v>
      </c>
      <c r="AT28" s="477">
        <v>0</v>
      </c>
      <c r="AU28" s="477">
        <v>0</v>
      </c>
      <c r="AV28" s="477">
        <v>0</v>
      </c>
      <c r="AW28" s="477">
        <v>0</v>
      </c>
      <c r="AX28" s="738"/>
      <c r="AY28" s="444">
        <v>21281</v>
      </c>
    </row>
    <row r="29" spans="1:51" ht="15.75" thickBot="1">
      <c r="A29" s="29" t="e">
        <v>#REF!</v>
      </c>
      <c r="B29" s="29" t="s">
        <v>1164</v>
      </c>
      <c r="C29" s="29" t="s">
        <v>1165</v>
      </c>
      <c r="D29" s="29" t="s">
        <v>1166</v>
      </c>
      <c r="E29" s="29" t="s">
        <v>1167</v>
      </c>
      <c r="F29" s="29" t="s">
        <v>1168</v>
      </c>
      <c r="G29" s="29" t="e">
        <v>#REF!</v>
      </c>
      <c r="H29" s="29" t="s">
        <v>1169</v>
      </c>
      <c r="I29" s="29" t="s">
        <v>1170</v>
      </c>
      <c r="J29" s="29" t="s">
        <v>1171</v>
      </c>
      <c r="K29" s="29" t="s">
        <v>1172</v>
      </c>
      <c r="L29" s="29" t="s">
        <v>1173</v>
      </c>
      <c r="M29" s="29" t="s">
        <v>1174</v>
      </c>
      <c r="N29" s="29" t="s">
        <v>1175</v>
      </c>
      <c r="O29" s="29" t="s">
        <v>1176</v>
      </c>
      <c r="P29" s="29" t="s">
        <v>1177</v>
      </c>
      <c r="Q29" s="29" t="s">
        <v>1178</v>
      </c>
      <c r="R29" s="29" t="s">
        <v>1179</v>
      </c>
      <c r="S29" s="29" t="s">
        <v>1180</v>
      </c>
      <c r="T29" s="29" t="s">
        <v>1181</v>
      </c>
      <c r="U29" s="29" t="s">
        <v>1182</v>
      </c>
      <c r="V29" s="29" t="s">
        <v>1183</v>
      </c>
      <c r="W29" s="29" t="s">
        <v>1184</v>
      </c>
      <c r="X29" s="416" t="s">
        <v>317</v>
      </c>
      <c r="Y29" s="435" t="s">
        <v>705</v>
      </c>
      <c r="Z29" s="36">
        <v>665</v>
      </c>
      <c r="AA29" s="476">
        <v>25783</v>
      </c>
      <c r="AB29" s="477">
        <v>1472</v>
      </c>
      <c r="AC29" s="335">
        <v>1</v>
      </c>
      <c r="AD29" s="335">
        <v>1473</v>
      </c>
      <c r="AE29" s="477">
        <v>0</v>
      </c>
      <c r="AF29" s="477">
        <v>1365</v>
      </c>
      <c r="AG29" s="335">
        <v>2132</v>
      </c>
      <c r="AH29" s="335">
        <v>3497</v>
      </c>
      <c r="AI29" s="477">
        <v>0</v>
      </c>
      <c r="AJ29" s="477">
        <v>0</v>
      </c>
      <c r="AK29" s="477">
        <v>0</v>
      </c>
      <c r="AL29" s="477">
        <v>0</v>
      </c>
      <c r="AM29" s="477">
        <v>0</v>
      </c>
      <c r="AN29" s="477">
        <v>0</v>
      </c>
      <c r="AO29" s="477">
        <v>0</v>
      </c>
      <c r="AP29" s="477">
        <v>0</v>
      </c>
      <c r="AQ29" s="335">
        <v>0</v>
      </c>
      <c r="AR29" s="477">
        <v>0</v>
      </c>
      <c r="AS29" s="477">
        <v>0</v>
      </c>
      <c r="AT29" s="477">
        <v>0</v>
      </c>
      <c r="AU29" s="477">
        <v>0</v>
      </c>
      <c r="AV29" s="477">
        <v>0</v>
      </c>
      <c r="AW29" s="477">
        <v>0</v>
      </c>
      <c r="AX29" s="738"/>
      <c r="AY29" s="444">
        <v>30753</v>
      </c>
    </row>
    <row r="30" spans="1:51" ht="15.75" thickBot="1">
      <c r="A30" s="29" t="e">
        <v>#REF!</v>
      </c>
      <c r="B30" s="29" t="s">
        <v>1185</v>
      </c>
      <c r="C30" s="29" t="s">
        <v>1186</v>
      </c>
      <c r="D30" s="29" t="s">
        <v>1187</v>
      </c>
      <c r="E30" s="29" t="s">
        <v>1188</v>
      </c>
      <c r="F30" s="29" t="s">
        <v>1189</v>
      </c>
      <c r="G30" s="29" t="e">
        <v>#REF!</v>
      </c>
      <c r="H30" s="29" t="s">
        <v>1190</v>
      </c>
      <c r="I30" s="29" t="s">
        <v>1191</v>
      </c>
      <c r="J30" s="29" t="s">
        <v>1192</v>
      </c>
      <c r="K30" s="29" t="s">
        <v>1193</v>
      </c>
      <c r="L30" s="29" t="s">
        <v>1194</v>
      </c>
      <c r="M30" s="29" t="s">
        <v>1195</v>
      </c>
      <c r="N30" s="29" t="s">
        <v>1196</v>
      </c>
      <c r="O30" s="29" t="s">
        <v>1197</v>
      </c>
      <c r="P30" s="29" t="s">
        <v>1198</v>
      </c>
      <c r="Q30" s="29" t="s">
        <v>1199</v>
      </c>
      <c r="R30" s="29" t="s">
        <v>1200</v>
      </c>
      <c r="S30" s="29" t="s">
        <v>1201</v>
      </c>
      <c r="T30" s="29" t="s">
        <v>1202</v>
      </c>
      <c r="U30" s="29" t="s">
        <v>1203</v>
      </c>
      <c r="V30" s="29" t="s">
        <v>1204</v>
      </c>
      <c r="W30" s="29" t="s">
        <v>1205</v>
      </c>
      <c r="X30" s="416" t="s">
        <v>318</v>
      </c>
      <c r="Y30" s="435" t="s">
        <v>705</v>
      </c>
      <c r="Z30" s="36">
        <v>837</v>
      </c>
      <c r="AA30" s="476">
        <v>35720</v>
      </c>
      <c r="AB30" s="477">
        <v>7525</v>
      </c>
      <c r="AC30" s="335">
        <v>8</v>
      </c>
      <c r="AD30" s="335">
        <v>7533</v>
      </c>
      <c r="AE30" s="477">
        <v>19729</v>
      </c>
      <c r="AF30" s="477">
        <v>11562</v>
      </c>
      <c r="AG30" s="335">
        <v>23002</v>
      </c>
      <c r="AH30" s="335">
        <v>34564</v>
      </c>
      <c r="AI30" s="477">
        <v>530</v>
      </c>
      <c r="AJ30" s="477">
        <v>0</v>
      </c>
      <c r="AK30" s="477">
        <v>2492</v>
      </c>
      <c r="AL30" s="477">
        <v>0</v>
      </c>
      <c r="AM30" s="477">
        <v>1018</v>
      </c>
      <c r="AN30" s="477">
        <v>0</v>
      </c>
      <c r="AO30" s="477">
        <v>0</v>
      </c>
      <c r="AP30" s="477">
        <v>0</v>
      </c>
      <c r="AQ30" s="335">
        <v>0</v>
      </c>
      <c r="AR30" s="477">
        <v>1</v>
      </c>
      <c r="AS30" s="477">
        <v>0</v>
      </c>
      <c r="AT30" s="477">
        <v>0</v>
      </c>
      <c r="AU30" s="477">
        <v>0</v>
      </c>
      <c r="AV30" s="477">
        <v>0</v>
      </c>
      <c r="AW30" s="477">
        <v>0</v>
      </c>
      <c r="AX30" s="738">
        <v>1</v>
      </c>
      <c r="AY30" s="444">
        <v>101588</v>
      </c>
    </row>
    <row r="31" spans="1:51" ht="15.75" thickBot="1">
      <c r="A31" s="29" t="e">
        <v>#REF!</v>
      </c>
      <c r="B31" s="29" t="s">
        <v>1206</v>
      </c>
      <c r="C31" s="29" t="s">
        <v>1207</v>
      </c>
      <c r="D31" s="29" t="s">
        <v>1208</v>
      </c>
      <c r="E31" s="29" t="s">
        <v>1209</v>
      </c>
      <c r="F31" s="29" t="s">
        <v>1210</v>
      </c>
      <c r="G31" s="29" t="e">
        <v>#REF!</v>
      </c>
      <c r="H31" s="29" t="s">
        <v>1211</v>
      </c>
      <c r="I31" s="29" t="s">
        <v>1212</v>
      </c>
      <c r="J31" s="29" t="s">
        <v>1213</v>
      </c>
      <c r="K31" s="29" t="s">
        <v>1214</v>
      </c>
      <c r="L31" s="29" t="s">
        <v>1215</v>
      </c>
      <c r="M31" s="29" t="s">
        <v>1216</v>
      </c>
      <c r="N31" s="29" t="s">
        <v>1217</v>
      </c>
      <c r="O31" s="29" t="s">
        <v>1218</v>
      </c>
      <c r="P31" s="29" t="s">
        <v>1219</v>
      </c>
      <c r="Q31" s="29" t="s">
        <v>1220</v>
      </c>
      <c r="R31" s="29" t="s">
        <v>1221</v>
      </c>
      <c r="S31" s="29" t="s">
        <v>1222</v>
      </c>
      <c r="T31" s="29" t="s">
        <v>1223</v>
      </c>
      <c r="U31" s="29" t="s">
        <v>1224</v>
      </c>
      <c r="V31" s="29" t="s">
        <v>1225</v>
      </c>
      <c r="W31" s="29" t="s">
        <v>1226</v>
      </c>
      <c r="X31" s="416" t="s">
        <v>319</v>
      </c>
      <c r="Y31" s="435" t="s">
        <v>705</v>
      </c>
      <c r="Z31" s="36">
        <v>873</v>
      </c>
      <c r="AA31" s="476">
        <v>6172</v>
      </c>
      <c r="AB31" s="477">
        <v>0</v>
      </c>
      <c r="AC31" s="335">
        <v>0</v>
      </c>
      <c r="AD31" s="335">
        <v>0</v>
      </c>
      <c r="AE31" s="477">
        <v>0</v>
      </c>
      <c r="AF31" s="477">
        <v>94</v>
      </c>
      <c r="AG31" s="335">
        <v>13</v>
      </c>
      <c r="AH31" s="335">
        <v>107</v>
      </c>
      <c r="AI31" s="477">
        <v>0</v>
      </c>
      <c r="AJ31" s="477">
        <v>0</v>
      </c>
      <c r="AK31" s="477">
        <v>1200</v>
      </c>
      <c r="AL31" s="477">
        <v>0</v>
      </c>
      <c r="AM31" s="477">
        <v>0</v>
      </c>
      <c r="AN31" s="477">
        <v>0</v>
      </c>
      <c r="AO31" s="477">
        <v>0</v>
      </c>
      <c r="AP31" s="477">
        <v>0</v>
      </c>
      <c r="AQ31" s="335">
        <v>0</v>
      </c>
      <c r="AR31" s="477">
        <v>0</v>
      </c>
      <c r="AS31" s="477">
        <v>0</v>
      </c>
      <c r="AT31" s="477">
        <v>0</v>
      </c>
      <c r="AU31" s="477">
        <v>0</v>
      </c>
      <c r="AV31" s="477">
        <v>0</v>
      </c>
      <c r="AW31" s="477">
        <v>0</v>
      </c>
      <c r="AX31" s="738"/>
      <c r="AY31" s="444">
        <v>7479</v>
      </c>
    </row>
    <row r="32" spans="1:51" ht="16.5" thickBot="1">
      <c r="A32" s="29" t="e">
        <v>#REF!</v>
      </c>
      <c r="B32" s="29" t="s">
        <v>524</v>
      </c>
      <c r="C32" s="29" t="s">
        <v>571</v>
      </c>
      <c r="D32" s="29" t="s">
        <v>529</v>
      </c>
      <c r="E32" s="29" t="s">
        <v>569</v>
      </c>
      <c r="F32" s="29" t="s">
        <v>570</v>
      </c>
      <c r="G32" s="29" t="e">
        <v>#REF!</v>
      </c>
      <c r="H32" s="29" t="s">
        <v>533</v>
      </c>
      <c r="I32" s="29" t="s">
        <v>627</v>
      </c>
      <c r="J32" s="29" t="s">
        <v>536</v>
      </c>
      <c r="K32" s="29" t="s">
        <v>542</v>
      </c>
      <c r="L32" s="29" t="s">
        <v>544</v>
      </c>
      <c r="M32" s="29" t="s">
        <v>547</v>
      </c>
      <c r="N32" s="29" t="s">
        <v>572</v>
      </c>
      <c r="O32" s="29" t="s">
        <v>558</v>
      </c>
      <c r="P32" s="29" t="s">
        <v>738</v>
      </c>
      <c r="Q32" s="29" t="s">
        <v>556</v>
      </c>
      <c r="R32" s="29" t="s">
        <v>553</v>
      </c>
      <c r="S32" s="29" t="s">
        <v>550</v>
      </c>
      <c r="T32" s="29" t="s">
        <v>636</v>
      </c>
      <c r="U32" s="29" t="s">
        <v>739</v>
      </c>
      <c r="V32" s="29" t="s">
        <v>740</v>
      </c>
      <c r="W32" s="29" t="s">
        <v>539</v>
      </c>
      <c r="X32" s="484" t="s">
        <v>708</v>
      </c>
      <c r="Y32" s="120"/>
      <c r="Z32" s="37"/>
      <c r="AA32" s="485">
        <v>67077</v>
      </c>
      <c r="AB32" s="486">
        <v>61615</v>
      </c>
      <c r="AC32" s="486">
        <v>35</v>
      </c>
      <c r="AD32" s="486">
        <v>61650</v>
      </c>
      <c r="AE32" s="486">
        <v>0</v>
      </c>
      <c r="AF32" s="486">
        <v>10746</v>
      </c>
      <c r="AG32" s="486">
        <v>897</v>
      </c>
      <c r="AH32" s="486">
        <v>11643</v>
      </c>
      <c r="AI32" s="486">
        <v>45</v>
      </c>
      <c r="AJ32" s="486">
        <v>0</v>
      </c>
      <c r="AK32" s="486">
        <v>1506</v>
      </c>
      <c r="AL32" s="486">
        <v>0</v>
      </c>
      <c r="AM32" s="486">
        <v>0</v>
      </c>
      <c r="AN32" s="486">
        <v>0</v>
      </c>
      <c r="AO32" s="486">
        <v>0</v>
      </c>
      <c r="AP32" s="486">
        <v>0</v>
      </c>
      <c r="AQ32" s="486">
        <v>0</v>
      </c>
      <c r="AR32" s="486">
        <v>0</v>
      </c>
      <c r="AS32" s="486">
        <v>0</v>
      </c>
      <c r="AT32" s="486">
        <v>0</v>
      </c>
      <c r="AU32" s="486">
        <v>0</v>
      </c>
      <c r="AV32" s="486">
        <v>0</v>
      </c>
      <c r="AW32" s="486">
        <v>0</v>
      </c>
      <c r="AX32" s="737"/>
      <c r="AY32" s="444">
        <v>141921</v>
      </c>
    </row>
    <row r="33" spans="1:51" ht="15.75" thickBot="1">
      <c r="A33" s="29" t="e">
        <v>#REF!</v>
      </c>
      <c r="B33" s="29" t="s">
        <v>1227</v>
      </c>
      <c r="C33" s="29" t="s">
        <v>1228</v>
      </c>
      <c r="D33" s="29" t="s">
        <v>1229</v>
      </c>
      <c r="E33" s="29" t="s">
        <v>1230</v>
      </c>
      <c r="F33" s="29" t="s">
        <v>1231</v>
      </c>
      <c r="G33" s="29" t="e">
        <v>#REF!</v>
      </c>
      <c r="H33" s="29" t="s">
        <v>1232</v>
      </c>
      <c r="I33" s="29" t="s">
        <v>1233</v>
      </c>
      <c r="J33" s="29" t="s">
        <v>1234</v>
      </c>
      <c r="K33" s="29" t="s">
        <v>1235</v>
      </c>
      <c r="L33" s="29" t="s">
        <v>1236</v>
      </c>
      <c r="M33" s="29" t="s">
        <v>1237</v>
      </c>
      <c r="N33" s="29" t="s">
        <v>1238</v>
      </c>
      <c r="O33" s="29" t="s">
        <v>1239</v>
      </c>
      <c r="P33" s="29" t="s">
        <v>1240</v>
      </c>
      <c r="Q33" s="29" t="s">
        <v>1241</v>
      </c>
      <c r="R33" s="29" t="s">
        <v>1242</v>
      </c>
      <c r="S33" s="29" t="s">
        <v>1243</v>
      </c>
      <c r="T33" s="29" t="s">
        <v>1244</v>
      </c>
      <c r="U33" s="29" t="s">
        <v>1245</v>
      </c>
      <c r="V33" s="29" t="s">
        <v>1246</v>
      </c>
      <c r="W33" s="29" t="s">
        <v>1247</v>
      </c>
      <c r="X33" s="416" t="s">
        <v>321</v>
      </c>
      <c r="Y33" s="435" t="s">
        <v>708</v>
      </c>
      <c r="Z33" s="36">
        <v>31</v>
      </c>
      <c r="AA33" s="476">
        <v>4818</v>
      </c>
      <c r="AB33" s="477">
        <v>12211</v>
      </c>
      <c r="AC33" s="335">
        <v>7</v>
      </c>
      <c r="AD33" s="335">
        <v>12218</v>
      </c>
      <c r="AE33" s="477">
        <v>0</v>
      </c>
      <c r="AF33" s="477">
        <v>904</v>
      </c>
      <c r="AG33" s="335">
        <v>6</v>
      </c>
      <c r="AH33" s="335">
        <v>910</v>
      </c>
      <c r="AI33" s="477">
        <v>0</v>
      </c>
      <c r="AJ33" s="477">
        <v>0</v>
      </c>
      <c r="AK33" s="477">
        <v>0</v>
      </c>
      <c r="AL33" s="477">
        <v>0</v>
      </c>
      <c r="AM33" s="477">
        <v>0</v>
      </c>
      <c r="AN33" s="477">
        <v>0</v>
      </c>
      <c r="AO33" s="477">
        <v>0</v>
      </c>
      <c r="AP33" s="477">
        <v>0</v>
      </c>
      <c r="AQ33" s="335">
        <v>0</v>
      </c>
      <c r="AR33" s="477">
        <v>0</v>
      </c>
      <c r="AS33" s="477">
        <v>0</v>
      </c>
      <c r="AT33" s="477">
        <v>0</v>
      </c>
      <c r="AU33" s="477">
        <v>0</v>
      </c>
      <c r="AV33" s="477">
        <v>0</v>
      </c>
      <c r="AW33" s="477">
        <v>0</v>
      </c>
      <c r="AX33" s="738"/>
      <c r="AY33" s="444">
        <v>17946</v>
      </c>
    </row>
    <row r="34" spans="1:51" ht="15.75" thickBot="1">
      <c r="A34" s="29" t="e">
        <v>#REF!</v>
      </c>
      <c r="B34" s="29" t="s">
        <v>1248</v>
      </c>
      <c r="C34" s="29" t="s">
        <v>1249</v>
      </c>
      <c r="D34" s="29" t="s">
        <v>1250</v>
      </c>
      <c r="E34" s="29" t="s">
        <v>1251</v>
      </c>
      <c r="F34" s="29" t="s">
        <v>1252</v>
      </c>
      <c r="G34" s="29" t="e">
        <v>#REF!</v>
      </c>
      <c r="H34" s="29" t="s">
        <v>1253</v>
      </c>
      <c r="I34" s="29" t="s">
        <v>1254</v>
      </c>
      <c r="J34" s="29" t="s">
        <v>1255</v>
      </c>
      <c r="K34" s="29" t="s">
        <v>1256</v>
      </c>
      <c r="L34" s="29" t="s">
        <v>1257</v>
      </c>
      <c r="M34" s="29" t="s">
        <v>1258</v>
      </c>
      <c r="N34" s="29" t="s">
        <v>1259</v>
      </c>
      <c r="O34" s="29" t="s">
        <v>1260</v>
      </c>
      <c r="P34" s="29" t="s">
        <v>1261</v>
      </c>
      <c r="Q34" s="29" t="s">
        <v>1262</v>
      </c>
      <c r="R34" s="29" t="s">
        <v>1263</v>
      </c>
      <c r="S34" s="29" t="s">
        <v>1264</v>
      </c>
      <c r="T34" s="29" t="s">
        <v>1265</v>
      </c>
      <c r="U34" s="29" t="s">
        <v>1266</v>
      </c>
      <c r="V34" s="29" t="s">
        <v>1267</v>
      </c>
      <c r="W34" s="29" t="s">
        <v>1268</v>
      </c>
      <c r="X34" s="416" t="s">
        <v>322</v>
      </c>
      <c r="Y34" s="435" t="s">
        <v>708</v>
      </c>
      <c r="Z34" s="36">
        <v>40</v>
      </c>
      <c r="AA34" s="476">
        <v>2667</v>
      </c>
      <c r="AB34" s="477">
        <v>12183</v>
      </c>
      <c r="AC34" s="335">
        <v>7</v>
      </c>
      <c r="AD34" s="335">
        <v>12190</v>
      </c>
      <c r="AE34" s="477">
        <v>0</v>
      </c>
      <c r="AF34" s="477">
        <v>319</v>
      </c>
      <c r="AG34" s="335">
        <v>13</v>
      </c>
      <c r="AH34" s="335">
        <v>332</v>
      </c>
      <c r="AI34" s="477">
        <v>0</v>
      </c>
      <c r="AJ34" s="477">
        <v>0</v>
      </c>
      <c r="AK34" s="477">
        <v>0</v>
      </c>
      <c r="AL34" s="477">
        <v>0</v>
      </c>
      <c r="AM34" s="477">
        <v>0</v>
      </c>
      <c r="AN34" s="477">
        <v>0</v>
      </c>
      <c r="AO34" s="477">
        <v>0</v>
      </c>
      <c r="AP34" s="477">
        <v>0</v>
      </c>
      <c r="AQ34" s="335">
        <v>0</v>
      </c>
      <c r="AR34" s="477">
        <v>0</v>
      </c>
      <c r="AS34" s="477">
        <v>0</v>
      </c>
      <c r="AT34" s="477">
        <v>0</v>
      </c>
      <c r="AU34" s="477">
        <v>0</v>
      </c>
      <c r="AV34" s="477">
        <v>0</v>
      </c>
      <c r="AW34" s="477">
        <v>0</v>
      </c>
      <c r="AX34" s="738"/>
      <c r="AY34" s="444">
        <v>15189</v>
      </c>
    </row>
    <row r="35" spans="1:51" ht="15.75" thickBot="1">
      <c r="A35" s="29" t="e">
        <v>#REF!</v>
      </c>
      <c r="B35" s="29" t="s">
        <v>1269</v>
      </c>
      <c r="C35" s="29" t="s">
        <v>1270</v>
      </c>
      <c r="D35" s="29" t="s">
        <v>1271</v>
      </c>
      <c r="E35" s="29" t="s">
        <v>1272</v>
      </c>
      <c r="F35" s="29" t="s">
        <v>1273</v>
      </c>
      <c r="G35" s="29" t="e">
        <v>#REF!</v>
      </c>
      <c r="H35" s="29" t="s">
        <v>1274</v>
      </c>
      <c r="I35" s="29" t="s">
        <v>1275</v>
      </c>
      <c r="J35" s="29" t="s">
        <v>1276</v>
      </c>
      <c r="K35" s="29" t="s">
        <v>1277</v>
      </c>
      <c r="L35" s="29" t="s">
        <v>1278</v>
      </c>
      <c r="M35" s="29" t="s">
        <v>1279</v>
      </c>
      <c r="N35" s="29" t="s">
        <v>1280</v>
      </c>
      <c r="O35" s="29" t="s">
        <v>1281</v>
      </c>
      <c r="P35" s="29" t="s">
        <v>1282</v>
      </c>
      <c r="Q35" s="29" t="s">
        <v>1283</v>
      </c>
      <c r="R35" s="29" t="s">
        <v>1284</v>
      </c>
      <c r="S35" s="29" t="s">
        <v>1285</v>
      </c>
      <c r="T35" s="29" t="s">
        <v>1286</v>
      </c>
      <c r="U35" s="29" t="s">
        <v>1287</v>
      </c>
      <c r="V35" s="29" t="s">
        <v>1288</v>
      </c>
      <c r="W35" s="29" t="s">
        <v>1289</v>
      </c>
      <c r="X35" s="416" t="s">
        <v>323</v>
      </c>
      <c r="Y35" s="435" t="s">
        <v>708</v>
      </c>
      <c r="Z35" s="36">
        <v>190</v>
      </c>
      <c r="AA35" s="476">
        <v>6037</v>
      </c>
      <c r="AB35" s="477">
        <v>0</v>
      </c>
      <c r="AC35" s="335">
        <v>0</v>
      </c>
      <c r="AD35" s="335">
        <v>0</v>
      </c>
      <c r="AE35" s="477">
        <v>0</v>
      </c>
      <c r="AF35" s="477">
        <v>658</v>
      </c>
      <c r="AG35" s="335">
        <v>3</v>
      </c>
      <c r="AH35" s="335">
        <v>661</v>
      </c>
      <c r="AI35" s="477">
        <v>0</v>
      </c>
      <c r="AJ35" s="477">
        <v>0</v>
      </c>
      <c r="AK35" s="477">
        <v>0</v>
      </c>
      <c r="AL35" s="477">
        <v>0</v>
      </c>
      <c r="AM35" s="477">
        <v>0</v>
      </c>
      <c r="AN35" s="477">
        <v>0</v>
      </c>
      <c r="AO35" s="477">
        <v>0</v>
      </c>
      <c r="AP35" s="477">
        <v>0</v>
      </c>
      <c r="AQ35" s="335">
        <v>0</v>
      </c>
      <c r="AR35" s="477">
        <v>0</v>
      </c>
      <c r="AS35" s="477">
        <v>0</v>
      </c>
      <c r="AT35" s="477">
        <v>0</v>
      </c>
      <c r="AU35" s="477">
        <v>0</v>
      </c>
      <c r="AV35" s="477">
        <v>0</v>
      </c>
      <c r="AW35" s="477">
        <v>0</v>
      </c>
      <c r="AX35" s="738"/>
      <c r="AY35" s="444">
        <v>6698</v>
      </c>
    </row>
    <row r="36" spans="1:51" ht="15.75" thickBot="1">
      <c r="A36" s="29" t="e">
        <v>#REF!</v>
      </c>
      <c r="B36" s="29" t="s">
        <v>1290</v>
      </c>
      <c r="C36" s="29" t="s">
        <v>1291</v>
      </c>
      <c r="D36" s="29" t="s">
        <v>1292</v>
      </c>
      <c r="E36" s="29" t="s">
        <v>1293</v>
      </c>
      <c r="F36" s="29" t="s">
        <v>1294</v>
      </c>
      <c r="G36" s="29" t="e">
        <v>#REF!</v>
      </c>
      <c r="H36" s="29" t="s">
        <v>1295</v>
      </c>
      <c r="I36" s="29" t="s">
        <v>1296</v>
      </c>
      <c r="J36" s="29" t="s">
        <v>1297</v>
      </c>
      <c r="K36" s="29" t="s">
        <v>1298</v>
      </c>
      <c r="L36" s="29" t="s">
        <v>1299</v>
      </c>
      <c r="M36" s="29" t="s">
        <v>1300</v>
      </c>
      <c r="N36" s="29" t="s">
        <v>1301</v>
      </c>
      <c r="O36" s="29" t="s">
        <v>1302</v>
      </c>
      <c r="P36" s="29" t="s">
        <v>1303</v>
      </c>
      <c r="Q36" s="29" t="s">
        <v>1304</v>
      </c>
      <c r="R36" s="29" t="s">
        <v>1305</v>
      </c>
      <c r="S36" s="29" t="s">
        <v>1306</v>
      </c>
      <c r="T36" s="29" t="s">
        <v>1307</v>
      </c>
      <c r="U36" s="29" t="s">
        <v>1308</v>
      </c>
      <c r="V36" s="29" t="s">
        <v>1309</v>
      </c>
      <c r="W36" s="29" t="s">
        <v>1310</v>
      </c>
      <c r="X36" s="416" t="s">
        <v>324</v>
      </c>
      <c r="Y36" s="435" t="s">
        <v>708</v>
      </c>
      <c r="Z36" s="36">
        <v>604</v>
      </c>
      <c r="AA36" s="476">
        <v>5547</v>
      </c>
      <c r="AB36" s="477">
        <v>16160</v>
      </c>
      <c r="AC36" s="335">
        <v>8</v>
      </c>
      <c r="AD36" s="335">
        <v>16168</v>
      </c>
      <c r="AE36" s="477">
        <v>0</v>
      </c>
      <c r="AF36" s="477">
        <v>1249</v>
      </c>
      <c r="AG36" s="335">
        <v>38</v>
      </c>
      <c r="AH36" s="335">
        <v>1287</v>
      </c>
      <c r="AI36" s="477">
        <v>1</v>
      </c>
      <c r="AJ36" s="477">
        <v>0</v>
      </c>
      <c r="AK36" s="477">
        <v>0</v>
      </c>
      <c r="AL36" s="477">
        <v>0</v>
      </c>
      <c r="AM36" s="477">
        <v>0</v>
      </c>
      <c r="AN36" s="477">
        <v>0</v>
      </c>
      <c r="AO36" s="477">
        <v>0</v>
      </c>
      <c r="AP36" s="477">
        <v>0</v>
      </c>
      <c r="AQ36" s="335">
        <v>0</v>
      </c>
      <c r="AR36" s="477">
        <v>0</v>
      </c>
      <c r="AS36" s="477">
        <v>0</v>
      </c>
      <c r="AT36" s="477">
        <v>0</v>
      </c>
      <c r="AU36" s="477">
        <v>0</v>
      </c>
      <c r="AV36" s="477">
        <v>0</v>
      </c>
      <c r="AW36" s="477">
        <v>0</v>
      </c>
      <c r="AX36" s="738"/>
      <c r="AY36" s="444">
        <v>23003</v>
      </c>
    </row>
    <row r="37" spans="1:51" ht="15.75" thickBot="1">
      <c r="A37" s="29" t="e">
        <v>#REF!</v>
      </c>
      <c r="B37" s="29" t="s">
        <v>1311</v>
      </c>
      <c r="C37" s="29" t="s">
        <v>1312</v>
      </c>
      <c r="D37" s="29" t="s">
        <v>1313</v>
      </c>
      <c r="E37" s="29" t="s">
        <v>1314</v>
      </c>
      <c r="F37" s="29" t="s">
        <v>1315</v>
      </c>
      <c r="G37" s="29" t="e">
        <v>#REF!</v>
      </c>
      <c r="H37" s="29" t="s">
        <v>1316</v>
      </c>
      <c r="I37" s="29" t="s">
        <v>1317</v>
      </c>
      <c r="J37" s="29" t="s">
        <v>1318</v>
      </c>
      <c r="K37" s="29" t="s">
        <v>1319</v>
      </c>
      <c r="L37" s="29" t="s">
        <v>1320</v>
      </c>
      <c r="M37" s="29" t="s">
        <v>1321</v>
      </c>
      <c r="N37" s="29" t="s">
        <v>1322</v>
      </c>
      <c r="O37" s="29" t="s">
        <v>1323</v>
      </c>
      <c r="P37" s="29" t="s">
        <v>1324</v>
      </c>
      <c r="Q37" s="29" t="s">
        <v>1325</v>
      </c>
      <c r="R37" s="29" t="s">
        <v>1326</v>
      </c>
      <c r="S37" s="29" t="s">
        <v>1327</v>
      </c>
      <c r="T37" s="29" t="s">
        <v>1328</v>
      </c>
      <c r="U37" s="29" t="s">
        <v>1329</v>
      </c>
      <c r="V37" s="29" t="s">
        <v>1330</v>
      </c>
      <c r="W37" s="29" t="s">
        <v>1331</v>
      </c>
      <c r="X37" s="416" t="s">
        <v>325</v>
      </c>
      <c r="Y37" s="435" t="s">
        <v>708</v>
      </c>
      <c r="Z37" s="36">
        <v>670</v>
      </c>
      <c r="AA37" s="476">
        <v>12883</v>
      </c>
      <c r="AB37" s="477">
        <v>0</v>
      </c>
      <c r="AC37" s="335">
        <v>0</v>
      </c>
      <c r="AD37" s="335">
        <v>0</v>
      </c>
      <c r="AE37" s="477">
        <v>0</v>
      </c>
      <c r="AF37" s="477">
        <v>1071</v>
      </c>
      <c r="AG37" s="335">
        <v>0</v>
      </c>
      <c r="AH37" s="335">
        <v>1071</v>
      </c>
      <c r="AI37" s="477">
        <v>1</v>
      </c>
      <c r="AJ37" s="477">
        <v>0</v>
      </c>
      <c r="AK37" s="477">
        <v>0</v>
      </c>
      <c r="AL37" s="477">
        <v>0</v>
      </c>
      <c r="AM37" s="477">
        <v>0</v>
      </c>
      <c r="AN37" s="477">
        <v>0</v>
      </c>
      <c r="AO37" s="477">
        <v>0</v>
      </c>
      <c r="AP37" s="477">
        <v>0</v>
      </c>
      <c r="AQ37" s="335">
        <v>0</v>
      </c>
      <c r="AR37" s="477">
        <v>0</v>
      </c>
      <c r="AS37" s="477">
        <v>0</v>
      </c>
      <c r="AT37" s="477">
        <v>0</v>
      </c>
      <c r="AU37" s="477">
        <v>0</v>
      </c>
      <c r="AV37" s="477">
        <v>0</v>
      </c>
      <c r="AW37" s="477">
        <v>0</v>
      </c>
      <c r="AX37" s="738"/>
      <c r="AY37" s="444">
        <v>13955</v>
      </c>
    </row>
    <row r="38" spans="1:51" ht="15.75" thickBot="1">
      <c r="A38" s="29" t="e">
        <v>#REF!</v>
      </c>
      <c r="B38" s="29" t="s">
        <v>1332</v>
      </c>
      <c r="C38" s="29" t="s">
        <v>1333</v>
      </c>
      <c r="D38" s="29" t="s">
        <v>1334</v>
      </c>
      <c r="E38" s="29" t="s">
        <v>1335</v>
      </c>
      <c r="F38" s="29" t="s">
        <v>1336</v>
      </c>
      <c r="G38" s="29" t="e">
        <v>#REF!</v>
      </c>
      <c r="H38" s="29" t="s">
        <v>1337</v>
      </c>
      <c r="I38" s="29" t="s">
        <v>1338</v>
      </c>
      <c r="J38" s="29" t="s">
        <v>1339</v>
      </c>
      <c r="K38" s="29" t="s">
        <v>1340</v>
      </c>
      <c r="L38" s="29" t="s">
        <v>1341</v>
      </c>
      <c r="M38" s="29" t="s">
        <v>1342</v>
      </c>
      <c r="N38" s="29" t="s">
        <v>1343</v>
      </c>
      <c r="O38" s="29" t="s">
        <v>1344</v>
      </c>
      <c r="P38" s="29" t="s">
        <v>1345</v>
      </c>
      <c r="Q38" s="29" t="s">
        <v>1346</v>
      </c>
      <c r="R38" s="29" t="s">
        <v>1347</v>
      </c>
      <c r="S38" s="29" t="s">
        <v>1348</v>
      </c>
      <c r="T38" s="29" t="s">
        <v>1349</v>
      </c>
      <c r="U38" s="29" t="s">
        <v>1350</v>
      </c>
      <c r="V38" s="29" t="s">
        <v>1351</v>
      </c>
      <c r="W38" s="29" t="s">
        <v>1352</v>
      </c>
      <c r="X38" s="416" t="s">
        <v>326</v>
      </c>
      <c r="Y38" s="435" t="s">
        <v>708</v>
      </c>
      <c r="Z38" s="36">
        <v>690</v>
      </c>
      <c r="AA38" s="476">
        <v>5716</v>
      </c>
      <c r="AB38" s="477">
        <v>0</v>
      </c>
      <c r="AC38" s="335">
        <v>0</v>
      </c>
      <c r="AD38" s="335">
        <v>0</v>
      </c>
      <c r="AE38" s="477">
        <v>0</v>
      </c>
      <c r="AF38" s="477">
        <v>388</v>
      </c>
      <c r="AG38" s="335">
        <v>0</v>
      </c>
      <c r="AH38" s="335">
        <v>388</v>
      </c>
      <c r="AI38" s="477">
        <v>0</v>
      </c>
      <c r="AJ38" s="477">
        <v>0</v>
      </c>
      <c r="AK38" s="477">
        <v>0</v>
      </c>
      <c r="AL38" s="477">
        <v>0</v>
      </c>
      <c r="AM38" s="477">
        <v>0</v>
      </c>
      <c r="AN38" s="477">
        <v>0</v>
      </c>
      <c r="AO38" s="477">
        <v>0</v>
      </c>
      <c r="AP38" s="477">
        <v>0</v>
      </c>
      <c r="AQ38" s="335">
        <v>0</v>
      </c>
      <c r="AR38" s="477">
        <v>0</v>
      </c>
      <c r="AS38" s="477">
        <v>0</v>
      </c>
      <c r="AT38" s="477">
        <v>0</v>
      </c>
      <c r="AU38" s="477">
        <v>0</v>
      </c>
      <c r="AV38" s="477">
        <v>0</v>
      </c>
      <c r="AW38" s="477">
        <v>0</v>
      </c>
      <c r="AX38" s="738"/>
      <c r="AY38" s="444">
        <v>6104</v>
      </c>
    </row>
    <row r="39" spans="1:51" ht="15.75" thickBot="1">
      <c r="A39" s="29" t="e">
        <v>#REF!</v>
      </c>
      <c r="B39" s="29" t="s">
        <v>1353</v>
      </c>
      <c r="C39" s="29" t="s">
        <v>1354</v>
      </c>
      <c r="D39" s="29" t="s">
        <v>1355</v>
      </c>
      <c r="E39" s="29" t="s">
        <v>1356</v>
      </c>
      <c r="F39" s="29" t="s">
        <v>1357</v>
      </c>
      <c r="G39" s="29" t="e">
        <v>#REF!</v>
      </c>
      <c r="H39" s="29" t="s">
        <v>1358</v>
      </c>
      <c r="I39" s="29" t="s">
        <v>1359</v>
      </c>
      <c r="J39" s="29" t="s">
        <v>1360</v>
      </c>
      <c r="K39" s="29" t="s">
        <v>1361</v>
      </c>
      <c r="L39" s="29" t="s">
        <v>1362</v>
      </c>
      <c r="M39" s="29" t="s">
        <v>1363</v>
      </c>
      <c r="N39" s="29" t="s">
        <v>1364</v>
      </c>
      <c r="O39" s="29" t="s">
        <v>1365</v>
      </c>
      <c r="P39" s="29" t="s">
        <v>1366</v>
      </c>
      <c r="Q39" s="29" t="s">
        <v>1367</v>
      </c>
      <c r="R39" s="29" t="s">
        <v>1368</v>
      </c>
      <c r="S39" s="29" t="s">
        <v>1369</v>
      </c>
      <c r="T39" s="29" t="s">
        <v>1370</v>
      </c>
      <c r="U39" s="29" t="s">
        <v>1371</v>
      </c>
      <c r="V39" s="29" t="s">
        <v>1372</v>
      </c>
      <c r="W39" s="29" t="s">
        <v>1373</v>
      </c>
      <c r="X39" s="416" t="s">
        <v>327</v>
      </c>
      <c r="Y39" s="435" t="s">
        <v>708</v>
      </c>
      <c r="Z39" s="36">
        <v>736</v>
      </c>
      <c r="AA39" s="476">
        <v>7436</v>
      </c>
      <c r="AB39" s="477">
        <v>14221</v>
      </c>
      <c r="AC39" s="335">
        <v>11</v>
      </c>
      <c r="AD39" s="335">
        <v>14232</v>
      </c>
      <c r="AE39" s="477">
        <v>0</v>
      </c>
      <c r="AF39" s="477">
        <v>3703</v>
      </c>
      <c r="AG39" s="335">
        <v>12</v>
      </c>
      <c r="AH39" s="335">
        <v>3715</v>
      </c>
      <c r="AI39" s="477">
        <v>4</v>
      </c>
      <c r="AJ39" s="477">
        <v>0</v>
      </c>
      <c r="AK39" s="477">
        <v>1506</v>
      </c>
      <c r="AL39" s="477">
        <v>0</v>
      </c>
      <c r="AM39" s="477">
        <v>0</v>
      </c>
      <c r="AN39" s="477">
        <v>0</v>
      </c>
      <c r="AO39" s="477">
        <v>0</v>
      </c>
      <c r="AP39" s="477">
        <v>0</v>
      </c>
      <c r="AQ39" s="335">
        <v>0</v>
      </c>
      <c r="AR39" s="477">
        <v>0</v>
      </c>
      <c r="AS39" s="477">
        <v>0</v>
      </c>
      <c r="AT39" s="477">
        <v>0</v>
      </c>
      <c r="AU39" s="477">
        <v>0</v>
      </c>
      <c r="AV39" s="477">
        <v>0</v>
      </c>
      <c r="AW39" s="477">
        <v>0</v>
      </c>
      <c r="AX39" s="738"/>
      <c r="AY39" s="444">
        <v>26893</v>
      </c>
    </row>
    <row r="40" spans="1:51" ht="15.75" thickBot="1">
      <c r="A40" s="29" t="e">
        <v>#REF!</v>
      </c>
      <c r="B40" s="29" t="s">
        <v>1374</v>
      </c>
      <c r="C40" s="29" t="s">
        <v>1375</v>
      </c>
      <c r="D40" s="29" t="s">
        <v>1376</v>
      </c>
      <c r="E40" s="29" t="s">
        <v>1377</v>
      </c>
      <c r="F40" s="29" t="s">
        <v>1378</v>
      </c>
      <c r="G40" s="29" t="e">
        <v>#REF!</v>
      </c>
      <c r="H40" s="29" t="s">
        <v>1379</v>
      </c>
      <c r="I40" s="29" t="s">
        <v>1380</v>
      </c>
      <c r="J40" s="29" t="s">
        <v>1381</v>
      </c>
      <c r="K40" s="29" t="s">
        <v>1382</v>
      </c>
      <c r="L40" s="29" t="s">
        <v>1383</v>
      </c>
      <c r="M40" s="29" t="s">
        <v>1384</v>
      </c>
      <c r="N40" s="29" t="s">
        <v>1385</v>
      </c>
      <c r="O40" s="29" t="s">
        <v>1386</v>
      </c>
      <c r="P40" s="29" t="s">
        <v>1387</v>
      </c>
      <c r="Q40" s="29" t="s">
        <v>1388</v>
      </c>
      <c r="R40" s="29" t="s">
        <v>1389</v>
      </c>
      <c r="S40" s="29" t="s">
        <v>1390</v>
      </c>
      <c r="T40" s="29" t="s">
        <v>1391</v>
      </c>
      <c r="U40" s="29" t="s">
        <v>1392</v>
      </c>
      <c r="V40" s="29" t="s">
        <v>1393</v>
      </c>
      <c r="W40" s="29" t="s">
        <v>1394</v>
      </c>
      <c r="X40" s="416" t="s">
        <v>328</v>
      </c>
      <c r="Y40" s="435" t="s">
        <v>708</v>
      </c>
      <c r="Z40" s="36">
        <v>858</v>
      </c>
      <c r="AA40" s="476">
        <v>10481</v>
      </c>
      <c r="AB40" s="477">
        <v>0</v>
      </c>
      <c r="AC40" s="335">
        <v>0</v>
      </c>
      <c r="AD40" s="335">
        <v>0</v>
      </c>
      <c r="AE40" s="477">
        <v>0</v>
      </c>
      <c r="AF40" s="477">
        <v>813</v>
      </c>
      <c r="AG40" s="335">
        <v>6</v>
      </c>
      <c r="AH40" s="335">
        <v>819</v>
      </c>
      <c r="AI40" s="477">
        <v>0</v>
      </c>
      <c r="AJ40" s="477">
        <v>0</v>
      </c>
      <c r="AK40" s="477">
        <v>0</v>
      </c>
      <c r="AL40" s="477">
        <v>0</v>
      </c>
      <c r="AM40" s="477">
        <v>0</v>
      </c>
      <c r="AN40" s="477">
        <v>0</v>
      </c>
      <c r="AO40" s="477">
        <v>0</v>
      </c>
      <c r="AP40" s="477">
        <v>0</v>
      </c>
      <c r="AQ40" s="335">
        <v>0</v>
      </c>
      <c r="AR40" s="477">
        <v>0</v>
      </c>
      <c r="AS40" s="477">
        <v>0</v>
      </c>
      <c r="AT40" s="477">
        <v>0</v>
      </c>
      <c r="AU40" s="477">
        <v>0</v>
      </c>
      <c r="AV40" s="477">
        <v>0</v>
      </c>
      <c r="AW40" s="477">
        <v>0</v>
      </c>
      <c r="AX40" s="738"/>
      <c r="AY40" s="444">
        <v>11300</v>
      </c>
    </row>
    <row r="41" spans="1:51" ht="15.75" thickBot="1">
      <c r="A41" s="29" t="e">
        <v>#REF!</v>
      </c>
      <c r="B41" s="29" t="s">
        <v>1395</v>
      </c>
      <c r="C41" s="29" t="s">
        <v>1396</v>
      </c>
      <c r="D41" s="29" t="s">
        <v>1397</v>
      </c>
      <c r="E41" s="29" t="s">
        <v>1398</v>
      </c>
      <c r="F41" s="29" t="s">
        <v>1399</v>
      </c>
      <c r="G41" s="29" t="e">
        <v>#REF!</v>
      </c>
      <c r="H41" s="29" t="s">
        <v>1400</v>
      </c>
      <c r="I41" s="29" t="s">
        <v>1401</v>
      </c>
      <c r="J41" s="29" t="s">
        <v>1402</v>
      </c>
      <c r="K41" s="29" t="s">
        <v>1403</v>
      </c>
      <c r="L41" s="29" t="s">
        <v>1404</v>
      </c>
      <c r="M41" s="29" t="s">
        <v>1405</v>
      </c>
      <c r="N41" s="29" t="s">
        <v>1406</v>
      </c>
      <c r="O41" s="29" t="s">
        <v>1407</v>
      </c>
      <c r="P41" s="29" t="s">
        <v>1408</v>
      </c>
      <c r="Q41" s="29" t="s">
        <v>1409</v>
      </c>
      <c r="R41" s="29" t="s">
        <v>1410</v>
      </c>
      <c r="S41" s="29" t="s">
        <v>1411</v>
      </c>
      <c r="T41" s="29" t="s">
        <v>1412</v>
      </c>
      <c r="U41" s="29" t="s">
        <v>1413</v>
      </c>
      <c r="V41" s="29" t="s">
        <v>1414</v>
      </c>
      <c r="W41" s="29" t="s">
        <v>1415</v>
      </c>
      <c r="X41" s="416" t="s">
        <v>329</v>
      </c>
      <c r="Y41" s="435" t="s">
        <v>708</v>
      </c>
      <c r="Z41" s="36">
        <v>885</v>
      </c>
      <c r="AA41" s="476">
        <v>3519</v>
      </c>
      <c r="AB41" s="477">
        <v>497</v>
      </c>
      <c r="AC41" s="335">
        <v>0</v>
      </c>
      <c r="AD41" s="335">
        <v>497</v>
      </c>
      <c r="AE41" s="477">
        <v>0</v>
      </c>
      <c r="AF41" s="477">
        <v>738</v>
      </c>
      <c r="AG41" s="335">
        <v>815</v>
      </c>
      <c r="AH41" s="335">
        <v>1553</v>
      </c>
      <c r="AI41" s="477">
        <v>0</v>
      </c>
      <c r="AJ41" s="477">
        <v>0</v>
      </c>
      <c r="AK41" s="477">
        <v>0</v>
      </c>
      <c r="AL41" s="477">
        <v>0</v>
      </c>
      <c r="AM41" s="477">
        <v>0</v>
      </c>
      <c r="AN41" s="477">
        <v>0</v>
      </c>
      <c r="AO41" s="477">
        <v>0</v>
      </c>
      <c r="AP41" s="477">
        <v>0</v>
      </c>
      <c r="AQ41" s="335">
        <v>0</v>
      </c>
      <c r="AR41" s="477">
        <v>0</v>
      </c>
      <c r="AS41" s="477">
        <v>0</v>
      </c>
      <c r="AT41" s="477">
        <v>0</v>
      </c>
      <c r="AU41" s="477">
        <v>0</v>
      </c>
      <c r="AV41" s="477">
        <v>0</v>
      </c>
      <c r="AW41" s="477">
        <v>0</v>
      </c>
      <c r="AX41" s="738"/>
      <c r="AY41" s="444">
        <v>5569</v>
      </c>
    </row>
    <row r="42" spans="1:51" ht="15.75" thickBot="1">
      <c r="A42" s="29" t="e">
        <v>#REF!</v>
      </c>
      <c r="B42" s="29" t="s">
        <v>1416</v>
      </c>
      <c r="C42" s="29" t="s">
        <v>1417</v>
      </c>
      <c r="D42" s="29" t="s">
        <v>1418</v>
      </c>
      <c r="E42" s="29" t="s">
        <v>1419</v>
      </c>
      <c r="F42" s="29" t="s">
        <v>1420</v>
      </c>
      <c r="G42" s="29" t="e">
        <v>#REF!</v>
      </c>
      <c r="H42" s="29" t="s">
        <v>1421</v>
      </c>
      <c r="I42" s="29" t="s">
        <v>1422</v>
      </c>
      <c r="J42" s="29" t="s">
        <v>1423</v>
      </c>
      <c r="K42" s="29" t="s">
        <v>1424</v>
      </c>
      <c r="L42" s="29" t="s">
        <v>1425</v>
      </c>
      <c r="M42" s="29" t="s">
        <v>1426</v>
      </c>
      <c r="N42" s="29" t="s">
        <v>1427</v>
      </c>
      <c r="O42" s="29" t="s">
        <v>1428</v>
      </c>
      <c r="P42" s="29" t="s">
        <v>1429</v>
      </c>
      <c r="Q42" s="29" t="s">
        <v>1430</v>
      </c>
      <c r="R42" s="29" t="s">
        <v>1431</v>
      </c>
      <c r="S42" s="29" t="s">
        <v>1432</v>
      </c>
      <c r="T42" s="29" t="s">
        <v>1433</v>
      </c>
      <c r="U42" s="29" t="s">
        <v>1434</v>
      </c>
      <c r="V42" s="29" t="s">
        <v>1435</v>
      </c>
      <c r="W42" s="29" t="s">
        <v>1436</v>
      </c>
      <c r="X42" s="416" t="s">
        <v>330</v>
      </c>
      <c r="Y42" s="435" t="s">
        <v>708</v>
      </c>
      <c r="Z42" s="36">
        <v>890</v>
      </c>
      <c r="AA42" s="476">
        <v>7973</v>
      </c>
      <c r="AB42" s="477">
        <v>6343</v>
      </c>
      <c r="AC42" s="335">
        <v>2</v>
      </c>
      <c r="AD42" s="335">
        <v>6345</v>
      </c>
      <c r="AE42" s="477">
        <v>0</v>
      </c>
      <c r="AF42" s="477">
        <v>903</v>
      </c>
      <c r="AG42" s="335">
        <v>4</v>
      </c>
      <c r="AH42" s="335">
        <v>907</v>
      </c>
      <c r="AI42" s="477">
        <v>39</v>
      </c>
      <c r="AJ42" s="477">
        <v>0</v>
      </c>
      <c r="AK42" s="477">
        <v>0</v>
      </c>
      <c r="AL42" s="477">
        <v>0</v>
      </c>
      <c r="AM42" s="477">
        <v>0</v>
      </c>
      <c r="AN42" s="477">
        <v>0</v>
      </c>
      <c r="AO42" s="477">
        <v>0</v>
      </c>
      <c r="AP42" s="477">
        <v>0</v>
      </c>
      <c r="AQ42" s="335">
        <v>0</v>
      </c>
      <c r="AR42" s="477">
        <v>0</v>
      </c>
      <c r="AS42" s="477">
        <v>0</v>
      </c>
      <c r="AT42" s="477">
        <v>0</v>
      </c>
      <c r="AU42" s="477">
        <v>0</v>
      </c>
      <c r="AV42" s="477">
        <v>0</v>
      </c>
      <c r="AW42" s="477">
        <v>0</v>
      </c>
      <c r="AX42" s="738"/>
      <c r="AY42" s="444">
        <v>15264</v>
      </c>
    </row>
    <row r="43" spans="1:51" ht="16.5" thickBot="1">
      <c r="A43" s="29" t="e">
        <v>#REF!</v>
      </c>
      <c r="B43" s="29" t="s">
        <v>524</v>
      </c>
      <c r="C43" s="29" t="s">
        <v>571</v>
      </c>
      <c r="D43" s="29" t="s">
        <v>529</v>
      </c>
      <c r="E43" s="29" t="s">
        <v>569</v>
      </c>
      <c r="F43" s="29" t="s">
        <v>570</v>
      </c>
      <c r="G43" s="29" t="e">
        <v>#REF!</v>
      </c>
      <c r="H43" s="29" t="s">
        <v>533</v>
      </c>
      <c r="I43" s="29" t="s">
        <v>627</v>
      </c>
      <c r="J43" s="29" t="s">
        <v>536</v>
      </c>
      <c r="K43" s="29" t="s">
        <v>542</v>
      </c>
      <c r="L43" s="29" t="s">
        <v>544</v>
      </c>
      <c r="M43" s="29" t="s">
        <v>547</v>
      </c>
      <c r="N43" s="29" t="s">
        <v>572</v>
      </c>
      <c r="O43" s="29" t="s">
        <v>558</v>
      </c>
      <c r="P43" s="29" t="s">
        <v>738</v>
      </c>
      <c r="Q43" s="29" t="s">
        <v>556</v>
      </c>
      <c r="R43" s="29" t="s">
        <v>553</v>
      </c>
      <c r="S43" s="29" t="s">
        <v>550</v>
      </c>
      <c r="T43" s="29" t="s">
        <v>636</v>
      </c>
      <c r="U43" s="29" t="s">
        <v>739</v>
      </c>
      <c r="V43" s="29" t="s">
        <v>740</v>
      </c>
      <c r="W43" s="29" t="s">
        <v>539</v>
      </c>
      <c r="X43" s="484" t="s">
        <v>501</v>
      </c>
      <c r="Y43" s="120"/>
      <c r="Z43" s="37"/>
      <c r="AA43" s="485">
        <v>79085</v>
      </c>
      <c r="AB43" s="486">
        <v>50989</v>
      </c>
      <c r="AC43" s="486">
        <v>62</v>
      </c>
      <c r="AD43" s="486">
        <v>51051</v>
      </c>
      <c r="AE43" s="486">
        <v>1354</v>
      </c>
      <c r="AF43" s="486">
        <v>9673</v>
      </c>
      <c r="AG43" s="486">
        <v>70</v>
      </c>
      <c r="AH43" s="486">
        <v>9743</v>
      </c>
      <c r="AI43" s="486">
        <v>27</v>
      </c>
      <c r="AJ43" s="486">
        <v>0</v>
      </c>
      <c r="AK43" s="486">
        <v>9765</v>
      </c>
      <c r="AL43" s="486">
        <v>0</v>
      </c>
      <c r="AM43" s="486">
        <v>0</v>
      </c>
      <c r="AN43" s="486">
        <v>0</v>
      </c>
      <c r="AO43" s="486">
        <v>1</v>
      </c>
      <c r="AP43" s="486">
        <v>0</v>
      </c>
      <c r="AQ43" s="486">
        <v>0</v>
      </c>
      <c r="AR43" s="486">
        <v>0</v>
      </c>
      <c r="AS43" s="486">
        <v>0</v>
      </c>
      <c r="AT43" s="486">
        <v>0</v>
      </c>
      <c r="AU43" s="486">
        <v>0</v>
      </c>
      <c r="AV43" s="486">
        <v>0</v>
      </c>
      <c r="AW43" s="486">
        <v>0</v>
      </c>
      <c r="AX43" s="737"/>
      <c r="AY43" s="444">
        <v>151026</v>
      </c>
    </row>
    <row r="44" spans="1:51" ht="15.75" thickBot="1">
      <c r="A44" s="29" t="e">
        <v>#REF!</v>
      </c>
      <c r="B44" s="29" t="s">
        <v>1437</v>
      </c>
      <c r="C44" s="29" t="s">
        <v>1438</v>
      </c>
      <c r="D44" s="29" t="s">
        <v>1439</v>
      </c>
      <c r="E44" s="29" t="s">
        <v>1440</v>
      </c>
      <c r="F44" s="29" t="s">
        <v>1441</v>
      </c>
      <c r="G44" s="29" t="e">
        <v>#REF!</v>
      </c>
      <c r="H44" s="29" t="s">
        <v>1442</v>
      </c>
      <c r="I44" s="29" t="s">
        <v>1443</v>
      </c>
      <c r="J44" s="29" t="s">
        <v>1444</v>
      </c>
      <c r="K44" s="29" t="s">
        <v>1445</v>
      </c>
      <c r="L44" s="29" t="s">
        <v>1446</v>
      </c>
      <c r="M44" s="29" t="s">
        <v>1447</v>
      </c>
      <c r="N44" s="29" t="s">
        <v>1448</v>
      </c>
      <c r="O44" s="29" t="s">
        <v>1449</v>
      </c>
      <c r="P44" s="29" t="s">
        <v>1450</v>
      </c>
      <c r="Q44" s="29" t="s">
        <v>1451</v>
      </c>
      <c r="R44" s="29" t="s">
        <v>1452</v>
      </c>
      <c r="S44" s="29" t="s">
        <v>1453</v>
      </c>
      <c r="T44" s="29" t="s">
        <v>1454</v>
      </c>
      <c r="U44" s="29" t="s">
        <v>1455</v>
      </c>
      <c r="V44" s="29" t="s">
        <v>1456</v>
      </c>
      <c r="W44" s="29" t="s">
        <v>1457</v>
      </c>
      <c r="X44" s="416" t="s">
        <v>332</v>
      </c>
      <c r="Y44" s="435" t="s">
        <v>501</v>
      </c>
      <c r="Z44" s="36">
        <v>4</v>
      </c>
      <c r="AA44" s="476">
        <v>1320</v>
      </c>
      <c r="AB44" s="477">
        <v>0</v>
      </c>
      <c r="AC44" s="335">
        <v>0</v>
      </c>
      <c r="AD44" s="335">
        <v>0</v>
      </c>
      <c r="AE44" s="477">
        <v>1</v>
      </c>
      <c r="AF44" s="477">
        <v>97</v>
      </c>
      <c r="AG44" s="335">
        <v>0</v>
      </c>
      <c r="AH44" s="335">
        <v>97</v>
      </c>
      <c r="AI44" s="477">
        <v>0</v>
      </c>
      <c r="AJ44" s="477">
        <v>0</v>
      </c>
      <c r="AK44" s="477">
        <v>0</v>
      </c>
      <c r="AL44" s="477">
        <v>0</v>
      </c>
      <c r="AM44" s="477">
        <v>0</v>
      </c>
      <c r="AN44" s="477">
        <v>0</v>
      </c>
      <c r="AO44" s="477">
        <v>0</v>
      </c>
      <c r="AP44" s="477">
        <v>0</v>
      </c>
      <c r="AQ44" s="335">
        <v>0</v>
      </c>
      <c r="AR44" s="477">
        <v>0</v>
      </c>
      <c r="AS44" s="477">
        <v>0</v>
      </c>
      <c r="AT44" s="477">
        <v>0</v>
      </c>
      <c r="AU44" s="477">
        <v>0</v>
      </c>
      <c r="AV44" s="477">
        <v>0</v>
      </c>
      <c r="AW44" s="477">
        <v>0</v>
      </c>
      <c r="AX44" s="738"/>
      <c r="AY44" s="444">
        <v>1418</v>
      </c>
    </row>
    <row r="45" spans="1:51" ht="15.75" thickBot="1">
      <c r="A45" s="29" t="e">
        <v>#REF!</v>
      </c>
      <c r="B45" s="29" t="s">
        <v>1458</v>
      </c>
      <c r="C45" s="29" t="s">
        <v>1459</v>
      </c>
      <c r="D45" s="29" t="s">
        <v>1460</v>
      </c>
      <c r="E45" s="29" t="s">
        <v>1461</v>
      </c>
      <c r="F45" s="29" t="s">
        <v>1462</v>
      </c>
      <c r="G45" s="29" t="e">
        <v>#REF!</v>
      </c>
      <c r="H45" s="29" t="s">
        <v>1463</v>
      </c>
      <c r="I45" s="29" t="s">
        <v>1464</v>
      </c>
      <c r="J45" s="29" t="s">
        <v>1465</v>
      </c>
      <c r="K45" s="29" t="s">
        <v>1466</v>
      </c>
      <c r="L45" s="29" t="s">
        <v>1467</v>
      </c>
      <c r="M45" s="29" t="s">
        <v>1468</v>
      </c>
      <c r="N45" s="29" t="s">
        <v>1469</v>
      </c>
      <c r="O45" s="29" t="s">
        <v>1470</v>
      </c>
      <c r="P45" s="29" t="s">
        <v>1471</v>
      </c>
      <c r="Q45" s="29" t="s">
        <v>1472</v>
      </c>
      <c r="R45" s="29" t="s">
        <v>1473</v>
      </c>
      <c r="S45" s="29" t="s">
        <v>1474</v>
      </c>
      <c r="T45" s="29" t="s">
        <v>1475</v>
      </c>
      <c r="U45" s="29" t="s">
        <v>1476</v>
      </c>
      <c r="V45" s="29" t="s">
        <v>1477</v>
      </c>
      <c r="W45" s="29" t="s">
        <v>1478</v>
      </c>
      <c r="X45" s="416" t="s">
        <v>333</v>
      </c>
      <c r="Y45" s="435" t="s">
        <v>501</v>
      </c>
      <c r="Z45" s="36">
        <v>42</v>
      </c>
      <c r="AA45" s="476">
        <v>6722</v>
      </c>
      <c r="AB45" s="477">
        <v>9795</v>
      </c>
      <c r="AC45" s="335">
        <v>27</v>
      </c>
      <c r="AD45" s="335">
        <v>9822</v>
      </c>
      <c r="AE45" s="477">
        <v>0</v>
      </c>
      <c r="AF45" s="477">
        <v>1997</v>
      </c>
      <c r="AG45" s="335">
        <v>6</v>
      </c>
      <c r="AH45" s="335">
        <v>2003</v>
      </c>
      <c r="AI45" s="477">
        <v>1</v>
      </c>
      <c r="AJ45" s="477">
        <v>0</v>
      </c>
      <c r="AK45" s="477">
        <v>0</v>
      </c>
      <c r="AL45" s="477">
        <v>0</v>
      </c>
      <c r="AM45" s="477">
        <v>0</v>
      </c>
      <c r="AN45" s="477">
        <v>0</v>
      </c>
      <c r="AO45" s="477">
        <v>0</v>
      </c>
      <c r="AP45" s="477">
        <v>0</v>
      </c>
      <c r="AQ45" s="335">
        <v>0</v>
      </c>
      <c r="AR45" s="477">
        <v>0</v>
      </c>
      <c r="AS45" s="477">
        <v>0</v>
      </c>
      <c r="AT45" s="477">
        <v>0</v>
      </c>
      <c r="AU45" s="477">
        <v>0</v>
      </c>
      <c r="AV45" s="477">
        <v>0</v>
      </c>
      <c r="AW45" s="477">
        <v>0</v>
      </c>
      <c r="AX45" s="738"/>
      <c r="AY45" s="444">
        <v>18548</v>
      </c>
    </row>
    <row r="46" spans="1:51" ht="15.75" thickBot="1">
      <c r="A46" s="29" t="e">
        <v>#REF!</v>
      </c>
      <c r="B46" s="29" t="s">
        <v>1479</v>
      </c>
      <c r="C46" s="29" t="s">
        <v>1480</v>
      </c>
      <c r="D46" s="29" t="s">
        <v>1481</v>
      </c>
      <c r="E46" s="29" t="s">
        <v>1482</v>
      </c>
      <c r="F46" s="29" t="s">
        <v>1483</v>
      </c>
      <c r="G46" s="29" t="e">
        <v>#REF!</v>
      </c>
      <c r="H46" s="29" t="s">
        <v>1484</v>
      </c>
      <c r="I46" s="29" t="s">
        <v>1485</v>
      </c>
      <c r="J46" s="29" t="s">
        <v>1486</v>
      </c>
      <c r="K46" s="29" t="s">
        <v>1487</v>
      </c>
      <c r="L46" s="29" t="s">
        <v>1488</v>
      </c>
      <c r="M46" s="29" t="s">
        <v>1489</v>
      </c>
      <c r="N46" s="29" t="s">
        <v>1490</v>
      </c>
      <c r="O46" s="29" t="s">
        <v>1491</v>
      </c>
      <c r="P46" s="29" t="s">
        <v>1492</v>
      </c>
      <c r="Q46" s="29" t="s">
        <v>1493</v>
      </c>
      <c r="R46" s="29" t="s">
        <v>1494</v>
      </c>
      <c r="S46" s="29" t="s">
        <v>1495</v>
      </c>
      <c r="T46" s="29" t="s">
        <v>1496</v>
      </c>
      <c r="U46" s="29" t="s">
        <v>1497</v>
      </c>
      <c r="V46" s="29" t="s">
        <v>1498</v>
      </c>
      <c r="W46" s="29" t="s">
        <v>1499</v>
      </c>
      <c r="X46" s="416" t="s">
        <v>334</v>
      </c>
      <c r="Y46" s="435" t="s">
        <v>501</v>
      </c>
      <c r="Z46" s="36">
        <v>44</v>
      </c>
      <c r="AA46" s="476">
        <v>5244</v>
      </c>
      <c r="AB46" s="477">
        <v>0</v>
      </c>
      <c r="AC46" s="335">
        <v>0</v>
      </c>
      <c r="AD46" s="335">
        <v>0</v>
      </c>
      <c r="AE46" s="477">
        <v>0</v>
      </c>
      <c r="AF46" s="477">
        <v>493</v>
      </c>
      <c r="AG46" s="335">
        <v>1</v>
      </c>
      <c r="AH46" s="335">
        <v>494</v>
      </c>
      <c r="AI46" s="477">
        <v>3</v>
      </c>
      <c r="AJ46" s="477">
        <v>0</v>
      </c>
      <c r="AK46" s="477">
        <v>0</v>
      </c>
      <c r="AL46" s="477">
        <v>0</v>
      </c>
      <c r="AM46" s="477">
        <v>0</v>
      </c>
      <c r="AN46" s="477">
        <v>0</v>
      </c>
      <c r="AO46" s="477">
        <v>0</v>
      </c>
      <c r="AP46" s="477">
        <v>0</v>
      </c>
      <c r="AQ46" s="335">
        <v>0</v>
      </c>
      <c r="AR46" s="477">
        <v>0</v>
      </c>
      <c r="AS46" s="477">
        <v>0</v>
      </c>
      <c r="AT46" s="477">
        <v>0</v>
      </c>
      <c r="AU46" s="477">
        <v>0</v>
      </c>
      <c r="AV46" s="477">
        <v>0</v>
      </c>
      <c r="AW46" s="477">
        <v>0</v>
      </c>
      <c r="AX46" s="738"/>
      <c r="AY46" s="444">
        <v>5741</v>
      </c>
    </row>
    <row r="47" spans="1:51" ht="15.75" thickBot="1">
      <c r="A47" s="29" t="e">
        <v>#REF!</v>
      </c>
      <c r="B47" s="29" t="s">
        <v>1500</v>
      </c>
      <c r="C47" s="29" t="s">
        <v>1501</v>
      </c>
      <c r="D47" s="29" t="s">
        <v>1502</v>
      </c>
      <c r="E47" s="29" t="s">
        <v>1503</v>
      </c>
      <c r="F47" s="29" t="s">
        <v>1504</v>
      </c>
      <c r="G47" s="29" t="e">
        <v>#REF!</v>
      </c>
      <c r="H47" s="29" t="s">
        <v>1505</v>
      </c>
      <c r="I47" s="29" t="s">
        <v>1506</v>
      </c>
      <c r="J47" s="29" t="s">
        <v>1507</v>
      </c>
      <c r="K47" s="29" t="s">
        <v>1508</v>
      </c>
      <c r="L47" s="29" t="s">
        <v>1509</v>
      </c>
      <c r="M47" s="29" t="s">
        <v>1510</v>
      </c>
      <c r="N47" s="29" t="s">
        <v>1511</v>
      </c>
      <c r="O47" s="29" t="s">
        <v>1512</v>
      </c>
      <c r="P47" s="29" t="s">
        <v>1513</v>
      </c>
      <c r="Q47" s="29" t="s">
        <v>1514</v>
      </c>
      <c r="R47" s="29" t="s">
        <v>1515</v>
      </c>
      <c r="S47" s="29" t="s">
        <v>1516</v>
      </c>
      <c r="T47" s="29" t="s">
        <v>1517</v>
      </c>
      <c r="U47" s="29" t="s">
        <v>1518</v>
      </c>
      <c r="V47" s="29" t="s">
        <v>1519</v>
      </c>
      <c r="W47" s="29" t="s">
        <v>1520</v>
      </c>
      <c r="X47" s="416" t="s">
        <v>335</v>
      </c>
      <c r="Y47" s="435" t="s">
        <v>501</v>
      </c>
      <c r="Z47" s="36">
        <v>59</v>
      </c>
      <c r="AA47" s="476">
        <v>670</v>
      </c>
      <c r="AB47" s="477">
        <v>1753</v>
      </c>
      <c r="AC47" s="335">
        <v>1</v>
      </c>
      <c r="AD47" s="335">
        <v>1754</v>
      </c>
      <c r="AE47" s="477">
        <v>0</v>
      </c>
      <c r="AF47" s="477">
        <v>104</v>
      </c>
      <c r="AG47" s="335">
        <v>0</v>
      </c>
      <c r="AH47" s="335">
        <v>104</v>
      </c>
      <c r="AI47" s="477">
        <v>19</v>
      </c>
      <c r="AJ47" s="477">
        <v>0</v>
      </c>
      <c r="AK47" s="477">
        <v>0</v>
      </c>
      <c r="AL47" s="477">
        <v>0</v>
      </c>
      <c r="AM47" s="477">
        <v>0</v>
      </c>
      <c r="AN47" s="477">
        <v>0</v>
      </c>
      <c r="AO47" s="477">
        <v>0</v>
      </c>
      <c r="AP47" s="477">
        <v>0</v>
      </c>
      <c r="AQ47" s="335">
        <v>0</v>
      </c>
      <c r="AR47" s="477">
        <v>0</v>
      </c>
      <c r="AS47" s="477">
        <v>0</v>
      </c>
      <c r="AT47" s="477">
        <v>0</v>
      </c>
      <c r="AU47" s="477">
        <v>0</v>
      </c>
      <c r="AV47" s="477">
        <v>0</v>
      </c>
      <c r="AW47" s="477">
        <v>0</v>
      </c>
      <c r="AX47" s="738"/>
      <c r="AY47" s="444">
        <v>2547</v>
      </c>
    </row>
    <row r="48" spans="1:51" ht="15.75" thickBot="1">
      <c r="A48" s="29" t="e">
        <v>#REF!</v>
      </c>
      <c r="B48" s="29" t="s">
        <v>1521</v>
      </c>
      <c r="C48" s="29" t="s">
        <v>1522</v>
      </c>
      <c r="D48" s="29" t="s">
        <v>1523</v>
      </c>
      <c r="E48" s="29" t="s">
        <v>1524</v>
      </c>
      <c r="F48" s="29" t="s">
        <v>1525</v>
      </c>
      <c r="G48" s="29" t="e">
        <v>#REF!</v>
      </c>
      <c r="H48" s="29" t="s">
        <v>1526</v>
      </c>
      <c r="I48" s="29" t="s">
        <v>1527</v>
      </c>
      <c r="J48" s="29" t="s">
        <v>1528</v>
      </c>
      <c r="K48" s="29" t="s">
        <v>1529</v>
      </c>
      <c r="L48" s="29" t="s">
        <v>1530</v>
      </c>
      <c r="M48" s="29" t="s">
        <v>1531</v>
      </c>
      <c r="N48" s="29" t="s">
        <v>1532</v>
      </c>
      <c r="O48" s="29" t="s">
        <v>1533</v>
      </c>
      <c r="P48" s="29" t="s">
        <v>1534</v>
      </c>
      <c r="Q48" s="29" t="s">
        <v>1535</v>
      </c>
      <c r="R48" s="29" t="s">
        <v>1536</v>
      </c>
      <c r="S48" s="29" t="s">
        <v>1537</v>
      </c>
      <c r="T48" s="29" t="s">
        <v>1538</v>
      </c>
      <c r="U48" s="29" t="s">
        <v>1539</v>
      </c>
      <c r="V48" s="29" t="s">
        <v>1540</v>
      </c>
      <c r="W48" s="29" t="s">
        <v>1541</v>
      </c>
      <c r="X48" s="416" t="s">
        <v>336</v>
      </c>
      <c r="Y48" s="435" t="s">
        <v>501</v>
      </c>
      <c r="Z48" s="36">
        <v>113</v>
      </c>
      <c r="AA48" s="476">
        <v>4741</v>
      </c>
      <c r="AB48" s="477">
        <v>545</v>
      </c>
      <c r="AC48" s="335">
        <v>0</v>
      </c>
      <c r="AD48" s="335">
        <v>545</v>
      </c>
      <c r="AE48" s="477">
        <v>0</v>
      </c>
      <c r="AF48" s="477">
        <v>941</v>
      </c>
      <c r="AG48" s="335">
        <v>4</v>
      </c>
      <c r="AH48" s="335">
        <v>945</v>
      </c>
      <c r="AI48" s="477">
        <v>0</v>
      </c>
      <c r="AJ48" s="477">
        <v>0</v>
      </c>
      <c r="AK48" s="477">
        <v>0</v>
      </c>
      <c r="AL48" s="477">
        <v>0</v>
      </c>
      <c r="AM48" s="477">
        <v>0</v>
      </c>
      <c r="AN48" s="477">
        <v>0</v>
      </c>
      <c r="AO48" s="477">
        <v>0</v>
      </c>
      <c r="AP48" s="477">
        <v>0</v>
      </c>
      <c r="AQ48" s="335">
        <v>0</v>
      </c>
      <c r="AR48" s="477">
        <v>0</v>
      </c>
      <c r="AS48" s="477">
        <v>0</v>
      </c>
      <c r="AT48" s="477">
        <v>0</v>
      </c>
      <c r="AU48" s="477">
        <v>0</v>
      </c>
      <c r="AV48" s="477">
        <v>0</v>
      </c>
      <c r="AW48" s="477">
        <v>0</v>
      </c>
      <c r="AX48" s="738"/>
      <c r="AY48" s="444">
        <v>6231</v>
      </c>
    </row>
    <row r="49" spans="1:51" ht="15.75" thickBot="1">
      <c r="A49" s="29" t="e">
        <v>#REF!</v>
      </c>
      <c r="B49" s="29" t="s">
        <v>1542</v>
      </c>
      <c r="C49" s="29" t="s">
        <v>1543</v>
      </c>
      <c r="D49" s="29" t="s">
        <v>1544</v>
      </c>
      <c r="E49" s="29" t="s">
        <v>1545</v>
      </c>
      <c r="F49" s="29" t="s">
        <v>1546</v>
      </c>
      <c r="G49" s="29" t="e">
        <v>#REF!</v>
      </c>
      <c r="H49" s="29" t="s">
        <v>1547</v>
      </c>
      <c r="I49" s="29" t="s">
        <v>1548</v>
      </c>
      <c r="J49" s="29" t="s">
        <v>1549</v>
      </c>
      <c r="K49" s="29" t="s">
        <v>1550</v>
      </c>
      <c r="L49" s="29" t="s">
        <v>1551</v>
      </c>
      <c r="M49" s="29" t="s">
        <v>1552</v>
      </c>
      <c r="N49" s="29" t="s">
        <v>1553</v>
      </c>
      <c r="O49" s="29" t="s">
        <v>1554</v>
      </c>
      <c r="P49" s="29" t="s">
        <v>1555</v>
      </c>
      <c r="Q49" s="29" t="s">
        <v>1556</v>
      </c>
      <c r="R49" s="29" t="s">
        <v>1557</v>
      </c>
      <c r="S49" s="29" t="s">
        <v>1558</v>
      </c>
      <c r="T49" s="29" t="s">
        <v>1559</v>
      </c>
      <c r="U49" s="29" t="s">
        <v>1560</v>
      </c>
      <c r="V49" s="29" t="s">
        <v>1561</v>
      </c>
      <c r="W49" s="29" t="s">
        <v>1562</v>
      </c>
      <c r="X49" s="416" t="s">
        <v>337</v>
      </c>
      <c r="Y49" s="435" t="s">
        <v>501</v>
      </c>
      <c r="Z49" s="36">
        <v>125</v>
      </c>
      <c r="AA49" s="476">
        <v>6820</v>
      </c>
      <c r="AB49" s="477">
        <v>0</v>
      </c>
      <c r="AC49" s="335">
        <v>0</v>
      </c>
      <c r="AD49" s="335">
        <v>0</v>
      </c>
      <c r="AE49" s="477">
        <v>0</v>
      </c>
      <c r="AF49" s="477">
        <v>156</v>
      </c>
      <c r="AG49" s="335">
        <v>1</v>
      </c>
      <c r="AH49" s="335">
        <v>157</v>
      </c>
      <c r="AI49" s="477">
        <v>0</v>
      </c>
      <c r="AJ49" s="477">
        <v>0</v>
      </c>
      <c r="AK49" s="477">
        <v>0</v>
      </c>
      <c r="AL49" s="477">
        <v>0</v>
      </c>
      <c r="AM49" s="477">
        <v>0</v>
      </c>
      <c r="AN49" s="477">
        <v>0</v>
      </c>
      <c r="AO49" s="477">
        <v>0</v>
      </c>
      <c r="AP49" s="477">
        <v>0</v>
      </c>
      <c r="AQ49" s="335">
        <v>0</v>
      </c>
      <c r="AR49" s="477">
        <v>0</v>
      </c>
      <c r="AS49" s="477">
        <v>0</v>
      </c>
      <c r="AT49" s="477">
        <v>0</v>
      </c>
      <c r="AU49" s="477">
        <v>0</v>
      </c>
      <c r="AV49" s="477">
        <v>0</v>
      </c>
      <c r="AW49" s="477">
        <v>0</v>
      </c>
      <c r="AX49" s="738"/>
      <c r="AY49" s="444">
        <v>6977</v>
      </c>
    </row>
    <row r="50" spans="1:51" ht="15.75" thickBot="1">
      <c r="A50" s="29" t="e">
        <v>#REF!</v>
      </c>
      <c r="B50" s="29" t="s">
        <v>1563</v>
      </c>
      <c r="C50" s="29" t="s">
        <v>1564</v>
      </c>
      <c r="D50" s="29" t="s">
        <v>1565</v>
      </c>
      <c r="E50" s="29" t="s">
        <v>1566</v>
      </c>
      <c r="F50" s="29" t="s">
        <v>1567</v>
      </c>
      <c r="G50" s="29" t="e">
        <v>#REF!</v>
      </c>
      <c r="H50" s="29" t="s">
        <v>1568</v>
      </c>
      <c r="I50" s="29" t="s">
        <v>1569</v>
      </c>
      <c r="J50" s="29" t="s">
        <v>1570</v>
      </c>
      <c r="K50" s="29" t="s">
        <v>1571</v>
      </c>
      <c r="L50" s="29" t="s">
        <v>1572</v>
      </c>
      <c r="M50" s="29" t="s">
        <v>1573</v>
      </c>
      <c r="N50" s="29" t="s">
        <v>1574</v>
      </c>
      <c r="O50" s="29" t="s">
        <v>1575</v>
      </c>
      <c r="P50" s="29" t="s">
        <v>1576</v>
      </c>
      <c r="Q50" s="29" t="s">
        <v>1577</v>
      </c>
      <c r="R50" s="29" t="s">
        <v>1578</v>
      </c>
      <c r="S50" s="29" t="s">
        <v>1579</v>
      </c>
      <c r="T50" s="29" t="s">
        <v>1580</v>
      </c>
      <c r="U50" s="29" t="s">
        <v>1581</v>
      </c>
      <c r="V50" s="29" t="s">
        <v>1582</v>
      </c>
      <c r="W50" s="29" t="s">
        <v>1583</v>
      </c>
      <c r="X50" s="416" t="s">
        <v>338</v>
      </c>
      <c r="Y50" s="435" t="s">
        <v>501</v>
      </c>
      <c r="Z50" s="36">
        <v>138</v>
      </c>
      <c r="AA50" s="476">
        <v>10468</v>
      </c>
      <c r="AB50" s="477">
        <v>0</v>
      </c>
      <c r="AC50" s="335">
        <v>0</v>
      </c>
      <c r="AD50" s="335">
        <v>0</v>
      </c>
      <c r="AE50" s="477">
        <v>0</v>
      </c>
      <c r="AF50" s="477">
        <v>714</v>
      </c>
      <c r="AG50" s="335">
        <v>2</v>
      </c>
      <c r="AH50" s="335">
        <v>716</v>
      </c>
      <c r="AI50" s="477">
        <v>0</v>
      </c>
      <c r="AJ50" s="477">
        <v>0</v>
      </c>
      <c r="AK50" s="477">
        <v>0</v>
      </c>
      <c r="AL50" s="477">
        <v>0</v>
      </c>
      <c r="AM50" s="477">
        <v>0</v>
      </c>
      <c r="AN50" s="477">
        <v>0</v>
      </c>
      <c r="AO50" s="477">
        <v>1</v>
      </c>
      <c r="AP50" s="477">
        <v>0</v>
      </c>
      <c r="AQ50" s="335">
        <v>0</v>
      </c>
      <c r="AR50" s="477">
        <v>0</v>
      </c>
      <c r="AS50" s="477">
        <v>0</v>
      </c>
      <c r="AT50" s="477">
        <v>0</v>
      </c>
      <c r="AU50" s="477">
        <v>0</v>
      </c>
      <c r="AV50" s="477">
        <v>0</v>
      </c>
      <c r="AW50" s="477">
        <v>0</v>
      </c>
      <c r="AX50" s="738"/>
      <c r="AY50" s="444">
        <v>11185</v>
      </c>
    </row>
    <row r="51" spans="1:51" ht="15.75" thickBot="1">
      <c r="A51" s="29" t="e">
        <v>#REF!</v>
      </c>
      <c r="B51" s="29" t="s">
        <v>1584</v>
      </c>
      <c r="C51" s="29" t="s">
        <v>1585</v>
      </c>
      <c r="D51" s="29" t="s">
        <v>1586</v>
      </c>
      <c r="E51" s="29" t="s">
        <v>1587</v>
      </c>
      <c r="F51" s="29" t="s">
        <v>1588</v>
      </c>
      <c r="G51" s="29" t="e">
        <v>#REF!</v>
      </c>
      <c r="H51" s="29" t="s">
        <v>1589</v>
      </c>
      <c r="I51" s="29" t="s">
        <v>1590</v>
      </c>
      <c r="J51" s="29" t="s">
        <v>1591</v>
      </c>
      <c r="K51" s="29" t="s">
        <v>1592</v>
      </c>
      <c r="L51" s="29" t="s">
        <v>1593</v>
      </c>
      <c r="M51" s="29" t="s">
        <v>1594</v>
      </c>
      <c r="N51" s="29" t="s">
        <v>1595</v>
      </c>
      <c r="O51" s="29" t="s">
        <v>1596</v>
      </c>
      <c r="P51" s="29" t="s">
        <v>1597</v>
      </c>
      <c r="Q51" s="29" t="s">
        <v>1598</v>
      </c>
      <c r="R51" s="29" t="s">
        <v>1599</v>
      </c>
      <c r="S51" s="29" t="s">
        <v>1600</v>
      </c>
      <c r="T51" s="29" t="s">
        <v>1601</v>
      </c>
      <c r="U51" s="29" t="s">
        <v>1602</v>
      </c>
      <c r="V51" s="29" t="s">
        <v>1603</v>
      </c>
      <c r="W51" s="29" t="s">
        <v>1604</v>
      </c>
      <c r="X51" s="416" t="s">
        <v>339</v>
      </c>
      <c r="Y51" s="435" t="s">
        <v>501</v>
      </c>
      <c r="Z51" s="36">
        <v>234</v>
      </c>
      <c r="AA51" s="476">
        <v>620</v>
      </c>
      <c r="AB51" s="477">
        <v>15127</v>
      </c>
      <c r="AC51" s="335">
        <v>8</v>
      </c>
      <c r="AD51" s="335">
        <v>15135</v>
      </c>
      <c r="AE51" s="477">
        <v>0</v>
      </c>
      <c r="AF51" s="477">
        <v>441</v>
      </c>
      <c r="AG51" s="335">
        <v>34</v>
      </c>
      <c r="AH51" s="335">
        <v>475</v>
      </c>
      <c r="AI51" s="477">
        <v>0</v>
      </c>
      <c r="AJ51" s="477">
        <v>0</v>
      </c>
      <c r="AK51" s="477">
        <v>5293</v>
      </c>
      <c r="AL51" s="477">
        <v>0</v>
      </c>
      <c r="AM51" s="477">
        <v>0</v>
      </c>
      <c r="AN51" s="477">
        <v>0</v>
      </c>
      <c r="AO51" s="477">
        <v>0</v>
      </c>
      <c r="AP51" s="477">
        <v>0</v>
      </c>
      <c r="AQ51" s="335">
        <v>0</v>
      </c>
      <c r="AR51" s="477">
        <v>0</v>
      </c>
      <c r="AS51" s="477">
        <v>0</v>
      </c>
      <c r="AT51" s="477">
        <v>0</v>
      </c>
      <c r="AU51" s="477">
        <v>0</v>
      </c>
      <c r="AV51" s="477">
        <v>0</v>
      </c>
      <c r="AW51" s="477">
        <v>0</v>
      </c>
      <c r="AX51" s="738"/>
      <c r="AY51" s="444">
        <v>21523</v>
      </c>
    </row>
    <row r="52" spans="1:51" ht="15.75" thickBot="1">
      <c r="A52" s="29" t="e">
        <v>#REF!</v>
      </c>
      <c r="B52" s="29" t="s">
        <v>1605</v>
      </c>
      <c r="C52" s="29" t="s">
        <v>1606</v>
      </c>
      <c r="D52" s="29" t="s">
        <v>1607</v>
      </c>
      <c r="E52" s="29" t="s">
        <v>1608</v>
      </c>
      <c r="F52" s="29" t="s">
        <v>1609</v>
      </c>
      <c r="G52" s="29" t="e">
        <v>#REF!</v>
      </c>
      <c r="H52" s="29" t="s">
        <v>1610</v>
      </c>
      <c r="I52" s="29" t="s">
        <v>1611</v>
      </c>
      <c r="J52" s="29" t="s">
        <v>1612</v>
      </c>
      <c r="K52" s="29" t="s">
        <v>1613</v>
      </c>
      <c r="L52" s="29" t="s">
        <v>1614</v>
      </c>
      <c r="M52" s="29" t="s">
        <v>1615</v>
      </c>
      <c r="N52" s="29" t="s">
        <v>1616</v>
      </c>
      <c r="O52" s="29" t="s">
        <v>1617</v>
      </c>
      <c r="P52" s="29" t="s">
        <v>1618</v>
      </c>
      <c r="Q52" s="29" t="s">
        <v>1619</v>
      </c>
      <c r="R52" s="29" t="s">
        <v>1620</v>
      </c>
      <c r="S52" s="29" t="s">
        <v>1621</v>
      </c>
      <c r="T52" s="29" t="s">
        <v>1622</v>
      </c>
      <c r="U52" s="29" t="s">
        <v>1623</v>
      </c>
      <c r="V52" s="29" t="s">
        <v>1624</v>
      </c>
      <c r="W52" s="29" t="s">
        <v>1625</v>
      </c>
      <c r="X52" s="416" t="s">
        <v>340</v>
      </c>
      <c r="Y52" s="435" t="s">
        <v>501</v>
      </c>
      <c r="Z52" s="36">
        <v>240</v>
      </c>
      <c r="AA52" s="476">
        <v>6234</v>
      </c>
      <c r="AB52" s="477">
        <v>0</v>
      </c>
      <c r="AC52" s="335">
        <v>0</v>
      </c>
      <c r="AD52" s="335">
        <v>0</v>
      </c>
      <c r="AE52" s="477">
        <v>0</v>
      </c>
      <c r="AF52" s="477">
        <v>341</v>
      </c>
      <c r="AG52" s="335">
        <v>4</v>
      </c>
      <c r="AH52" s="335">
        <v>345</v>
      </c>
      <c r="AI52" s="477">
        <v>0</v>
      </c>
      <c r="AJ52" s="477">
        <v>0</v>
      </c>
      <c r="AK52" s="477">
        <v>0</v>
      </c>
      <c r="AL52" s="477">
        <v>0</v>
      </c>
      <c r="AM52" s="477">
        <v>0</v>
      </c>
      <c r="AN52" s="477">
        <v>0</v>
      </c>
      <c r="AO52" s="477">
        <v>0</v>
      </c>
      <c r="AP52" s="477">
        <v>0</v>
      </c>
      <c r="AQ52" s="335">
        <v>0</v>
      </c>
      <c r="AR52" s="477">
        <v>0</v>
      </c>
      <c r="AS52" s="477">
        <v>0</v>
      </c>
      <c r="AT52" s="477">
        <v>0</v>
      </c>
      <c r="AU52" s="477">
        <v>0</v>
      </c>
      <c r="AV52" s="477">
        <v>0</v>
      </c>
      <c r="AW52" s="477">
        <v>0</v>
      </c>
      <c r="AX52" s="738"/>
      <c r="AY52" s="444">
        <v>6579</v>
      </c>
    </row>
    <row r="53" spans="1:51" ht="15.75" thickBot="1">
      <c r="A53" s="29" t="e">
        <v>#REF!</v>
      </c>
      <c r="B53" s="29" t="s">
        <v>1626</v>
      </c>
      <c r="C53" s="29" t="s">
        <v>1627</v>
      </c>
      <c r="D53" s="29" t="s">
        <v>1628</v>
      </c>
      <c r="E53" s="29" t="s">
        <v>1629</v>
      </c>
      <c r="F53" s="29" t="s">
        <v>1630</v>
      </c>
      <c r="G53" s="29" t="e">
        <v>#REF!</v>
      </c>
      <c r="H53" s="29" t="s">
        <v>1631</v>
      </c>
      <c r="I53" s="29" t="s">
        <v>1632</v>
      </c>
      <c r="J53" s="29" t="s">
        <v>1633</v>
      </c>
      <c r="K53" s="29" t="s">
        <v>1634</v>
      </c>
      <c r="L53" s="29" t="s">
        <v>1635</v>
      </c>
      <c r="M53" s="29" t="s">
        <v>1636</v>
      </c>
      <c r="N53" s="29" t="s">
        <v>1637</v>
      </c>
      <c r="O53" s="29" t="s">
        <v>1638</v>
      </c>
      <c r="P53" s="29" t="s">
        <v>1639</v>
      </c>
      <c r="Q53" s="29" t="s">
        <v>1640</v>
      </c>
      <c r="R53" s="29" t="s">
        <v>1641</v>
      </c>
      <c r="S53" s="29" t="s">
        <v>1642</v>
      </c>
      <c r="T53" s="29" t="s">
        <v>1643</v>
      </c>
      <c r="U53" s="29" t="s">
        <v>1644</v>
      </c>
      <c r="V53" s="29" t="s">
        <v>1645</v>
      </c>
      <c r="W53" s="29" t="s">
        <v>1646</v>
      </c>
      <c r="X53" s="416" t="s">
        <v>341</v>
      </c>
      <c r="Y53" s="435" t="s">
        <v>501</v>
      </c>
      <c r="Z53" s="36">
        <v>284</v>
      </c>
      <c r="AA53" s="476">
        <v>2339</v>
      </c>
      <c r="AB53" s="477">
        <v>11521</v>
      </c>
      <c r="AC53" s="335">
        <v>15</v>
      </c>
      <c r="AD53" s="335">
        <v>11536</v>
      </c>
      <c r="AE53" s="477">
        <v>0</v>
      </c>
      <c r="AF53" s="477">
        <v>445</v>
      </c>
      <c r="AG53" s="335">
        <v>11</v>
      </c>
      <c r="AH53" s="335">
        <v>456</v>
      </c>
      <c r="AI53" s="477">
        <v>1</v>
      </c>
      <c r="AJ53" s="477">
        <v>0</v>
      </c>
      <c r="AK53" s="477">
        <v>4282</v>
      </c>
      <c r="AL53" s="477">
        <v>0</v>
      </c>
      <c r="AM53" s="477">
        <v>0</v>
      </c>
      <c r="AN53" s="477">
        <v>0</v>
      </c>
      <c r="AO53" s="477">
        <v>0</v>
      </c>
      <c r="AP53" s="477">
        <v>0</v>
      </c>
      <c r="AQ53" s="335">
        <v>0</v>
      </c>
      <c r="AR53" s="477">
        <v>0</v>
      </c>
      <c r="AS53" s="477">
        <v>0</v>
      </c>
      <c r="AT53" s="477">
        <v>0</v>
      </c>
      <c r="AU53" s="477">
        <v>0</v>
      </c>
      <c r="AV53" s="477">
        <v>0</v>
      </c>
      <c r="AW53" s="477">
        <v>0</v>
      </c>
      <c r="AX53" s="738"/>
      <c r="AY53" s="444">
        <v>18614</v>
      </c>
    </row>
    <row r="54" spans="1:51" ht="15.75" thickBot="1">
      <c r="A54" s="29" t="e">
        <v>#REF!</v>
      </c>
      <c r="B54" s="29" t="s">
        <v>1647</v>
      </c>
      <c r="C54" s="29" t="s">
        <v>1648</v>
      </c>
      <c r="D54" s="29" t="s">
        <v>1649</v>
      </c>
      <c r="E54" s="29" t="s">
        <v>1650</v>
      </c>
      <c r="F54" s="29" t="s">
        <v>1651</v>
      </c>
      <c r="G54" s="29" t="e">
        <v>#REF!</v>
      </c>
      <c r="H54" s="29" t="s">
        <v>1652</v>
      </c>
      <c r="I54" s="29" t="s">
        <v>1653</v>
      </c>
      <c r="J54" s="29" t="s">
        <v>1654</v>
      </c>
      <c r="K54" s="29" t="s">
        <v>1655</v>
      </c>
      <c r="L54" s="29" t="s">
        <v>1656</v>
      </c>
      <c r="M54" s="29" t="s">
        <v>1657</v>
      </c>
      <c r="N54" s="29" t="s">
        <v>1658</v>
      </c>
      <c r="O54" s="29" t="s">
        <v>1659</v>
      </c>
      <c r="P54" s="29" t="s">
        <v>1660</v>
      </c>
      <c r="Q54" s="29" t="s">
        <v>1661</v>
      </c>
      <c r="R54" s="29" t="s">
        <v>1662</v>
      </c>
      <c r="S54" s="29" t="s">
        <v>1663</v>
      </c>
      <c r="T54" s="29" t="s">
        <v>1664</v>
      </c>
      <c r="U54" s="29" t="s">
        <v>1665</v>
      </c>
      <c r="V54" s="29" t="s">
        <v>1666</v>
      </c>
      <c r="W54" s="29" t="s">
        <v>1667</v>
      </c>
      <c r="X54" s="416" t="s">
        <v>342</v>
      </c>
      <c r="Y54" s="435" t="s">
        <v>501</v>
      </c>
      <c r="Z54" s="36">
        <v>306</v>
      </c>
      <c r="AA54" s="476">
        <v>870</v>
      </c>
      <c r="AB54" s="477">
        <v>2671</v>
      </c>
      <c r="AC54" s="335">
        <v>0</v>
      </c>
      <c r="AD54" s="335">
        <v>2671</v>
      </c>
      <c r="AE54" s="477">
        <v>0</v>
      </c>
      <c r="AF54" s="477">
        <v>376</v>
      </c>
      <c r="AG54" s="335">
        <v>1</v>
      </c>
      <c r="AH54" s="335">
        <v>377</v>
      </c>
      <c r="AI54" s="477">
        <v>1</v>
      </c>
      <c r="AJ54" s="477">
        <v>0</v>
      </c>
      <c r="AK54" s="477">
        <v>0</v>
      </c>
      <c r="AL54" s="477">
        <v>0</v>
      </c>
      <c r="AM54" s="477">
        <v>0</v>
      </c>
      <c r="AN54" s="477">
        <v>0</v>
      </c>
      <c r="AO54" s="477">
        <v>0</v>
      </c>
      <c r="AP54" s="477">
        <v>0</v>
      </c>
      <c r="AQ54" s="335">
        <v>0</v>
      </c>
      <c r="AR54" s="477">
        <v>0</v>
      </c>
      <c r="AS54" s="477">
        <v>0</v>
      </c>
      <c r="AT54" s="477">
        <v>0</v>
      </c>
      <c r="AU54" s="477">
        <v>0</v>
      </c>
      <c r="AV54" s="477">
        <v>0</v>
      </c>
      <c r="AW54" s="477">
        <v>0</v>
      </c>
      <c r="AX54" s="738"/>
      <c r="AY54" s="444">
        <v>3919</v>
      </c>
    </row>
    <row r="55" spans="1:51" ht="15.75" thickBot="1">
      <c r="A55" s="29" t="e">
        <v>#REF!</v>
      </c>
      <c r="B55" s="29" t="s">
        <v>1668</v>
      </c>
      <c r="C55" s="29" t="s">
        <v>1669</v>
      </c>
      <c r="D55" s="29" t="s">
        <v>1670</v>
      </c>
      <c r="E55" s="29" t="s">
        <v>1671</v>
      </c>
      <c r="F55" s="29" t="s">
        <v>1672</v>
      </c>
      <c r="G55" s="29" t="e">
        <v>#REF!</v>
      </c>
      <c r="H55" s="29" t="s">
        <v>1673</v>
      </c>
      <c r="I55" s="29" t="s">
        <v>1674</v>
      </c>
      <c r="J55" s="29" t="s">
        <v>1675</v>
      </c>
      <c r="K55" s="29" t="s">
        <v>1676</v>
      </c>
      <c r="L55" s="29" t="s">
        <v>1677</v>
      </c>
      <c r="M55" s="29" t="s">
        <v>1678</v>
      </c>
      <c r="N55" s="29" t="s">
        <v>1679</v>
      </c>
      <c r="O55" s="29" t="s">
        <v>1680</v>
      </c>
      <c r="P55" s="29" t="s">
        <v>1681</v>
      </c>
      <c r="Q55" s="29" t="s">
        <v>1682</v>
      </c>
      <c r="R55" s="29" t="s">
        <v>1683</v>
      </c>
      <c r="S55" s="29" t="s">
        <v>1684</v>
      </c>
      <c r="T55" s="29" t="s">
        <v>1685</v>
      </c>
      <c r="U55" s="29" t="s">
        <v>1686</v>
      </c>
      <c r="V55" s="29" t="s">
        <v>1687</v>
      </c>
      <c r="W55" s="29" t="s">
        <v>1688</v>
      </c>
      <c r="X55" s="416" t="s">
        <v>343</v>
      </c>
      <c r="Y55" s="435" t="s">
        <v>501</v>
      </c>
      <c r="Z55" s="36">
        <v>347</v>
      </c>
      <c r="AA55" s="476">
        <v>2910</v>
      </c>
      <c r="AB55" s="477">
        <v>0</v>
      </c>
      <c r="AC55" s="335">
        <v>0</v>
      </c>
      <c r="AD55" s="335">
        <v>0</v>
      </c>
      <c r="AE55" s="477">
        <v>0</v>
      </c>
      <c r="AF55" s="477">
        <v>161</v>
      </c>
      <c r="AG55" s="335">
        <v>1</v>
      </c>
      <c r="AH55" s="335">
        <v>162</v>
      </c>
      <c r="AI55" s="477">
        <v>0</v>
      </c>
      <c r="AJ55" s="477">
        <v>0</v>
      </c>
      <c r="AK55" s="477">
        <v>0</v>
      </c>
      <c r="AL55" s="477">
        <v>0</v>
      </c>
      <c r="AM55" s="477">
        <v>0</v>
      </c>
      <c r="AN55" s="477">
        <v>0</v>
      </c>
      <c r="AO55" s="477">
        <v>0</v>
      </c>
      <c r="AP55" s="477">
        <v>0</v>
      </c>
      <c r="AQ55" s="335">
        <v>0</v>
      </c>
      <c r="AR55" s="477">
        <v>0</v>
      </c>
      <c r="AS55" s="477">
        <v>0</v>
      </c>
      <c r="AT55" s="477">
        <v>0</v>
      </c>
      <c r="AU55" s="477">
        <v>0</v>
      </c>
      <c r="AV55" s="477">
        <v>0</v>
      </c>
      <c r="AW55" s="477">
        <v>0</v>
      </c>
      <c r="AX55" s="738"/>
      <c r="AY55" s="444">
        <v>3072</v>
      </c>
    </row>
    <row r="56" spans="1:51" ht="15.75" thickBot="1">
      <c r="A56" s="29" t="e">
        <v>#REF!</v>
      </c>
      <c r="B56" s="29" t="s">
        <v>1689</v>
      </c>
      <c r="C56" s="29" t="s">
        <v>1690</v>
      </c>
      <c r="D56" s="29" t="s">
        <v>1691</v>
      </c>
      <c r="E56" s="29" t="s">
        <v>1692</v>
      </c>
      <c r="F56" s="29" t="s">
        <v>1693</v>
      </c>
      <c r="G56" s="29" t="e">
        <v>#REF!</v>
      </c>
      <c r="H56" s="29" t="s">
        <v>1694</v>
      </c>
      <c r="I56" s="29" t="s">
        <v>1695</v>
      </c>
      <c r="J56" s="29" t="s">
        <v>1696</v>
      </c>
      <c r="K56" s="29" t="s">
        <v>1697</v>
      </c>
      <c r="L56" s="29" t="s">
        <v>1698</v>
      </c>
      <c r="M56" s="29" t="s">
        <v>1699</v>
      </c>
      <c r="N56" s="29" t="s">
        <v>1700</v>
      </c>
      <c r="O56" s="29" t="s">
        <v>1701</v>
      </c>
      <c r="P56" s="29" t="s">
        <v>1702</v>
      </c>
      <c r="Q56" s="29" t="s">
        <v>1703</v>
      </c>
      <c r="R56" s="29" t="s">
        <v>1704</v>
      </c>
      <c r="S56" s="29" t="s">
        <v>1705</v>
      </c>
      <c r="T56" s="29" t="s">
        <v>1706</v>
      </c>
      <c r="U56" s="29" t="s">
        <v>1707</v>
      </c>
      <c r="V56" s="29" t="s">
        <v>1708</v>
      </c>
      <c r="W56" s="29" t="s">
        <v>1709</v>
      </c>
      <c r="X56" s="416" t="s">
        <v>344</v>
      </c>
      <c r="Y56" s="435" t="s">
        <v>501</v>
      </c>
      <c r="Z56" s="36">
        <v>411</v>
      </c>
      <c r="AA56" s="476">
        <v>6960</v>
      </c>
      <c r="AB56" s="477">
        <v>0</v>
      </c>
      <c r="AC56" s="335">
        <v>0</v>
      </c>
      <c r="AD56" s="335">
        <v>0</v>
      </c>
      <c r="AE56" s="477">
        <v>0</v>
      </c>
      <c r="AF56" s="477">
        <v>360</v>
      </c>
      <c r="AG56" s="335">
        <v>0</v>
      </c>
      <c r="AH56" s="335">
        <v>360</v>
      </c>
      <c r="AI56" s="477">
        <v>0</v>
      </c>
      <c r="AJ56" s="477">
        <v>0</v>
      </c>
      <c r="AK56" s="477">
        <v>0</v>
      </c>
      <c r="AL56" s="477">
        <v>0</v>
      </c>
      <c r="AM56" s="477">
        <v>0</v>
      </c>
      <c r="AN56" s="477">
        <v>0</v>
      </c>
      <c r="AO56" s="477">
        <v>0</v>
      </c>
      <c r="AP56" s="477">
        <v>0</v>
      </c>
      <c r="AQ56" s="335">
        <v>0</v>
      </c>
      <c r="AR56" s="477">
        <v>0</v>
      </c>
      <c r="AS56" s="477">
        <v>0</v>
      </c>
      <c r="AT56" s="477">
        <v>0</v>
      </c>
      <c r="AU56" s="477">
        <v>0</v>
      </c>
      <c r="AV56" s="477">
        <v>0</v>
      </c>
      <c r="AW56" s="477">
        <v>0</v>
      </c>
      <c r="AX56" s="738"/>
      <c r="AY56" s="444">
        <v>7320</v>
      </c>
    </row>
    <row r="57" spans="1:51" ht="15.75" thickBot="1">
      <c r="A57" s="29" t="e">
        <v>#REF!</v>
      </c>
      <c r="B57" s="29" t="s">
        <v>1710</v>
      </c>
      <c r="C57" s="29" t="s">
        <v>1711</v>
      </c>
      <c r="D57" s="29" t="s">
        <v>1712</v>
      </c>
      <c r="E57" s="29" t="s">
        <v>1713</v>
      </c>
      <c r="F57" s="29" t="s">
        <v>1714</v>
      </c>
      <c r="G57" s="29" t="e">
        <v>#REF!</v>
      </c>
      <c r="H57" s="29" t="s">
        <v>1715</v>
      </c>
      <c r="I57" s="29" t="s">
        <v>1716</v>
      </c>
      <c r="J57" s="29" t="s">
        <v>1717</v>
      </c>
      <c r="K57" s="29" t="s">
        <v>1718</v>
      </c>
      <c r="L57" s="29" t="s">
        <v>1719</v>
      </c>
      <c r="M57" s="29" t="s">
        <v>1720</v>
      </c>
      <c r="N57" s="29" t="s">
        <v>1721</v>
      </c>
      <c r="O57" s="29" t="s">
        <v>1722</v>
      </c>
      <c r="P57" s="29" t="s">
        <v>1723</v>
      </c>
      <c r="Q57" s="29" t="s">
        <v>1724</v>
      </c>
      <c r="R57" s="29" t="s">
        <v>1725</v>
      </c>
      <c r="S57" s="29" t="s">
        <v>1726</v>
      </c>
      <c r="T57" s="29" t="s">
        <v>1727</v>
      </c>
      <c r="U57" s="29" t="s">
        <v>1728</v>
      </c>
      <c r="V57" s="29" t="s">
        <v>1729</v>
      </c>
      <c r="W57" s="29" t="s">
        <v>1730</v>
      </c>
      <c r="X57" s="416" t="s">
        <v>345</v>
      </c>
      <c r="Y57" s="435" t="s">
        <v>501</v>
      </c>
      <c r="Z57" s="36">
        <v>501</v>
      </c>
      <c r="AA57" s="476">
        <v>1726</v>
      </c>
      <c r="AB57" s="477">
        <v>0</v>
      </c>
      <c r="AC57" s="335">
        <v>0</v>
      </c>
      <c r="AD57" s="335">
        <v>0</v>
      </c>
      <c r="AE57" s="477">
        <v>0</v>
      </c>
      <c r="AF57" s="477">
        <v>85</v>
      </c>
      <c r="AG57" s="335">
        <v>0</v>
      </c>
      <c r="AH57" s="335">
        <v>85</v>
      </c>
      <c r="AI57" s="477">
        <v>0</v>
      </c>
      <c r="AJ57" s="477">
        <v>0</v>
      </c>
      <c r="AK57" s="477">
        <v>0</v>
      </c>
      <c r="AL57" s="477">
        <v>0</v>
      </c>
      <c r="AM57" s="477">
        <v>0</v>
      </c>
      <c r="AN57" s="477">
        <v>0</v>
      </c>
      <c r="AO57" s="477">
        <v>0</v>
      </c>
      <c r="AP57" s="477">
        <v>0</v>
      </c>
      <c r="AQ57" s="335">
        <v>0</v>
      </c>
      <c r="AR57" s="477">
        <v>0</v>
      </c>
      <c r="AS57" s="477">
        <v>0</v>
      </c>
      <c r="AT57" s="477">
        <v>0</v>
      </c>
      <c r="AU57" s="477">
        <v>0</v>
      </c>
      <c r="AV57" s="477">
        <v>0</v>
      </c>
      <c r="AW57" s="477">
        <v>0</v>
      </c>
      <c r="AX57" s="738"/>
      <c r="AY57" s="444">
        <v>1811</v>
      </c>
    </row>
    <row r="58" spans="1:51" ht="15.75" thickBot="1">
      <c r="A58" s="29" t="e">
        <v>#REF!</v>
      </c>
      <c r="B58" s="29" t="s">
        <v>1731</v>
      </c>
      <c r="C58" s="29" t="s">
        <v>1732</v>
      </c>
      <c r="D58" s="29" t="s">
        <v>1733</v>
      </c>
      <c r="E58" s="29" t="s">
        <v>1734</v>
      </c>
      <c r="F58" s="29" t="s">
        <v>1735</v>
      </c>
      <c r="G58" s="29" t="e">
        <v>#REF!</v>
      </c>
      <c r="H58" s="29" t="s">
        <v>1736</v>
      </c>
      <c r="I58" s="29" t="s">
        <v>1737</v>
      </c>
      <c r="J58" s="29" t="s">
        <v>1738</v>
      </c>
      <c r="K58" s="29" t="s">
        <v>1739</v>
      </c>
      <c r="L58" s="29" t="s">
        <v>1740</v>
      </c>
      <c r="M58" s="29" t="s">
        <v>1741</v>
      </c>
      <c r="N58" s="29" t="s">
        <v>1742</v>
      </c>
      <c r="O58" s="29" t="s">
        <v>1743</v>
      </c>
      <c r="P58" s="29" t="s">
        <v>1744</v>
      </c>
      <c r="Q58" s="29" t="s">
        <v>1745</v>
      </c>
      <c r="R58" s="29" t="s">
        <v>1746</v>
      </c>
      <c r="S58" s="29" t="s">
        <v>1747</v>
      </c>
      <c r="T58" s="29" t="s">
        <v>1748</v>
      </c>
      <c r="U58" s="29" t="s">
        <v>1749</v>
      </c>
      <c r="V58" s="29" t="s">
        <v>1750</v>
      </c>
      <c r="W58" s="29" t="s">
        <v>1751</v>
      </c>
      <c r="X58" s="416" t="s">
        <v>346</v>
      </c>
      <c r="Y58" s="435" t="s">
        <v>501</v>
      </c>
      <c r="Z58" s="36">
        <v>543</v>
      </c>
      <c r="AA58" s="476">
        <v>2419</v>
      </c>
      <c r="AB58" s="477">
        <v>4100</v>
      </c>
      <c r="AC58" s="335">
        <v>2</v>
      </c>
      <c r="AD58" s="335">
        <v>4102</v>
      </c>
      <c r="AE58" s="477">
        <v>0</v>
      </c>
      <c r="AF58" s="477">
        <v>72</v>
      </c>
      <c r="AG58" s="335">
        <v>1</v>
      </c>
      <c r="AH58" s="335">
        <v>73</v>
      </c>
      <c r="AI58" s="477">
        <v>2</v>
      </c>
      <c r="AJ58" s="477">
        <v>0</v>
      </c>
      <c r="AK58" s="477">
        <v>0</v>
      </c>
      <c r="AL58" s="477">
        <v>0</v>
      </c>
      <c r="AM58" s="477">
        <v>0</v>
      </c>
      <c r="AN58" s="477">
        <v>0</v>
      </c>
      <c r="AO58" s="477">
        <v>0</v>
      </c>
      <c r="AP58" s="477">
        <v>0</v>
      </c>
      <c r="AQ58" s="335">
        <v>0</v>
      </c>
      <c r="AR58" s="477">
        <v>0</v>
      </c>
      <c r="AS58" s="477">
        <v>0</v>
      </c>
      <c r="AT58" s="477">
        <v>0</v>
      </c>
      <c r="AU58" s="477">
        <v>0</v>
      </c>
      <c r="AV58" s="477">
        <v>0</v>
      </c>
      <c r="AW58" s="477">
        <v>0</v>
      </c>
      <c r="AX58" s="738"/>
      <c r="AY58" s="444">
        <v>6596</v>
      </c>
    </row>
    <row r="59" spans="1:51" ht="15.75" thickBot="1">
      <c r="A59" s="29" t="e">
        <v>#REF!</v>
      </c>
      <c r="B59" s="29" t="s">
        <v>1752</v>
      </c>
      <c r="C59" s="29" t="s">
        <v>1753</v>
      </c>
      <c r="D59" s="29" t="s">
        <v>1754</v>
      </c>
      <c r="E59" s="29" t="s">
        <v>1755</v>
      </c>
      <c r="F59" s="29" t="s">
        <v>1756</v>
      </c>
      <c r="G59" s="29" t="e">
        <v>#REF!</v>
      </c>
      <c r="H59" s="29" t="s">
        <v>1757</v>
      </c>
      <c r="I59" s="29" t="s">
        <v>1758</v>
      </c>
      <c r="J59" s="29" t="s">
        <v>1759</v>
      </c>
      <c r="K59" s="29" t="s">
        <v>1760</v>
      </c>
      <c r="L59" s="29" t="s">
        <v>1761</v>
      </c>
      <c r="M59" s="29" t="s">
        <v>1762</v>
      </c>
      <c r="N59" s="29" t="s">
        <v>1763</v>
      </c>
      <c r="O59" s="29" t="s">
        <v>1764</v>
      </c>
      <c r="P59" s="29" t="s">
        <v>1765</v>
      </c>
      <c r="Q59" s="29" t="s">
        <v>1766</v>
      </c>
      <c r="R59" s="29" t="s">
        <v>1767</v>
      </c>
      <c r="S59" s="29" t="s">
        <v>1768</v>
      </c>
      <c r="T59" s="29" t="s">
        <v>1769</v>
      </c>
      <c r="U59" s="29" t="s">
        <v>1770</v>
      </c>
      <c r="V59" s="29" t="s">
        <v>1771</v>
      </c>
      <c r="W59" s="29" t="s">
        <v>1772</v>
      </c>
      <c r="X59" s="416" t="s">
        <v>347</v>
      </c>
      <c r="Y59" s="435" t="s">
        <v>501</v>
      </c>
      <c r="Z59" s="36">
        <v>628</v>
      </c>
      <c r="AA59" s="476">
        <v>6304</v>
      </c>
      <c r="AB59" s="477">
        <v>426</v>
      </c>
      <c r="AC59" s="335">
        <v>0</v>
      </c>
      <c r="AD59" s="335">
        <v>426</v>
      </c>
      <c r="AE59" s="477">
        <v>1</v>
      </c>
      <c r="AF59" s="477">
        <v>390</v>
      </c>
      <c r="AG59" s="335">
        <v>1</v>
      </c>
      <c r="AH59" s="335">
        <v>391</v>
      </c>
      <c r="AI59" s="477">
        <v>0</v>
      </c>
      <c r="AJ59" s="477">
        <v>0</v>
      </c>
      <c r="AK59" s="477">
        <v>0</v>
      </c>
      <c r="AL59" s="477">
        <v>0</v>
      </c>
      <c r="AM59" s="477">
        <v>0</v>
      </c>
      <c r="AN59" s="477">
        <v>0</v>
      </c>
      <c r="AO59" s="477">
        <v>0</v>
      </c>
      <c r="AP59" s="477">
        <v>0</v>
      </c>
      <c r="AQ59" s="335">
        <v>0</v>
      </c>
      <c r="AR59" s="477">
        <v>0</v>
      </c>
      <c r="AS59" s="477">
        <v>0</v>
      </c>
      <c r="AT59" s="477">
        <v>0</v>
      </c>
      <c r="AU59" s="477">
        <v>0</v>
      </c>
      <c r="AV59" s="477">
        <v>0</v>
      </c>
      <c r="AW59" s="477">
        <v>0</v>
      </c>
      <c r="AX59" s="738"/>
      <c r="AY59" s="444">
        <v>7122</v>
      </c>
    </row>
    <row r="60" spans="1:51" ht="15.75" thickBot="1">
      <c r="A60" s="29" t="e">
        <v>#REF!</v>
      </c>
      <c r="B60" s="29" t="s">
        <v>1773</v>
      </c>
      <c r="C60" s="29" t="s">
        <v>1774</v>
      </c>
      <c r="D60" s="29" t="s">
        <v>1775</v>
      </c>
      <c r="E60" s="29" t="s">
        <v>1776</v>
      </c>
      <c r="F60" s="29" t="s">
        <v>1777</v>
      </c>
      <c r="G60" s="29" t="e">
        <v>#REF!</v>
      </c>
      <c r="H60" s="29" t="s">
        <v>1778</v>
      </c>
      <c r="I60" s="29" t="s">
        <v>1779</v>
      </c>
      <c r="J60" s="29" t="s">
        <v>1780</v>
      </c>
      <c r="K60" s="29" t="s">
        <v>1781</v>
      </c>
      <c r="L60" s="29" t="s">
        <v>1782</v>
      </c>
      <c r="M60" s="29" t="s">
        <v>1783</v>
      </c>
      <c r="N60" s="29" t="s">
        <v>1784</v>
      </c>
      <c r="O60" s="29" t="s">
        <v>1785</v>
      </c>
      <c r="P60" s="29" t="s">
        <v>1786</v>
      </c>
      <c r="Q60" s="29" t="s">
        <v>1787</v>
      </c>
      <c r="R60" s="29" t="s">
        <v>1788</v>
      </c>
      <c r="S60" s="29" t="s">
        <v>1789</v>
      </c>
      <c r="T60" s="29" t="s">
        <v>1790</v>
      </c>
      <c r="U60" s="29" t="s">
        <v>1791</v>
      </c>
      <c r="V60" s="29" t="s">
        <v>1792</v>
      </c>
      <c r="W60" s="29" t="s">
        <v>1793</v>
      </c>
      <c r="X60" s="416" t="s">
        <v>348</v>
      </c>
      <c r="Y60" s="435" t="s">
        <v>501</v>
      </c>
      <c r="Z60" s="36">
        <v>656</v>
      </c>
      <c r="AA60" s="476">
        <v>5028</v>
      </c>
      <c r="AB60" s="477">
        <v>0</v>
      </c>
      <c r="AC60" s="335">
        <v>0</v>
      </c>
      <c r="AD60" s="335">
        <v>0</v>
      </c>
      <c r="AE60" s="477">
        <v>1352</v>
      </c>
      <c r="AF60" s="477">
        <v>1476</v>
      </c>
      <c r="AG60" s="335">
        <v>1</v>
      </c>
      <c r="AH60" s="335">
        <v>1477</v>
      </c>
      <c r="AI60" s="477">
        <v>0</v>
      </c>
      <c r="AJ60" s="477">
        <v>0</v>
      </c>
      <c r="AK60" s="477">
        <v>0</v>
      </c>
      <c r="AL60" s="477">
        <v>0</v>
      </c>
      <c r="AM60" s="477">
        <v>0</v>
      </c>
      <c r="AN60" s="477">
        <v>0</v>
      </c>
      <c r="AO60" s="477">
        <v>0</v>
      </c>
      <c r="AP60" s="477">
        <v>0</v>
      </c>
      <c r="AQ60" s="335">
        <v>0</v>
      </c>
      <c r="AR60" s="477">
        <v>0</v>
      </c>
      <c r="AS60" s="477">
        <v>0</v>
      </c>
      <c r="AT60" s="477">
        <v>0</v>
      </c>
      <c r="AU60" s="477">
        <v>0</v>
      </c>
      <c r="AV60" s="477">
        <v>0</v>
      </c>
      <c r="AW60" s="477">
        <v>0</v>
      </c>
      <c r="AX60" s="738"/>
      <c r="AY60" s="444">
        <v>7857</v>
      </c>
    </row>
    <row r="61" spans="1:51" ht="15.75" thickBot="1">
      <c r="A61" s="29" t="e">
        <v>#REF!</v>
      </c>
      <c r="B61" s="29" t="s">
        <v>1794</v>
      </c>
      <c r="C61" s="29" t="s">
        <v>1795</v>
      </c>
      <c r="D61" s="29" t="s">
        <v>1796</v>
      </c>
      <c r="E61" s="29" t="s">
        <v>1797</v>
      </c>
      <c r="F61" s="29" t="s">
        <v>1798</v>
      </c>
      <c r="G61" s="29" t="e">
        <v>#REF!</v>
      </c>
      <c r="H61" s="29" t="s">
        <v>1799</v>
      </c>
      <c r="I61" s="29" t="s">
        <v>1800</v>
      </c>
      <c r="J61" s="29" t="s">
        <v>1801</v>
      </c>
      <c r="K61" s="29" t="s">
        <v>1802</v>
      </c>
      <c r="L61" s="29" t="s">
        <v>1803</v>
      </c>
      <c r="M61" s="29" t="s">
        <v>1804</v>
      </c>
      <c r="N61" s="29" t="s">
        <v>1805</v>
      </c>
      <c r="O61" s="29" t="s">
        <v>1806</v>
      </c>
      <c r="P61" s="29" t="s">
        <v>1807</v>
      </c>
      <c r="Q61" s="29" t="s">
        <v>1808</v>
      </c>
      <c r="R61" s="29" t="s">
        <v>1809</v>
      </c>
      <c r="S61" s="29" t="s">
        <v>1810</v>
      </c>
      <c r="T61" s="29" t="s">
        <v>1811</v>
      </c>
      <c r="U61" s="29" t="s">
        <v>1812</v>
      </c>
      <c r="V61" s="29" t="s">
        <v>1813</v>
      </c>
      <c r="W61" s="29" t="s">
        <v>1814</v>
      </c>
      <c r="X61" s="416" t="s">
        <v>349</v>
      </c>
      <c r="Y61" s="435" t="s">
        <v>501</v>
      </c>
      <c r="Z61" s="36">
        <v>761</v>
      </c>
      <c r="AA61" s="476">
        <v>7690</v>
      </c>
      <c r="AB61" s="477">
        <v>0</v>
      </c>
      <c r="AC61" s="335">
        <v>0</v>
      </c>
      <c r="AD61" s="335">
        <v>0</v>
      </c>
      <c r="AE61" s="477">
        <v>0</v>
      </c>
      <c r="AF61" s="477">
        <v>931</v>
      </c>
      <c r="AG61" s="335">
        <v>1</v>
      </c>
      <c r="AH61" s="335">
        <v>932</v>
      </c>
      <c r="AI61" s="477">
        <v>0</v>
      </c>
      <c r="AJ61" s="477">
        <v>0</v>
      </c>
      <c r="AK61" s="477">
        <v>0</v>
      </c>
      <c r="AL61" s="477">
        <v>0</v>
      </c>
      <c r="AM61" s="477">
        <v>0</v>
      </c>
      <c r="AN61" s="477">
        <v>0</v>
      </c>
      <c r="AO61" s="477">
        <v>0</v>
      </c>
      <c r="AP61" s="477">
        <v>0</v>
      </c>
      <c r="AQ61" s="335">
        <v>0</v>
      </c>
      <c r="AR61" s="477">
        <v>0</v>
      </c>
      <c r="AS61" s="477">
        <v>0</v>
      </c>
      <c r="AT61" s="477">
        <v>0</v>
      </c>
      <c r="AU61" s="477">
        <v>0</v>
      </c>
      <c r="AV61" s="477">
        <v>0</v>
      </c>
      <c r="AW61" s="477">
        <v>0</v>
      </c>
      <c r="AX61" s="738"/>
      <c r="AY61" s="444">
        <v>8622</v>
      </c>
    </row>
    <row r="62" spans="1:51" ht="15.75" thickBot="1">
      <c r="A62" s="29" t="e">
        <v>#REF!</v>
      </c>
      <c r="B62" s="29" t="s">
        <v>1815</v>
      </c>
      <c r="C62" s="29" t="s">
        <v>1816</v>
      </c>
      <c r="D62" s="29" t="s">
        <v>1817</v>
      </c>
      <c r="E62" s="29" t="s">
        <v>1818</v>
      </c>
      <c r="F62" s="29" t="s">
        <v>1819</v>
      </c>
      <c r="G62" s="29" t="e">
        <v>#REF!</v>
      </c>
      <c r="H62" s="29" t="s">
        <v>1820</v>
      </c>
      <c r="I62" s="29" t="s">
        <v>1821</v>
      </c>
      <c r="J62" s="29" t="s">
        <v>1822</v>
      </c>
      <c r="K62" s="29" t="s">
        <v>1823</v>
      </c>
      <c r="L62" s="29" t="s">
        <v>1824</v>
      </c>
      <c r="M62" s="29" t="s">
        <v>1825</v>
      </c>
      <c r="N62" s="29" t="s">
        <v>1826</v>
      </c>
      <c r="O62" s="29" t="s">
        <v>1827</v>
      </c>
      <c r="P62" s="29" t="s">
        <v>1828</v>
      </c>
      <c r="Q62" s="29" t="s">
        <v>1829</v>
      </c>
      <c r="R62" s="29" t="s">
        <v>1830</v>
      </c>
      <c r="S62" s="29" t="s">
        <v>1831</v>
      </c>
      <c r="T62" s="29" t="s">
        <v>1832</v>
      </c>
      <c r="U62" s="29" t="s">
        <v>1833</v>
      </c>
      <c r="V62" s="29" t="s">
        <v>1834</v>
      </c>
      <c r="W62" s="29" t="s">
        <v>1835</v>
      </c>
      <c r="X62" s="416" t="s">
        <v>350</v>
      </c>
      <c r="Y62" s="435" t="s">
        <v>501</v>
      </c>
      <c r="Z62" s="36">
        <v>842</v>
      </c>
      <c r="AA62" s="476">
        <v>0</v>
      </c>
      <c r="AB62" s="477">
        <v>5051</v>
      </c>
      <c r="AC62" s="335">
        <v>9</v>
      </c>
      <c r="AD62" s="335">
        <v>5060</v>
      </c>
      <c r="AE62" s="477">
        <v>0</v>
      </c>
      <c r="AF62" s="477">
        <v>93</v>
      </c>
      <c r="AG62" s="335">
        <v>1</v>
      </c>
      <c r="AH62" s="335">
        <v>94</v>
      </c>
      <c r="AI62" s="477">
        <v>0</v>
      </c>
      <c r="AJ62" s="477">
        <v>0</v>
      </c>
      <c r="AK62" s="477">
        <v>190</v>
      </c>
      <c r="AL62" s="477">
        <v>0</v>
      </c>
      <c r="AM62" s="477">
        <v>0</v>
      </c>
      <c r="AN62" s="477">
        <v>0</v>
      </c>
      <c r="AO62" s="477">
        <v>0</v>
      </c>
      <c r="AP62" s="477">
        <v>0</v>
      </c>
      <c r="AQ62" s="335">
        <v>0</v>
      </c>
      <c r="AR62" s="477">
        <v>0</v>
      </c>
      <c r="AS62" s="477">
        <v>0</v>
      </c>
      <c r="AT62" s="477">
        <v>0</v>
      </c>
      <c r="AU62" s="477">
        <v>0</v>
      </c>
      <c r="AV62" s="477">
        <v>0</v>
      </c>
      <c r="AW62" s="477">
        <v>0</v>
      </c>
      <c r="AX62" s="738"/>
      <c r="AY62" s="444">
        <v>5344</v>
      </c>
    </row>
    <row r="63" spans="1:51" ht="16.5" thickBot="1">
      <c r="A63" s="29" t="e">
        <v>#REF!</v>
      </c>
      <c r="B63" s="29" t="s">
        <v>524</v>
      </c>
      <c r="C63" s="29" t="s">
        <v>571</v>
      </c>
      <c r="D63" s="29" t="s">
        <v>529</v>
      </c>
      <c r="E63" s="29" t="s">
        <v>569</v>
      </c>
      <c r="F63" s="29" t="s">
        <v>570</v>
      </c>
      <c r="G63" s="29" t="e">
        <v>#REF!</v>
      </c>
      <c r="H63" s="29" t="s">
        <v>533</v>
      </c>
      <c r="I63" s="29" t="s">
        <v>627</v>
      </c>
      <c r="J63" s="29" t="s">
        <v>536</v>
      </c>
      <c r="K63" s="29" t="s">
        <v>542</v>
      </c>
      <c r="L63" s="29" t="s">
        <v>544</v>
      </c>
      <c r="M63" s="29" t="s">
        <v>547</v>
      </c>
      <c r="N63" s="29" t="s">
        <v>572</v>
      </c>
      <c r="O63" s="29" t="s">
        <v>558</v>
      </c>
      <c r="P63" s="29" t="s">
        <v>738</v>
      </c>
      <c r="Q63" s="29" t="s">
        <v>556</v>
      </c>
      <c r="R63" s="29" t="s">
        <v>553</v>
      </c>
      <c r="S63" s="29" t="s">
        <v>550</v>
      </c>
      <c r="T63" s="29" t="s">
        <v>636</v>
      </c>
      <c r="U63" s="29" t="s">
        <v>739</v>
      </c>
      <c r="V63" s="29" t="s">
        <v>740</v>
      </c>
      <c r="W63" s="29" t="s">
        <v>539</v>
      </c>
      <c r="X63" s="484" t="s">
        <v>502</v>
      </c>
      <c r="Y63" s="120"/>
      <c r="Z63" s="37"/>
      <c r="AA63" s="485">
        <v>89280</v>
      </c>
      <c r="AB63" s="486">
        <v>31819</v>
      </c>
      <c r="AC63" s="486">
        <v>24</v>
      </c>
      <c r="AD63" s="486">
        <v>31843</v>
      </c>
      <c r="AE63" s="486">
        <v>7310</v>
      </c>
      <c r="AF63" s="486">
        <v>8335</v>
      </c>
      <c r="AG63" s="486">
        <v>50</v>
      </c>
      <c r="AH63" s="486">
        <v>8385</v>
      </c>
      <c r="AI63" s="486">
        <v>3737</v>
      </c>
      <c r="AJ63" s="486">
        <v>0</v>
      </c>
      <c r="AK63" s="486">
        <v>0</v>
      </c>
      <c r="AL63" s="486">
        <v>0</v>
      </c>
      <c r="AM63" s="486">
        <v>0</v>
      </c>
      <c r="AN63" s="486">
        <v>0</v>
      </c>
      <c r="AO63" s="486">
        <v>0</v>
      </c>
      <c r="AP63" s="486">
        <v>0</v>
      </c>
      <c r="AQ63" s="486">
        <v>0</v>
      </c>
      <c r="AR63" s="486">
        <v>0</v>
      </c>
      <c r="AS63" s="486">
        <v>0</v>
      </c>
      <c r="AT63" s="486">
        <v>0</v>
      </c>
      <c r="AU63" s="486">
        <v>0</v>
      </c>
      <c r="AV63" s="486">
        <v>0</v>
      </c>
      <c r="AW63" s="486">
        <v>0</v>
      </c>
      <c r="AX63" s="737"/>
      <c r="AY63" s="444">
        <v>140555</v>
      </c>
    </row>
    <row r="64" spans="1:51" ht="15.75" thickBot="1">
      <c r="A64" s="29" t="e">
        <v>#REF!</v>
      </c>
      <c r="B64" s="29" t="s">
        <v>1836</v>
      </c>
      <c r="C64" s="29" t="s">
        <v>1837</v>
      </c>
      <c r="D64" s="29" t="s">
        <v>1838</v>
      </c>
      <c r="E64" s="29" t="s">
        <v>1839</v>
      </c>
      <c r="F64" s="29" t="s">
        <v>1840</v>
      </c>
      <c r="G64" s="29" t="e">
        <v>#REF!</v>
      </c>
      <c r="H64" s="29" t="s">
        <v>1841</v>
      </c>
      <c r="I64" s="29" t="s">
        <v>1842</v>
      </c>
      <c r="J64" s="29" t="s">
        <v>1843</v>
      </c>
      <c r="K64" s="29" t="s">
        <v>1844</v>
      </c>
      <c r="L64" s="29" t="s">
        <v>1845</v>
      </c>
      <c r="M64" s="29" t="s">
        <v>1846</v>
      </c>
      <c r="N64" s="29" t="s">
        <v>1847</v>
      </c>
      <c r="O64" s="29" t="s">
        <v>1848</v>
      </c>
      <c r="P64" s="29" t="s">
        <v>1849</v>
      </c>
      <c r="Q64" s="29" t="s">
        <v>1850</v>
      </c>
      <c r="R64" s="29" t="s">
        <v>1851</v>
      </c>
      <c r="S64" s="29" t="s">
        <v>1852</v>
      </c>
      <c r="T64" s="29" t="s">
        <v>1853</v>
      </c>
      <c r="U64" s="29" t="s">
        <v>1854</v>
      </c>
      <c r="V64" s="29" t="s">
        <v>1855</v>
      </c>
      <c r="W64" s="29" t="s">
        <v>1856</v>
      </c>
      <c r="X64" s="416" t="s">
        <v>352</v>
      </c>
      <c r="Y64" s="435" t="s">
        <v>502</v>
      </c>
      <c r="Z64" s="36">
        <v>38</v>
      </c>
      <c r="AA64" s="476">
        <v>220</v>
      </c>
      <c r="AB64" s="477">
        <v>8052</v>
      </c>
      <c r="AC64" s="335">
        <v>6</v>
      </c>
      <c r="AD64" s="335">
        <v>8058</v>
      </c>
      <c r="AE64" s="477">
        <v>0</v>
      </c>
      <c r="AF64" s="477">
        <v>221</v>
      </c>
      <c r="AG64" s="335">
        <v>0</v>
      </c>
      <c r="AH64" s="335">
        <v>221</v>
      </c>
      <c r="AI64" s="477">
        <v>0</v>
      </c>
      <c r="AJ64" s="477">
        <v>0</v>
      </c>
      <c r="AK64" s="477">
        <v>0</v>
      </c>
      <c r="AL64" s="477">
        <v>0</v>
      </c>
      <c r="AM64" s="477">
        <v>0</v>
      </c>
      <c r="AN64" s="477">
        <v>0</v>
      </c>
      <c r="AO64" s="477">
        <v>0</v>
      </c>
      <c r="AP64" s="477">
        <v>0</v>
      </c>
      <c r="AQ64" s="335">
        <v>0</v>
      </c>
      <c r="AR64" s="477">
        <v>0</v>
      </c>
      <c r="AS64" s="477">
        <v>0</v>
      </c>
      <c r="AT64" s="477">
        <v>0</v>
      </c>
      <c r="AU64" s="477">
        <v>0</v>
      </c>
      <c r="AV64" s="477">
        <v>0</v>
      </c>
      <c r="AW64" s="477">
        <v>0</v>
      </c>
      <c r="AX64" s="738"/>
      <c r="AY64" s="444">
        <v>8499</v>
      </c>
    </row>
    <row r="65" spans="1:51" ht="15.75" thickBot="1">
      <c r="A65" s="29" t="e">
        <v>#REF!</v>
      </c>
      <c r="B65" s="29" t="s">
        <v>1857</v>
      </c>
      <c r="C65" s="29" t="s">
        <v>1858</v>
      </c>
      <c r="D65" s="29" t="s">
        <v>1859</v>
      </c>
      <c r="E65" s="29" t="s">
        <v>1860</v>
      </c>
      <c r="F65" s="29" t="s">
        <v>1861</v>
      </c>
      <c r="G65" s="29" t="e">
        <v>#REF!</v>
      </c>
      <c r="H65" s="29" t="s">
        <v>1862</v>
      </c>
      <c r="I65" s="29" t="s">
        <v>1863</v>
      </c>
      <c r="J65" s="29" t="s">
        <v>1864</v>
      </c>
      <c r="K65" s="29" t="s">
        <v>1865</v>
      </c>
      <c r="L65" s="29" t="s">
        <v>1866</v>
      </c>
      <c r="M65" s="29" t="s">
        <v>1867</v>
      </c>
      <c r="N65" s="29" t="s">
        <v>1868</v>
      </c>
      <c r="O65" s="29" t="s">
        <v>1869</v>
      </c>
      <c r="P65" s="29" t="s">
        <v>1870</v>
      </c>
      <c r="Q65" s="29" t="s">
        <v>1871</v>
      </c>
      <c r="R65" s="29" t="s">
        <v>1872</v>
      </c>
      <c r="S65" s="29" t="s">
        <v>1873</v>
      </c>
      <c r="T65" s="29" t="s">
        <v>1874</v>
      </c>
      <c r="U65" s="29" t="s">
        <v>1875</v>
      </c>
      <c r="V65" s="29" t="s">
        <v>1876</v>
      </c>
      <c r="W65" s="29" t="s">
        <v>1877</v>
      </c>
      <c r="X65" s="416" t="s">
        <v>353</v>
      </c>
      <c r="Y65" s="435" t="s">
        <v>502</v>
      </c>
      <c r="Z65" s="36">
        <v>86</v>
      </c>
      <c r="AA65" s="476">
        <v>2533</v>
      </c>
      <c r="AB65" s="477">
        <v>0</v>
      </c>
      <c r="AC65" s="335">
        <v>0</v>
      </c>
      <c r="AD65" s="335">
        <v>0</v>
      </c>
      <c r="AE65" s="477">
        <v>23</v>
      </c>
      <c r="AF65" s="477">
        <v>135</v>
      </c>
      <c r="AG65" s="335">
        <v>0</v>
      </c>
      <c r="AH65" s="335">
        <v>135</v>
      </c>
      <c r="AI65" s="477">
        <v>2</v>
      </c>
      <c r="AJ65" s="477">
        <v>0</v>
      </c>
      <c r="AK65" s="477">
        <v>0</v>
      </c>
      <c r="AL65" s="477">
        <v>0</v>
      </c>
      <c r="AM65" s="477">
        <v>0</v>
      </c>
      <c r="AN65" s="477">
        <v>0</v>
      </c>
      <c r="AO65" s="477">
        <v>0</v>
      </c>
      <c r="AP65" s="477">
        <v>0</v>
      </c>
      <c r="AQ65" s="335">
        <v>0</v>
      </c>
      <c r="AR65" s="477">
        <v>0</v>
      </c>
      <c r="AS65" s="477">
        <v>0</v>
      </c>
      <c r="AT65" s="477">
        <v>0</v>
      </c>
      <c r="AU65" s="477">
        <v>0</v>
      </c>
      <c r="AV65" s="477">
        <v>0</v>
      </c>
      <c r="AW65" s="477">
        <v>0</v>
      </c>
      <c r="AX65" s="738"/>
      <c r="AY65" s="444">
        <v>2693</v>
      </c>
    </row>
    <row r="66" spans="1:51" ht="15.75" thickBot="1">
      <c r="A66" s="29" t="e">
        <v>#REF!</v>
      </c>
      <c r="B66" s="29" t="s">
        <v>1878</v>
      </c>
      <c r="C66" s="29" t="s">
        <v>1879</v>
      </c>
      <c r="D66" s="29" t="s">
        <v>1880</v>
      </c>
      <c r="E66" s="29" t="s">
        <v>1881</v>
      </c>
      <c r="F66" s="29" t="s">
        <v>1882</v>
      </c>
      <c r="G66" s="29" t="e">
        <v>#REF!</v>
      </c>
      <c r="H66" s="29" t="s">
        <v>1883</v>
      </c>
      <c r="I66" s="29" t="s">
        <v>1884</v>
      </c>
      <c r="J66" s="29" t="s">
        <v>1885</v>
      </c>
      <c r="K66" s="29" t="s">
        <v>1886</v>
      </c>
      <c r="L66" s="29" t="s">
        <v>1887</v>
      </c>
      <c r="M66" s="29" t="s">
        <v>1888</v>
      </c>
      <c r="N66" s="29" t="s">
        <v>1889</v>
      </c>
      <c r="O66" s="29" t="s">
        <v>1890</v>
      </c>
      <c r="P66" s="29" t="s">
        <v>1891</v>
      </c>
      <c r="Q66" s="29" t="s">
        <v>1892</v>
      </c>
      <c r="R66" s="29" t="s">
        <v>1893</v>
      </c>
      <c r="S66" s="29" t="s">
        <v>1894</v>
      </c>
      <c r="T66" s="29" t="s">
        <v>1895</v>
      </c>
      <c r="U66" s="29" t="s">
        <v>1896</v>
      </c>
      <c r="V66" s="29" t="s">
        <v>1897</v>
      </c>
      <c r="W66" s="29" t="s">
        <v>1898</v>
      </c>
      <c r="X66" s="416" t="s">
        <v>354</v>
      </c>
      <c r="Y66" s="435" t="s">
        <v>502</v>
      </c>
      <c r="Z66" s="36">
        <v>107</v>
      </c>
      <c r="AA66" s="476">
        <v>1435</v>
      </c>
      <c r="AB66" s="477">
        <v>3965</v>
      </c>
      <c r="AC66" s="335">
        <v>4</v>
      </c>
      <c r="AD66" s="335">
        <v>3969</v>
      </c>
      <c r="AE66" s="477">
        <v>0</v>
      </c>
      <c r="AF66" s="477">
        <v>224</v>
      </c>
      <c r="AG66" s="335">
        <v>1</v>
      </c>
      <c r="AH66" s="335">
        <v>225</v>
      </c>
      <c r="AI66" s="477">
        <v>0</v>
      </c>
      <c r="AJ66" s="477">
        <v>0</v>
      </c>
      <c r="AK66" s="477">
        <v>0</v>
      </c>
      <c r="AL66" s="477">
        <v>0</v>
      </c>
      <c r="AM66" s="477">
        <v>0</v>
      </c>
      <c r="AN66" s="477">
        <v>0</v>
      </c>
      <c r="AO66" s="477">
        <v>0</v>
      </c>
      <c r="AP66" s="477">
        <v>0</v>
      </c>
      <c r="AQ66" s="335">
        <v>0</v>
      </c>
      <c r="AR66" s="477">
        <v>0</v>
      </c>
      <c r="AS66" s="477">
        <v>0</v>
      </c>
      <c r="AT66" s="477">
        <v>0</v>
      </c>
      <c r="AU66" s="477">
        <v>0</v>
      </c>
      <c r="AV66" s="477">
        <v>0</v>
      </c>
      <c r="AW66" s="477">
        <v>0</v>
      </c>
      <c r="AX66" s="738"/>
      <c r="AY66" s="444">
        <v>5629</v>
      </c>
    </row>
    <row r="67" spans="1:51" ht="15.75" thickBot="1">
      <c r="A67" s="29" t="e">
        <v>#REF!</v>
      </c>
      <c r="B67" s="29" t="s">
        <v>1899</v>
      </c>
      <c r="C67" s="29" t="s">
        <v>1900</v>
      </c>
      <c r="D67" s="29" t="s">
        <v>1901</v>
      </c>
      <c r="E67" s="29" t="s">
        <v>1902</v>
      </c>
      <c r="F67" s="29" t="s">
        <v>1903</v>
      </c>
      <c r="G67" s="29" t="e">
        <v>#REF!</v>
      </c>
      <c r="H67" s="29" t="s">
        <v>1904</v>
      </c>
      <c r="I67" s="29" t="s">
        <v>1905</v>
      </c>
      <c r="J67" s="29" t="s">
        <v>1906</v>
      </c>
      <c r="K67" s="29" t="s">
        <v>1907</v>
      </c>
      <c r="L67" s="29" t="s">
        <v>1908</v>
      </c>
      <c r="M67" s="29" t="s">
        <v>1909</v>
      </c>
      <c r="N67" s="29" t="s">
        <v>1910</v>
      </c>
      <c r="O67" s="29" t="s">
        <v>1911</v>
      </c>
      <c r="P67" s="29" t="s">
        <v>1912</v>
      </c>
      <c r="Q67" s="29" t="s">
        <v>1913</v>
      </c>
      <c r="R67" s="29" t="s">
        <v>1914</v>
      </c>
      <c r="S67" s="29" t="s">
        <v>1915</v>
      </c>
      <c r="T67" s="29" t="s">
        <v>1916</v>
      </c>
      <c r="U67" s="29" t="s">
        <v>1917</v>
      </c>
      <c r="V67" s="29" t="s">
        <v>1918</v>
      </c>
      <c r="W67" s="29" t="s">
        <v>1919</v>
      </c>
      <c r="X67" s="416" t="s">
        <v>355</v>
      </c>
      <c r="Y67" s="435" t="s">
        <v>502</v>
      </c>
      <c r="Z67" s="36">
        <v>134</v>
      </c>
      <c r="AA67" s="476">
        <v>6114</v>
      </c>
      <c r="AB67" s="477">
        <v>0</v>
      </c>
      <c r="AC67" s="335">
        <v>0</v>
      </c>
      <c r="AD67" s="335">
        <v>0</v>
      </c>
      <c r="AE67" s="477">
        <v>0</v>
      </c>
      <c r="AF67" s="477">
        <v>143</v>
      </c>
      <c r="AG67" s="335">
        <v>0</v>
      </c>
      <c r="AH67" s="335">
        <v>143</v>
      </c>
      <c r="AI67" s="477">
        <v>0</v>
      </c>
      <c r="AJ67" s="477">
        <v>0</v>
      </c>
      <c r="AK67" s="477">
        <v>0</v>
      </c>
      <c r="AL67" s="477">
        <v>0</v>
      </c>
      <c r="AM67" s="477">
        <v>0</v>
      </c>
      <c r="AN67" s="477">
        <v>0</v>
      </c>
      <c r="AO67" s="477">
        <v>0</v>
      </c>
      <c r="AP67" s="477">
        <v>0</v>
      </c>
      <c r="AQ67" s="335">
        <v>0</v>
      </c>
      <c r="AR67" s="477">
        <v>0</v>
      </c>
      <c r="AS67" s="477">
        <v>0</v>
      </c>
      <c r="AT67" s="477">
        <v>0</v>
      </c>
      <c r="AU67" s="477">
        <v>0</v>
      </c>
      <c r="AV67" s="477">
        <v>0</v>
      </c>
      <c r="AW67" s="477">
        <v>0</v>
      </c>
      <c r="AX67" s="738"/>
      <c r="AY67" s="444">
        <v>6257</v>
      </c>
    </row>
    <row r="68" spans="1:51" ht="15.75" thickBot="1">
      <c r="A68" s="29" t="e">
        <v>#REF!</v>
      </c>
      <c r="B68" s="29" t="s">
        <v>1920</v>
      </c>
      <c r="C68" s="29" t="s">
        <v>1921</v>
      </c>
      <c r="D68" s="29" t="s">
        <v>1922</v>
      </c>
      <c r="E68" s="29" t="s">
        <v>1923</v>
      </c>
      <c r="F68" s="29" t="s">
        <v>1924</v>
      </c>
      <c r="G68" s="29" t="e">
        <v>#REF!</v>
      </c>
      <c r="H68" s="29" t="s">
        <v>1925</v>
      </c>
      <c r="I68" s="29" t="s">
        <v>1926</v>
      </c>
      <c r="J68" s="29" t="s">
        <v>1927</v>
      </c>
      <c r="K68" s="29" t="s">
        <v>1928</v>
      </c>
      <c r="L68" s="29" t="s">
        <v>1929</v>
      </c>
      <c r="M68" s="29" t="s">
        <v>1930</v>
      </c>
      <c r="N68" s="29" t="s">
        <v>1931</v>
      </c>
      <c r="O68" s="29" t="s">
        <v>1932</v>
      </c>
      <c r="P68" s="29" t="s">
        <v>1933</v>
      </c>
      <c r="Q68" s="29" t="s">
        <v>1934</v>
      </c>
      <c r="R68" s="29" t="s">
        <v>1935</v>
      </c>
      <c r="S68" s="29" t="s">
        <v>1936</v>
      </c>
      <c r="T68" s="29" t="s">
        <v>1937</v>
      </c>
      <c r="U68" s="29" t="s">
        <v>1938</v>
      </c>
      <c r="V68" s="29" t="s">
        <v>1939</v>
      </c>
      <c r="W68" s="29" t="s">
        <v>1940</v>
      </c>
      <c r="X68" s="416" t="s">
        <v>356</v>
      </c>
      <c r="Y68" s="435" t="s">
        <v>502</v>
      </c>
      <c r="Z68" s="36">
        <v>150</v>
      </c>
      <c r="AA68" s="476">
        <v>1318</v>
      </c>
      <c r="AB68" s="477">
        <v>0</v>
      </c>
      <c r="AC68" s="335">
        <v>0</v>
      </c>
      <c r="AD68" s="335">
        <v>0</v>
      </c>
      <c r="AE68" s="477">
        <v>0</v>
      </c>
      <c r="AF68" s="477">
        <v>274</v>
      </c>
      <c r="AG68" s="335">
        <v>0</v>
      </c>
      <c r="AH68" s="335">
        <v>274</v>
      </c>
      <c r="AI68" s="477">
        <v>0</v>
      </c>
      <c r="AJ68" s="477">
        <v>0</v>
      </c>
      <c r="AK68" s="477">
        <v>0</v>
      </c>
      <c r="AL68" s="477">
        <v>0</v>
      </c>
      <c r="AM68" s="477">
        <v>0</v>
      </c>
      <c r="AN68" s="477">
        <v>0</v>
      </c>
      <c r="AO68" s="477">
        <v>0</v>
      </c>
      <c r="AP68" s="477">
        <v>0</v>
      </c>
      <c r="AQ68" s="335">
        <v>0</v>
      </c>
      <c r="AR68" s="477">
        <v>0</v>
      </c>
      <c r="AS68" s="477">
        <v>0</v>
      </c>
      <c r="AT68" s="477">
        <v>0</v>
      </c>
      <c r="AU68" s="477">
        <v>0</v>
      </c>
      <c r="AV68" s="477">
        <v>0</v>
      </c>
      <c r="AW68" s="477">
        <v>0</v>
      </c>
      <c r="AX68" s="738"/>
      <c r="AY68" s="444">
        <v>1592</v>
      </c>
    </row>
    <row r="69" spans="1:51" ht="15.75" thickBot="1">
      <c r="A69" s="29" t="e">
        <v>#REF!</v>
      </c>
      <c r="B69" s="29" t="s">
        <v>1941</v>
      </c>
      <c r="C69" s="29" t="s">
        <v>1942</v>
      </c>
      <c r="D69" s="29" t="s">
        <v>1943</v>
      </c>
      <c r="E69" s="29" t="s">
        <v>1944</v>
      </c>
      <c r="F69" s="29" t="s">
        <v>1945</v>
      </c>
      <c r="G69" s="29" t="e">
        <v>#REF!</v>
      </c>
      <c r="H69" s="29" t="s">
        <v>1946</v>
      </c>
      <c r="I69" s="29" t="s">
        <v>1947</v>
      </c>
      <c r="J69" s="29" t="s">
        <v>1948</v>
      </c>
      <c r="K69" s="29" t="s">
        <v>1949</v>
      </c>
      <c r="L69" s="29" t="s">
        <v>1950</v>
      </c>
      <c r="M69" s="29" t="s">
        <v>1951</v>
      </c>
      <c r="N69" s="29" t="s">
        <v>1952</v>
      </c>
      <c r="O69" s="29" t="s">
        <v>1953</v>
      </c>
      <c r="P69" s="29" t="s">
        <v>1954</v>
      </c>
      <c r="Q69" s="29" t="s">
        <v>1955</v>
      </c>
      <c r="R69" s="29" t="s">
        <v>1956</v>
      </c>
      <c r="S69" s="29" t="s">
        <v>1957</v>
      </c>
      <c r="T69" s="29" t="s">
        <v>1958</v>
      </c>
      <c r="U69" s="29" t="s">
        <v>1959</v>
      </c>
      <c r="V69" s="29" t="s">
        <v>1960</v>
      </c>
      <c r="W69" s="29" t="s">
        <v>1961</v>
      </c>
      <c r="X69" s="416" t="s">
        <v>357</v>
      </c>
      <c r="Y69" s="435" t="s">
        <v>502</v>
      </c>
      <c r="Z69" s="36">
        <v>237</v>
      </c>
      <c r="AA69" s="476">
        <v>5534</v>
      </c>
      <c r="AB69" s="477">
        <v>0</v>
      </c>
      <c r="AC69" s="335">
        <v>0</v>
      </c>
      <c r="AD69" s="335">
        <v>0</v>
      </c>
      <c r="AE69" s="477">
        <v>2315</v>
      </c>
      <c r="AF69" s="477">
        <v>259</v>
      </c>
      <c r="AG69" s="335">
        <v>4</v>
      </c>
      <c r="AH69" s="335">
        <v>263</v>
      </c>
      <c r="AI69" s="477">
        <v>672</v>
      </c>
      <c r="AJ69" s="477">
        <v>0</v>
      </c>
      <c r="AK69" s="477">
        <v>0</v>
      </c>
      <c r="AL69" s="477">
        <v>0</v>
      </c>
      <c r="AM69" s="477">
        <v>0</v>
      </c>
      <c r="AN69" s="477">
        <v>0</v>
      </c>
      <c r="AO69" s="477">
        <v>0</v>
      </c>
      <c r="AP69" s="477">
        <v>0</v>
      </c>
      <c r="AQ69" s="335">
        <v>0</v>
      </c>
      <c r="AR69" s="477">
        <v>0</v>
      </c>
      <c r="AS69" s="477">
        <v>0</v>
      </c>
      <c r="AT69" s="477">
        <v>0</v>
      </c>
      <c r="AU69" s="477">
        <v>0</v>
      </c>
      <c r="AV69" s="477">
        <v>0</v>
      </c>
      <c r="AW69" s="477">
        <v>0</v>
      </c>
      <c r="AX69" s="738"/>
      <c r="AY69" s="444">
        <v>8784</v>
      </c>
    </row>
    <row r="70" spans="1:51" ht="15.75" thickBot="1">
      <c r="A70" s="29" t="e">
        <v>#REF!</v>
      </c>
      <c r="B70" s="29" t="s">
        <v>1962</v>
      </c>
      <c r="C70" s="29" t="s">
        <v>1963</v>
      </c>
      <c r="D70" s="29" t="s">
        <v>1964</v>
      </c>
      <c r="E70" s="29" t="s">
        <v>1965</v>
      </c>
      <c r="F70" s="29" t="s">
        <v>1966</v>
      </c>
      <c r="G70" s="29" t="e">
        <v>#REF!</v>
      </c>
      <c r="H70" s="29" t="s">
        <v>1967</v>
      </c>
      <c r="I70" s="29" t="s">
        <v>1968</v>
      </c>
      <c r="J70" s="29" t="s">
        <v>1969</v>
      </c>
      <c r="K70" s="29" t="s">
        <v>1970</v>
      </c>
      <c r="L70" s="29" t="s">
        <v>1971</v>
      </c>
      <c r="M70" s="29" t="s">
        <v>1972</v>
      </c>
      <c r="N70" s="29" t="s">
        <v>1973</v>
      </c>
      <c r="O70" s="29" t="s">
        <v>1974</v>
      </c>
      <c r="P70" s="29" t="s">
        <v>1975</v>
      </c>
      <c r="Q70" s="29" t="s">
        <v>1976</v>
      </c>
      <c r="R70" s="29" t="s">
        <v>1977</v>
      </c>
      <c r="S70" s="29" t="s">
        <v>1978</v>
      </c>
      <c r="T70" s="29" t="s">
        <v>1979</v>
      </c>
      <c r="U70" s="29" t="s">
        <v>1980</v>
      </c>
      <c r="V70" s="29" t="s">
        <v>1981</v>
      </c>
      <c r="W70" s="29" t="s">
        <v>1982</v>
      </c>
      <c r="X70" s="416" t="s">
        <v>358</v>
      </c>
      <c r="Y70" s="435" t="s">
        <v>502</v>
      </c>
      <c r="Z70" s="36">
        <v>264</v>
      </c>
      <c r="AA70" s="476">
        <v>2164</v>
      </c>
      <c r="AB70" s="477">
        <v>0</v>
      </c>
      <c r="AC70" s="335">
        <v>0</v>
      </c>
      <c r="AD70" s="335">
        <v>0</v>
      </c>
      <c r="AE70" s="477">
        <v>0</v>
      </c>
      <c r="AF70" s="477">
        <v>488</v>
      </c>
      <c r="AG70" s="335">
        <v>0</v>
      </c>
      <c r="AH70" s="335">
        <v>488</v>
      </c>
      <c r="AI70" s="477">
        <v>330</v>
      </c>
      <c r="AJ70" s="477">
        <v>0</v>
      </c>
      <c r="AK70" s="477">
        <v>0</v>
      </c>
      <c r="AL70" s="477">
        <v>0</v>
      </c>
      <c r="AM70" s="477">
        <v>0</v>
      </c>
      <c r="AN70" s="477">
        <v>0</v>
      </c>
      <c r="AO70" s="477">
        <v>0</v>
      </c>
      <c r="AP70" s="477">
        <v>0</v>
      </c>
      <c r="AQ70" s="335">
        <v>0</v>
      </c>
      <c r="AR70" s="477">
        <v>0</v>
      </c>
      <c r="AS70" s="477">
        <v>0</v>
      </c>
      <c r="AT70" s="477">
        <v>0</v>
      </c>
      <c r="AU70" s="477">
        <v>0</v>
      </c>
      <c r="AV70" s="477">
        <v>0</v>
      </c>
      <c r="AW70" s="477">
        <v>0</v>
      </c>
      <c r="AX70" s="738"/>
      <c r="AY70" s="444">
        <v>2982</v>
      </c>
    </row>
    <row r="71" spans="1:51" ht="15.75" thickBot="1">
      <c r="A71" s="29" t="e">
        <v>#REF!</v>
      </c>
      <c r="B71" s="29" t="s">
        <v>1983</v>
      </c>
      <c r="C71" s="29" t="s">
        <v>1984</v>
      </c>
      <c r="D71" s="29" t="s">
        <v>1985</v>
      </c>
      <c r="E71" s="29" t="s">
        <v>1986</v>
      </c>
      <c r="F71" s="29" t="s">
        <v>1987</v>
      </c>
      <c r="G71" s="29" t="e">
        <v>#REF!</v>
      </c>
      <c r="H71" s="29" t="s">
        <v>1988</v>
      </c>
      <c r="I71" s="29" t="s">
        <v>1989</v>
      </c>
      <c r="J71" s="29" t="s">
        <v>1990</v>
      </c>
      <c r="K71" s="29" t="s">
        <v>1991</v>
      </c>
      <c r="L71" s="29" t="s">
        <v>1992</v>
      </c>
      <c r="M71" s="29" t="s">
        <v>1993</v>
      </c>
      <c r="N71" s="29" t="s">
        <v>1994</v>
      </c>
      <c r="O71" s="29" t="s">
        <v>1995</v>
      </c>
      <c r="P71" s="29" t="s">
        <v>1996</v>
      </c>
      <c r="Q71" s="29" t="s">
        <v>1997</v>
      </c>
      <c r="R71" s="29" t="s">
        <v>1998</v>
      </c>
      <c r="S71" s="29" t="s">
        <v>1999</v>
      </c>
      <c r="T71" s="29" t="s">
        <v>2000</v>
      </c>
      <c r="U71" s="29" t="s">
        <v>2001</v>
      </c>
      <c r="V71" s="29" t="s">
        <v>2002</v>
      </c>
      <c r="W71" s="29" t="s">
        <v>2003</v>
      </c>
      <c r="X71" s="416" t="s">
        <v>359</v>
      </c>
      <c r="Y71" s="435" t="s">
        <v>502</v>
      </c>
      <c r="Z71" s="36">
        <v>310</v>
      </c>
      <c r="AA71" s="476">
        <v>4162</v>
      </c>
      <c r="AB71" s="477">
        <v>0</v>
      </c>
      <c r="AC71" s="335">
        <v>0</v>
      </c>
      <c r="AD71" s="335">
        <v>0</v>
      </c>
      <c r="AE71" s="477">
        <v>0</v>
      </c>
      <c r="AF71" s="477">
        <v>550</v>
      </c>
      <c r="AG71" s="335">
        <v>0</v>
      </c>
      <c r="AH71" s="335">
        <v>550</v>
      </c>
      <c r="AI71" s="477">
        <v>0</v>
      </c>
      <c r="AJ71" s="477">
        <v>0</v>
      </c>
      <c r="AK71" s="477">
        <v>0</v>
      </c>
      <c r="AL71" s="477">
        <v>0</v>
      </c>
      <c r="AM71" s="477">
        <v>0</v>
      </c>
      <c r="AN71" s="477">
        <v>0</v>
      </c>
      <c r="AO71" s="477">
        <v>0</v>
      </c>
      <c r="AP71" s="477">
        <v>0</v>
      </c>
      <c r="AQ71" s="335">
        <v>0</v>
      </c>
      <c r="AR71" s="477">
        <v>0</v>
      </c>
      <c r="AS71" s="477">
        <v>0</v>
      </c>
      <c r="AT71" s="477">
        <v>0</v>
      </c>
      <c r="AU71" s="477">
        <v>0</v>
      </c>
      <c r="AV71" s="477">
        <v>0</v>
      </c>
      <c r="AW71" s="477">
        <v>0</v>
      </c>
      <c r="AX71" s="738"/>
      <c r="AY71" s="444">
        <v>4712</v>
      </c>
    </row>
    <row r="72" spans="1:51" ht="15.75" thickBot="1">
      <c r="A72" s="29" t="e">
        <v>#REF!</v>
      </c>
      <c r="B72" s="29" t="s">
        <v>2004</v>
      </c>
      <c r="C72" s="29" t="s">
        <v>2005</v>
      </c>
      <c r="D72" s="29" t="s">
        <v>2006</v>
      </c>
      <c r="E72" s="29" t="s">
        <v>2007</v>
      </c>
      <c r="F72" s="29" t="s">
        <v>2008</v>
      </c>
      <c r="G72" s="29" t="e">
        <v>#REF!</v>
      </c>
      <c r="H72" s="29" t="s">
        <v>2009</v>
      </c>
      <c r="I72" s="29" t="s">
        <v>2010</v>
      </c>
      <c r="J72" s="29" t="s">
        <v>2011</v>
      </c>
      <c r="K72" s="29" t="s">
        <v>2012</v>
      </c>
      <c r="L72" s="29" t="s">
        <v>2013</v>
      </c>
      <c r="M72" s="29" t="s">
        <v>2014</v>
      </c>
      <c r="N72" s="29" t="s">
        <v>2015</v>
      </c>
      <c r="O72" s="29" t="s">
        <v>2016</v>
      </c>
      <c r="P72" s="29" t="s">
        <v>2017</v>
      </c>
      <c r="Q72" s="29" t="s">
        <v>2018</v>
      </c>
      <c r="R72" s="29" t="s">
        <v>2019</v>
      </c>
      <c r="S72" s="29" t="s">
        <v>2020</v>
      </c>
      <c r="T72" s="29" t="s">
        <v>2021</v>
      </c>
      <c r="U72" s="29" t="s">
        <v>2022</v>
      </c>
      <c r="V72" s="29" t="s">
        <v>2023</v>
      </c>
      <c r="W72" s="29" t="s">
        <v>2024</v>
      </c>
      <c r="X72" s="416" t="s">
        <v>360</v>
      </c>
      <c r="Y72" s="435" t="s">
        <v>502</v>
      </c>
      <c r="Z72" s="36">
        <v>315</v>
      </c>
      <c r="AA72" s="476">
        <v>3527</v>
      </c>
      <c r="AB72" s="477">
        <v>0</v>
      </c>
      <c r="AC72" s="335">
        <v>0</v>
      </c>
      <c r="AD72" s="335">
        <v>0</v>
      </c>
      <c r="AE72" s="477">
        <v>0</v>
      </c>
      <c r="AF72" s="477">
        <v>434</v>
      </c>
      <c r="AG72" s="335">
        <v>0</v>
      </c>
      <c r="AH72" s="335">
        <v>434</v>
      </c>
      <c r="AI72" s="477">
        <v>0</v>
      </c>
      <c r="AJ72" s="477">
        <v>0</v>
      </c>
      <c r="AK72" s="477">
        <v>0</v>
      </c>
      <c r="AL72" s="477">
        <v>0</v>
      </c>
      <c r="AM72" s="477">
        <v>0</v>
      </c>
      <c r="AN72" s="477">
        <v>0</v>
      </c>
      <c r="AO72" s="477">
        <v>0</v>
      </c>
      <c r="AP72" s="477">
        <v>0</v>
      </c>
      <c r="AQ72" s="335">
        <v>0</v>
      </c>
      <c r="AR72" s="477">
        <v>0</v>
      </c>
      <c r="AS72" s="477">
        <v>0</v>
      </c>
      <c r="AT72" s="477">
        <v>0</v>
      </c>
      <c r="AU72" s="477">
        <v>0</v>
      </c>
      <c r="AV72" s="477">
        <v>0</v>
      </c>
      <c r="AW72" s="477">
        <v>0</v>
      </c>
      <c r="AX72" s="738"/>
      <c r="AY72" s="444">
        <v>3961</v>
      </c>
    </row>
    <row r="73" spans="1:51" ht="15.75" thickBot="1">
      <c r="A73" s="29" t="e">
        <v>#REF!</v>
      </c>
      <c r="B73" s="29" t="s">
        <v>2025</v>
      </c>
      <c r="C73" s="29" t="s">
        <v>2026</v>
      </c>
      <c r="D73" s="29" t="s">
        <v>2027</v>
      </c>
      <c r="E73" s="29" t="s">
        <v>2028</v>
      </c>
      <c r="F73" s="29" t="s">
        <v>2029</v>
      </c>
      <c r="G73" s="29" t="e">
        <v>#REF!</v>
      </c>
      <c r="H73" s="29" t="s">
        <v>2030</v>
      </c>
      <c r="I73" s="29" t="s">
        <v>2031</v>
      </c>
      <c r="J73" s="29" t="s">
        <v>2032</v>
      </c>
      <c r="K73" s="29" t="s">
        <v>2033</v>
      </c>
      <c r="L73" s="29" t="s">
        <v>2034</v>
      </c>
      <c r="M73" s="29" t="s">
        <v>2035</v>
      </c>
      <c r="N73" s="29" t="s">
        <v>2036</v>
      </c>
      <c r="O73" s="29" t="s">
        <v>2037</v>
      </c>
      <c r="P73" s="29" t="s">
        <v>2038</v>
      </c>
      <c r="Q73" s="29" t="s">
        <v>2039</v>
      </c>
      <c r="R73" s="29" t="s">
        <v>2040</v>
      </c>
      <c r="S73" s="29" t="s">
        <v>2041</v>
      </c>
      <c r="T73" s="29" t="s">
        <v>2042</v>
      </c>
      <c r="U73" s="29" t="s">
        <v>2043</v>
      </c>
      <c r="V73" s="29" t="s">
        <v>2044</v>
      </c>
      <c r="W73" s="29" t="s">
        <v>2045</v>
      </c>
      <c r="X73" s="416" t="s">
        <v>361</v>
      </c>
      <c r="Y73" s="435" t="s">
        <v>502</v>
      </c>
      <c r="Z73" s="36">
        <v>361</v>
      </c>
      <c r="AA73" s="476">
        <v>15961</v>
      </c>
      <c r="AB73" s="477">
        <v>0</v>
      </c>
      <c r="AC73" s="335">
        <v>0</v>
      </c>
      <c r="AD73" s="335">
        <v>0</v>
      </c>
      <c r="AE73" s="477">
        <v>0</v>
      </c>
      <c r="AF73" s="477">
        <v>932</v>
      </c>
      <c r="AG73" s="335">
        <v>18</v>
      </c>
      <c r="AH73" s="335">
        <v>950</v>
      </c>
      <c r="AI73" s="477">
        <v>0</v>
      </c>
      <c r="AJ73" s="477">
        <v>0</v>
      </c>
      <c r="AK73" s="477">
        <v>0</v>
      </c>
      <c r="AL73" s="477">
        <v>0</v>
      </c>
      <c r="AM73" s="477">
        <v>0</v>
      </c>
      <c r="AN73" s="477">
        <v>0</v>
      </c>
      <c r="AO73" s="477">
        <v>0</v>
      </c>
      <c r="AP73" s="477">
        <v>0</v>
      </c>
      <c r="AQ73" s="335">
        <v>0</v>
      </c>
      <c r="AR73" s="477">
        <v>0</v>
      </c>
      <c r="AS73" s="477">
        <v>0</v>
      </c>
      <c r="AT73" s="477">
        <v>0</v>
      </c>
      <c r="AU73" s="477">
        <v>0</v>
      </c>
      <c r="AV73" s="477">
        <v>0</v>
      </c>
      <c r="AW73" s="477">
        <v>0</v>
      </c>
      <c r="AX73" s="738"/>
      <c r="AY73" s="444">
        <v>16911</v>
      </c>
    </row>
    <row r="74" spans="1:51" ht="15.75" thickBot="1">
      <c r="A74" s="29" t="e">
        <v>#REF!</v>
      </c>
      <c r="B74" s="29" t="s">
        <v>2046</v>
      </c>
      <c r="C74" s="29" t="s">
        <v>2047</v>
      </c>
      <c r="D74" s="29" t="s">
        <v>2048</v>
      </c>
      <c r="E74" s="29" t="s">
        <v>2049</v>
      </c>
      <c r="F74" s="29" t="s">
        <v>2050</v>
      </c>
      <c r="G74" s="29" t="e">
        <v>#REF!</v>
      </c>
      <c r="H74" s="29" t="s">
        <v>2051</v>
      </c>
      <c r="I74" s="29" t="s">
        <v>2052</v>
      </c>
      <c r="J74" s="29" t="s">
        <v>2053</v>
      </c>
      <c r="K74" s="29" t="s">
        <v>2054</v>
      </c>
      <c r="L74" s="29" t="s">
        <v>2055</v>
      </c>
      <c r="M74" s="29" t="s">
        <v>2056</v>
      </c>
      <c r="N74" s="29" t="s">
        <v>2057</v>
      </c>
      <c r="O74" s="29" t="s">
        <v>2058</v>
      </c>
      <c r="P74" s="29" t="s">
        <v>2059</v>
      </c>
      <c r="Q74" s="29" t="s">
        <v>2060</v>
      </c>
      <c r="R74" s="29" t="s">
        <v>2061</v>
      </c>
      <c r="S74" s="29" t="s">
        <v>2062</v>
      </c>
      <c r="T74" s="29" t="s">
        <v>2063</v>
      </c>
      <c r="U74" s="29" t="s">
        <v>2064</v>
      </c>
      <c r="V74" s="29" t="s">
        <v>2065</v>
      </c>
      <c r="W74" s="29" t="s">
        <v>2066</v>
      </c>
      <c r="X74" s="416" t="s">
        <v>362</v>
      </c>
      <c r="Y74" s="435" t="s">
        <v>502</v>
      </c>
      <c r="Z74" s="36">
        <v>647</v>
      </c>
      <c r="AA74" s="476">
        <v>3882</v>
      </c>
      <c r="AB74" s="477">
        <v>0</v>
      </c>
      <c r="AC74" s="335">
        <v>0</v>
      </c>
      <c r="AD74" s="335">
        <v>0</v>
      </c>
      <c r="AE74" s="477">
        <v>0</v>
      </c>
      <c r="AF74" s="477">
        <v>522</v>
      </c>
      <c r="AG74" s="335">
        <v>2</v>
      </c>
      <c r="AH74" s="335">
        <v>524</v>
      </c>
      <c r="AI74" s="477">
        <v>0</v>
      </c>
      <c r="AJ74" s="477">
        <v>0</v>
      </c>
      <c r="AK74" s="477">
        <v>0</v>
      </c>
      <c r="AL74" s="477">
        <v>0</v>
      </c>
      <c r="AM74" s="477">
        <v>0</v>
      </c>
      <c r="AN74" s="477">
        <v>0</v>
      </c>
      <c r="AO74" s="477">
        <v>0</v>
      </c>
      <c r="AP74" s="477">
        <v>0</v>
      </c>
      <c r="AQ74" s="335">
        <v>0</v>
      </c>
      <c r="AR74" s="477">
        <v>0</v>
      </c>
      <c r="AS74" s="477">
        <v>0</v>
      </c>
      <c r="AT74" s="477">
        <v>0</v>
      </c>
      <c r="AU74" s="477">
        <v>0</v>
      </c>
      <c r="AV74" s="477">
        <v>0</v>
      </c>
      <c r="AW74" s="477">
        <v>0</v>
      </c>
      <c r="AX74" s="738"/>
      <c r="AY74" s="444">
        <v>4406</v>
      </c>
    </row>
    <row r="75" spans="1:51" ht="15.75" thickBot="1">
      <c r="A75" s="29" t="e">
        <v>#REF!</v>
      </c>
      <c r="B75" s="29" t="s">
        <v>2067</v>
      </c>
      <c r="C75" s="29" t="s">
        <v>2068</v>
      </c>
      <c r="D75" s="29" t="s">
        <v>2069</v>
      </c>
      <c r="E75" s="29" t="s">
        <v>2070</v>
      </c>
      <c r="F75" s="29" t="s">
        <v>2071</v>
      </c>
      <c r="G75" s="29" t="e">
        <v>#REF!</v>
      </c>
      <c r="H75" s="29" t="s">
        <v>2072</v>
      </c>
      <c r="I75" s="29" t="s">
        <v>2073</v>
      </c>
      <c r="J75" s="29" t="s">
        <v>2074</v>
      </c>
      <c r="K75" s="29" t="s">
        <v>2075</v>
      </c>
      <c r="L75" s="29" t="s">
        <v>2076</v>
      </c>
      <c r="M75" s="29" t="s">
        <v>2077</v>
      </c>
      <c r="N75" s="29" t="s">
        <v>2078</v>
      </c>
      <c r="O75" s="29" t="s">
        <v>2079</v>
      </c>
      <c r="P75" s="29" t="s">
        <v>2080</v>
      </c>
      <c r="Q75" s="29" t="s">
        <v>2081</v>
      </c>
      <c r="R75" s="29" t="s">
        <v>2082</v>
      </c>
      <c r="S75" s="29" t="s">
        <v>2083</v>
      </c>
      <c r="T75" s="29" t="s">
        <v>2084</v>
      </c>
      <c r="U75" s="29" t="s">
        <v>2085</v>
      </c>
      <c r="V75" s="29" t="s">
        <v>2086</v>
      </c>
      <c r="W75" s="29" t="s">
        <v>2087</v>
      </c>
      <c r="X75" s="416" t="s">
        <v>363</v>
      </c>
      <c r="Y75" s="435" t="s">
        <v>502</v>
      </c>
      <c r="Z75" s="36">
        <v>658</v>
      </c>
      <c r="AA75" s="476">
        <v>1586</v>
      </c>
      <c r="AB75" s="477">
        <v>0</v>
      </c>
      <c r="AC75" s="335">
        <v>0</v>
      </c>
      <c r="AD75" s="335">
        <v>0</v>
      </c>
      <c r="AE75" s="477">
        <v>0</v>
      </c>
      <c r="AF75" s="477">
        <v>248</v>
      </c>
      <c r="AG75" s="335">
        <v>2</v>
      </c>
      <c r="AH75" s="335">
        <v>250</v>
      </c>
      <c r="AI75" s="477">
        <v>0</v>
      </c>
      <c r="AJ75" s="477">
        <v>0</v>
      </c>
      <c r="AK75" s="477">
        <v>0</v>
      </c>
      <c r="AL75" s="477">
        <v>0</v>
      </c>
      <c r="AM75" s="477">
        <v>0</v>
      </c>
      <c r="AN75" s="477">
        <v>0</v>
      </c>
      <c r="AO75" s="477">
        <v>0</v>
      </c>
      <c r="AP75" s="477">
        <v>0</v>
      </c>
      <c r="AQ75" s="335">
        <v>0</v>
      </c>
      <c r="AR75" s="477">
        <v>0</v>
      </c>
      <c r="AS75" s="477">
        <v>0</v>
      </c>
      <c r="AT75" s="477">
        <v>0</v>
      </c>
      <c r="AU75" s="477">
        <v>0</v>
      </c>
      <c r="AV75" s="477">
        <v>0</v>
      </c>
      <c r="AW75" s="477">
        <v>0</v>
      </c>
      <c r="AX75" s="738"/>
      <c r="AY75" s="444">
        <v>1836</v>
      </c>
    </row>
    <row r="76" spans="1:51" ht="15.75" thickBot="1">
      <c r="A76" s="29" t="e">
        <v>#REF!</v>
      </c>
      <c r="B76" s="29" t="s">
        <v>2088</v>
      </c>
      <c r="C76" s="29" t="s">
        <v>2089</v>
      </c>
      <c r="D76" s="29" t="s">
        <v>2090</v>
      </c>
      <c r="E76" s="29" t="s">
        <v>2091</v>
      </c>
      <c r="F76" s="29" t="s">
        <v>2092</v>
      </c>
      <c r="G76" s="29" t="e">
        <v>#REF!</v>
      </c>
      <c r="H76" s="29" t="s">
        <v>2093</v>
      </c>
      <c r="I76" s="29" t="s">
        <v>2094</v>
      </c>
      <c r="J76" s="29" t="s">
        <v>2095</v>
      </c>
      <c r="K76" s="29" t="s">
        <v>2096</v>
      </c>
      <c r="L76" s="29" t="s">
        <v>2097</v>
      </c>
      <c r="M76" s="29" t="s">
        <v>2098</v>
      </c>
      <c r="N76" s="29" t="s">
        <v>2099</v>
      </c>
      <c r="O76" s="29" t="s">
        <v>2100</v>
      </c>
      <c r="P76" s="29" t="s">
        <v>2101</v>
      </c>
      <c r="Q76" s="29" t="s">
        <v>2102</v>
      </c>
      <c r="R76" s="29" t="s">
        <v>2103</v>
      </c>
      <c r="S76" s="29" t="s">
        <v>2104</v>
      </c>
      <c r="T76" s="29" t="s">
        <v>2105</v>
      </c>
      <c r="U76" s="29" t="s">
        <v>2106</v>
      </c>
      <c r="V76" s="29" t="s">
        <v>2107</v>
      </c>
      <c r="W76" s="29" t="s">
        <v>2108</v>
      </c>
      <c r="X76" s="416" t="s">
        <v>364</v>
      </c>
      <c r="Y76" s="435" t="s">
        <v>502</v>
      </c>
      <c r="Z76" s="36">
        <v>664</v>
      </c>
      <c r="AA76" s="476">
        <v>8116</v>
      </c>
      <c r="AB76" s="477">
        <v>0</v>
      </c>
      <c r="AC76" s="335">
        <v>0</v>
      </c>
      <c r="AD76" s="335">
        <v>0</v>
      </c>
      <c r="AE76" s="477">
        <v>1</v>
      </c>
      <c r="AF76" s="477">
        <v>1338</v>
      </c>
      <c r="AG76" s="335">
        <v>3</v>
      </c>
      <c r="AH76" s="335">
        <v>1341</v>
      </c>
      <c r="AI76" s="477">
        <v>1088</v>
      </c>
      <c r="AJ76" s="477">
        <v>0</v>
      </c>
      <c r="AK76" s="477">
        <v>0</v>
      </c>
      <c r="AL76" s="477">
        <v>0</v>
      </c>
      <c r="AM76" s="477">
        <v>0</v>
      </c>
      <c r="AN76" s="477">
        <v>0</v>
      </c>
      <c r="AO76" s="477">
        <v>0</v>
      </c>
      <c r="AP76" s="477">
        <v>0</v>
      </c>
      <c r="AQ76" s="335">
        <v>0</v>
      </c>
      <c r="AR76" s="477">
        <v>0</v>
      </c>
      <c r="AS76" s="477">
        <v>0</v>
      </c>
      <c r="AT76" s="477">
        <v>0</v>
      </c>
      <c r="AU76" s="477">
        <v>0</v>
      </c>
      <c r="AV76" s="477">
        <v>0</v>
      </c>
      <c r="AW76" s="477">
        <v>0</v>
      </c>
      <c r="AX76" s="738"/>
      <c r="AY76" s="444">
        <v>10546</v>
      </c>
    </row>
    <row r="77" spans="1:51" ht="15.75" thickBot="1">
      <c r="A77" s="29" t="e">
        <v>#REF!</v>
      </c>
      <c r="B77" s="29" t="s">
        <v>2109</v>
      </c>
      <c r="C77" s="29" t="s">
        <v>2110</v>
      </c>
      <c r="D77" s="29" t="s">
        <v>2111</v>
      </c>
      <c r="E77" s="29" t="s">
        <v>2112</v>
      </c>
      <c r="F77" s="29" t="s">
        <v>2113</v>
      </c>
      <c r="G77" s="29" t="e">
        <v>#REF!</v>
      </c>
      <c r="H77" s="29" t="s">
        <v>2114</v>
      </c>
      <c r="I77" s="29" t="s">
        <v>2115</v>
      </c>
      <c r="J77" s="29" t="s">
        <v>2116</v>
      </c>
      <c r="K77" s="29" t="s">
        <v>2117</v>
      </c>
      <c r="L77" s="29" t="s">
        <v>2118</v>
      </c>
      <c r="M77" s="29" t="s">
        <v>2119</v>
      </c>
      <c r="N77" s="29" t="s">
        <v>2120</v>
      </c>
      <c r="O77" s="29" t="s">
        <v>2121</v>
      </c>
      <c r="P77" s="29" t="s">
        <v>2122</v>
      </c>
      <c r="Q77" s="29" t="s">
        <v>2123</v>
      </c>
      <c r="R77" s="29" t="s">
        <v>2124</v>
      </c>
      <c r="S77" s="29" t="s">
        <v>2125</v>
      </c>
      <c r="T77" s="29" t="s">
        <v>2126</v>
      </c>
      <c r="U77" s="29" t="s">
        <v>2127</v>
      </c>
      <c r="V77" s="29" t="s">
        <v>2128</v>
      </c>
      <c r="W77" s="29" t="s">
        <v>2129</v>
      </c>
      <c r="X77" s="416" t="s">
        <v>365</v>
      </c>
      <c r="Y77" s="435" t="s">
        <v>502</v>
      </c>
      <c r="Z77" s="36">
        <v>686</v>
      </c>
      <c r="AA77" s="476">
        <v>13148</v>
      </c>
      <c r="AB77" s="477">
        <v>0</v>
      </c>
      <c r="AC77" s="335">
        <v>0</v>
      </c>
      <c r="AD77" s="335">
        <v>0</v>
      </c>
      <c r="AE77" s="477">
        <v>3016</v>
      </c>
      <c r="AF77" s="477">
        <v>640</v>
      </c>
      <c r="AG77" s="335">
        <v>6</v>
      </c>
      <c r="AH77" s="335">
        <v>646</v>
      </c>
      <c r="AI77" s="477">
        <v>963</v>
      </c>
      <c r="AJ77" s="477">
        <v>0</v>
      </c>
      <c r="AK77" s="477">
        <v>0</v>
      </c>
      <c r="AL77" s="477">
        <v>0</v>
      </c>
      <c r="AM77" s="477">
        <v>0</v>
      </c>
      <c r="AN77" s="477">
        <v>0</v>
      </c>
      <c r="AO77" s="477">
        <v>0</v>
      </c>
      <c r="AP77" s="477">
        <v>0</v>
      </c>
      <c r="AQ77" s="335">
        <v>0</v>
      </c>
      <c r="AR77" s="477">
        <v>0</v>
      </c>
      <c r="AS77" s="477">
        <v>0</v>
      </c>
      <c r="AT77" s="477">
        <v>0</v>
      </c>
      <c r="AU77" s="477">
        <v>0</v>
      </c>
      <c r="AV77" s="477">
        <v>0</v>
      </c>
      <c r="AW77" s="477">
        <v>0</v>
      </c>
      <c r="AX77" s="738"/>
      <c r="AY77" s="444">
        <v>17773</v>
      </c>
    </row>
    <row r="78" spans="1:51" ht="15.75" thickBot="1">
      <c r="A78" s="29" t="e">
        <v>#REF!</v>
      </c>
      <c r="B78" s="29" t="s">
        <v>2130</v>
      </c>
      <c r="C78" s="29" t="s">
        <v>2131</v>
      </c>
      <c r="D78" s="29" t="s">
        <v>2132</v>
      </c>
      <c r="E78" s="29" t="s">
        <v>2133</v>
      </c>
      <c r="F78" s="29" t="s">
        <v>2134</v>
      </c>
      <c r="G78" s="29" t="e">
        <v>#REF!</v>
      </c>
      <c r="H78" s="29" t="s">
        <v>2135</v>
      </c>
      <c r="I78" s="29" t="s">
        <v>2136</v>
      </c>
      <c r="J78" s="29" t="s">
        <v>2137</v>
      </c>
      <c r="K78" s="29" t="s">
        <v>2138</v>
      </c>
      <c r="L78" s="29" t="s">
        <v>2139</v>
      </c>
      <c r="M78" s="29" t="s">
        <v>2140</v>
      </c>
      <c r="N78" s="29" t="s">
        <v>2141</v>
      </c>
      <c r="O78" s="29" t="s">
        <v>2142</v>
      </c>
      <c r="P78" s="29" t="s">
        <v>2143</v>
      </c>
      <c r="Q78" s="29" t="s">
        <v>2144</v>
      </c>
      <c r="R78" s="29" t="s">
        <v>2145</v>
      </c>
      <c r="S78" s="29" t="s">
        <v>2146</v>
      </c>
      <c r="T78" s="29" t="s">
        <v>2147</v>
      </c>
      <c r="U78" s="29" t="s">
        <v>2148</v>
      </c>
      <c r="V78" s="29" t="s">
        <v>2149</v>
      </c>
      <c r="W78" s="29" t="s">
        <v>2150</v>
      </c>
      <c r="X78" s="416" t="s">
        <v>366</v>
      </c>
      <c r="Y78" s="435" t="s">
        <v>502</v>
      </c>
      <c r="Z78" s="36">
        <v>819</v>
      </c>
      <c r="AA78" s="476">
        <v>3469</v>
      </c>
      <c r="AB78" s="477">
        <v>0</v>
      </c>
      <c r="AC78" s="335">
        <v>0</v>
      </c>
      <c r="AD78" s="335">
        <v>0</v>
      </c>
      <c r="AE78" s="477">
        <v>0</v>
      </c>
      <c r="AF78" s="477">
        <v>387</v>
      </c>
      <c r="AG78" s="335">
        <v>4</v>
      </c>
      <c r="AH78" s="335">
        <v>391</v>
      </c>
      <c r="AI78" s="477">
        <v>0</v>
      </c>
      <c r="AJ78" s="477">
        <v>0</v>
      </c>
      <c r="AK78" s="477">
        <v>0</v>
      </c>
      <c r="AL78" s="477">
        <v>0</v>
      </c>
      <c r="AM78" s="477">
        <v>0</v>
      </c>
      <c r="AN78" s="477">
        <v>0</v>
      </c>
      <c r="AO78" s="477">
        <v>0</v>
      </c>
      <c r="AP78" s="477">
        <v>0</v>
      </c>
      <c r="AQ78" s="335">
        <v>0</v>
      </c>
      <c r="AR78" s="477">
        <v>0</v>
      </c>
      <c r="AS78" s="477">
        <v>0</v>
      </c>
      <c r="AT78" s="477">
        <v>0</v>
      </c>
      <c r="AU78" s="477">
        <v>0</v>
      </c>
      <c r="AV78" s="477">
        <v>0</v>
      </c>
      <c r="AW78" s="477">
        <v>0</v>
      </c>
      <c r="AX78" s="738"/>
      <c r="AY78" s="444">
        <v>3860</v>
      </c>
    </row>
    <row r="79" spans="1:51" ht="15.75" thickBot="1">
      <c r="A79" s="29" t="e">
        <v>#REF!</v>
      </c>
      <c r="B79" s="29" t="s">
        <v>2151</v>
      </c>
      <c r="C79" s="29" t="s">
        <v>2152</v>
      </c>
      <c r="D79" s="29" t="s">
        <v>2153</v>
      </c>
      <c r="E79" s="29" t="s">
        <v>2154</v>
      </c>
      <c r="F79" s="29" t="s">
        <v>2155</v>
      </c>
      <c r="G79" s="29" t="e">
        <v>#REF!</v>
      </c>
      <c r="H79" s="29" t="s">
        <v>2156</v>
      </c>
      <c r="I79" s="29" t="s">
        <v>2157</v>
      </c>
      <c r="J79" s="29" t="s">
        <v>2158</v>
      </c>
      <c r="K79" s="29" t="s">
        <v>2159</v>
      </c>
      <c r="L79" s="29" t="s">
        <v>2160</v>
      </c>
      <c r="M79" s="29" t="s">
        <v>2161</v>
      </c>
      <c r="N79" s="29" t="s">
        <v>2162</v>
      </c>
      <c r="O79" s="29" t="s">
        <v>2163</v>
      </c>
      <c r="P79" s="29" t="s">
        <v>2164</v>
      </c>
      <c r="Q79" s="29" t="s">
        <v>2165</v>
      </c>
      <c r="R79" s="29" t="s">
        <v>2166</v>
      </c>
      <c r="S79" s="29" t="s">
        <v>2167</v>
      </c>
      <c r="T79" s="29" t="s">
        <v>2168</v>
      </c>
      <c r="U79" s="29" t="s">
        <v>2169</v>
      </c>
      <c r="V79" s="29" t="s">
        <v>2170</v>
      </c>
      <c r="W79" s="29" t="s">
        <v>2171</v>
      </c>
      <c r="X79" s="416" t="s">
        <v>367</v>
      </c>
      <c r="Y79" s="435" t="s">
        <v>502</v>
      </c>
      <c r="Z79" s="36">
        <v>854</v>
      </c>
      <c r="AA79" s="476">
        <v>693</v>
      </c>
      <c r="AB79" s="477">
        <v>12403</v>
      </c>
      <c r="AC79" s="335">
        <v>12</v>
      </c>
      <c r="AD79" s="335">
        <v>12415</v>
      </c>
      <c r="AE79" s="477">
        <v>0</v>
      </c>
      <c r="AF79" s="477">
        <v>228</v>
      </c>
      <c r="AG79" s="335">
        <v>6</v>
      </c>
      <c r="AH79" s="335">
        <v>234</v>
      </c>
      <c r="AI79" s="477">
        <v>0</v>
      </c>
      <c r="AJ79" s="477">
        <v>0</v>
      </c>
      <c r="AK79" s="477">
        <v>0</v>
      </c>
      <c r="AL79" s="477">
        <v>0</v>
      </c>
      <c r="AM79" s="477">
        <v>0</v>
      </c>
      <c r="AN79" s="477">
        <v>0</v>
      </c>
      <c r="AO79" s="477">
        <v>0</v>
      </c>
      <c r="AP79" s="477">
        <v>0</v>
      </c>
      <c r="AQ79" s="335">
        <v>0</v>
      </c>
      <c r="AR79" s="477">
        <v>0</v>
      </c>
      <c r="AS79" s="477">
        <v>0</v>
      </c>
      <c r="AT79" s="477">
        <v>0</v>
      </c>
      <c r="AU79" s="477">
        <v>0</v>
      </c>
      <c r="AV79" s="477">
        <v>0</v>
      </c>
      <c r="AW79" s="477">
        <v>0</v>
      </c>
      <c r="AX79" s="738"/>
      <c r="AY79" s="444">
        <v>13342</v>
      </c>
    </row>
    <row r="80" spans="1:51" ht="15.75" thickBot="1">
      <c r="A80" s="29" t="e">
        <v>#REF!</v>
      </c>
      <c r="B80" s="29" t="s">
        <v>2172</v>
      </c>
      <c r="C80" s="29" t="s">
        <v>2173</v>
      </c>
      <c r="D80" s="29" t="s">
        <v>2174</v>
      </c>
      <c r="E80" s="29" t="s">
        <v>2175</v>
      </c>
      <c r="F80" s="29" t="s">
        <v>2176</v>
      </c>
      <c r="G80" s="29" t="e">
        <v>#REF!</v>
      </c>
      <c r="H80" s="29" t="s">
        <v>2177</v>
      </c>
      <c r="I80" s="29" t="s">
        <v>2178</v>
      </c>
      <c r="J80" s="29" t="s">
        <v>2179</v>
      </c>
      <c r="K80" s="29" t="s">
        <v>2180</v>
      </c>
      <c r="L80" s="29" t="s">
        <v>2181</v>
      </c>
      <c r="M80" s="29" t="s">
        <v>2182</v>
      </c>
      <c r="N80" s="29" t="s">
        <v>2183</v>
      </c>
      <c r="O80" s="29" t="s">
        <v>2184</v>
      </c>
      <c r="P80" s="29" t="s">
        <v>2185</v>
      </c>
      <c r="Q80" s="29" t="s">
        <v>2186</v>
      </c>
      <c r="R80" s="29" t="s">
        <v>2187</v>
      </c>
      <c r="S80" s="29" t="s">
        <v>2188</v>
      </c>
      <c r="T80" s="29" t="s">
        <v>2189</v>
      </c>
      <c r="U80" s="29" t="s">
        <v>2190</v>
      </c>
      <c r="V80" s="29" t="s">
        <v>2191</v>
      </c>
      <c r="W80" s="29" t="s">
        <v>2192</v>
      </c>
      <c r="X80" s="416" t="s">
        <v>368</v>
      </c>
      <c r="Y80" s="435" t="s">
        <v>502</v>
      </c>
      <c r="Z80" s="36">
        <v>887</v>
      </c>
      <c r="AA80" s="476">
        <v>15418</v>
      </c>
      <c r="AB80" s="477">
        <v>7399</v>
      </c>
      <c r="AC80" s="335">
        <v>2</v>
      </c>
      <c r="AD80" s="335">
        <v>7401</v>
      </c>
      <c r="AE80" s="477">
        <v>1955</v>
      </c>
      <c r="AF80" s="477">
        <v>1312</v>
      </c>
      <c r="AG80" s="335">
        <v>4</v>
      </c>
      <c r="AH80" s="335">
        <v>1316</v>
      </c>
      <c r="AI80" s="477">
        <v>682</v>
      </c>
      <c r="AJ80" s="477">
        <v>0</v>
      </c>
      <c r="AK80" s="477">
        <v>0</v>
      </c>
      <c r="AL80" s="477">
        <v>0</v>
      </c>
      <c r="AM80" s="477">
        <v>0</v>
      </c>
      <c r="AN80" s="477">
        <v>0</v>
      </c>
      <c r="AO80" s="477">
        <v>0</v>
      </c>
      <c r="AP80" s="477">
        <v>0</v>
      </c>
      <c r="AQ80" s="335">
        <v>0</v>
      </c>
      <c r="AR80" s="477">
        <v>0</v>
      </c>
      <c r="AS80" s="477">
        <v>0</v>
      </c>
      <c r="AT80" s="477">
        <v>0</v>
      </c>
      <c r="AU80" s="477">
        <v>0</v>
      </c>
      <c r="AV80" s="477">
        <v>0</v>
      </c>
      <c r="AW80" s="477">
        <v>0</v>
      </c>
      <c r="AX80" s="738"/>
      <c r="AY80" s="444">
        <v>26772</v>
      </c>
    </row>
    <row r="81" spans="1:51" ht="16.5" thickBot="1">
      <c r="A81" s="29" t="e">
        <v>#REF!</v>
      </c>
      <c r="B81" s="29" t="s">
        <v>524</v>
      </c>
      <c r="C81" s="29" t="s">
        <v>571</v>
      </c>
      <c r="D81" s="29" t="s">
        <v>529</v>
      </c>
      <c r="E81" s="29" t="s">
        <v>569</v>
      </c>
      <c r="F81" s="29" t="s">
        <v>570</v>
      </c>
      <c r="G81" s="29" t="e">
        <v>#REF!</v>
      </c>
      <c r="H81" s="29" t="s">
        <v>533</v>
      </c>
      <c r="I81" s="29" t="s">
        <v>627</v>
      </c>
      <c r="J81" s="29" t="s">
        <v>536</v>
      </c>
      <c r="K81" s="29" t="s">
        <v>542</v>
      </c>
      <c r="L81" s="29" t="s">
        <v>544</v>
      </c>
      <c r="M81" s="29" t="s">
        <v>547</v>
      </c>
      <c r="N81" s="29" t="s">
        <v>572</v>
      </c>
      <c r="O81" s="29" t="s">
        <v>558</v>
      </c>
      <c r="P81" s="29" t="s">
        <v>738</v>
      </c>
      <c r="Q81" s="29" t="s">
        <v>556</v>
      </c>
      <c r="R81" s="29" t="s">
        <v>553</v>
      </c>
      <c r="S81" s="29" t="s">
        <v>550</v>
      </c>
      <c r="T81" s="29" t="s">
        <v>636</v>
      </c>
      <c r="U81" s="29" t="s">
        <v>739</v>
      </c>
      <c r="V81" s="29" t="s">
        <v>740</v>
      </c>
      <c r="W81" s="29" t="s">
        <v>539</v>
      </c>
      <c r="X81" s="484" t="s">
        <v>503</v>
      </c>
      <c r="Y81" s="120"/>
      <c r="Z81" s="37"/>
      <c r="AA81" s="485">
        <v>198299</v>
      </c>
      <c r="AB81" s="486">
        <v>3839</v>
      </c>
      <c r="AC81" s="486">
        <v>26</v>
      </c>
      <c r="AD81" s="486">
        <v>3865</v>
      </c>
      <c r="AE81" s="486">
        <v>37463</v>
      </c>
      <c r="AF81" s="486">
        <v>31035</v>
      </c>
      <c r="AG81" s="486">
        <v>103</v>
      </c>
      <c r="AH81" s="486">
        <v>31138</v>
      </c>
      <c r="AI81" s="486">
        <v>7540</v>
      </c>
      <c r="AJ81" s="486">
        <v>0</v>
      </c>
      <c r="AK81" s="486">
        <v>0</v>
      </c>
      <c r="AL81" s="486">
        <v>1316</v>
      </c>
      <c r="AM81" s="486">
        <v>0</v>
      </c>
      <c r="AN81" s="486">
        <v>202</v>
      </c>
      <c r="AO81" s="486">
        <v>2</v>
      </c>
      <c r="AP81" s="486">
        <v>0</v>
      </c>
      <c r="AQ81" s="486">
        <v>0</v>
      </c>
      <c r="AR81" s="486">
        <v>0</v>
      </c>
      <c r="AS81" s="486">
        <v>1</v>
      </c>
      <c r="AT81" s="486">
        <v>0</v>
      </c>
      <c r="AU81" s="486">
        <v>0</v>
      </c>
      <c r="AV81" s="486">
        <v>0</v>
      </c>
      <c r="AW81" s="486">
        <v>0</v>
      </c>
      <c r="AX81" s="737"/>
      <c r="AY81" s="444">
        <v>279826</v>
      </c>
    </row>
    <row r="82" spans="1:51" ht="15.75" thickBot="1">
      <c r="A82" s="29" t="e">
        <v>#REF!</v>
      </c>
      <c r="B82" s="29" t="s">
        <v>2193</v>
      </c>
      <c r="C82" s="29" t="s">
        <v>2194</v>
      </c>
      <c r="D82" s="29" t="s">
        <v>2195</v>
      </c>
      <c r="E82" s="29" t="s">
        <v>2196</v>
      </c>
      <c r="F82" s="29" t="s">
        <v>2197</v>
      </c>
      <c r="G82" s="29" t="e">
        <v>#REF!</v>
      </c>
      <c r="H82" s="29" t="s">
        <v>2198</v>
      </c>
      <c r="I82" s="29" t="s">
        <v>2199</v>
      </c>
      <c r="J82" s="29" t="s">
        <v>2200</v>
      </c>
      <c r="K82" s="29" t="s">
        <v>2201</v>
      </c>
      <c r="L82" s="29" t="s">
        <v>2202</v>
      </c>
      <c r="M82" s="29" t="s">
        <v>2203</v>
      </c>
      <c r="N82" s="29" t="s">
        <v>2204</v>
      </c>
      <c r="O82" s="29" t="s">
        <v>2205</v>
      </c>
      <c r="P82" s="29" t="s">
        <v>2206</v>
      </c>
      <c r="Q82" s="29" t="s">
        <v>2207</v>
      </c>
      <c r="R82" s="29" t="s">
        <v>2208</v>
      </c>
      <c r="S82" s="29" t="s">
        <v>2209</v>
      </c>
      <c r="T82" s="29" t="s">
        <v>2210</v>
      </c>
      <c r="U82" s="29" t="s">
        <v>2211</v>
      </c>
      <c r="V82" s="29" t="s">
        <v>2212</v>
      </c>
      <c r="W82" s="29" t="s">
        <v>2213</v>
      </c>
      <c r="X82" s="416" t="s">
        <v>370</v>
      </c>
      <c r="Y82" s="435" t="s">
        <v>503</v>
      </c>
      <c r="Z82" s="36">
        <v>2</v>
      </c>
      <c r="AA82" s="476">
        <v>8310</v>
      </c>
      <c r="AB82" s="477">
        <v>2900</v>
      </c>
      <c r="AC82" s="335">
        <v>1</v>
      </c>
      <c r="AD82" s="335">
        <v>2901</v>
      </c>
      <c r="AE82" s="477">
        <v>0</v>
      </c>
      <c r="AF82" s="477">
        <v>480</v>
      </c>
      <c r="AG82" s="335">
        <v>7</v>
      </c>
      <c r="AH82" s="335">
        <v>487</v>
      </c>
      <c r="AI82" s="477">
        <v>1</v>
      </c>
      <c r="AJ82" s="477">
        <v>0</v>
      </c>
      <c r="AK82" s="477">
        <v>0</v>
      </c>
      <c r="AL82" s="477">
        <v>0</v>
      </c>
      <c r="AM82" s="477">
        <v>0</v>
      </c>
      <c r="AN82" s="477">
        <v>0</v>
      </c>
      <c r="AO82" s="477">
        <v>0</v>
      </c>
      <c r="AP82" s="477">
        <v>0</v>
      </c>
      <c r="AQ82" s="335">
        <v>0</v>
      </c>
      <c r="AR82" s="477">
        <v>0</v>
      </c>
      <c r="AS82" s="477">
        <v>0</v>
      </c>
      <c r="AT82" s="477">
        <v>0</v>
      </c>
      <c r="AU82" s="477">
        <v>0</v>
      </c>
      <c r="AV82" s="477">
        <v>0</v>
      </c>
      <c r="AW82" s="477">
        <v>0</v>
      </c>
      <c r="AX82" s="738"/>
      <c r="AY82" s="444">
        <v>11699</v>
      </c>
    </row>
    <row r="83" spans="1:51" ht="15.75" thickBot="1">
      <c r="A83" s="29" t="e">
        <v>#REF!</v>
      </c>
      <c r="B83" s="29" t="s">
        <v>2214</v>
      </c>
      <c r="C83" s="29" t="s">
        <v>2215</v>
      </c>
      <c r="D83" s="29" t="s">
        <v>2216</v>
      </c>
      <c r="E83" s="29" t="s">
        <v>2217</v>
      </c>
      <c r="F83" s="29" t="s">
        <v>2218</v>
      </c>
      <c r="G83" s="29" t="e">
        <v>#REF!</v>
      </c>
      <c r="H83" s="29" t="s">
        <v>2219</v>
      </c>
      <c r="I83" s="29" t="s">
        <v>2220</v>
      </c>
      <c r="J83" s="29" t="s">
        <v>2221</v>
      </c>
      <c r="K83" s="29" t="s">
        <v>2222</v>
      </c>
      <c r="L83" s="29" t="s">
        <v>2223</v>
      </c>
      <c r="M83" s="29" t="s">
        <v>2224</v>
      </c>
      <c r="N83" s="29" t="s">
        <v>2225</v>
      </c>
      <c r="O83" s="29" t="s">
        <v>2226</v>
      </c>
      <c r="P83" s="29" t="s">
        <v>2227</v>
      </c>
      <c r="Q83" s="29" t="s">
        <v>2228</v>
      </c>
      <c r="R83" s="29" t="s">
        <v>2229</v>
      </c>
      <c r="S83" s="29" t="s">
        <v>2230</v>
      </c>
      <c r="T83" s="29" t="s">
        <v>2231</v>
      </c>
      <c r="U83" s="29" t="s">
        <v>2232</v>
      </c>
      <c r="V83" s="29" t="s">
        <v>2233</v>
      </c>
      <c r="W83" s="29" t="s">
        <v>2234</v>
      </c>
      <c r="X83" s="416" t="s">
        <v>371</v>
      </c>
      <c r="Y83" s="435" t="s">
        <v>503</v>
      </c>
      <c r="Z83" s="36">
        <v>21</v>
      </c>
      <c r="AA83" s="476">
        <v>2688</v>
      </c>
      <c r="AB83" s="477">
        <v>0</v>
      </c>
      <c r="AC83" s="335">
        <v>0</v>
      </c>
      <c r="AD83" s="335">
        <v>0</v>
      </c>
      <c r="AE83" s="477">
        <v>0</v>
      </c>
      <c r="AF83" s="477">
        <v>188</v>
      </c>
      <c r="AG83" s="335">
        <v>0</v>
      </c>
      <c r="AH83" s="335">
        <v>188</v>
      </c>
      <c r="AI83" s="477">
        <v>1</v>
      </c>
      <c r="AJ83" s="477">
        <v>0</v>
      </c>
      <c r="AK83" s="477">
        <v>0</v>
      </c>
      <c r="AL83" s="477">
        <v>0</v>
      </c>
      <c r="AM83" s="477">
        <v>0</v>
      </c>
      <c r="AN83" s="477">
        <v>0</v>
      </c>
      <c r="AO83" s="477">
        <v>0</v>
      </c>
      <c r="AP83" s="477">
        <v>0</v>
      </c>
      <c r="AQ83" s="335">
        <v>0</v>
      </c>
      <c r="AR83" s="477">
        <v>0</v>
      </c>
      <c r="AS83" s="477">
        <v>0</v>
      </c>
      <c r="AT83" s="477">
        <v>0</v>
      </c>
      <c r="AU83" s="477">
        <v>0</v>
      </c>
      <c r="AV83" s="477">
        <v>0</v>
      </c>
      <c r="AW83" s="477">
        <v>0</v>
      </c>
      <c r="AX83" s="738"/>
      <c r="AY83" s="444">
        <v>2877</v>
      </c>
    </row>
    <row r="84" spans="1:51" ht="15.75" thickBot="1">
      <c r="A84" s="29" t="e">
        <v>#REF!</v>
      </c>
      <c r="B84" s="29" t="s">
        <v>2235</v>
      </c>
      <c r="C84" s="29" t="s">
        <v>2236</v>
      </c>
      <c r="D84" s="29" t="s">
        <v>2237</v>
      </c>
      <c r="E84" s="29" t="s">
        <v>2238</v>
      </c>
      <c r="F84" s="29" t="s">
        <v>2239</v>
      </c>
      <c r="G84" s="29" t="e">
        <v>#REF!</v>
      </c>
      <c r="H84" s="29" t="s">
        <v>2240</v>
      </c>
      <c r="I84" s="29" t="s">
        <v>2241</v>
      </c>
      <c r="J84" s="29" t="s">
        <v>2242</v>
      </c>
      <c r="K84" s="29" t="s">
        <v>2243</v>
      </c>
      <c r="L84" s="29" t="s">
        <v>2244</v>
      </c>
      <c r="M84" s="29" t="s">
        <v>2245</v>
      </c>
      <c r="N84" s="29" t="s">
        <v>2246</v>
      </c>
      <c r="O84" s="29" t="s">
        <v>2247</v>
      </c>
      <c r="P84" s="29" t="s">
        <v>2248</v>
      </c>
      <c r="Q84" s="29" t="s">
        <v>2249</v>
      </c>
      <c r="R84" s="29" t="s">
        <v>2250</v>
      </c>
      <c r="S84" s="29" t="s">
        <v>2251</v>
      </c>
      <c r="T84" s="29" t="s">
        <v>2252</v>
      </c>
      <c r="U84" s="29" t="s">
        <v>2253</v>
      </c>
      <c r="V84" s="29" t="s">
        <v>2254</v>
      </c>
      <c r="W84" s="29" t="s">
        <v>2255</v>
      </c>
      <c r="X84" s="416" t="s">
        <v>372</v>
      </c>
      <c r="Y84" s="435" t="s">
        <v>503</v>
      </c>
      <c r="Z84" s="36">
        <v>55</v>
      </c>
      <c r="AA84" s="476">
        <v>6236</v>
      </c>
      <c r="AB84" s="477">
        <v>0</v>
      </c>
      <c r="AC84" s="335">
        <v>0</v>
      </c>
      <c r="AD84" s="335">
        <v>0</v>
      </c>
      <c r="AE84" s="477">
        <v>0</v>
      </c>
      <c r="AF84" s="477">
        <v>97</v>
      </c>
      <c r="AG84" s="335">
        <v>0</v>
      </c>
      <c r="AH84" s="335">
        <v>97</v>
      </c>
      <c r="AI84" s="477">
        <v>0</v>
      </c>
      <c r="AJ84" s="477">
        <v>0</v>
      </c>
      <c r="AK84" s="477">
        <v>0</v>
      </c>
      <c r="AL84" s="477">
        <v>0</v>
      </c>
      <c r="AM84" s="477">
        <v>0</v>
      </c>
      <c r="AN84" s="477">
        <v>0</v>
      </c>
      <c r="AO84" s="477">
        <v>0</v>
      </c>
      <c r="AP84" s="477">
        <v>0</v>
      </c>
      <c r="AQ84" s="335">
        <v>0</v>
      </c>
      <c r="AR84" s="477">
        <v>0</v>
      </c>
      <c r="AS84" s="477">
        <v>0</v>
      </c>
      <c r="AT84" s="477">
        <v>0</v>
      </c>
      <c r="AU84" s="477">
        <v>0</v>
      </c>
      <c r="AV84" s="477">
        <v>0</v>
      </c>
      <c r="AW84" s="477">
        <v>0</v>
      </c>
      <c r="AX84" s="738"/>
      <c r="AY84" s="444">
        <v>6333</v>
      </c>
    </row>
    <row r="85" spans="1:51" ht="15.75" thickBot="1">
      <c r="A85" s="29" t="e">
        <v>#REF!</v>
      </c>
      <c r="B85" s="29" t="s">
        <v>2256</v>
      </c>
      <c r="C85" s="29" t="s">
        <v>2257</v>
      </c>
      <c r="D85" s="29" t="s">
        <v>2258</v>
      </c>
      <c r="E85" s="29" t="s">
        <v>2259</v>
      </c>
      <c r="F85" s="29" t="s">
        <v>2260</v>
      </c>
      <c r="G85" s="29" t="e">
        <v>#REF!</v>
      </c>
      <c r="H85" s="29" t="s">
        <v>2261</v>
      </c>
      <c r="I85" s="29" t="s">
        <v>2262</v>
      </c>
      <c r="J85" s="29" t="s">
        <v>2263</v>
      </c>
      <c r="K85" s="29" t="s">
        <v>2264</v>
      </c>
      <c r="L85" s="29" t="s">
        <v>2265</v>
      </c>
      <c r="M85" s="29" t="s">
        <v>2266</v>
      </c>
      <c r="N85" s="29" t="s">
        <v>2267</v>
      </c>
      <c r="O85" s="29" t="s">
        <v>2268</v>
      </c>
      <c r="P85" s="29" t="s">
        <v>2269</v>
      </c>
      <c r="Q85" s="29" t="s">
        <v>2270</v>
      </c>
      <c r="R85" s="29" t="s">
        <v>2271</v>
      </c>
      <c r="S85" s="29" t="s">
        <v>2272</v>
      </c>
      <c r="T85" s="29" t="s">
        <v>2273</v>
      </c>
      <c r="U85" s="29" t="s">
        <v>2274</v>
      </c>
      <c r="V85" s="29" t="s">
        <v>2275</v>
      </c>
      <c r="W85" s="29" t="s">
        <v>2276</v>
      </c>
      <c r="X85" s="416" t="s">
        <v>373</v>
      </c>
      <c r="Y85" s="435" t="s">
        <v>503</v>
      </c>
      <c r="Z85" s="36">
        <v>148</v>
      </c>
      <c r="AA85" s="476">
        <v>10583</v>
      </c>
      <c r="AB85" s="477">
        <v>0</v>
      </c>
      <c r="AC85" s="335">
        <v>0</v>
      </c>
      <c r="AD85" s="335">
        <v>0</v>
      </c>
      <c r="AE85" s="477">
        <v>4086</v>
      </c>
      <c r="AF85" s="477">
        <v>3538</v>
      </c>
      <c r="AG85" s="335">
        <v>0</v>
      </c>
      <c r="AH85" s="335">
        <v>3538</v>
      </c>
      <c r="AI85" s="477">
        <v>0</v>
      </c>
      <c r="AJ85" s="477">
        <v>0</v>
      </c>
      <c r="AK85" s="477">
        <v>0</v>
      </c>
      <c r="AL85" s="477">
        <v>0</v>
      </c>
      <c r="AM85" s="477">
        <v>0</v>
      </c>
      <c r="AN85" s="477">
        <v>0</v>
      </c>
      <c r="AO85" s="477">
        <v>0</v>
      </c>
      <c r="AP85" s="477">
        <v>0</v>
      </c>
      <c r="AQ85" s="335">
        <v>0</v>
      </c>
      <c r="AR85" s="477">
        <v>0</v>
      </c>
      <c r="AS85" s="477">
        <v>0</v>
      </c>
      <c r="AT85" s="477">
        <v>0</v>
      </c>
      <c r="AU85" s="477">
        <v>0</v>
      </c>
      <c r="AV85" s="477">
        <v>0</v>
      </c>
      <c r="AW85" s="477">
        <v>0</v>
      </c>
      <c r="AX85" s="738"/>
      <c r="AY85" s="444">
        <v>18207</v>
      </c>
    </row>
    <row r="86" spans="1:51" ht="15.75" thickBot="1">
      <c r="A86" s="29" t="e">
        <v>#REF!</v>
      </c>
      <c r="B86" s="29" t="s">
        <v>2277</v>
      </c>
      <c r="C86" s="29" t="s">
        <v>2278</v>
      </c>
      <c r="D86" s="29" t="s">
        <v>2279</v>
      </c>
      <c r="E86" s="29" t="s">
        <v>2280</v>
      </c>
      <c r="F86" s="29" t="s">
        <v>2281</v>
      </c>
      <c r="G86" s="29" t="e">
        <v>#REF!</v>
      </c>
      <c r="H86" s="29" t="s">
        <v>2282</v>
      </c>
      <c r="I86" s="29" t="s">
        <v>2283</v>
      </c>
      <c r="J86" s="29" t="s">
        <v>2284</v>
      </c>
      <c r="K86" s="29" t="s">
        <v>2285</v>
      </c>
      <c r="L86" s="29" t="s">
        <v>2286</v>
      </c>
      <c r="M86" s="29" t="s">
        <v>2287</v>
      </c>
      <c r="N86" s="29" t="s">
        <v>2288</v>
      </c>
      <c r="O86" s="29" t="s">
        <v>2289</v>
      </c>
      <c r="P86" s="29" t="s">
        <v>2290</v>
      </c>
      <c r="Q86" s="29" t="s">
        <v>2291</v>
      </c>
      <c r="R86" s="29" t="s">
        <v>2292</v>
      </c>
      <c r="S86" s="29" t="s">
        <v>2293</v>
      </c>
      <c r="T86" s="29" t="s">
        <v>2294</v>
      </c>
      <c r="U86" s="29" t="s">
        <v>2295</v>
      </c>
      <c r="V86" s="29" t="s">
        <v>2296</v>
      </c>
      <c r="W86" s="29" t="s">
        <v>2297</v>
      </c>
      <c r="X86" s="416" t="s">
        <v>374</v>
      </c>
      <c r="Y86" s="435" t="s">
        <v>503</v>
      </c>
      <c r="Z86" s="36">
        <v>197</v>
      </c>
      <c r="AA86" s="476">
        <v>9047</v>
      </c>
      <c r="AB86" s="477">
        <v>0</v>
      </c>
      <c r="AC86" s="335">
        <v>0</v>
      </c>
      <c r="AD86" s="335">
        <v>0</v>
      </c>
      <c r="AE86" s="477">
        <v>389</v>
      </c>
      <c r="AF86" s="477">
        <v>2085</v>
      </c>
      <c r="AG86" s="335">
        <v>0</v>
      </c>
      <c r="AH86" s="335">
        <v>2085</v>
      </c>
      <c r="AI86" s="477">
        <v>2</v>
      </c>
      <c r="AJ86" s="477">
        <v>0</v>
      </c>
      <c r="AK86" s="477">
        <v>0</v>
      </c>
      <c r="AL86" s="477">
        <v>0</v>
      </c>
      <c r="AM86" s="477">
        <v>0</v>
      </c>
      <c r="AN86" s="477">
        <v>0</v>
      </c>
      <c r="AO86" s="477">
        <v>0</v>
      </c>
      <c r="AP86" s="477">
        <v>0</v>
      </c>
      <c r="AQ86" s="335">
        <v>0</v>
      </c>
      <c r="AR86" s="477">
        <v>0</v>
      </c>
      <c r="AS86" s="477">
        <v>0</v>
      </c>
      <c r="AT86" s="477">
        <v>0</v>
      </c>
      <c r="AU86" s="477">
        <v>0</v>
      </c>
      <c r="AV86" s="477">
        <v>0</v>
      </c>
      <c r="AW86" s="477">
        <v>0</v>
      </c>
      <c r="AX86" s="738"/>
      <c r="AY86" s="444">
        <v>11523</v>
      </c>
    </row>
    <row r="87" spans="1:51" ht="15.75" thickBot="1">
      <c r="A87" s="29" t="e">
        <v>#REF!</v>
      </c>
      <c r="B87" s="29" t="s">
        <v>2298</v>
      </c>
      <c r="C87" s="29" t="s">
        <v>2299</v>
      </c>
      <c r="D87" s="29" t="s">
        <v>2300</v>
      </c>
      <c r="E87" s="29" t="s">
        <v>2301</v>
      </c>
      <c r="F87" s="29" t="s">
        <v>2302</v>
      </c>
      <c r="G87" s="29" t="e">
        <v>#REF!</v>
      </c>
      <c r="H87" s="29" t="s">
        <v>2303</v>
      </c>
      <c r="I87" s="29" t="s">
        <v>2304</v>
      </c>
      <c r="J87" s="29" t="s">
        <v>2305</v>
      </c>
      <c r="K87" s="29" t="s">
        <v>2306</v>
      </c>
      <c r="L87" s="29" t="s">
        <v>2307</v>
      </c>
      <c r="M87" s="29" t="s">
        <v>2308</v>
      </c>
      <c r="N87" s="29" t="s">
        <v>2309</v>
      </c>
      <c r="O87" s="29" t="s">
        <v>2310</v>
      </c>
      <c r="P87" s="29" t="s">
        <v>2311</v>
      </c>
      <c r="Q87" s="29" t="s">
        <v>2312</v>
      </c>
      <c r="R87" s="29" t="s">
        <v>2313</v>
      </c>
      <c r="S87" s="29" t="s">
        <v>2314</v>
      </c>
      <c r="T87" s="29" t="s">
        <v>2315</v>
      </c>
      <c r="U87" s="29" t="s">
        <v>2316</v>
      </c>
      <c r="V87" s="29" t="s">
        <v>2317</v>
      </c>
      <c r="W87" s="29" t="s">
        <v>2318</v>
      </c>
      <c r="X87" s="416" t="s">
        <v>375</v>
      </c>
      <c r="Y87" s="435" t="s">
        <v>503</v>
      </c>
      <c r="Z87" s="36">
        <v>206</v>
      </c>
      <c r="AA87" s="476">
        <v>2153</v>
      </c>
      <c r="AB87" s="477">
        <v>0</v>
      </c>
      <c r="AC87" s="335">
        <v>0</v>
      </c>
      <c r="AD87" s="335">
        <v>0</v>
      </c>
      <c r="AE87" s="477">
        <v>384</v>
      </c>
      <c r="AF87" s="477">
        <v>165</v>
      </c>
      <c r="AG87" s="335">
        <v>0</v>
      </c>
      <c r="AH87" s="335">
        <v>165</v>
      </c>
      <c r="AI87" s="477">
        <v>1</v>
      </c>
      <c r="AJ87" s="477">
        <v>0</v>
      </c>
      <c r="AK87" s="477">
        <v>0</v>
      </c>
      <c r="AL87" s="477">
        <v>0</v>
      </c>
      <c r="AM87" s="477">
        <v>0</v>
      </c>
      <c r="AN87" s="477">
        <v>0</v>
      </c>
      <c r="AO87" s="477">
        <v>0</v>
      </c>
      <c r="AP87" s="477">
        <v>0</v>
      </c>
      <c r="AQ87" s="335">
        <v>0</v>
      </c>
      <c r="AR87" s="477">
        <v>0</v>
      </c>
      <c r="AS87" s="477">
        <v>0</v>
      </c>
      <c r="AT87" s="477">
        <v>0</v>
      </c>
      <c r="AU87" s="477">
        <v>0</v>
      </c>
      <c r="AV87" s="477">
        <v>0</v>
      </c>
      <c r="AW87" s="477">
        <v>0</v>
      </c>
      <c r="AX87" s="738"/>
      <c r="AY87" s="444">
        <v>2703</v>
      </c>
    </row>
    <row r="88" spans="1:51" ht="15.75" thickBot="1">
      <c r="A88" s="29" t="e">
        <v>#REF!</v>
      </c>
      <c r="B88" s="29" t="s">
        <v>2319</v>
      </c>
      <c r="C88" s="29" t="s">
        <v>2320</v>
      </c>
      <c r="D88" s="29" t="s">
        <v>2321</v>
      </c>
      <c r="E88" s="29" t="s">
        <v>2322</v>
      </c>
      <c r="F88" s="29" t="s">
        <v>2323</v>
      </c>
      <c r="G88" s="29" t="e">
        <v>#REF!</v>
      </c>
      <c r="H88" s="29" t="s">
        <v>2324</v>
      </c>
      <c r="I88" s="29" t="s">
        <v>2325</v>
      </c>
      <c r="J88" s="29" t="s">
        <v>2326</v>
      </c>
      <c r="K88" s="29" t="s">
        <v>2327</v>
      </c>
      <c r="L88" s="29" t="s">
        <v>2328</v>
      </c>
      <c r="M88" s="29" t="s">
        <v>2329</v>
      </c>
      <c r="N88" s="29" t="s">
        <v>2330</v>
      </c>
      <c r="O88" s="29" t="s">
        <v>2331</v>
      </c>
      <c r="P88" s="29" t="s">
        <v>2332</v>
      </c>
      <c r="Q88" s="29" t="s">
        <v>2333</v>
      </c>
      <c r="R88" s="29" t="s">
        <v>2334</v>
      </c>
      <c r="S88" s="29" t="s">
        <v>2335</v>
      </c>
      <c r="T88" s="29" t="s">
        <v>2336</v>
      </c>
      <c r="U88" s="29" t="s">
        <v>2337</v>
      </c>
      <c r="V88" s="29" t="s">
        <v>2338</v>
      </c>
      <c r="W88" s="29" t="s">
        <v>2339</v>
      </c>
      <c r="X88" s="416" t="s">
        <v>376</v>
      </c>
      <c r="Y88" s="435" t="s">
        <v>503</v>
      </c>
      <c r="Z88" s="36">
        <v>313</v>
      </c>
      <c r="AA88" s="476">
        <v>4570</v>
      </c>
      <c r="AB88" s="477">
        <v>0</v>
      </c>
      <c r="AC88" s="335">
        <v>0</v>
      </c>
      <c r="AD88" s="335">
        <v>0</v>
      </c>
      <c r="AE88" s="477">
        <v>1693</v>
      </c>
      <c r="AF88" s="477">
        <v>401</v>
      </c>
      <c r="AG88" s="335">
        <v>0</v>
      </c>
      <c r="AH88" s="335">
        <v>401</v>
      </c>
      <c r="AI88" s="477">
        <v>0</v>
      </c>
      <c r="AJ88" s="477">
        <v>0</v>
      </c>
      <c r="AK88" s="477">
        <v>0</v>
      </c>
      <c r="AL88" s="477">
        <v>0</v>
      </c>
      <c r="AM88" s="477">
        <v>0</v>
      </c>
      <c r="AN88" s="477">
        <v>0</v>
      </c>
      <c r="AO88" s="477">
        <v>0</v>
      </c>
      <c r="AP88" s="477">
        <v>0</v>
      </c>
      <c r="AQ88" s="335">
        <v>0</v>
      </c>
      <c r="AR88" s="477">
        <v>0</v>
      </c>
      <c r="AS88" s="477">
        <v>0</v>
      </c>
      <c r="AT88" s="477">
        <v>0</v>
      </c>
      <c r="AU88" s="477">
        <v>0</v>
      </c>
      <c r="AV88" s="477">
        <v>0</v>
      </c>
      <c r="AW88" s="477">
        <v>0</v>
      </c>
      <c r="AX88" s="738"/>
      <c r="AY88" s="444">
        <v>6664</v>
      </c>
    </row>
    <row r="89" spans="1:51" ht="15.75" thickBot="1">
      <c r="A89" s="29" t="e">
        <v>#REF!</v>
      </c>
      <c r="B89" s="29" t="s">
        <v>2340</v>
      </c>
      <c r="C89" s="29" t="s">
        <v>2341</v>
      </c>
      <c r="D89" s="29" t="s">
        <v>2342</v>
      </c>
      <c r="E89" s="29" t="s">
        <v>2343</v>
      </c>
      <c r="F89" s="29" t="s">
        <v>2344</v>
      </c>
      <c r="G89" s="29" t="e">
        <v>#REF!</v>
      </c>
      <c r="H89" s="29" t="s">
        <v>2345</v>
      </c>
      <c r="I89" s="29" t="s">
        <v>2346</v>
      </c>
      <c r="J89" s="29" t="s">
        <v>2347</v>
      </c>
      <c r="K89" s="29" t="s">
        <v>2348</v>
      </c>
      <c r="L89" s="29" t="s">
        <v>2349</v>
      </c>
      <c r="M89" s="29" t="s">
        <v>2350</v>
      </c>
      <c r="N89" s="29" t="s">
        <v>2351</v>
      </c>
      <c r="O89" s="29" t="s">
        <v>2352</v>
      </c>
      <c r="P89" s="29" t="s">
        <v>2353</v>
      </c>
      <c r="Q89" s="29" t="s">
        <v>2354</v>
      </c>
      <c r="R89" s="29" t="s">
        <v>2355</v>
      </c>
      <c r="S89" s="29" t="s">
        <v>2356</v>
      </c>
      <c r="T89" s="29" t="s">
        <v>2357</v>
      </c>
      <c r="U89" s="29" t="s">
        <v>2358</v>
      </c>
      <c r="V89" s="29" t="s">
        <v>2359</v>
      </c>
      <c r="W89" s="29" t="s">
        <v>2360</v>
      </c>
      <c r="X89" s="416" t="s">
        <v>377</v>
      </c>
      <c r="Y89" s="435" t="s">
        <v>503</v>
      </c>
      <c r="Z89" s="36">
        <v>318</v>
      </c>
      <c r="AA89" s="476">
        <v>10074</v>
      </c>
      <c r="AB89" s="477">
        <v>0</v>
      </c>
      <c r="AC89" s="335">
        <v>0</v>
      </c>
      <c r="AD89" s="335">
        <v>0</v>
      </c>
      <c r="AE89" s="477">
        <v>2832</v>
      </c>
      <c r="AF89" s="477">
        <v>1366</v>
      </c>
      <c r="AG89" s="335">
        <v>2</v>
      </c>
      <c r="AH89" s="335">
        <v>1368</v>
      </c>
      <c r="AI89" s="477">
        <v>738</v>
      </c>
      <c r="AJ89" s="477">
        <v>0</v>
      </c>
      <c r="AK89" s="477">
        <v>0</v>
      </c>
      <c r="AL89" s="477">
        <v>0</v>
      </c>
      <c r="AM89" s="477">
        <v>0</v>
      </c>
      <c r="AN89" s="477">
        <v>0</v>
      </c>
      <c r="AO89" s="477">
        <v>0</v>
      </c>
      <c r="AP89" s="477">
        <v>0</v>
      </c>
      <c r="AQ89" s="335">
        <v>0</v>
      </c>
      <c r="AR89" s="477">
        <v>0</v>
      </c>
      <c r="AS89" s="477">
        <v>0</v>
      </c>
      <c r="AT89" s="477">
        <v>0</v>
      </c>
      <c r="AU89" s="477">
        <v>0</v>
      </c>
      <c r="AV89" s="477">
        <v>0</v>
      </c>
      <c r="AW89" s="477">
        <v>0</v>
      </c>
      <c r="AX89" s="738"/>
      <c r="AY89" s="444">
        <v>15012</v>
      </c>
    </row>
    <row r="90" spans="1:51" ht="15.75" thickBot="1">
      <c r="A90" s="29" t="e">
        <v>#REF!</v>
      </c>
      <c r="B90" s="29" t="s">
        <v>2361</v>
      </c>
      <c r="C90" s="29" t="s">
        <v>2362</v>
      </c>
      <c r="D90" s="29" t="s">
        <v>2363</v>
      </c>
      <c r="E90" s="29" t="s">
        <v>2364</v>
      </c>
      <c r="F90" s="29" t="s">
        <v>2365</v>
      </c>
      <c r="G90" s="29" t="e">
        <v>#REF!</v>
      </c>
      <c r="H90" s="29" t="s">
        <v>2366</v>
      </c>
      <c r="I90" s="29" t="s">
        <v>2367</v>
      </c>
      <c r="J90" s="29" t="s">
        <v>2368</v>
      </c>
      <c r="K90" s="29" t="s">
        <v>2369</v>
      </c>
      <c r="L90" s="29" t="s">
        <v>2370</v>
      </c>
      <c r="M90" s="29" t="s">
        <v>2371</v>
      </c>
      <c r="N90" s="29" t="s">
        <v>2372</v>
      </c>
      <c r="O90" s="29" t="s">
        <v>2373</v>
      </c>
      <c r="P90" s="29" t="s">
        <v>2374</v>
      </c>
      <c r="Q90" s="29" t="s">
        <v>2375</v>
      </c>
      <c r="R90" s="29" t="s">
        <v>2376</v>
      </c>
      <c r="S90" s="29" t="s">
        <v>2377</v>
      </c>
      <c r="T90" s="29" t="s">
        <v>2378</v>
      </c>
      <c r="U90" s="29" t="s">
        <v>2379</v>
      </c>
      <c r="V90" s="29" t="s">
        <v>2380</v>
      </c>
      <c r="W90" s="29" t="s">
        <v>2381</v>
      </c>
      <c r="X90" s="416" t="s">
        <v>378</v>
      </c>
      <c r="Y90" s="435" t="s">
        <v>503</v>
      </c>
      <c r="Z90" s="36">
        <v>321</v>
      </c>
      <c r="AA90" s="476">
        <v>3329</v>
      </c>
      <c r="AB90" s="477">
        <v>0</v>
      </c>
      <c r="AC90" s="335">
        <v>0</v>
      </c>
      <c r="AD90" s="335">
        <v>0</v>
      </c>
      <c r="AE90" s="477">
        <v>0</v>
      </c>
      <c r="AF90" s="477">
        <v>587</v>
      </c>
      <c r="AG90" s="335">
        <v>0</v>
      </c>
      <c r="AH90" s="335">
        <v>587</v>
      </c>
      <c r="AI90" s="477">
        <v>0</v>
      </c>
      <c r="AJ90" s="477">
        <v>0</v>
      </c>
      <c r="AK90" s="477">
        <v>0</v>
      </c>
      <c r="AL90" s="477">
        <v>0</v>
      </c>
      <c r="AM90" s="477">
        <v>0</v>
      </c>
      <c r="AN90" s="477">
        <v>0</v>
      </c>
      <c r="AO90" s="477">
        <v>0</v>
      </c>
      <c r="AP90" s="477">
        <v>0</v>
      </c>
      <c r="AQ90" s="335">
        <v>0</v>
      </c>
      <c r="AR90" s="477">
        <v>0</v>
      </c>
      <c r="AS90" s="477">
        <v>0</v>
      </c>
      <c r="AT90" s="477">
        <v>0</v>
      </c>
      <c r="AU90" s="477">
        <v>0</v>
      </c>
      <c r="AV90" s="477">
        <v>0</v>
      </c>
      <c r="AW90" s="477">
        <v>0</v>
      </c>
      <c r="AX90" s="738"/>
      <c r="AY90" s="444">
        <v>3916</v>
      </c>
    </row>
    <row r="91" spans="1:51" ht="15.75" thickBot="1">
      <c r="A91" s="29" t="e">
        <v>#REF!</v>
      </c>
      <c r="B91" s="29" t="s">
        <v>2382</v>
      </c>
      <c r="C91" s="29" t="s">
        <v>2383</v>
      </c>
      <c r="D91" s="29" t="s">
        <v>2384</v>
      </c>
      <c r="E91" s="29" t="s">
        <v>2385</v>
      </c>
      <c r="F91" s="29" t="s">
        <v>2386</v>
      </c>
      <c r="G91" s="29" t="e">
        <v>#REF!</v>
      </c>
      <c r="H91" s="29" t="s">
        <v>2387</v>
      </c>
      <c r="I91" s="29" t="s">
        <v>2388</v>
      </c>
      <c r="J91" s="29" t="s">
        <v>2389</v>
      </c>
      <c r="K91" s="29" t="s">
        <v>2390</v>
      </c>
      <c r="L91" s="29" t="s">
        <v>2391</v>
      </c>
      <c r="M91" s="29" t="s">
        <v>2392</v>
      </c>
      <c r="N91" s="29" t="s">
        <v>2393</v>
      </c>
      <c r="O91" s="29" t="s">
        <v>2394</v>
      </c>
      <c r="P91" s="29" t="s">
        <v>2395</v>
      </c>
      <c r="Q91" s="29" t="s">
        <v>2396</v>
      </c>
      <c r="R91" s="29" t="s">
        <v>2397</v>
      </c>
      <c r="S91" s="29" t="s">
        <v>2398</v>
      </c>
      <c r="T91" s="29" t="s">
        <v>2399</v>
      </c>
      <c r="U91" s="29" t="s">
        <v>2400</v>
      </c>
      <c r="V91" s="29" t="s">
        <v>2401</v>
      </c>
      <c r="W91" s="29" t="s">
        <v>2402</v>
      </c>
      <c r="X91" s="416" t="s">
        <v>379</v>
      </c>
      <c r="Y91" s="435" t="s">
        <v>503</v>
      </c>
      <c r="Z91" s="36">
        <v>376</v>
      </c>
      <c r="AA91" s="476">
        <v>5762</v>
      </c>
      <c r="AB91" s="477">
        <v>1</v>
      </c>
      <c r="AC91" s="335">
        <v>0</v>
      </c>
      <c r="AD91" s="335">
        <v>1</v>
      </c>
      <c r="AE91" s="477">
        <v>6332</v>
      </c>
      <c r="AF91" s="477">
        <v>2359</v>
      </c>
      <c r="AG91" s="335">
        <v>4</v>
      </c>
      <c r="AH91" s="335">
        <v>2363</v>
      </c>
      <c r="AI91" s="477">
        <v>1054</v>
      </c>
      <c r="AJ91" s="477">
        <v>0</v>
      </c>
      <c r="AK91" s="477">
        <v>0</v>
      </c>
      <c r="AL91" s="477">
        <v>0</v>
      </c>
      <c r="AM91" s="477">
        <v>0</v>
      </c>
      <c r="AN91" s="477">
        <v>0</v>
      </c>
      <c r="AO91" s="477">
        <v>1</v>
      </c>
      <c r="AP91" s="477">
        <v>0</v>
      </c>
      <c r="AQ91" s="335">
        <v>0</v>
      </c>
      <c r="AR91" s="477">
        <v>0</v>
      </c>
      <c r="AS91" s="477">
        <v>0</v>
      </c>
      <c r="AT91" s="477">
        <v>0</v>
      </c>
      <c r="AU91" s="477">
        <v>0</v>
      </c>
      <c r="AV91" s="477">
        <v>0</v>
      </c>
      <c r="AW91" s="477">
        <v>0</v>
      </c>
      <c r="AX91" s="738"/>
      <c r="AY91" s="444">
        <v>15513</v>
      </c>
    </row>
    <row r="92" spans="1:51" ht="15.75" thickBot="1">
      <c r="A92" s="29" t="e">
        <v>#REF!</v>
      </c>
      <c r="B92" s="29" t="s">
        <v>2403</v>
      </c>
      <c r="C92" s="29" t="s">
        <v>2404</v>
      </c>
      <c r="D92" s="29" t="s">
        <v>2405</v>
      </c>
      <c r="E92" s="29" t="s">
        <v>2406</v>
      </c>
      <c r="F92" s="29" t="s">
        <v>2407</v>
      </c>
      <c r="G92" s="29" t="e">
        <v>#REF!</v>
      </c>
      <c r="H92" s="29" t="s">
        <v>2408</v>
      </c>
      <c r="I92" s="29" t="s">
        <v>2409</v>
      </c>
      <c r="J92" s="29" t="s">
        <v>2410</v>
      </c>
      <c r="K92" s="29" t="s">
        <v>2411</v>
      </c>
      <c r="L92" s="29" t="s">
        <v>2412</v>
      </c>
      <c r="M92" s="29" t="s">
        <v>2413</v>
      </c>
      <c r="N92" s="29" t="s">
        <v>2414</v>
      </c>
      <c r="O92" s="29" t="s">
        <v>2415</v>
      </c>
      <c r="P92" s="29" t="s">
        <v>2416</v>
      </c>
      <c r="Q92" s="29" t="s">
        <v>2417</v>
      </c>
      <c r="R92" s="29" t="s">
        <v>2418</v>
      </c>
      <c r="S92" s="29" t="s">
        <v>2419</v>
      </c>
      <c r="T92" s="29" t="s">
        <v>2420</v>
      </c>
      <c r="U92" s="29" t="s">
        <v>2421</v>
      </c>
      <c r="V92" s="29" t="s">
        <v>2422</v>
      </c>
      <c r="W92" s="29" t="s">
        <v>2423</v>
      </c>
      <c r="X92" s="416" t="s">
        <v>380</v>
      </c>
      <c r="Y92" s="435" t="s">
        <v>503</v>
      </c>
      <c r="Z92" s="36">
        <v>400</v>
      </c>
      <c r="AA92" s="476">
        <v>7173</v>
      </c>
      <c r="AB92" s="477">
        <v>0</v>
      </c>
      <c r="AC92" s="335">
        <v>0</v>
      </c>
      <c r="AD92" s="335">
        <v>0</v>
      </c>
      <c r="AE92" s="477">
        <v>1100</v>
      </c>
      <c r="AF92" s="477">
        <v>866</v>
      </c>
      <c r="AG92" s="335">
        <v>2</v>
      </c>
      <c r="AH92" s="335">
        <v>868</v>
      </c>
      <c r="AI92" s="477">
        <v>815</v>
      </c>
      <c r="AJ92" s="477">
        <v>0</v>
      </c>
      <c r="AK92" s="477">
        <v>0</v>
      </c>
      <c r="AL92" s="477">
        <v>0</v>
      </c>
      <c r="AM92" s="477">
        <v>0</v>
      </c>
      <c r="AN92" s="477">
        <v>0</v>
      </c>
      <c r="AO92" s="477">
        <v>0</v>
      </c>
      <c r="AP92" s="477">
        <v>0</v>
      </c>
      <c r="AQ92" s="335">
        <v>0</v>
      </c>
      <c r="AR92" s="477">
        <v>0</v>
      </c>
      <c r="AS92" s="477">
        <v>0</v>
      </c>
      <c r="AT92" s="477">
        <v>0</v>
      </c>
      <c r="AU92" s="477">
        <v>0</v>
      </c>
      <c r="AV92" s="477">
        <v>0</v>
      </c>
      <c r="AW92" s="477">
        <v>0</v>
      </c>
      <c r="AX92" s="738"/>
      <c r="AY92" s="444">
        <v>9956</v>
      </c>
    </row>
    <row r="93" spans="1:51" ht="15.75" thickBot="1">
      <c r="A93" s="29" t="e">
        <v>#REF!</v>
      </c>
      <c r="B93" s="29" t="s">
        <v>2424</v>
      </c>
      <c r="C93" s="29" t="s">
        <v>2425</v>
      </c>
      <c r="D93" s="29" t="s">
        <v>2426</v>
      </c>
      <c r="E93" s="29" t="s">
        <v>2427</v>
      </c>
      <c r="F93" s="29" t="s">
        <v>2428</v>
      </c>
      <c r="G93" s="29" t="e">
        <v>#REF!</v>
      </c>
      <c r="H93" s="29" t="s">
        <v>2429</v>
      </c>
      <c r="I93" s="29" t="s">
        <v>2430</v>
      </c>
      <c r="J93" s="29" t="s">
        <v>2431</v>
      </c>
      <c r="K93" s="29" t="s">
        <v>2432</v>
      </c>
      <c r="L93" s="29" t="s">
        <v>2433</v>
      </c>
      <c r="M93" s="29" t="s">
        <v>2434</v>
      </c>
      <c r="N93" s="29" t="s">
        <v>2435</v>
      </c>
      <c r="O93" s="29" t="s">
        <v>2436</v>
      </c>
      <c r="P93" s="29" t="s">
        <v>2437</v>
      </c>
      <c r="Q93" s="29" t="s">
        <v>2438</v>
      </c>
      <c r="R93" s="29" t="s">
        <v>2439</v>
      </c>
      <c r="S93" s="29" t="s">
        <v>2440</v>
      </c>
      <c r="T93" s="29" t="s">
        <v>2441</v>
      </c>
      <c r="U93" s="29" t="s">
        <v>2442</v>
      </c>
      <c r="V93" s="29" t="s">
        <v>2443</v>
      </c>
      <c r="W93" s="29" t="s">
        <v>2444</v>
      </c>
      <c r="X93" s="416" t="s">
        <v>381</v>
      </c>
      <c r="Y93" s="435" t="s">
        <v>503</v>
      </c>
      <c r="Z93" s="36">
        <v>440</v>
      </c>
      <c r="AA93" s="476">
        <v>19369</v>
      </c>
      <c r="AB93" s="477">
        <v>0</v>
      </c>
      <c r="AC93" s="335">
        <v>0</v>
      </c>
      <c r="AD93" s="335">
        <v>0</v>
      </c>
      <c r="AE93" s="477">
        <v>3581</v>
      </c>
      <c r="AF93" s="477">
        <v>2146</v>
      </c>
      <c r="AG93" s="335">
        <v>10</v>
      </c>
      <c r="AH93" s="335">
        <v>2156</v>
      </c>
      <c r="AI93" s="477">
        <v>1213</v>
      </c>
      <c r="AJ93" s="477">
        <v>0</v>
      </c>
      <c r="AK93" s="477">
        <v>0</v>
      </c>
      <c r="AL93" s="477">
        <v>0</v>
      </c>
      <c r="AM93" s="477">
        <v>0</v>
      </c>
      <c r="AN93" s="477">
        <v>0</v>
      </c>
      <c r="AO93" s="477">
        <v>1</v>
      </c>
      <c r="AP93" s="477">
        <v>0</v>
      </c>
      <c r="AQ93" s="335">
        <v>0</v>
      </c>
      <c r="AR93" s="477">
        <v>0</v>
      </c>
      <c r="AS93" s="477">
        <v>0</v>
      </c>
      <c r="AT93" s="477">
        <v>0</v>
      </c>
      <c r="AU93" s="477">
        <v>0</v>
      </c>
      <c r="AV93" s="477">
        <v>0</v>
      </c>
      <c r="AW93" s="477">
        <v>0</v>
      </c>
      <c r="AX93" s="738"/>
      <c r="AY93" s="444">
        <v>26320</v>
      </c>
    </row>
    <row r="94" spans="1:51" ht="15.75" thickBot="1">
      <c r="A94" s="29" t="e">
        <v>#REF!</v>
      </c>
      <c r="B94" s="29" t="s">
        <v>2445</v>
      </c>
      <c r="C94" s="29" t="s">
        <v>2446</v>
      </c>
      <c r="D94" s="29" t="s">
        <v>2447</v>
      </c>
      <c r="E94" s="29" t="s">
        <v>2448</v>
      </c>
      <c r="F94" s="29" t="s">
        <v>2449</v>
      </c>
      <c r="G94" s="29" t="e">
        <v>#REF!</v>
      </c>
      <c r="H94" s="29" t="s">
        <v>2450</v>
      </c>
      <c r="I94" s="29" t="s">
        <v>2451</v>
      </c>
      <c r="J94" s="29" t="s">
        <v>2452</v>
      </c>
      <c r="K94" s="29" t="s">
        <v>2453</v>
      </c>
      <c r="L94" s="29" t="s">
        <v>2454</v>
      </c>
      <c r="M94" s="29" t="s">
        <v>2455</v>
      </c>
      <c r="N94" s="29" t="s">
        <v>2456</v>
      </c>
      <c r="O94" s="29" t="s">
        <v>2457</v>
      </c>
      <c r="P94" s="29" t="s">
        <v>2458</v>
      </c>
      <c r="Q94" s="29" t="s">
        <v>2459</v>
      </c>
      <c r="R94" s="29" t="s">
        <v>2460</v>
      </c>
      <c r="S94" s="29" t="s">
        <v>2461</v>
      </c>
      <c r="T94" s="29" t="s">
        <v>2462</v>
      </c>
      <c r="U94" s="29" t="s">
        <v>2463</v>
      </c>
      <c r="V94" s="29" t="s">
        <v>2464</v>
      </c>
      <c r="W94" s="29" t="s">
        <v>2465</v>
      </c>
      <c r="X94" s="416" t="s">
        <v>382</v>
      </c>
      <c r="Y94" s="435" t="s">
        <v>503</v>
      </c>
      <c r="Z94" s="36">
        <v>483</v>
      </c>
      <c r="AA94" s="476">
        <v>6975</v>
      </c>
      <c r="AB94" s="477">
        <v>553</v>
      </c>
      <c r="AC94" s="335">
        <v>0</v>
      </c>
      <c r="AD94" s="335">
        <v>553</v>
      </c>
      <c r="AE94" s="477">
        <v>0</v>
      </c>
      <c r="AF94" s="477">
        <v>248</v>
      </c>
      <c r="AG94" s="335">
        <v>0</v>
      </c>
      <c r="AH94" s="335">
        <v>248</v>
      </c>
      <c r="AI94" s="477">
        <v>0</v>
      </c>
      <c r="AJ94" s="477">
        <v>0</v>
      </c>
      <c r="AK94" s="477">
        <v>0</v>
      </c>
      <c r="AL94" s="477">
        <v>0</v>
      </c>
      <c r="AM94" s="477">
        <v>0</v>
      </c>
      <c r="AN94" s="477">
        <v>0</v>
      </c>
      <c r="AO94" s="477">
        <v>0</v>
      </c>
      <c r="AP94" s="477">
        <v>0</v>
      </c>
      <c r="AQ94" s="335">
        <v>0</v>
      </c>
      <c r="AR94" s="477">
        <v>0</v>
      </c>
      <c r="AS94" s="477">
        <v>0</v>
      </c>
      <c r="AT94" s="477">
        <v>0</v>
      </c>
      <c r="AU94" s="477">
        <v>0</v>
      </c>
      <c r="AV94" s="477">
        <v>0</v>
      </c>
      <c r="AW94" s="477">
        <v>0</v>
      </c>
      <c r="AX94" s="738"/>
      <c r="AY94" s="444">
        <v>7776</v>
      </c>
    </row>
    <row r="95" spans="1:51" ht="15.75" thickBot="1">
      <c r="A95" s="29" t="e">
        <v>#REF!</v>
      </c>
      <c r="B95" s="29" t="s">
        <v>2466</v>
      </c>
      <c r="C95" s="29" t="s">
        <v>2467</v>
      </c>
      <c r="D95" s="29" t="s">
        <v>2468</v>
      </c>
      <c r="E95" s="29" t="s">
        <v>2469</v>
      </c>
      <c r="F95" s="29" t="s">
        <v>2470</v>
      </c>
      <c r="G95" s="29" t="e">
        <v>#REF!</v>
      </c>
      <c r="H95" s="29" t="s">
        <v>2471</v>
      </c>
      <c r="I95" s="29" t="s">
        <v>2472</v>
      </c>
      <c r="J95" s="29" t="s">
        <v>2473</v>
      </c>
      <c r="K95" s="29" t="s">
        <v>2474</v>
      </c>
      <c r="L95" s="29" t="s">
        <v>2475</v>
      </c>
      <c r="M95" s="29" t="s">
        <v>2476</v>
      </c>
      <c r="N95" s="29" t="s">
        <v>2477</v>
      </c>
      <c r="O95" s="29" t="s">
        <v>2478</v>
      </c>
      <c r="P95" s="29" t="s">
        <v>2479</v>
      </c>
      <c r="Q95" s="29" t="s">
        <v>2480</v>
      </c>
      <c r="R95" s="29" t="s">
        <v>2481</v>
      </c>
      <c r="S95" s="29" t="s">
        <v>2482</v>
      </c>
      <c r="T95" s="29" t="s">
        <v>2483</v>
      </c>
      <c r="U95" s="29" t="s">
        <v>2484</v>
      </c>
      <c r="V95" s="29" t="s">
        <v>2485</v>
      </c>
      <c r="W95" s="29" t="s">
        <v>2486</v>
      </c>
      <c r="X95" s="416" t="s">
        <v>383</v>
      </c>
      <c r="Y95" s="435" t="s">
        <v>503</v>
      </c>
      <c r="Z95" s="36">
        <v>541</v>
      </c>
      <c r="AA95" s="476">
        <v>8080</v>
      </c>
      <c r="AB95" s="477">
        <v>0</v>
      </c>
      <c r="AC95" s="335">
        <v>0</v>
      </c>
      <c r="AD95" s="335">
        <v>0</v>
      </c>
      <c r="AE95" s="477">
        <v>0</v>
      </c>
      <c r="AF95" s="477">
        <v>3071</v>
      </c>
      <c r="AG95" s="335">
        <v>5</v>
      </c>
      <c r="AH95" s="335">
        <v>3076</v>
      </c>
      <c r="AI95" s="477">
        <v>1317</v>
      </c>
      <c r="AJ95" s="477">
        <v>0</v>
      </c>
      <c r="AK95" s="477">
        <v>0</v>
      </c>
      <c r="AL95" s="477">
        <v>0</v>
      </c>
      <c r="AM95" s="477">
        <v>0</v>
      </c>
      <c r="AN95" s="477">
        <v>0</v>
      </c>
      <c r="AO95" s="477">
        <v>0</v>
      </c>
      <c r="AP95" s="477">
        <v>0</v>
      </c>
      <c r="AQ95" s="335">
        <v>0</v>
      </c>
      <c r="AR95" s="477">
        <v>0</v>
      </c>
      <c r="AS95" s="477">
        <v>0</v>
      </c>
      <c r="AT95" s="477">
        <v>0</v>
      </c>
      <c r="AU95" s="477">
        <v>0</v>
      </c>
      <c r="AV95" s="477">
        <v>0</v>
      </c>
      <c r="AW95" s="477">
        <v>0</v>
      </c>
      <c r="AX95" s="738"/>
      <c r="AY95" s="444">
        <v>12473</v>
      </c>
    </row>
    <row r="96" spans="1:51" ht="15.75" thickBot="1">
      <c r="A96" s="29" t="e">
        <v>#REF!</v>
      </c>
      <c r="B96" s="29" t="s">
        <v>2487</v>
      </c>
      <c r="C96" s="29" t="s">
        <v>2488</v>
      </c>
      <c r="D96" s="29" t="s">
        <v>2489</v>
      </c>
      <c r="E96" s="29" t="s">
        <v>2490</v>
      </c>
      <c r="F96" s="29" t="s">
        <v>2491</v>
      </c>
      <c r="G96" s="29" t="e">
        <v>#REF!</v>
      </c>
      <c r="H96" s="29" t="s">
        <v>2492</v>
      </c>
      <c r="I96" s="29" t="s">
        <v>2493</v>
      </c>
      <c r="J96" s="29" t="s">
        <v>2494</v>
      </c>
      <c r="K96" s="29" t="s">
        <v>2495</v>
      </c>
      <c r="L96" s="29" t="s">
        <v>2496</v>
      </c>
      <c r="M96" s="29" t="s">
        <v>2497</v>
      </c>
      <c r="N96" s="29" t="s">
        <v>2498</v>
      </c>
      <c r="O96" s="29" t="s">
        <v>2499</v>
      </c>
      <c r="P96" s="29" t="s">
        <v>2500</v>
      </c>
      <c r="Q96" s="29" t="s">
        <v>2501</v>
      </c>
      <c r="R96" s="29" t="s">
        <v>2502</v>
      </c>
      <c r="S96" s="29" t="s">
        <v>2503</v>
      </c>
      <c r="T96" s="29" t="s">
        <v>2504</v>
      </c>
      <c r="U96" s="29" t="s">
        <v>2505</v>
      </c>
      <c r="V96" s="29" t="s">
        <v>2506</v>
      </c>
      <c r="W96" s="29" t="s">
        <v>2507</v>
      </c>
      <c r="X96" s="416" t="s">
        <v>384</v>
      </c>
      <c r="Y96" s="435" t="s">
        <v>503</v>
      </c>
      <c r="Z96" s="36">
        <v>607</v>
      </c>
      <c r="AA96" s="476">
        <v>2760</v>
      </c>
      <c r="AB96" s="477">
        <v>0</v>
      </c>
      <c r="AC96" s="335">
        <v>0</v>
      </c>
      <c r="AD96" s="335">
        <v>0</v>
      </c>
      <c r="AE96" s="477">
        <v>661</v>
      </c>
      <c r="AF96" s="477">
        <v>851</v>
      </c>
      <c r="AG96" s="335">
        <v>0</v>
      </c>
      <c r="AH96" s="335">
        <v>851</v>
      </c>
      <c r="AI96" s="477">
        <v>0</v>
      </c>
      <c r="AJ96" s="477">
        <v>0</v>
      </c>
      <c r="AK96" s="477">
        <v>0</v>
      </c>
      <c r="AL96" s="477">
        <v>0</v>
      </c>
      <c r="AM96" s="477">
        <v>0</v>
      </c>
      <c r="AN96" s="477">
        <v>0</v>
      </c>
      <c r="AO96" s="477">
        <v>0</v>
      </c>
      <c r="AP96" s="477">
        <v>0</v>
      </c>
      <c r="AQ96" s="335">
        <v>0</v>
      </c>
      <c r="AR96" s="477">
        <v>0</v>
      </c>
      <c r="AS96" s="477">
        <v>0</v>
      </c>
      <c r="AT96" s="477">
        <v>0</v>
      </c>
      <c r="AU96" s="477">
        <v>0</v>
      </c>
      <c r="AV96" s="477">
        <v>0</v>
      </c>
      <c r="AW96" s="477">
        <v>0</v>
      </c>
      <c r="AX96" s="738"/>
      <c r="AY96" s="444">
        <v>4272</v>
      </c>
    </row>
    <row r="97" spans="1:51" ht="15.75" thickBot="1">
      <c r="A97" s="29" t="e">
        <v>#REF!</v>
      </c>
      <c r="B97" s="29" t="s">
        <v>2508</v>
      </c>
      <c r="C97" s="29" t="s">
        <v>2509</v>
      </c>
      <c r="D97" s="29" t="s">
        <v>2510</v>
      </c>
      <c r="E97" s="29" t="s">
        <v>2511</v>
      </c>
      <c r="F97" s="29" t="s">
        <v>2512</v>
      </c>
      <c r="G97" s="29" t="e">
        <v>#REF!</v>
      </c>
      <c r="H97" s="29" t="s">
        <v>2513</v>
      </c>
      <c r="I97" s="29" t="s">
        <v>2514</v>
      </c>
      <c r="J97" s="29" t="s">
        <v>2515</v>
      </c>
      <c r="K97" s="29" t="s">
        <v>2516</v>
      </c>
      <c r="L97" s="29" t="s">
        <v>2517</v>
      </c>
      <c r="M97" s="29" t="s">
        <v>2518</v>
      </c>
      <c r="N97" s="29" t="s">
        <v>2519</v>
      </c>
      <c r="O97" s="29" t="s">
        <v>2520</v>
      </c>
      <c r="P97" s="29" t="s">
        <v>2521</v>
      </c>
      <c r="Q97" s="29" t="s">
        <v>2522</v>
      </c>
      <c r="R97" s="29" t="s">
        <v>2523</v>
      </c>
      <c r="S97" s="29" t="s">
        <v>2524</v>
      </c>
      <c r="T97" s="29" t="s">
        <v>2525</v>
      </c>
      <c r="U97" s="29" t="s">
        <v>2526</v>
      </c>
      <c r="V97" s="29" t="s">
        <v>2527</v>
      </c>
      <c r="W97" s="29" t="s">
        <v>2528</v>
      </c>
      <c r="X97" s="416" t="s">
        <v>385</v>
      </c>
      <c r="Y97" s="435" t="s">
        <v>503</v>
      </c>
      <c r="Z97" s="36">
        <v>615</v>
      </c>
      <c r="AA97" s="476">
        <v>16853</v>
      </c>
      <c r="AB97" s="477">
        <v>385</v>
      </c>
      <c r="AC97" s="335">
        <v>25</v>
      </c>
      <c r="AD97" s="335">
        <v>410</v>
      </c>
      <c r="AE97" s="477">
        <v>10634</v>
      </c>
      <c r="AF97" s="477">
        <v>4787</v>
      </c>
      <c r="AG97" s="335">
        <v>62</v>
      </c>
      <c r="AH97" s="335">
        <v>4849</v>
      </c>
      <c r="AI97" s="477">
        <v>2241</v>
      </c>
      <c r="AJ97" s="477">
        <v>0</v>
      </c>
      <c r="AK97" s="477">
        <v>0</v>
      </c>
      <c r="AL97" s="477">
        <v>1316</v>
      </c>
      <c r="AM97" s="477">
        <v>0</v>
      </c>
      <c r="AN97" s="477">
        <v>202</v>
      </c>
      <c r="AO97" s="477">
        <v>0</v>
      </c>
      <c r="AP97" s="477">
        <v>0</v>
      </c>
      <c r="AQ97" s="335">
        <v>0</v>
      </c>
      <c r="AR97" s="477">
        <v>0</v>
      </c>
      <c r="AS97" s="477">
        <v>1</v>
      </c>
      <c r="AT97" s="477">
        <v>0</v>
      </c>
      <c r="AU97" s="477">
        <v>0</v>
      </c>
      <c r="AV97" s="477">
        <v>0</v>
      </c>
      <c r="AW97" s="477">
        <v>0</v>
      </c>
      <c r="AX97" s="738"/>
      <c r="AY97" s="444">
        <v>36506</v>
      </c>
    </row>
    <row r="98" spans="1:51" ht="15.75" thickBot="1">
      <c r="A98" s="29" t="e">
        <v>#REF!</v>
      </c>
      <c r="B98" s="29" t="s">
        <v>2529</v>
      </c>
      <c r="C98" s="29" t="s">
        <v>2530</v>
      </c>
      <c r="D98" s="29" t="s">
        <v>2531</v>
      </c>
      <c r="E98" s="29" t="s">
        <v>2532</v>
      </c>
      <c r="F98" s="29" t="s">
        <v>2533</v>
      </c>
      <c r="G98" s="29" t="e">
        <v>#REF!</v>
      </c>
      <c r="H98" s="29" t="s">
        <v>2534</v>
      </c>
      <c r="I98" s="29" t="s">
        <v>2535</v>
      </c>
      <c r="J98" s="29" t="s">
        <v>2536</v>
      </c>
      <c r="K98" s="29" t="s">
        <v>2537</v>
      </c>
      <c r="L98" s="29" t="s">
        <v>2538</v>
      </c>
      <c r="M98" s="29" t="s">
        <v>2539</v>
      </c>
      <c r="N98" s="29" t="s">
        <v>2540</v>
      </c>
      <c r="O98" s="29" t="s">
        <v>2541</v>
      </c>
      <c r="P98" s="29" t="s">
        <v>2542</v>
      </c>
      <c r="Q98" s="29" t="s">
        <v>2543</v>
      </c>
      <c r="R98" s="29" t="s">
        <v>2544</v>
      </c>
      <c r="S98" s="29" t="s">
        <v>2545</v>
      </c>
      <c r="T98" s="29" t="s">
        <v>2546</v>
      </c>
      <c r="U98" s="29" t="s">
        <v>2547</v>
      </c>
      <c r="V98" s="29" t="s">
        <v>2548</v>
      </c>
      <c r="W98" s="29" t="s">
        <v>2549</v>
      </c>
      <c r="X98" s="416" t="s">
        <v>386</v>
      </c>
      <c r="Y98" s="435" t="s">
        <v>503</v>
      </c>
      <c r="Z98" s="36">
        <v>649</v>
      </c>
      <c r="AA98" s="476">
        <v>6692</v>
      </c>
      <c r="AB98" s="477">
        <v>0</v>
      </c>
      <c r="AC98" s="335">
        <v>0</v>
      </c>
      <c r="AD98" s="335">
        <v>0</v>
      </c>
      <c r="AE98" s="477">
        <v>2898</v>
      </c>
      <c r="AF98" s="477">
        <v>636</v>
      </c>
      <c r="AG98" s="335">
        <v>1</v>
      </c>
      <c r="AH98" s="335">
        <v>637</v>
      </c>
      <c r="AI98" s="477">
        <v>1</v>
      </c>
      <c r="AJ98" s="477">
        <v>0</v>
      </c>
      <c r="AK98" s="477">
        <v>0</v>
      </c>
      <c r="AL98" s="477">
        <v>0</v>
      </c>
      <c r="AM98" s="477">
        <v>0</v>
      </c>
      <c r="AN98" s="477">
        <v>0</v>
      </c>
      <c r="AO98" s="477">
        <v>0</v>
      </c>
      <c r="AP98" s="477">
        <v>0</v>
      </c>
      <c r="AQ98" s="335">
        <v>0</v>
      </c>
      <c r="AR98" s="477">
        <v>0</v>
      </c>
      <c r="AS98" s="477">
        <v>0</v>
      </c>
      <c r="AT98" s="477">
        <v>0</v>
      </c>
      <c r="AU98" s="477">
        <v>0</v>
      </c>
      <c r="AV98" s="477">
        <v>0</v>
      </c>
      <c r="AW98" s="477">
        <v>0</v>
      </c>
      <c r="AX98" s="738"/>
      <c r="AY98" s="444">
        <v>10228</v>
      </c>
    </row>
    <row r="99" spans="1:51" ht="15.75" thickBot="1">
      <c r="A99" s="29" t="e">
        <v>#REF!</v>
      </c>
      <c r="B99" s="29" t="s">
        <v>2550</v>
      </c>
      <c r="C99" s="29" t="s">
        <v>2551</v>
      </c>
      <c r="D99" s="29" t="s">
        <v>2552</v>
      </c>
      <c r="E99" s="29" t="s">
        <v>2553</v>
      </c>
      <c r="F99" s="29" t="s">
        <v>2554</v>
      </c>
      <c r="G99" s="29" t="e">
        <v>#REF!</v>
      </c>
      <c r="H99" s="29" t="s">
        <v>2555</v>
      </c>
      <c r="I99" s="29" t="s">
        <v>2556</v>
      </c>
      <c r="J99" s="29" t="s">
        <v>2557</v>
      </c>
      <c r="K99" s="29" t="s">
        <v>2558</v>
      </c>
      <c r="L99" s="29" t="s">
        <v>2559</v>
      </c>
      <c r="M99" s="29" t="s">
        <v>2560</v>
      </c>
      <c r="N99" s="29" t="s">
        <v>2561</v>
      </c>
      <c r="O99" s="29" t="s">
        <v>2562</v>
      </c>
      <c r="P99" s="29" t="s">
        <v>2563</v>
      </c>
      <c r="Q99" s="29" t="s">
        <v>2564</v>
      </c>
      <c r="R99" s="29" t="s">
        <v>2565</v>
      </c>
      <c r="S99" s="29" t="s">
        <v>2566</v>
      </c>
      <c r="T99" s="29" t="s">
        <v>2567</v>
      </c>
      <c r="U99" s="29" t="s">
        <v>2568</v>
      </c>
      <c r="V99" s="29" t="s">
        <v>2569</v>
      </c>
      <c r="W99" s="29" t="s">
        <v>2570</v>
      </c>
      <c r="X99" s="416" t="s">
        <v>387</v>
      </c>
      <c r="Y99" s="435" t="s">
        <v>503</v>
      </c>
      <c r="Z99" s="36">
        <v>652</v>
      </c>
      <c r="AA99" s="476">
        <v>4783</v>
      </c>
      <c r="AB99" s="477">
        <v>0</v>
      </c>
      <c r="AC99" s="335">
        <v>0</v>
      </c>
      <c r="AD99" s="335">
        <v>0</v>
      </c>
      <c r="AE99" s="477">
        <v>5</v>
      </c>
      <c r="AF99" s="477">
        <v>139</v>
      </c>
      <c r="AG99" s="335">
        <v>1</v>
      </c>
      <c r="AH99" s="335">
        <v>140</v>
      </c>
      <c r="AI99" s="477">
        <v>0</v>
      </c>
      <c r="AJ99" s="477">
        <v>0</v>
      </c>
      <c r="AK99" s="477">
        <v>0</v>
      </c>
      <c r="AL99" s="477">
        <v>0</v>
      </c>
      <c r="AM99" s="477">
        <v>0</v>
      </c>
      <c r="AN99" s="477">
        <v>0</v>
      </c>
      <c r="AO99" s="477">
        <v>0</v>
      </c>
      <c r="AP99" s="477">
        <v>0</v>
      </c>
      <c r="AQ99" s="335">
        <v>0</v>
      </c>
      <c r="AR99" s="477">
        <v>0</v>
      </c>
      <c r="AS99" s="477">
        <v>0</v>
      </c>
      <c r="AT99" s="477">
        <v>0</v>
      </c>
      <c r="AU99" s="477">
        <v>0</v>
      </c>
      <c r="AV99" s="477">
        <v>0</v>
      </c>
      <c r="AW99" s="477">
        <v>0</v>
      </c>
      <c r="AX99" s="738"/>
      <c r="AY99" s="444">
        <v>4928</v>
      </c>
    </row>
    <row r="100" spans="1:51" ht="15.75" thickBot="1">
      <c r="A100" s="29" t="e">
        <v>#REF!</v>
      </c>
      <c r="B100" s="29" t="s">
        <v>2571</v>
      </c>
      <c r="C100" s="29" t="s">
        <v>2572</v>
      </c>
      <c r="D100" s="29" t="s">
        <v>2573</v>
      </c>
      <c r="E100" s="29" t="s">
        <v>2574</v>
      </c>
      <c r="F100" s="29" t="s">
        <v>2575</v>
      </c>
      <c r="G100" s="29" t="e">
        <v>#REF!</v>
      </c>
      <c r="H100" s="29" t="s">
        <v>2576</v>
      </c>
      <c r="I100" s="29" t="s">
        <v>2577</v>
      </c>
      <c r="J100" s="29" t="s">
        <v>2578</v>
      </c>
      <c r="K100" s="29" t="s">
        <v>2579</v>
      </c>
      <c r="L100" s="29" t="s">
        <v>2580</v>
      </c>
      <c r="M100" s="29" t="s">
        <v>2581</v>
      </c>
      <c r="N100" s="29" t="s">
        <v>2582</v>
      </c>
      <c r="O100" s="29" t="s">
        <v>2583</v>
      </c>
      <c r="P100" s="29" t="s">
        <v>2584</v>
      </c>
      <c r="Q100" s="29" t="s">
        <v>2585</v>
      </c>
      <c r="R100" s="29" t="s">
        <v>2586</v>
      </c>
      <c r="S100" s="29" t="s">
        <v>2587</v>
      </c>
      <c r="T100" s="29" t="s">
        <v>2588</v>
      </c>
      <c r="U100" s="29" t="s">
        <v>2589</v>
      </c>
      <c r="V100" s="29" t="s">
        <v>2590</v>
      </c>
      <c r="W100" s="29" t="s">
        <v>2591</v>
      </c>
      <c r="X100" s="416" t="s">
        <v>388</v>
      </c>
      <c r="Y100" s="435" t="s">
        <v>503</v>
      </c>
      <c r="Z100" s="36">
        <v>660</v>
      </c>
      <c r="AA100" s="476">
        <v>9377</v>
      </c>
      <c r="AB100" s="477">
        <v>0</v>
      </c>
      <c r="AC100" s="335">
        <v>0</v>
      </c>
      <c r="AD100" s="335">
        <v>0</v>
      </c>
      <c r="AE100" s="477">
        <v>0</v>
      </c>
      <c r="AF100" s="477">
        <v>972</v>
      </c>
      <c r="AG100" s="335">
        <v>1</v>
      </c>
      <c r="AH100" s="335">
        <v>973</v>
      </c>
      <c r="AI100" s="477">
        <v>0</v>
      </c>
      <c r="AJ100" s="477">
        <v>0</v>
      </c>
      <c r="AK100" s="477">
        <v>0</v>
      </c>
      <c r="AL100" s="477">
        <v>0</v>
      </c>
      <c r="AM100" s="477">
        <v>0</v>
      </c>
      <c r="AN100" s="477">
        <v>0</v>
      </c>
      <c r="AO100" s="477">
        <v>0</v>
      </c>
      <c r="AP100" s="477">
        <v>0</v>
      </c>
      <c r="AQ100" s="335">
        <v>0</v>
      </c>
      <c r="AR100" s="477">
        <v>0</v>
      </c>
      <c r="AS100" s="477">
        <v>0</v>
      </c>
      <c r="AT100" s="477">
        <v>0</v>
      </c>
      <c r="AU100" s="477">
        <v>0</v>
      </c>
      <c r="AV100" s="477">
        <v>0</v>
      </c>
      <c r="AW100" s="477">
        <v>0</v>
      </c>
      <c r="AX100" s="738"/>
      <c r="AY100" s="444">
        <v>10350</v>
      </c>
    </row>
    <row r="101" spans="1:51" ht="15.75" thickBot="1">
      <c r="A101" s="29" t="e">
        <v>#REF!</v>
      </c>
      <c r="B101" s="29" t="s">
        <v>2592</v>
      </c>
      <c r="C101" s="29" t="s">
        <v>2593</v>
      </c>
      <c r="D101" s="29" t="s">
        <v>2594</v>
      </c>
      <c r="E101" s="29" t="s">
        <v>2595</v>
      </c>
      <c r="F101" s="29" t="s">
        <v>2596</v>
      </c>
      <c r="G101" s="29" t="e">
        <v>#REF!</v>
      </c>
      <c r="H101" s="29" t="s">
        <v>2597</v>
      </c>
      <c r="I101" s="29" t="s">
        <v>2598</v>
      </c>
      <c r="J101" s="29" t="s">
        <v>2599</v>
      </c>
      <c r="K101" s="29" t="s">
        <v>2600</v>
      </c>
      <c r="L101" s="29" t="s">
        <v>2601</v>
      </c>
      <c r="M101" s="29" t="s">
        <v>2602</v>
      </c>
      <c r="N101" s="29" t="s">
        <v>2603</v>
      </c>
      <c r="O101" s="29" t="s">
        <v>2604</v>
      </c>
      <c r="P101" s="29" t="s">
        <v>2605</v>
      </c>
      <c r="Q101" s="29" t="s">
        <v>2606</v>
      </c>
      <c r="R101" s="29" t="s">
        <v>2607</v>
      </c>
      <c r="S101" s="29" t="s">
        <v>2608</v>
      </c>
      <c r="T101" s="29" t="s">
        <v>2609</v>
      </c>
      <c r="U101" s="29" t="s">
        <v>2610</v>
      </c>
      <c r="V101" s="29" t="s">
        <v>2611</v>
      </c>
      <c r="W101" s="29" t="s">
        <v>2612</v>
      </c>
      <c r="X101" s="416" t="s">
        <v>389</v>
      </c>
      <c r="Y101" s="435" t="s">
        <v>503</v>
      </c>
      <c r="Z101" s="36">
        <v>667</v>
      </c>
      <c r="AA101" s="476">
        <v>8628</v>
      </c>
      <c r="AB101" s="477">
        <v>0</v>
      </c>
      <c r="AC101" s="335">
        <v>0</v>
      </c>
      <c r="AD101" s="335">
        <v>0</v>
      </c>
      <c r="AE101" s="477">
        <v>474</v>
      </c>
      <c r="AF101" s="477">
        <v>894</v>
      </c>
      <c r="AG101" s="335">
        <v>4</v>
      </c>
      <c r="AH101" s="335">
        <v>898</v>
      </c>
      <c r="AI101" s="477">
        <v>0</v>
      </c>
      <c r="AJ101" s="477">
        <v>0</v>
      </c>
      <c r="AK101" s="477">
        <v>0</v>
      </c>
      <c r="AL101" s="477">
        <v>0</v>
      </c>
      <c r="AM101" s="477">
        <v>0</v>
      </c>
      <c r="AN101" s="477">
        <v>0</v>
      </c>
      <c r="AO101" s="477">
        <v>0</v>
      </c>
      <c r="AP101" s="477">
        <v>0</v>
      </c>
      <c r="AQ101" s="335">
        <v>0</v>
      </c>
      <c r="AR101" s="477">
        <v>0</v>
      </c>
      <c r="AS101" s="477">
        <v>0</v>
      </c>
      <c r="AT101" s="477">
        <v>0</v>
      </c>
      <c r="AU101" s="477">
        <v>0</v>
      </c>
      <c r="AV101" s="477">
        <v>0</v>
      </c>
      <c r="AW101" s="477">
        <v>0</v>
      </c>
      <c r="AX101" s="738"/>
      <c r="AY101" s="444">
        <v>10000</v>
      </c>
    </row>
    <row r="102" spans="1:51" ht="15.75" thickBot="1">
      <c r="A102" s="29" t="e">
        <v>#REF!</v>
      </c>
      <c r="B102" s="29" t="s">
        <v>2613</v>
      </c>
      <c r="C102" s="29" t="s">
        <v>2614</v>
      </c>
      <c r="D102" s="29" t="s">
        <v>2615</v>
      </c>
      <c r="E102" s="29" t="s">
        <v>2616</v>
      </c>
      <c r="F102" s="29" t="s">
        <v>2617</v>
      </c>
      <c r="G102" s="29" t="e">
        <v>#REF!</v>
      </c>
      <c r="H102" s="29" t="s">
        <v>2618</v>
      </c>
      <c r="I102" s="29" t="s">
        <v>2619</v>
      </c>
      <c r="J102" s="29" t="s">
        <v>2620</v>
      </c>
      <c r="K102" s="29" t="s">
        <v>2621</v>
      </c>
      <c r="L102" s="29" t="s">
        <v>2622</v>
      </c>
      <c r="M102" s="29" t="s">
        <v>2623</v>
      </c>
      <c r="N102" s="29" t="s">
        <v>2624</v>
      </c>
      <c r="O102" s="29" t="s">
        <v>2625</v>
      </c>
      <c r="P102" s="29" t="s">
        <v>2626</v>
      </c>
      <c r="Q102" s="29" t="s">
        <v>2627</v>
      </c>
      <c r="R102" s="29" t="s">
        <v>2628</v>
      </c>
      <c r="S102" s="29" t="s">
        <v>2629</v>
      </c>
      <c r="T102" s="29" t="s">
        <v>2630</v>
      </c>
      <c r="U102" s="29" t="s">
        <v>2631</v>
      </c>
      <c r="V102" s="29" t="s">
        <v>2632</v>
      </c>
      <c r="W102" s="29" t="s">
        <v>2633</v>
      </c>
      <c r="X102" s="416" t="s">
        <v>390</v>
      </c>
      <c r="Y102" s="435" t="s">
        <v>503</v>
      </c>
      <c r="Z102" s="36">
        <v>674</v>
      </c>
      <c r="AA102" s="476">
        <v>11045</v>
      </c>
      <c r="AB102" s="477">
        <v>0</v>
      </c>
      <c r="AC102" s="335">
        <v>0</v>
      </c>
      <c r="AD102" s="335">
        <v>0</v>
      </c>
      <c r="AE102" s="477">
        <v>0</v>
      </c>
      <c r="AF102" s="477">
        <v>670</v>
      </c>
      <c r="AG102" s="335">
        <v>0</v>
      </c>
      <c r="AH102" s="335">
        <v>670</v>
      </c>
      <c r="AI102" s="477">
        <v>0</v>
      </c>
      <c r="AJ102" s="477">
        <v>0</v>
      </c>
      <c r="AK102" s="477">
        <v>0</v>
      </c>
      <c r="AL102" s="477">
        <v>0</v>
      </c>
      <c r="AM102" s="477">
        <v>0</v>
      </c>
      <c r="AN102" s="477">
        <v>0</v>
      </c>
      <c r="AO102" s="477">
        <v>0</v>
      </c>
      <c r="AP102" s="477">
        <v>0</v>
      </c>
      <c r="AQ102" s="335">
        <v>0</v>
      </c>
      <c r="AR102" s="477">
        <v>0</v>
      </c>
      <c r="AS102" s="477">
        <v>0</v>
      </c>
      <c r="AT102" s="477">
        <v>0</v>
      </c>
      <c r="AU102" s="477">
        <v>0</v>
      </c>
      <c r="AV102" s="477">
        <v>0</v>
      </c>
      <c r="AW102" s="477">
        <v>0</v>
      </c>
      <c r="AX102" s="738"/>
      <c r="AY102" s="444">
        <v>11715</v>
      </c>
    </row>
    <row r="103" spans="1:51" ht="15.75" thickBot="1">
      <c r="A103" s="29" t="e">
        <v>#REF!</v>
      </c>
      <c r="B103" s="29" t="s">
        <v>2634</v>
      </c>
      <c r="C103" s="29" t="s">
        <v>2635</v>
      </c>
      <c r="D103" s="29" t="s">
        <v>2636</v>
      </c>
      <c r="E103" s="29" t="s">
        <v>2637</v>
      </c>
      <c r="F103" s="29" t="s">
        <v>2638</v>
      </c>
      <c r="G103" s="29" t="e">
        <v>#REF!</v>
      </c>
      <c r="H103" s="29" t="s">
        <v>2639</v>
      </c>
      <c r="I103" s="29" t="s">
        <v>2640</v>
      </c>
      <c r="J103" s="29" t="s">
        <v>2641</v>
      </c>
      <c r="K103" s="29" t="s">
        <v>2642</v>
      </c>
      <c r="L103" s="29" t="s">
        <v>2643</v>
      </c>
      <c r="M103" s="29" t="s">
        <v>2644</v>
      </c>
      <c r="N103" s="29" t="s">
        <v>2645</v>
      </c>
      <c r="O103" s="29" t="s">
        <v>2646</v>
      </c>
      <c r="P103" s="29" t="s">
        <v>2647</v>
      </c>
      <c r="Q103" s="29" t="s">
        <v>2648</v>
      </c>
      <c r="R103" s="29" t="s">
        <v>2649</v>
      </c>
      <c r="S103" s="29" t="s">
        <v>2650</v>
      </c>
      <c r="T103" s="29" t="s">
        <v>2651</v>
      </c>
      <c r="U103" s="29" t="s">
        <v>2652</v>
      </c>
      <c r="V103" s="29" t="s">
        <v>2653</v>
      </c>
      <c r="W103" s="29" t="s">
        <v>2654</v>
      </c>
      <c r="X103" s="416" t="s">
        <v>391</v>
      </c>
      <c r="Y103" s="435" t="s">
        <v>503</v>
      </c>
      <c r="Z103" s="36">
        <v>697</v>
      </c>
      <c r="AA103" s="476">
        <v>13701</v>
      </c>
      <c r="AB103" s="477">
        <v>0</v>
      </c>
      <c r="AC103" s="335">
        <v>0</v>
      </c>
      <c r="AD103" s="335">
        <v>0</v>
      </c>
      <c r="AE103" s="477">
        <v>1056</v>
      </c>
      <c r="AF103" s="477">
        <v>2369</v>
      </c>
      <c r="AG103" s="335">
        <v>0</v>
      </c>
      <c r="AH103" s="335">
        <v>2369</v>
      </c>
      <c r="AI103" s="477">
        <v>133</v>
      </c>
      <c r="AJ103" s="477">
        <v>0</v>
      </c>
      <c r="AK103" s="477">
        <v>0</v>
      </c>
      <c r="AL103" s="477">
        <v>0</v>
      </c>
      <c r="AM103" s="477">
        <v>0</v>
      </c>
      <c r="AN103" s="477">
        <v>0</v>
      </c>
      <c r="AO103" s="477">
        <v>0</v>
      </c>
      <c r="AP103" s="477">
        <v>0</v>
      </c>
      <c r="AQ103" s="335">
        <v>0</v>
      </c>
      <c r="AR103" s="477">
        <v>0</v>
      </c>
      <c r="AS103" s="477">
        <v>0</v>
      </c>
      <c r="AT103" s="477">
        <v>0</v>
      </c>
      <c r="AU103" s="477">
        <v>0</v>
      </c>
      <c r="AV103" s="477">
        <v>0</v>
      </c>
      <c r="AW103" s="477">
        <v>0</v>
      </c>
      <c r="AX103" s="738"/>
      <c r="AY103" s="444">
        <v>17259</v>
      </c>
    </row>
    <row r="104" spans="1:51" ht="15.75" thickBot="1">
      <c r="A104" s="29" t="e">
        <v>#REF!</v>
      </c>
      <c r="B104" s="29" t="s">
        <v>2655</v>
      </c>
      <c r="C104" s="29" t="s">
        <v>2656</v>
      </c>
      <c r="D104" s="29" t="s">
        <v>2657</v>
      </c>
      <c r="E104" s="29" t="s">
        <v>2658</v>
      </c>
      <c r="F104" s="29" t="s">
        <v>2659</v>
      </c>
      <c r="G104" s="29" t="e">
        <v>#REF!</v>
      </c>
      <c r="H104" s="29" t="s">
        <v>2660</v>
      </c>
      <c r="I104" s="29" t="s">
        <v>2661</v>
      </c>
      <c r="J104" s="29" t="s">
        <v>2662</v>
      </c>
      <c r="K104" s="29" t="s">
        <v>2663</v>
      </c>
      <c r="L104" s="29" t="s">
        <v>2664</v>
      </c>
      <c r="M104" s="29" t="s">
        <v>2665</v>
      </c>
      <c r="N104" s="29" t="s">
        <v>2666</v>
      </c>
      <c r="O104" s="29" t="s">
        <v>2667</v>
      </c>
      <c r="P104" s="29" t="s">
        <v>2668</v>
      </c>
      <c r="Q104" s="29" t="s">
        <v>2669</v>
      </c>
      <c r="R104" s="29" t="s">
        <v>2670</v>
      </c>
      <c r="S104" s="29" t="s">
        <v>2671</v>
      </c>
      <c r="T104" s="29" t="s">
        <v>2672</v>
      </c>
      <c r="U104" s="29" t="s">
        <v>2673</v>
      </c>
      <c r="V104" s="29" t="s">
        <v>2674</v>
      </c>
      <c r="W104" s="29" t="s">
        <v>2675</v>
      </c>
      <c r="X104" s="416" t="s">
        <v>392</v>
      </c>
      <c r="Y104" s="435" t="s">
        <v>503</v>
      </c>
      <c r="Z104" s="36">
        <v>756</v>
      </c>
      <c r="AA104" s="476">
        <v>20111</v>
      </c>
      <c r="AB104" s="477">
        <v>0</v>
      </c>
      <c r="AC104" s="335">
        <v>0</v>
      </c>
      <c r="AD104" s="335">
        <v>0</v>
      </c>
      <c r="AE104" s="477">
        <v>1338</v>
      </c>
      <c r="AF104" s="477">
        <v>2120</v>
      </c>
      <c r="AG104" s="335">
        <v>4</v>
      </c>
      <c r="AH104" s="335">
        <v>2124</v>
      </c>
      <c r="AI104" s="477">
        <v>23</v>
      </c>
      <c r="AJ104" s="477">
        <v>0</v>
      </c>
      <c r="AK104" s="477">
        <v>0</v>
      </c>
      <c r="AL104" s="477">
        <v>0</v>
      </c>
      <c r="AM104" s="477">
        <v>0</v>
      </c>
      <c r="AN104" s="477">
        <v>0</v>
      </c>
      <c r="AO104" s="477">
        <v>0</v>
      </c>
      <c r="AP104" s="477">
        <v>0</v>
      </c>
      <c r="AQ104" s="335">
        <v>0</v>
      </c>
      <c r="AR104" s="477">
        <v>0</v>
      </c>
      <c r="AS104" s="477">
        <v>0</v>
      </c>
      <c r="AT104" s="477">
        <v>0</v>
      </c>
      <c r="AU104" s="477">
        <v>0</v>
      </c>
      <c r="AV104" s="477">
        <v>0</v>
      </c>
      <c r="AW104" s="477">
        <v>0</v>
      </c>
      <c r="AX104" s="738"/>
      <c r="AY104" s="444">
        <v>23596</v>
      </c>
    </row>
    <row r="105" spans="1:51" ht="16.5" thickBot="1">
      <c r="A105" s="29" t="e">
        <v>#REF!</v>
      </c>
      <c r="B105" s="29" t="s">
        <v>524</v>
      </c>
      <c r="C105" s="29" t="s">
        <v>571</v>
      </c>
      <c r="D105" s="29" t="s">
        <v>529</v>
      </c>
      <c r="E105" s="29" t="s">
        <v>569</v>
      </c>
      <c r="F105" s="29" t="s">
        <v>570</v>
      </c>
      <c r="G105" s="29" t="e">
        <v>#REF!</v>
      </c>
      <c r="H105" s="29" t="s">
        <v>533</v>
      </c>
      <c r="I105" s="29" t="s">
        <v>627</v>
      </c>
      <c r="J105" s="29" t="s">
        <v>536</v>
      </c>
      <c r="K105" s="29" t="s">
        <v>542</v>
      </c>
      <c r="L105" s="29" t="s">
        <v>544</v>
      </c>
      <c r="M105" s="29" t="s">
        <v>547</v>
      </c>
      <c r="N105" s="29" t="s">
        <v>572</v>
      </c>
      <c r="O105" s="29" t="s">
        <v>558</v>
      </c>
      <c r="P105" s="29" t="s">
        <v>738</v>
      </c>
      <c r="Q105" s="29" t="s">
        <v>556</v>
      </c>
      <c r="R105" s="29" t="s">
        <v>553</v>
      </c>
      <c r="S105" s="29" t="s">
        <v>550</v>
      </c>
      <c r="T105" s="29" t="s">
        <v>636</v>
      </c>
      <c r="U105" s="29" t="s">
        <v>739</v>
      </c>
      <c r="V105" s="29" t="s">
        <v>740</v>
      </c>
      <c r="W105" s="29" t="s">
        <v>539</v>
      </c>
      <c r="X105" s="484" t="s">
        <v>504</v>
      </c>
      <c r="Y105" s="120"/>
      <c r="Z105" s="37"/>
      <c r="AA105" s="485">
        <v>143238</v>
      </c>
      <c r="AB105" s="486">
        <v>38331</v>
      </c>
      <c r="AC105" s="486">
        <v>36</v>
      </c>
      <c r="AD105" s="486">
        <v>38367</v>
      </c>
      <c r="AE105" s="486">
        <v>4564</v>
      </c>
      <c r="AF105" s="486">
        <v>20615</v>
      </c>
      <c r="AG105" s="486">
        <v>44</v>
      </c>
      <c r="AH105" s="486">
        <v>20659</v>
      </c>
      <c r="AI105" s="486">
        <v>3507</v>
      </c>
      <c r="AJ105" s="486">
        <v>0</v>
      </c>
      <c r="AK105" s="486">
        <v>1596</v>
      </c>
      <c r="AL105" s="486">
        <v>0</v>
      </c>
      <c r="AM105" s="486">
        <v>0</v>
      </c>
      <c r="AN105" s="486">
        <v>0</v>
      </c>
      <c r="AO105" s="486">
        <v>2</v>
      </c>
      <c r="AP105" s="486">
        <v>0</v>
      </c>
      <c r="AQ105" s="486">
        <v>0</v>
      </c>
      <c r="AR105" s="486">
        <v>0</v>
      </c>
      <c r="AS105" s="486">
        <v>0</v>
      </c>
      <c r="AT105" s="486">
        <v>0</v>
      </c>
      <c r="AU105" s="486">
        <v>0</v>
      </c>
      <c r="AV105" s="486">
        <v>0</v>
      </c>
      <c r="AW105" s="486">
        <v>0</v>
      </c>
      <c r="AX105" s="737"/>
      <c r="AY105" s="444">
        <v>211933</v>
      </c>
    </row>
    <row r="106" spans="1:51" ht="15.75" thickBot="1">
      <c r="A106" s="29" t="e">
        <v>#REF!</v>
      </c>
      <c r="B106" s="29" t="s">
        <v>2676</v>
      </c>
      <c r="C106" s="29" t="s">
        <v>2677</v>
      </c>
      <c r="D106" s="29" t="s">
        <v>2678</v>
      </c>
      <c r="E106" s="29" t="s">
        <v>2679</v>
      </c>
      <c r="F106" s="29" t="s">
        <v>2680</v>
      </c>
      <c r="G106" s="29" t="e">
        <v>#REF!</v>
      </c>
      <c r="H106" s="29" t="s">
        <v>2681</v>
      </c>
      <c r="I106" s="29" t="s">
        <v>2682</v>
      </c>
      <c r="J106" s="29" t="s">
        <v>2683</v>
      </c>
      <c r="K106" s="29" t="s">
        <v>2684</v>
      </c>
      <c r="L106" s="29" t="s">
        <v>2685</v>
      </c>
      <c r="M106" s="29" t="s">
        <v>2686</v>
      </c>
      <c r="N106" s="29" t="s">
        <v>2687</v>
      </c>
      <c r="O106" s="29" t="s">
        <v>2688</v>
      </c>
      <c r="P106" s="29" t="s">
        <v>2689</v>
      </c>
      <c r="Q106" s="29" t="s">
        <v>2690</v>
      </c>
      <c r="R106" s="29" t="s">
        <v>2691</v>
      </c>
      <c r="S106" s="29" t="s">
        <v>2692</v>
      </c>
      <c r="T106" s="29" t="s">
        <v>2693</v>
      </c>
      <c r="U106" s="29" t="s">
        <v>2694</v>
      </c>
      <c r="V106" s="29" t="s">
        <v>2695</v>
      </c>
      <c r="W106" s="29" t="s">
        <v>2696</v>
      </c>
      <c r="X106" s="416" t="s">
        <v>394</v>
      </c>
      <c r="Y106" s="435" t="s">
        <v>504</v>
      </c>
      <c r="Z106" s="36">
        <v>30</v>
      </c>
      <c r="AA106" s="476">
        <v>2712</v>
      </c>
      <c r="AB106" s="477">
        <v>5033</v>
      </c>
      <c r="AC106" s="335">
        <v>3</v>
      </c>
      <c r="AD106" s="335">
        <v>5036</v>
      </c>
      <c r="AE106" s="477">
        <v>131</v>
      </c>
      <c r="AF106" s="477">
        <v>1137</v>
      </c>
      <c r="AG106" s="335">
        <v>3</v>
      </c>
      <c r="AH106" s="335">
        <v>1140</v>
      </c>
      <c r="AI106" s="477">
        <v>1076</v>
      </c>
      <c r="AJ106" s="477">
        <v>0</v>
      </c>
      <c r="AK106" s="477">
        <v>0</v>
      </c>
      <c r="AL106" s="477">
        <v>0</v>
      </c>
      <c r="AM106" s="477">
        <v>0</v>
      </c>
      <c r="AN106" s="477">
        <v>0</v>
      </c>
      <c r="AO106" s="477">
        <v>1</v>
      </c>
      <c r="AP106" s="477">
        <v>0</v>
      </c>
      <c r="AQ106" s="335">
        <v>0</v>
      </c>
      <c r="AR106" s="477">
        <v>0</v>
      </c>
      <c r="AS106" s="477">
        <v>0</v>
      </c>
      <c r="AT106" s="477">
        <v>0</v>
      </c>
      <c r="AU106" s="477">
        <v>0</v>
      </c>
      <c r="AV106" s="477">
        <v>0</v>
      </c>
      <c r="AW106" s="477">
        <v>0</v>
      </c>
      <c r="AX106" s="738"/>
      <c r="AY106" s="444">
        <v>10096</v>
      </c>
    </row>
    <row r="107" spans="1:51" ht="15.75" thickBot="1">
      <c r="A107" s="29" t="e">
        <v>#REF!</v>
      </c>
      <c r="B107" s="29" t="s">
        <v>2697</v>
      </c>
      <c r="C107" s="29" t="s">
        <v>2698</v>
      </c>
      <c r="D107" s="29" t="s">
        <v>2699</v>
      </c>
      <c r="E107" s="29" t="s">
        <v>2700</v>
      </c>
      <c r="F107" s="29" t="s">
        <v>2701</v>
      </c>
      <c r="G107" s="29" t="e">
        <v>#REF!</v>
      </c>
      <c r="H107" s="29" t="s">
        <v>2702</v>
      </c>
      <c r="I107" s="29" t="s">
        <v>2703</v>
      </c>
      <c r="J107" s="29" t="s">
        <v>2704</v>
      </c>
      <c r="K107" s="29" t="s">
        <v>2705</v>
      </c>
      <c r="L107" s="29" t="s">
        <v>2706</v>
      </c>
      <c r="M107" s="29" t="s">
        <v>2707</v>
      </c>
      <c r="N107" s="29" t="s">
        <v>2708</v>
      </c>
      <c r="O107" s="29" t="s">
        <v>2709</v>
      </c>
      <c r="P107" s="29" t="s">
        <v>2710</v>
      </c>
      <c r="Q107" s="29" t="s">
        <v>2711</v>
      </c>
      <c r="R107" s="29" t="s">
        <v>2712</v>
      </c>
      <c r="S107" s="29" t="s">
        <v>2713</v>
      </c>
      <c r="T107" s="29" t="s">
        <v>2714</v>
      </c>
      <c r="U107" s="29" t="s">
        <v>2715</v>
      </c>
      <c r="V107" s="29" t="s">
        <v>2716</v>
      </c>
      <c r="W107" s="29" t="s">
        <v>2717</v>
      </c>
      <c r="X107" s="416" t="s">
        <v>395</v>
      </c>
      <c r="Y107" s="435" t="s">
        <v>504</v>
      </c>
      <c r="Z107" s="36">
        <v>34</v>
      </c>
      <c r="AA107" s="476">
        <v>22645</v>
      </c>
      <c r="AB107" s="477">
        <v>0</v>
      </c>
      <c r="AC107" s="335">
        <v>0</v>
      </c>
      <c r="AD107" s="335">
        <v>0</v>
      </c>
      <c r="AE107" s="477">
        <v>1533</v>
      </c>
      <c r="AF107" s="477">
        <v>3833</v>
      </c>
      <c r="AG107" s="335">
        <v>13</v>
      </c>
      <c r="AH107" s="335">
        <v>3846</v>
      </c>
      <c r="AI107" s="477">
        <v>1</v>
      </c>
      <c r="AJ107" s="477">
        <v>0</v>
      </c>
      <c r="AK107" s="477">
        <v>0</v>
      </c>
      <c r="AL107" s="477">
        <v>0</v>
      </c>
      <c r="AM107" s="477">
        <v>0</v>
      </c>
      <c r="AN107" s="477">
        <v>0</v>
      </c>
      <c r="AO107" s="477">
        <v>0</v>
      </c>
      <c r="AP107" s="477">
        <v>0</v>
      </c>
      <c r="AQ107" s="335">
        <v>0</v>
      </c>
      <c r="AR107" s="477">
        <v>0</v>
      </c>
      <c r="AS107" s="477">
        <v>0</v>
      </c>
      <c r="AT107" s="477">
        <v>0</v>
      </c>
      <c r="AU107" s="477">
        <v>0</v>
      </c>
      <c r="AV107" s="477">
        <v>0</v>
      </c>
      <c r="AW107" s="477">
        <v>0</v>
      </c>
      <c r="AX107" s="738"/>
      <c r="AY107" s="444">
        <v>28025</v>
      </c>
    </row>
    <row r="108" spans="1:51" ht="15.75" thickBot="1">
      <c r="A108" s="29" t="e">
        <v>#REF!</v>
      </c>
      <c r="B108" s="29" t="s">
        <v>2718</v>
      </c>
      <c r="C108" s="29" t="s">
        <v>2719</v>
      </c>
      <c r="D108" s="29" t="s">
        <v>2720</v>
      </c>
      <c r="E108" s="29" t="s">
        <v>2721</v>
      </c>
      <c r="F108" s="29" t="s">
        <v>2722</v>
      </c>
      <c r="G108" s="29" t="e">
        <v>#REF!</v>
      </c>
      <c r="H108" s="29" t="s">
        <v>2723</v>
      </c>
      <c r="I108" s="29" t="s">
        <v>2724</v>
      </c>
      <c r="J108" s="29" t="s">
        <v>2725</v>
      </c>
      <c r="K108" s="29" t="s">
        <v>2726</v>
      </c>
      <c r="L108" s="29" t="s">
        <v>2727</v>
      </c>
      <c r="M108" s="29" t="s">
        <v>2728</v>
      </c>
      <c r="N108" s="29" t="s">
        <v>2729</v>
      </c>
      <c r="O108" s="29" t="s">
        <v>2730</v>
      </c>
      <c r="P108" s="29" t="s">
        <v>2731</v>
      </c>
      <c r="Q108" s="29" t="s">
        <v>2732</v>
      </c>
      <c r="R108" s="29" t="s">
        <v>2733</v>
      </c>
      <c r="S108" s="29" t="s">
        <v>2734</v>
      </c>
      <c r="T108" s="29" t="s">
        <v>2735</v>
      </c>
      <c r="U108" s="29" t="s">
        <v>2736</v>
      </c>
      <c r="V108" s="29" t="s">
        <v>2737</v>
      </c>
      <c r="W108" s="29" t="s">
        <v>2738</v>
      </c>
      <c r="X108" s="416" t="s">
        <v>396</v>
      </c>
      <c r="Y108" s="435" t="s">
        <v>504</v>
      </c>
      <c r="Z108" s="36">
        <v>36</v>
      </c>
      <c r="AA108" s="476">
        <v>984</v>
      </c>
      <c r="AB108" s="477">
        <v>0</v>
      </c>
      <c r="AC108" s="335">
        <v>0</v>
      </c>
      <c r="AD108" s="335">
        <v>0</v>
      </c>
      <c r="AE108" s="477">
        <v>1188</v>
      </c>
      <c r="AF108" s="477">
        <v>230</v>
      </c>
      <c r="AG108" s="335">
        <v>0</v>
      </c>
      <c r="AH108" s="335">
        <v>230</v>
      </c>
      <c r="AI108" s="477">
        <v>0</v>
      </c>
      <c r="AJ108" s="477">
        <v>0</v>
      </c>
      <c r="AK108" s="477">
        <v>0</v>
      </c>
      <c r="AL108" s="477">
        <v>0</v>
      </c>
      <c r="AM108" s="477">
        <v>0</v>
      </c>
      <c r="AN108" s="477">
        <v>0</v>
      </c>
      <c r="AO108" s="477">
        <v>0</v>
      </c>
      <c r="AP108" s="477">
        <v>0</v>
      </c>
      <c r="AQ108" s="335">
        <v>0</v>
      </c>
      <c r="AR108" s="477">
        <v>0</v>
      </c>
      <c r="AS108" s="477">
        <v>0</v>
      </c>
      <c r="AT108" s="477">
        <v>0</v>
      </c>
      <c r="AU108" s="477">
        <v>0</v>
      </c>
      <c r="AV108" s="477">
        <v>0</v>
      </c>
      <c r="AW108" s="477">
        <v>0</v>
      </c>
      <c r="AX108" s="738"/>
      <c r="AY108" s="444">
        <v>2402</v>
      </c>
    </row>
    <row r="109" spans="1:51" ht="15.75" thickBot="1">
      <c r="A109" s="29" t="e">
        <v>#REF!</v>
      </c>
      <c r="B109" s="29" t="s">
        <v>2739</v>
      </c>
      <c r="C109" s="29" t="s">
        <v>2740</v>
      </c>
      <c r="D109" s="29" t="s">
        <v>2741</v>
      </c>
      <c r="E109" s="29" t="s">
        <v>2742</v>
      </c>
      <c r="F109" s="29" t="s">
        <v>2743</v>
      </c>
      <c r="G109" s="29" t="e">
        <v>#REF!</v>
      </c>
      <c r="H109" s="29" t="s">
        <v>2744</v>
      </c>
      <c r="I109" s="29" t="s">
        <v>2745</v>
      </c>
      <c r="J109" s="29" t="s">
        <v>2746</v>
      </c>
      <c r="K109" s="29" t="s">
        <v>2747</v>
      </c>
      <c r="L109" s="29" t="s">
        <v>2748</v>
      </c>
      <c r="M109" s="29" t="s">
        <v>2749</v>
      </c>
      <c r="N109" s="29" t="s">
        <v>2750</v>
      </c>
      <c r="O109" s="29" t="s">
        <v>2751</v>
      </c>
      <c r="P109" s="29" t="s">
        <v>2752</v>
      </c>
      <c r="Q109" s="29" t="s">
        <v>2753</v>
      </c>
      <c r="R109" s="29" t="s">
        <v>2754</v>
      </c>
      <c r="S109" s="29" t="s">
        <v>2755</v>
      </c>
      <c r="T109" s="29" t="s">
        <v>2756</v>
      </c>
      <c r="U109" s="29" t="s">
        <v>2757</v>
      </c>
      <c r="V109" s="29" t="s">
        <v>2758</v>
      </c>
      <c r="W109" s="29" t="s">
        <v>2759</v>
      </c>
      <c r="X109" s="416" t="s">
        <v>397</v>
      </c>
      <c r="Y109" s="435" t="s">
        <v>504</v>
      </c>
      <c r="Z109" s="36">
        <v>91</v>
      </c>
      <c r="AA109" s="476">
        <v>4274</v>
      </c>
      <c r="AB109" s="477">
        <v>0</v>
      </c>
      <c r="AC109" s="335">
        <v>0</v>
      </c>
      <c r="AD109" s="335">
        <v>0</v>
      </c>
      <c r="AE109" s="477">
        <v>1709</v>
      </c>
      <c r="AF109" s="477">
        <v>243</v>
      </c>
      <c r="AG109" s="335">
        <v>0</v>
      </c>
      <c r="AH109" s="335">
        <v>243</v>
      </c>
      <c r="AI109" s="477">
        <v>0</v>
      </c>
      <c r="AJ109" s="477">
        <v>0</v>
      </c>
      <c r="AK109" s="477">
        <v>0</v>
      </c>
      <c r="AL109" s="477">
        <v>0</v>
      </c>
      <c r="AM109" s="477">
        <v>0</v>
      </c>
      <c r="AN109" s="477">
        <v>0</v>
      </c>
      <c r="AO109" s="477">
        <v>0</v>
      </c>
      <c r="AP109" s="477">
        <v>0</v>
      </c>
      <c r="AQ109" s="335">
        <v>0</v>
      </c>
      <c r="AR109" s="477">
        <v>0</v>
      </c>
      <c r="AS109" s="477">
        <v>0</v>
      </c>
      <c r="AT109" s="477">
        <v>0</v>
      </c>
      <c r="AU109" s="477">
        <v>0</v>
      </c>
      <c r="AV109" s="477">
        <v>0</v>
      </c>
      <c r="AW109" s="477">
        <v>0</v>
      </c>
      <c r="AX109" s="738"/>
      <c r="AY109" s="444">
        <v>6226</v>
      </c>
    </row>
    <row r="110" spans="1:51" ht="15.75" thickBot="1">
      <c r="A110" s="29" t="e">
        <v>#REF!</v>
      </c>
      <c r="B110" s="29" t="s">
        <v>2760</v>
      </c>
      <c r="C110" s="29" t="s">
        <v>2761</v>
      </c>
      <c r="D110" s="29" t="s">
        <v>2762</v>
      </c>
      <c r="E110" s="29" t="s">
        <v>2763</v>
      </c>
      <c r="F110" s="29" t="s">
        <v>2764</v>
      </c>
      <c r="G110" s="29" t="e">
        <v>#REF!</v>
      </c>
      <c r="H110" s="29" t="s">
        <v>2765</v>
      </c>
      <c r="I110" s="29" t="s">
        <v>2766</v>
      </c>
      <c r="J110" s="29" t="s">
        <v>2767</v>
      </c>
      <c r="K110" s="29" t="s">
        <v>2768</v>
      </c>
      <c r="L110" s="29" t="s">
        <v>2769</v>
      </c>
      <c r="M110" s="29" t="s">
        <v>2770</v>
      </c>
      <c r="N110" s="29" t="s">
        <v>2771</v>
      </c>
      <c r="O110" s="29" t="s">
        <v>2772</v>
      </c>
      <c r="P110" s="29" t="s">
        <v>2773</v>
      </c>
      <c r="Q110" s="29" t="s">
        <v>2774</v>
      </c>
      <c r="R110" s="29" t="s">
        <v>2775</v>
      </c>
      <c r="S110" s="29" t="s">
        <v>2776</v>
      </c>
      <c r="T110" s="29" t="s">
        <v>2777</v>
      </c>
      <c r="U110" s="29" t="s">
        <v>2778</v>
      </c>
      <c r="V110" s="29" t="s">
        <v>2779</v>
      </c>
      <c r="W110" s="29" t="s">
        <v>2780</v>
      </c>
      <c r="X110" s="416" t="s">
        <v>398</v>
      </c>
      <c r="Y110" s="435" t="s">
        <v>504</v>
      </c>
      <c r="Z110" s="36">
        <v>93</v>
      </c>
      <c r="AA110" s="476">
        <v>13738</v>
      </c>
      <c r="AB110" s="477">
        <v>0</v>
      </c>
      <c r="AC110" s="335">
        <v>0</v>
      </c>
      <c r="AD110" s="335">
        <v>0</v>
      </c>
      <c r="AE110" s="477">
        <v>0</v>
      </c>
      <c r="AF110" s="477">
        <v>297</v>
      </c>
      <c r="AG110" s="335">
        <v>0</v>
      </c>
      <c r="AH110" s="335">
        <v>297</v>
      </c>
      <c r="AI110" s="477">
        <v>1</v>
      </c>
      <c r="AJ110" s="477">
        <v>0</v>
      </c>
      <c r="AK110" s="477">
        <v>0</v>
      </c>
      <c r="AL110" s="477">
        <v>0</v>
      </c>
      <c r="AM110" s="477">
        <v>0</v>
      </c>
      <c r="AN110" s="477">
        <v>0</v>
      </c>
      <c r="AO110" s="477">
        <v>0</v>
      </c>
      <c r="AP110" s="477">
        <v>0</v>
      </c>
      <c r="AQ110" s="335">
        <v>0</v>
      </c>
      <c r="AR110" s="477">
        <v>0</v>
      </c>
      <c r="AS110" s="477">
        <v>0</v>
      </c>
      <c r="AT110" s="477">
        <v>0</v>
      </c>
      <c r="AU110" s="477">
        <v>0</v>
      </c>
      <c r="AV110" s="477">
        <v>0</v>
      </c>
      <c r="AW110" s="477">
        <v>0</v>
      </c>
      <c r="AX110" s="738"/>
      <c r="AY110" s="444">
        <v>14036</v>
      </c>
    </row>
    <row r="111" spans="1:51" ht="15.75" thickBot="1">
      <c r="A111" s="29" t="e">
        <v>#REF!</v>
      </c>
      <c r="B111" s="29" t="s">
        <v>2781</v>
      </c>
      <c r="C111" s="29" t="s">
        <v>2782</v>
      </c>
      <c r="D111" s="29" t="s">
        <v>2783</v>
      </c>
      <c r="E111" s="29" t="s">
        <v>2784</v>
      </c>
      <c r="F111" s="29" t="s">
        <v>2785</v>
      </c>
      <c r="G111" s="29" t="e">
        <v>#REF!</v>
      </c>
      <c r="H111" s="29" t="s">
        <v>2786</v>
      </c>
      <c r="I111" s="29" t="s">
        <v>2787</v>
      </c>
      <c r="J111" s="29" t="s">
        <v>2788</v>
      </c>
      <c r="K111" s="29" t="s">
        <v>2789</v>
      </c>
      <c r="L111" s="29" t="s">
        <v>2790</v>
      </c>
      <c r="M111" s="29" t="s">
        <v>2791</v>
      </c>
      <c r="N111" s="29" t="s">
        <v>2792</v>
      </c>
      <c r="O111" s="29" t="s">
        <v>2793</v>
      </c>
      <c r="P111" s="29" t="s">
        <v>2794</v>
      </c>
      <c r="Q111" s="29" t="s">
        <v>2795</v>
      </c>
      <c r="R111" s="29" t="s">
        <v>2796</v>
      </c>
      <c r="S111" s="29" t="s">
        <v>2797</v>
      </c>
      <c r="T111" s="29" t="s">
        <v>2798</v>
      </c>
      <c r="U111" s="29" t="s">
        <v>2799</v>
      </c>
      <c r="V111" s="29" t="s">
        <v>2800</v>
      </c>
      <c r="W111" s="29" t="s">
        <v>2801</v>
      </c>
      <c r="X111" s="416" t="s">
        <v>399</v>
      </c>
      <c r="Y111" s="435" t="s">
        <v>504</v>
      </c>
      <c r="Z111" s="36">
        <v>101</v>
      </c>
      <c r="AA111" s="476">
        <v>7802</v>
      </c>
      <c r="AB111" s="477">
        <v>9355</v>
      </c>
      <c r="AC111" s="335">
        <v>6</v>
      </c>
      <c r="AD111" s="335">
        <v>9361</v>
      </c>
      <c r="AE111" s="477">
        <v>0</v>
      </c>
      <c r="AF111" s="477">
        <v>1388</v>
      </c>
      <c r="AG111" s="335">
        <v>0</v>
      </c>
      <c r="AH111" s="335">
        <v>1388</v>
      </c>
      <c r="AI111" s="477">
        <v>0</v>
      </c>
      <c r="AJ111" s="477">
        <v>0</v>
      </c>
      <c r="AK111" s="477">
        <v>0</v>
      </c>
      <c r="AL111" s="477">
        <v>0</v>
      </c>
      <c r="AM111" s="477">
        <v>0</v>
      </c>
      <c r="AN111" s="477">
        <v>0</v>
      </c>
      <c r="AO111" s="477">
        <v>0</v>
      </c>
      <c r="AP111" s="477">
        <v>0</v>
      </c>
      <c r="AQ111" s="335">
        <v>0</v>
      </c>
      <c r="AR111" s="477">
        <v>0</v>
      </c>
      <c r="AS111" s="477">
        <v>0</v>
      </c>
      <c r="AT111" s="477">
        <v>0</v>
      </c>
      <c r="AU111" s="477">
        <v>0</v>
      </c>
      <c r="AV111" s="477">
        <v>0</v>
      </c>
      <c r="AW111" s="477">
        <v>0</v>
      </c>
      <c r="AX111" s="738"/>
      <c r="AY111" s="444">
        <v>18551</v>
      </c>
    </row>
    <row r="112" spans="1:51" ht="15.75" thickBot="1">
      <c r="A112" s="29" t="e">
        <v>#REF!</v>
      </c>
      <c r="B112" s="29" t="s">
        <v>2802</v>
      </c>
      <c r="C112" s="29" t="s">
        <v>2803</v>
      </c>
      <c r="D112" s="29" t="s">
        <v>2804</v>
      </c>
      <c r="E112" s="29" t="s">
        <v>2805</v>
      </c>
      <c r="F112" s="29" t="s">
        <v>2806</v>
      </c>
      <c r="G112" s="29" t="e">
        <v>#REF!</v>
      </c>
      <c r="H112" s="29" t="s">
        <v>2807</v>
      </c>
      <c r="I112" s="29" t="s">
        <v>2808</v>
      </c>
      <c r="J112" s="29" t="s">
        <v>2809</v>
      </c>
      <c r="K112" s="29" t="s">
        <v>2810</v>
      </c>
      <c r="L112" s="29" t="s">
        <v>2811</v>
      </c>
      <c r="M112" s="29" t="s">
        <v>2812</v>
      </c>
      <c r="N112" s="29" t="s">
        <v>2813</v>
      </c>
      <c r="O112" s="29" t="s">
        <v>2814</v>
      </c>
      <c r="P112" s="29" t="s">
        <v>2815</v>
      </c>
      <c r="Q112" s="29" t="s">
        <v>2816</v>
      </c>
      <c r="R112" s="29" t="s">
        <v>2817</v>
      </c>
      <c r="S112" s="29" t="s">
        <v>2818</v>
      </c>
      <c r="T112" s="29" t="s">
        <v>2819</v>
      </c>
      <c r="U112" s="29" t="s">
        <v>2820</v>
      </c>
      <c r="V112" s="29" t="s">
        <v>2821</v>
      </c>
      <c r="W112" s="29" t="s">
        <v>2822</v>
      </c>
      <c r="X112" s="416" t="s">
        <v>400</v>
      </c>
      <c r="Y112" s="435" t="s">
        <v>504</v>
      </c>
      <c r="Z112" s="36">
        <v>145</v>
      </c>
      <c r="AA112" s="476">
        <v>3166</v>
      </c>
      <c r="AB112" s="477">
        <v>0</v>
      </c>
      <c r="AC112" s="335">
        <v>0</v>
      </c>
      <c r="AD112" s="335">
        <v>0</v>
      </c>
      <c r="AE112" s="477">
        <v>0</v>
      </c>
      <c r="AF112" s="477">
        <v>213</v>
      </c>
      <c r="AG112" s="335">
        <v>3</v>
      </c>
      <c r="AH112" s="335">
        <v>216</v>
      </c>
      <c r="AI112" s="477">
        <v>0</v>
      </c>
      <c r="AJ112" s="477">
        <v>0</v>
      </c>
      <c r="AK112" s="477">
        <v>0</v>
      </c>
      <c r="AL112" s="477">
        <v>0</v>
      </c>
      <c r="AM112" s="477">
        <v>0</v>
      </c>
      <c r="AN112" s="477">
        <v>0</v>
      </c>
      <c r="AO112" s="477">
        <v>0</v>
      </c>
      <c r="AP112" s="477">
        <v>0</v>
      </c>
      <c r="AQ112" s="335">
        <v>0</v>
      </c>
      <c r="AR112" s="477">
        <v>0</v>
      </c>
      <c r="AS112" s="477">
        <v>0</v>
      </c>
      <c r="AT112" s="477">
        <v>0</v>
      </c>
      <c r="AU112" s="477">
        <v>0</v>
      </c>
      <c r="AV112" s="477">
        <v>0</v>
      </c>
      <c r="AW112" s="477">
        <v>0</v>
      </c>
      <c r="AX112" s="738"/>
      <c r="AY112" s="444">
        <v>3382</v>
      </c>
    </row>
    <row r="113" spans="1:51" ht="15.75" thickBot="1">
      <c r="A113" s="29" t="e">
        <v>#REF!</v>
      </c>
      <c r="B113" s="29" t="s">
        <v>2823</v>
      </c>
      <c r="C113" s="29" t="s">
        <v>2824</v>
      </c>
      <c r="D113" s="29" t="s">
        <v>2825</v>
      </c>
      <c r="E113" s="29" t="s">
        <v>2826</v>
      </c>
      <c r="F113" s="29" t="s">
        <v>2827</v>
      </c>
      <c r="G113" s="29" t="e">
        <v>#REF!</v>
      </c>
      <c r="H113" s="29" t="s">
        <v>2828</v>
      </c>
      <c r="I113" s="29" t="s">
        <v>2829</v>
      </c>
      <c r="J113" s="29" t="s">
        <v>2830</v>
      </c>
      <c r="K113" s="29" t="s">
        <v>2831</v>
      </c>
      <c r="L113" s="29" t="s">
        <v>2832</v>
      </c>
      <c r="M113" s="29" t="s">
        <v>2833</v>
      </c>
      <c r="N113" s="29" t="s">
        <v>2834</v>
      </c>
      <c r="O113" s="29" t="s">
        <v>2835</v>
      </c>
      <c r="P113" s="29" t="s">
        <v>2836</v>
      </c>
      <c r="Q113" s="29" t="s">
        <v>2837</v>
      </c>
      <c r="R113" s="29" t="s">
        <v>2838</v>
      </c>
      <c r="S113" s="29" t="s">
        <v>2839</v>
      </c>
      <c r="T113" s="29" t="s">
        <v>2840</v>
      </c>
      <c r="U113" s="29" t="s">
        <v>2841</v>
      </c>
      <c r="V113" s="29" t="s">
        <v>2842</v>
      </c>
      <c r="W113" s="29" t="s">
        <v>2843</v>
      </c>
      <c r="X113" s="416" t="s">
        <v>401</v>
      </c>
      <c r="Y113" s="435" t="s">
        <v>504</v>
      </c>
      <c r="Z113" s="36">
        <v>209</v>
      </c>
      <c r="AA113" s="476">
        <v>11282</v>
      </c>
      <c r="AB113" s="477">
        <v>0</v>
      </c>
      <c r="AC113" s="335">
        <v>0</v>
      </c>
      <c r="AD113" s="335">
        <v>0</v>
      </c>
      <c r="AE113" s="477">
        <v>1</v>
      </c>
      <c r="AF113" s="477">
        <v>922</v>
      </c>
      <c r="AG113" s="335">
        <v>0</v>
      </c>
      <c r="AH113" s="335">
        <v>922</v>
      </c>
      <c r="AI113" s="477">
        <v>1131</v>
      </c>
      <c r="AJ113" s="477">
        <v>0</v>
      </c>
      <c r="AK113" s="477">
        <v>0</v>
      </c>
      <c r="AL113" s="477">
        <v>0</v>
      </c>
      <c r="AM113" s="477">
        <v>0</v>
      </c>
      <c r="AN113" s="477">
        <v>0</v>
      </c>
      <c r="AO113" s="477">
        <v>0</v>
      </c>
      <c r="AP113" s="477">
        <v>0</v>
      </c>
      <c r="AQ113" s="335">
        <v>0</v>
      </c>
      <c r="AR113" s="477">
        <v>0</v>
      </c>
      <c r="AS113" s="477">
        <v>0</v>
      </c>
      <c r="AT113" s="477">
        <v>0</v>
      </c>
      <c r="AU113" s="477">
        <v>0</v>
      </c>
      <c r="AV113" s="477">
        <v>0</v>
      </c>
      <c r="AW113" s="477">
        <v>0</v>
      </c>
      <c r="AX113" s="738"/>
      <c r="AY113" s="444">
        <v>13336</v>
      </c>
    </row>
    <row r="114" spans="1:51" ht="15.75" thickBot="1">
      <c r="A114" s="29" t="e">
        <v>#REF!</v>
      </c>
      <c r="B114" s="29" t="s">
        <v>2844</v>
      </c>
      <c r="C114" s="29" t="s">
        <v>2845</v>
      </c>
      <c r="D114" s="29" t="s">
        <v>2846</v>
      </c>
      <c r="E114" s="29" t="s">
        <v>2847</v>
      </c>
      <c r="F114" s="29" t="s">
        <v>2848</v>
      </c>
      <c r="G114" s="29" t="e">
        <v>#REF!</v>
      </c>
      <c r="H114" s="29" t="s">
        <v>2849</v>
      </c>
      <c r="I114" s="29" t="s">
        <v>2850</v>
      </c>
      <c r="J114" s="29" t="s">
        <v>2851</v>
      </c>
      <c r="K114" s="29" t="s">
        <v>2852</v>
      </c>
      <c r="L114" s="29" t="s">
        <v>2853</v>
      </c>
      <c r="M114" s="29" t="s">
        <v>2854</v>
      </c>
      <c r="N114" s="29" t="s">
        <v>2855</v>
      </c>
      <c r="O114" s="29" t="s">
        <v>2856</v>
      </c>
      <c r="P114" s="29" t="s">
        <v>2857</v>
      </c>
      <c r="Q114" s="29" t="s">
        <v>2858</v>
      </c>
      <c r="R114" s="29" t="s">
        <v>2859</v>
      </c>
      <c r="S114" s="29" t="s">
        <v>2860</v>
      </c>
      <c r="T114" s="29" t="s">
        <v>2861</v>
      </c>
      <c r="U114" s="29" t="s">
        <v>2862</v>
      </c>
      <c r="V114" s="29" t="s">
        <v>2863</v>
      </c>
      <c r="W114" s="29" t="s">
        <v>2864</v>
      </c>
      <c r="X114" s="416" t="s">
        <v>402</v>
      </c>
      <c r="Y114" s="435" t="s">
        <v>504</v>
      </c>
      <c r="Z114" s="36">
        <v>282</v>
      </c>
      <c r="AA114" s="476">
        <v>6929</v>
      </c>
      <c r="AB114" s="477">
        <v>0</v>
      </c>
      <c r="AC114" s="335">
        <v>0</v>
      </c>
      <c r="AD114" s="335">
        <v>0</v>
      </c>
      <c r="AE114" s="477">
        <v>0</v>
      </c>
      <c r="AF114" s="477">
        <v>1125</v>
      </c>
      <c r="AG114" s="335">
        <v>5</v>
      </c>
      <c r="AH114" s="335">
        <v>1130</v>
      </c>
      <c r="AI114" s="477">
        <v>1</v>
      </c>
      <c r="AJ114" s="477">
        <v>0</v>
      </c>
      <c r="AK114" s="477">
        <v>0</v>
      </c>
      <c r="AL114" s="477">
        <v>0</v>
      </c>
      <c r="AM114" s="477">
        <v>0</v>
      </c>
      <c r="AN114" s="477">
        <v>0</v>
      </c>
      <c r="AO114" s="477">
        <v>1</v>
      </c>
      <c r="AP114" s="477">
        <v>0</v>
      </c>
      <c r="AQ114" s="335">
        <v>0</v>
      </c>
      <c r="AR114" s="477">
        <v>0</v>
      </c>
      <c r="AS114" s="477">
        <v>0</v>
      </c>
      <c r="AT114" s="477">
        <v>0</v>
      </c>
      <c r="AU114" s="477">
        <v>0</v>
      </c>
      <c r="AV114" s="477">
        <v>0</v>
      </c>
      <c r="AW114" s="477">
        <v>0</v>
      </c>
      <c r="AX114" s="738"/>
      <c r="AY114" s="444">
        <v>8061</v>
      </c>
    </row>
    <row r="115" spans="1:51" ht="15.75" thickBot="1">
      <c r="A115" s="29" t="e">
        <v>#REF!</v>
      </c>
      <c r="B115" s="29" t="s">
        <v>2865</v>
      </c>
      <c r="C115" s="29" t="s">
        <v>2866</v>
      </c>
      <c r="D115" s="29" t="s">
        <v>2867</v>
      </c>
      <c r="E115" s="29" t="s">
        <v>2868</v>
      </c>
      <c r="F115" s="29" t="s">
        <v>2869</v>
      </c>
      <c r="G115" s="29" t="e">
        <v>#REF!</v>
      </c>
      <c r="H115" s="29" t="s">
        <v>2870</v>
      </c>
      <c r="I115" s="29" t="s">
        <v>2871</v>
      </c>
      <c r="J115" s="29" t="s">
        <v>2872</v>
      </c>
      <c r="K115" s="29" t="s">
        <v>2873</v>
      </c>
      <c r="L115" s="29" t="s">
        <v>2874</v>
      </c>
      <c r="M115" s="29" t="s">
        <v>2875</v>
      </c>
      <c r="N115" s="29" t="s">
        <v>2876</v>
      </c>
      <c r="O115" s="29" t="s">
        <v>2877</v>
      </c>
      <c r="P115" s="29" t="s">
        <v>2878</v>
      </c>
      <c r="Q115" s="29" t="s">
        <v>2879</v>
      </c>
      <c r="R115" s="29" t="s">
        <v>2880</v>
      </c>
      <c r="S115" s="29" t="s">
        <v>2881</v>
      </c>
      <c r="T115" s="29" t="s">
        <v>2882</v>
      </c>
      <c r="U115" s="29" t="s">
        <v>2883</v>
      </c>
      <c r="V115" s="29" t="s">
        <v>2884</v>
      </c>
      <c r="W115" s="29" t="s">
        <v>2885</v>
      </c>
      <c r="X115" s="416" t="s">
        <v>403</v>
      </c>
      <c r="Y115" s="435" t="s">
        <v>504</v>
      </c>
      <c r="Z115" s="36">
        <v>353</v>
      </c>
      <c r="AA115" s="476">
        <v>476</v>
      </c>
      <c r="AB115" s="477">
        <v>2049</v>
      </c>
      <c r="AC115" s="335">
        <v>5</v>
      </c>
      <c r="AD115" s="335">
        <v>2054</v>
      </c>
      <c r="AE115" s="477">
        <v>0</v>
      </c>
      <c r="AF115" s="477">
        <v>204</v>
      </c>
      <c r="AG115" s="335">
        <v>0</v>
      </c>
      <c r="AH115" s="335">
        <v>204</v>
      </c>
      <c r="AI115" s="477">
        <v>0</v>
      </c>
      <c r="AJ115" s="477">
        <v>0</v>
      </c>
      <c r="AK115" s="477">
        <v>0</v>
      </c>
      <c r="AL115" s="477">
        <v>0</v>
      </c>
      <c r="AM115" s="477">
        <v>0</v>
      </c>
      <c r="AN115" s="477">
        <v>0</v>
      </c>
      <c r="AO115" s="477">
        <v>0</v>
      </c>
      <c r="AP115" s="477">
        <v>0</v>
      </c>
      <c r="AQ115" s="335">
        <v>0</v>
      </c>
      <c r="AR115" s="477">
        <v>0</v>
      </c>
      <c r="AS115" s="477">
        <v>0</v>
      </c>
      <c r="AT115" s="477">
        <v>0</v>
      </c>
      <c r="AU115" s="477">
        <v>0</v>
      </c>
      <c r="AV115" s="477">
        <v>0</v>
      </c>
      <c r="AW115" s="477">
        <v>0</v>
      </c>
      <c r="AX115" s="738"/>
      <c r="AY115" s="444">
        <v>2734</v>
      </c>
    </row>
    <row r="116" spans="1:51" ht="15.75" thickBot="1">
      <c r="A116" s="29" t="e">
        <v>#REF!</v>
      </c>
      <c r="B116" s="29" t="s">
        <v>2886</v>
      </c>
      <c r="C116" s="29" t="s">
        <v>2887</v>
      </c>
      <c r="D116" s="29" t="s">
        <v>2888</v>
      </c>
      <c r="E116" s="29" t="s">
        <v>2889</v>
      </c>
      <c r="F116" s="29" t="s">
        <v>2890</v>
      </c>
      <c r="G116" s="29" t="e">
        <v>#REF!</v>
      </c>
      <c r="H116" s="29" t="s">
        <v>2891</v>
      </c>
      <c r="I116" s="29" t="s">
        <v>2892</v>
      </c>
      <c r="J116" s="29" t="s">
        <v>2893</v>
      </c>
      <c r="K116" s="29" t="s">
        <v>2894</v>
      </c>
      <c r="L116" s="29" t="s">
        <v>2895</v>
      </c>
      <c r="M116" s="29" t="s">
        <v>2896</v>
      </c>
      <c r="N116" s="29" t="s">
        <v>2897</v>
      </c>
      <c r="O116" s="29" t="s">
        <v>2898</v>
      </c>
      <c r="P116" s="29" t="s">
        <v>2899</v>
      </c>
      <c r="Q116" s="29" t="s">
        <v>2900</v>
      </c>
      <c r="R116" s="29" t="s">
        <v>2901</v>
      </c>
      <c r="S116" s="29" t="s">
        <v>2902</v>
      </c>
      <c r="T116" s="29" t="s">
        <v>2903</v>
      </c>
      <c r="U116" s="29" t="s">
        <v>2904</v>
      </c>
      <c r="V116" s="29" t="s">
        <v>2905</v>
      </c>
      <c r="W116" s="29" t="s">
        <v>2906</v>
      </c>
      <c r="X116" s="416" t="s">
        <v>404</v>
      </c>
      <c r="Y116" s="435" t="s">
        <v>504</v>
      </c>
      <c r="Z116" s="36">
        <v>364</v>
      </c>
      <c r="AA116" s="476">
        <v>7388</v>
      </c>
      <c r="AB116" s="477">
        <v>0</v>
      </c>
      <c r="AC116" s="335">
        <v>0</v>
      </c>
      <c r="AD116" s="335">
        <v>0</v>
      </c>
      <c r="AE116" s="477">
        <v>0</v>
      </c>
      <c r="AF116" s="477">
        <v>827</v>
      </c>
      <c r="AG116" s="335">
        <v>0</v>
      </c>
      <c r="AH116" s="335">
        <v>827</v>
      </c>
      <c r="AI116" s="477">
        <v>1</v>
      </c>
      <c r="AJ116" s="477">
        <v>0</v>
      </c>
      <c r="AK116" s="477">
        <v>1288</v>
      </c>
      <c r="AL116" s="477">
        <v>0</v>
      </c>
      <c r="AM116" s="477">
        <v>0</v>
      </c>
      <c r="AN116" s="477">
        <v>0</v>
      </c>
      <c r="AO116" s="477">
        <v>0</v>
      </c>
      <c r="AP116" s="477">
        <v>0</v>
      </c>
      <c r="AQ116" s="335">
        <v>0</v>
      </c>
      <c r="AR116" s="477">
        <v>0</v>
      </c>
      <c r="AS116" s="477">
        <v>0</v>
      </c>
      <c r="AT116" s="477">
        <v>0</v>
      </c>
      <c r="AU116" s="477">
        <v>0</v>
      </c>
      <c r="AV116" s="477">
        <v>0</v>
      </c>
      <c r="AW116" s="477">
        <v>0</v>
      </c>
      <c r="AX116" s="738"/>
      <c r="AY116" s="444">
        <v>9504</v>
      </c>
    </row>
    <row r="117" spans="1:51" ht="15.75" thickBot="1">
      <c r="A117" s="29" t="e">
        <v>#REF!</v>
      </c>
      <c r="B117" s="29" t="s">
        <v>2907</v>
      </c>
      <c r="C117" s="29" t="s">
        <v>2908</v>
      </c>
      <c r="D117" s="29" t="s">
        <v>2909</v>
      </c>
      <c r="E117" s="29" t="s">
        <v>2910</v>
      </c>
      <c r="F117" s="29" t="s">
        <v>2911</v>
      </c>
      <c r="G117" s="29" t="e">
        <v>#REF!</v>
      </c>
      <c r="H117" s="29" t="s">
        <v>2912</v>
      </c>
      <c r="I117" s="29" t="s">
        <v>2913</v>
      </c>
      <c r="J117" s="29" t="s">
        <v>2914</v>
      </c>
      <c r="K117" s="29" t="s">
        <v>2915</v>
      </c>
      <c r="L117" s="29" t="s">
        <v>2916</v>
      </c>
      <c r="M117" s="29" t="s">
        <v>2917</v>
      </c>
      <c r="N117" s="29" t="s">
        <v>2918</v>
      </c>
      <c r="O117" s="29" t="s">
        <v>2919</v>
      </c>
      <c r="P117" s="29" t="s">
        <v>2920</v>
      </c>
      <c r="Q117" s="29" t="s">
        <v>2921</v>
      </c>
      <c r="R117" s="29" t="s">
        <v>2922</v>
      </c>
      <c r="S117" s="29" t="s">
        <v>2923</v>
      </c>
      <c r="T117" s="29" t="s">
        <v>2924</v>
      </c>
      <c r="U117" s="29" t="s">
        <v>2925</v>
      </c>
      <c r="V117" s="29" t="s">
        <v>2926</v>
      </c>
      <c r="W117" s="29" t="s">
        <v>2927</v>
      </c>
      <c r="X117" s="416" t="s">
        <v>405</v>
      </c>
      <c r="Y117" s="435" t="s">
        <v>504</v>
      </c>
      <c r="Z117" s="36">
        <v>368</v>
      </c>
      <c r="AA117" s="476">
        <v>0</v>
      </c>
      <c r="AB117" s="477">
        <v>5891</v>
      </c>
      <c r="AC117" s="335">
        <v>12</v>
      </c>
      <c r="AD117" s="335">
        <v>5903</v>
      </c>
      <c r="AE117" s="477">
        <v>0</v>
      </c>
      <c r="AF117" s="477">
        <v>500</v>
      </c>
      <c r="AG117" s="335">
        <v>0</v>
      </c>
      <c r="AH117" s="335">
        <v>500</v>
      </c>
      <c r="AI117" s="477">
        <v>12</v>
      </c>
      <c r="AJ117" s="477">
        <v>0</v>
      </c>
      <c r="AK117" s="477">
        <v>0</v>
      </c>
      <c r="AL117" s="477">
        <v>0</v>
      </c>
      <c r="AM117" s="477">
        <v>0</v>
      </c>
      <c r="AN117" s="477">
        <v>0</v>
      </c>
      <c r="AO117" s="477">
        <v>0</v>
      </c>
      <c r="AP117" s="477">
        <v>0</v>
      </c>
      <c r="AQ117" s="335">
        <v>0</v>
      </c>
      <c r="AR117" s="477">
        <v>0</v>
      </c>
      <c r="AS117" s="477">
        <v>0</v>
      </c>
      <c r="AT117" s="477">
        <v>0</v>
      </c>
      <c r="AU117" s="477">
        <v>0</v>
      </c>
      <c r="AV117" s="477">
        <v>0</v>
      </c>
      <c r="AW117" s="477">
        <v>0</v>
      </c>
      <c r="AX117" s="738"/>
      <c r="AY117" s="444">
        <v>6415</v>
      </c>
    </row>
    <row r="118" spans="1:51" ht="15.75" thickBot="1">
      <c r="A118" s="29" t="e">
        <v>#REF!</v>
      </c>
      <c r="B118" s="29" t="s">
        <v>2928</v>
      </c>
      <c r="C118" s="29" t="s">
        <v>2929</v>
      </c>
      <c r="D118" s="29" t="s">
        <v>2930</v>
      </c>
      <c r="E118" s="29" t="s">
        <v>2931</v>
      </c>
      <c r="F118" s="29" t="s">
        <v>2932</v>
      </c>
      <c r="G118" s="29" t="e">
        <v>#REF!</v>
      </c>
      <c r="H118" s="29" t="s">
        <v>2933</v>
      </c>
      <c r="I118" s="29" t="s">
        <v>2934</v>
      </c>
      <c r="J118" s="29" t="s">
        <v>2935</v>
      </c>
      <c r="K118" s="29" t="s">
        <v>2936</v>
      </c>
      <c r="L118" s="29" t="s">
        <v>2937</v>
      </c>
      <c r="M118" s="29" t="s">
        <v>2938</v>
      </c>
      <c r="N118" s="29" t="s">
        <v>2939</v>
      </c>
      <c r="O118" s="29" t="s">
        <v>2940</v>
      </c>
      <c r="P118" s="29" t="s">
        <v>2941</v>
      </c>
      <c r="Q118" s="29" t="s">
        <v>2942</v>
      </c>
      <c r="R118" s="29" t="s">
        <v>2943</v>
      </c>
      <c r="S118" s="29" t="s">
        <v>2944</v>
      </c>
      <c r="T118" s="29" t="s">
        <v>2945</v>
      </c>
      <c r="U118" s="29" t="s">
        <v>2946</v>
      </c>
      <c r="V118" s="29" t="s">
        <v>2947</v>
      </c>
      <c r="W118" s="29" t="s">
        <v>2948</v>
      </c>
      <c r="X118" s="416" t="s">
        <v>406</v>
      </c>
      <c r="Y118" s="435" t="s">
        <v>504</v>
      </c>
      <c r="Z118" s="36">
        <v>390</v>
      </c>
      <c r="AA118" s="476">
        <v>3846</v>
      </c>
      <c r="AB118" s="477">
        <v>0</v>
      </c>
      <c r="AC118" s="335">
        <v>0</v>
      </c>
      <c r="AD118" s="335">
        <v>0</v>
      </c>
      <c r="AE118" s="477">
        <v>0</v>
      </c>
      <c r="AF118" s="477">
        <v>735</v>
      </c>
      <c r="AG118" s="335">
        <v>1</v>
      </c>
      <c r="AH118" s="335">
        <v>736</v>
      </c>
      <c r="AI118" s="477">
        <v>0</v>
      </c>
      <c r="AJ118" s="477">
        <v>0</v>
      </c>
      <c r="AK118" s="477">
        <v>0</v>
      </c>
      <c r="AL118" s="477">
        <v>0</v>
      </c>
      <c r="AM118" s="477">
        <v>0</v>
      </c>
      <c r="AN118" s="477">
        <v>0</v>
      </c>
      <c r="AO118" s="477">
        <v>0</v>
      </c>
      <c r="AP118" s="477">
        <v>0</v>
      </c>
      <c r="AQ118" s="335">
        <v>0</v>
      </c>
      <c r="AR118" s="477">
        <v>0</v>
      </c>
      <c r="AS118" s="477">
        <v>0</v>
      </c>
      <c r="AT118" s="477">
        <v>0</v>
      </c>
      <c r="AU118" s="477">
        <v>0</v>
      </c>
      <c r="AV118" s="477">
        <v>0</v>
      </c>
      <c r="AW118" s="477">
        <v>0</v>
      </c>
      <c r="AX118" s="738"/>
      <c r="AY118" s="444">
        <v>4582</v>
      </c>
    </row>
    <row r="119" spans="1:51" ht="15.75" thickBot="1">
      <c r="A119" s="29" t="e">
        <v>#REF!</v>
      </c>
      <c r="B119" s="29" t="s">
        <v>2949</v>
      </c>
      <c r="C119" s="29" t="s">
        <v>2950</v>
      </c>
      <c r="D119" s="29" t="s">
        <v>2951</v>
      </c>
      <c r="E119" s="29" t="s">
        <v>2952</v>
      </c>
      <c r="F119" s="29" t="s">
        <v>2953</v>
      </c>
      <c r="G119" s="29" t="e">
        <v>#REF!</v>
      </c>
      <c r="H119" s="29" t="s">
        <v>2954</v>
      </c>
      <c r="I119" s="29" t="s">
        <v>2955</v>
      </c>
      <c r="J119" s="29" t="s">
        <v>2956</v>
      </c>
      <c r="K119" s="29" t="s">
        <v>2957</v>
      </c>
      <c r="L119" s="29" t="s">
        <v>2958</v>
      </c>
      <c r="M119" s="29" t="s">
        <v>2959</v>
      </c>
      <c r="N119" s="29" t="s">
        <v>2960</v>
      </c>
      <c r="O119" s="29" t="s">
        <v>2961</v>
      </c>
      <c r="P119" s="29" t="s">
        <v>2962</v>
      </c>
      <c r="Q119" s="29" t="s">
        <v>2963</v>
      </c>
      <c r="R119" s="29" t="s">
        <v>2964</v>
      </c>
      <c r="S119" s="29" t="s">
        <v>2965</v>
      </c>
      <c r="T119" s="29" t="s">
        <v>2966</v>
      </c>
      <c r="U119" s="29" t="s">
        <v>2967</v>
      </c>
      <c r="V119" s="29" t="s">
        <v>2968</v>
      </c>
      <c r="W119" s="29" t="s">
        <v>2969</v>
      </c>
      <c r="X119" s="416" t="s">
        <v>407</v>
      </c>
      <c r="Y119" s="435" t="s">
        <v>504</v>
      </c>
      <c r="Z119" s="36">
        <v>467</v>
      </c>
      <c r="AA119" s="476">
        <v>4152</v>
      </c>
      <c r="AB119" s="477">
        <v>0</v>
      </c>
      <c r="AC119" s="335">
        <v>0</v>
      </c>
      <c r="AD119" s="335">
        <v>0</v>
      </c>
      <c r="AE119" s="477">
        <v>0</v>
      </c>
      <c r="AF119" s="477">
        <v>263</v>
      </c>
      <c r="AG119" s="335">
        <v>0</v>
      </c>
      <c r="AH119" s="335">
        <v>263</v>
      </c>
      <c r="AI119" s="477">
        <v>0</v>
      </c>
      <c r="AJ119" s="477">
        <v>0</v>
      </c>
      <c r="AK119" s="477">
        <v>0</v>
      </c>
      <c r="AL119" s="477">
        <v>0</v>
      </c>
      <c r="AM119" s="477">
        <v>0</v>
      </c>
      <c r="AN119" s="477">
        <v>0</v>
      </c>
      <c r="AO119" s="477">
        <v>0</v>
      </c>
      <c r="AP119" s="477">
        <v>0</v>
      </c>
      <c r="AQ119" s="335">
        <v>0</v>
      </c>
      <c r="AR119" s="477">
        <v>0</v>
      </c>
      <c r="AS119" s="477">
        <v>0</v>
      </c>
      <c r="AT119" s="477">
        <v>0</v>
      </c>
      <c r="AU119" s="477">
        <v>0</v>
      </c>
      <c r="AV119" s="477">
        <v>0</v>
      </c>
      <c r="AW119" s="477">
        <v>0</v>
      </c>
      <c r="AX119" s="738"/>
      <c r="AY119" s="444">
        <v>4415</v>
      </c>
    </row>
    <row r="120" spans="1:51" ht="15.75" thickBot="1">
      <c r="A120" s="29" t="e">
        <v>#REF!</v>
      </c>
      <c r="B120" s="29" t="s">
        <v>2970</v>
      </c>
      <c r="C120" s="29" t="s">
        <v>2971</v>
      </c>
      <c r="D120" s="29" t="s">
        <v>2972</v>
      </c>
      <c r="E120" s="29" t="s">
        <v>2973</v>
      </c>
      <c r="F120" s="29" t="s">
        <v>2974</v>
      </c>
      <c r="G120" s="29" t="e">
        <v>#REF!</v>
      </c>
      <c r="H120" s="29" t="s">
        <v>2975</v>
      </c>
      <c r="I120" s="29" t="s">
        <v>2976</v>
      </c>
      <c r="J120" s="29" t="s">
        <v>2977</v>
      </c>
      <c r="K120" s="29" t="s">
        <v>2978</v>
      </c>
      <c r="L120" s="29" t="s">
        <v>2979</v>
      </c>
      <c r="M120" s="29" t="s">
        <v>2980</v>
      </c>
      <c r="N120" s="29" t="s">
        <v>2981</v>
      </c>
      <c r="O120" s="29" t="s">
        <v>2982</v>
      </c>
      <c r="P120" s="29" t="s">
        <v>2983</v>
      </c>
      <c r="Q120" s="29" t="s">
        <v>2984</v>
      </c>
      <c r="R120" s="29" t="s">
        <v>2985</v>
      </c>
      <c r="S120" s="29" t="s">
        <v>2986</v>
      </c>
      <c r="T120" s="29" t="s">
        <v>2987</v>
      </c>
      <c r="U120" s="29" t="s">
        <v>2988</v>
      </c>
      <c r="V120" s="29" t="s">
        <v>2989</v>
      </c>
      <c r="W120" s="29" t="s">
        <v>2990</v>
      </c>
      <c r="X120" s="416" t="s">
        <v>408</v>
      </c>
      <c r="Y120" s="435" t="s">
        <v>504</v>
      </c>
      <c r="Z120" s="36">
        <v>576</v>
      </c>
      <c r="AA120" s="476">
        <v>1315</v>
      </c>
      <c r="AB120" s="477">
        <v>4057</v>
      </c>
      <c r="AC120" s="335">
        <v>2</v>
      </c>
      <c r="AD120" s="335">
        <v>4059</v>
      </c>
      <c r="AE120" s="477">
        <v>1</v>
      </c>
      <c r="AF120" s="477">
        <v>268</v>
      </c>
      <c r="AG120" s="335">
        <v>0</v>
      </c>
      <c r="AH120" s="335">
        <v>268</v>
      </c>
      <c r="AI120" s="477">
        <v>0</v>
      </c>
      <c r="AJ120" s="477">
        <v>0</v>
      </c>
      <c r="AK120" s="477">
        <v>0</v>
      </c>
      <c r="AL120" s="477">
        <v>0</v>
      </c>
      <c r="AM120" s="477">
        <v>0</v>
      </c>
      <c r="AN120" s="477">
        <v>0</v>
      </c>
      <c r="AO120" s="477">
        <v>0</v>
      </c>
      <c r="AP120" s="477">
        <v>0</v>
      </c>
      <c r="AQ120" s="335">
        <v>0</v>
      </c>
      <c r="AR120" s="477">
        <v>0</v>
      </c>
      <c r="AS120" s="477">
        <v>0</v>
      </c>
      <c r="AT120" s="477">
        <v>0</v>
      </c>
      <c r="AU120" s="477">
        <v>0</v>
      </c>
      <c r="AV120" s="477">
        <v>0</v>
      </c>
      <c r="AW120" s="477">
        <v>0</v>
      </c>
      <c r="AX120" s="738"/>
      <c r="AY120" s="444">
        <v>5643</v>
      </c>
    </row>
    <row r="121" spans="1:51" ht="15.75" thickBot="1">
      <c r="A121" s="29" t="e">
        <v>#REF!</v>
      </c>
      <c r="B121" s="29" t="s">
        <v>2991</v>
      </c>
      <c r="C121" s="29" t="s">
        <v>2992</v>
      </c>
      <c r="D121" s="29" t="s">
        <v>2993</v>
      </c>
      <c r="E121" s="29" t="s">
        <v>2994</v>
      </c>
      <c r="F121" s="29" t="s">
        <v>2995</v>
      </c>
      <c r="G121" s="29" t="e">
        <v>#REF!</v>
      </c>
      <c r="H121" s="29" t="s">
        <v>2996</v>
      </c>
      <c r="I121" s="29" t="s">
        <v>2997</v>
      </c>
      <c r="J121" s="29" t="s">
        <v>2998</v>
      </c>
      <c r="K121" s="29" t="s">
        <v>2999</v>
      </c>
      <c r="L121" s="29" t="s">
        <v>3000</v>
      </c>
      <c r="M121" s="29" t="s">
        <v>3001</v>
      </c>
      <c r="N121" s="29" t="s">
        <v>3002</v>
      </c>
      <c r="O121" s="29" t="s">
        <v>3003</v>
      </c>
      <c r="P121" s="29" t="s">
        <v>3004</v>
      </c>
      <c r="Q121" s="29" t="s">
        <v>3005</v>
      </c>
      <c r="R121" s="29" t="s">
        <v>3006</v>
      </c>
      <c r="S121" s="29" t="s">
        <v>3007</v>
      </c>
      <c r="T121" s="29" t="s">
        <v>3008</v>
      </c>
      <c r="U121" s="29" t="s">
        <v>3009</v>
      </c>
      <c r="V121" s="29" t="s">
        <v>3010</v>
      </c>
      <c r="W121" s="29" t="s">
        <v>3011</v>
      </c>
      <c r="X121" s="416" t="s">
        <v>409</v>
      </c>
      <c r="Y121" s="435" t="s">
        <v>504</v>
      </c>
      <c r="Z121" s="36">
        <v>642</v>
      </c>
      <c r="AA121" s="476">
        <v>7918</v>
      </c>
      <c r="AB121" s="477">
        <v>1</v>
      </c>
      <c r="AC121" s="335">
        <v>0</v>
      </c>
      <c r="AD121" s="335">
        <v>1</v>
      </c>
      <c r="AE121" s="477">
        <v>0</v>
      </c>
      <c r="AF121" s="477">
        <v>3440</v>
      </c>
      <c r="AG121" s="335">
        <v>0</v>
      </c>
      <c r="AH121" s="335">
        <v>3440</v>
      </c>
      <c r="AI121" s="477">
        <v>1284</v>
      </c>
      <c r="AJ121" s="477">
        <v>0</v>
      </c>
      <c r="AK121" s="477">
        <v>0</v>
      </c>
      <c r="AL121" s="477">
        <v>0</v>
      </c>
      <c r="AM121" s="477">
        <v>0</v>
      </c>
      <c r="AN121" s="477">
        <v>0</v>
      </c>
      <c r="AO121" s="477">
        <v>0</v>
      </c>
      <c r="AP121" s="477">
        <v>0</v>
      </c>
      <c r="AQ121" s="335">
        <v>0</v>
      </c>
      <c r="AR121" s="477">
        <v>0</v>
      </c>
      <c r="AS121" s="477">
        <v>0</v>
      </c>
      <c r="AT121" s="477">
        <v>0</v>
      </c>
      <c r="AU121" s="477">
        <v>0</v>
      </c>
      <c r="AV121" s="477">
        <v>0</v>
      </c>
      <c r="AW121" s="477">
        <v>0</v>
      </c>
      <c r="AX121" s="738"/>
      <c r="AY121" s="444">
        <v>12643</v>
      </c>
    </row>
    <row r="122" spans="1:51" ht="15.75" thickBot="1">
      <c r="A122" s="29" t="e">
        <v>#REF!</v>
      </c>
      <c r="B122" s="29" t="s">
        <v>3012</v>
      </c>
      <c r="C122" s="29" t="s">
        <v>3013</v>
      </c>
      <c r="D122" s="29" t="s">
        <v>3014</v>
      </c>
      <c r="E122" s="29" t="s">
        <v>3015</v>
      </c>
      <c r="F122" s="29" t="s">
        <v>3016</v>
      </c>
      <c r="G122" s="29" t="e">
        <v>#REF!</v>
      </c>
      <c r="H122" s="29" t="s">
        <v>3017</v>
      </c>
      <c r="I122" s="29" t="s">
        <v>3018</v>
      </c>
      <c r="J122" s="29" t="s">
        <v>3019</v>
      </c>
      <c r="K122" s="29" t="s">
        <v>3020</v>
      </c>
      <c r="L122" s="29" t="s">
        <v>3021</v>
      </c>
      <c r="M122" s="29" t="s">
        <v>3022</v>
      </c>
      <c r="N122" s="29" t="s">
        <v>3023</v>
      </c>
      <c r="O122" s="29" t="s">
        <v>3024</v>
      </c>
      <c r="P122" s="29" t="s">
        <v>3025</v>
      </c>
      <c r="Q122" s="29" t="s">
        <v>3026</v>
      </c>
      <c r="R122" s="29" t="s">
        <v>3027</v>
      </c>
      <c r="S122" s="29" t="s">
        <v>3028</v>
      </c>
      <c r="T122" s="29" t="s">
        <v>3029</v>
      </c>
      <c r="U122" s="29" t="s">
        <v>3030</v>
      </c>
      <c r="V122" s="29" t="s">
        <v>3031</v>
      </c>
      <c r="W122" s="29" t="s">
        <v>3032</v>
      </c>
      <c r="X122" s="416" t="s">
        <v>410</v>
      </c>
      <c r="Y122" s="435" t="s">
        <v>504</v>
      </c>
      <c r="Z122" s="36">
        <v>679</v>
      </c>
      <c r="AA122" s="476">
        <v>7058</v>
      </c>
      <c r="AB122" s="477">
        <v>4547</v>
      </c>
      <c r="AC122" s="335">
        <v>5</v>
      </c>
      <c r="AD122" s="335">
        <v>4552</v>
      </c>
      <c r="AE122" s="477">
        <v>1</v>
      </c>
      <c r="AF122" s="477">
        <v>1086</v>
      </c>
      <c r="AG122" s="335">
        <v>3</v>
      </c>
      <c r="AH122" s="335">
        <v>1089</v>
      </c>
      <c r="AI122" s="477">
        <v>0</v>
      </c>
      <c r="AJ122" s="477">
        <v>0</v>
      </c>
      <c r="AK122" s="477">
        <v>0</v>
      </c>
      <c r="AL122" s="477">
        <v>0</v>
      </c>
      <c r="AM122" s="477">
        <v>0</v>
      </c>
      <c r="AN122" s="477">
        <v>0</v>
      </c>
      <c r="AO122" s="477">
        <v>0</v>
      </c>
      <c r="AP122" s="477">
        <v>0</v>
      </c>
      <c r="AQ122" s="335">
        <v>0</v>
      </c>
      <c r="AR122" s="477">
        <v>0</v>
      </c>
      <c r="AS122" s="477">
        <v>0</v>
      </c>
      <c r="AT122" s="477">
        <v>0</v>
      </c>
      <c r="AU122" s="477">
        <v>0</v>
      </c>
      <c r="AV122" s="477">
        <v>0</v>
      </c>
      <c r="AW122" s="477">
        <v>0</v>
      </c>
      <c r="AX122" s="738"/>
      <c r="AY122" s="444">
        <v>12700</v>
      </c>
    </row>
    <row r="123" spans="1:51" ht="15.75" thickBot="1">
      <c r="A123" s="29" t="e">
        <v>#REF!</v>
      </c>
      <c r="B123" s="29" t="s">
        <v>3033</v>
      </c>
      <c r="C123" s="29" t="s">
        <v>3034</v>
      </c>
      <c r="D123" s="29" t="s">
        <v>3035</v>
      </c>
      <c r="E123" s="29" t="s">
        <v>3036</v>
      </c>
      <c r="F123" s="29" t="s">
        <v>3037</v>
      </c>
      <c r="G123" s="29" t="e">
        <v>#REF!</v>
      </c>
      <c r="H123" s="29" t="s">
        <v>3038</v>
      </c>
      <c r="I123" s="29" t="s">
        <v>3039</v>
      </c>
      <c r="J123" s="29" t="s">
        <v>3040</v>
      </c>
      <c r="K123" s="29" t="s">
        <v>3041</v>
      </c>
      <c r="L123" s="29" t="s">
        <v>3042</v>
      </c>
      <c r="M123" s="29" t="s">
        <v>3043</v>
      </c>
      <c r="N123" s="29" t="s">
        <v>3044</v>
      </c>
      <c r="O123" s="29" t="s">
        <v>3045</v>
      </c>
      <c r="P123" s="29" t="s">
        <v>3046</v>
      </c>
      <c r="Q123" s="29" t="s">
        <v>3047</v>
      </c>
      <c r="R123" s="29" t="s">
        <v>3048</v>
      </c>
      <c r="S123" s="29" t="s">
        <v>3049</v>
      </c>
      <c r="T123" s="29" t="s">
        <v>3050</v>
      </c>
      <c r="U123" s="29" t="s">
        <v>3051</v>
      </c>
      <c r="V123" s="29" t="s">
        <v>3052</v>
      </c>
      <c r="W123" s="29" t="s">
        <v>3053</v>
      </c>
      <c r="X123" s="416" t="s">
        <v>411</v>
      </c>
      <c r="Y123" s="435" t="s">
        <v>504</v>
      </c>
      <c r="Z123" s="36">
        <v>789</v>
      </c>
      <c r="AA123" s="476">
        <v>1353</v>
      </c>
      <c r="AB123" s="477">
        <v>7397</v>
      </c>
      <c r="AC123" s="335">
        <v>3</v>
      </c>
      <c r="AD123" s="335">
        <v>7400</v>
      </c>
      <c r="AE123" s="477">
        <v>0</v>
      </c>
      <c r="AF123" s="477">
        <v>479</v>
      </c>
      <c r="AG123" s="335">
        <v>4</v>
      </c>
      <c r="AH123" s="335">
        <v>483</v>
      </c>
      <c r="AI123" s="477">
        <v>0</v>
      </c>
      <c r="AJ123" s="477">
        <v>0</v>
      </c>
      <c r="AK123" s="477">
        <v>0</v>
      </c>
      <c r="AL123" s="477">
        <v>0</v>
      </c>
      <c r="AM123" s="477">
        <v>0</v>
      </c>
      <c r="AN123" s="477">
        <v>0</v>
      </c>
      <c r="AO123" s="477">
        <v>0</v>
      </c>
      <c r="AP123" s="477">
        <v>0</v>
      </c>
      <c r="AQ123" s="335">
        <v>0</v>
      </c>
      <c r="AR123" s="477">
        <v>0</v>
      </c>
      <c r="AS123" s="477">
        <v>0</v>
      </c>
      <c r="AT123" s="477">
        <v>0</v>
      </c>
      <c r="AU123" s="477">
        <v>0</v>
      </c>
      <c r="AV123" s="477">
        <v>0</v>
      </c>
      <c r="AW123" s="477">
        <v>0</v>
      </c>
      <c r="AX123" s="738"/>
      <c r="AY123" s="444">
        <v>9236</v>
      </c>
    </row>
    <row r="124" spans="1:51" ht="15.75" thickBot="1">
      <c r="A124" s="29" t="e">
        <v>#REF!</v>
      </c>
      <c r="B124" s="29" t="s">
        <v>3054</v>
      </c>
      <c r="C124" s="29" t="s">
        <v>3055</v>
      </c>
      <c r="D124" s="29" t="s">
        <v>3056</v>
      </c>
      <c r="E124" s="29" t="s">
        <v>3057</v>
      </c>
      <c r="F124" s="29" t="s">
        <v>3058</v>
      </c>
      <c r="G124" s="29" t="e">
        <v>#REF!</v>
      </c>
      <c r="H124" s="29" t="s">
        <v>3059</v>
      </c>
      <c r="I124" s="29" t="s">
        <v>3060</v>
      </c>
      <c r="J124" s="29" t="s">
        <v>3061</v>
      </c>
      <c r="K124" s="29" t="s">
        <v>3062</v>
      </c>
      <c r="L124" s="29" t="s">
        <v>3063</v>
      </c>
      <c r="M124" s="29" t="s">
        <v>3064</v>
      </c>
      <c r="N124" s="29" t="s">
        <v>3065</v>
      </c>
      <c r="O124" s="29" t="s">
        <v>3066</v>
      </c>
      <c r="P124" s="29" t="s">
        <v>3067</v>
      </c>
      <c r="Q124" s="29" t="s">
        <v>3068</v>
      </c>
      <c r="R124" s="29" t="s">
        <v>3069</v>
      </c>
      <c r="S124" s="29" t="s">
        <v>3070</v>
      </c>
      <c r="T124" s="29" t="s">
        <v>3071</v>
      </c>
      <c r="U124" s="29" t="s">
        <v>3072</v>
      </c>
      <c r="V124" s="29" t="s">
        <v>3073</v>
      </c>
      <c r="W124" s="29" t="s">
        <v>3074</v>
      </c>
      <c r="X124" s="416" t="s">
        <v>412</v>
      </c>
      <c r="Y124" s="435" t="s">
        <v>504</v>
      </c>
      <c r="Z124" s="36">
        <v>792</v>
      </c>
      <c r="AA124" s="476">
        <v>2705</v>
      </c>
      <c r="AB124" s="477">
        <v>0</v>
      </c>
      <c r="AC124" s="335">
        <v>0</v>
      </c>
      <c r="AD124" s="335">
        <v>0</v>
      </c>
      <c r="AE124" s="477">
        <v>0</v>
      </c>
      <c r="AF124" s="477">
        <v>399</v>
      </c>
      <c r="AG124" s="335">
        <v>1</v>
      </c>
      <c r="AH124" s="335">
        <v>400</v>
      </c>
      <c r="AI124" s="477">
        <v>0</v>
      </c>
      <c r="AJ124" s="477">
        <v>0</v>
      </c>
      <c r="AK124" s="477">
        <v>0</v>
      </c>
      <c r="AL124" s="477">
        <v>0</v>
      </c>
      <c r="AM124" s="477">
        <v>0</v>
      </c>
      <c r="AN124" s="477">
        <v>0</v>
      </c>
      <c r="AO124" s="477">
        <v>0</v>
      </c>
      <c r="AP124" s="477">
        <v>0</v>
      </c>
      <c r="AQ124" s="335">
        <v>0</v>
      </c>
      <c r="AR124" s="477">
        <v>0</v>
      </c>
      <c r="AS124" s="477">
        <v>0</v>
      </c>
      <c r="AT124" s="477">
        <v>0</v>
      </c>
      <c r="AU124" s="477">
        <v>0</v>
      </c>
      <c r="AV124" s="477">
        <v>0</v>
      </c>
      <c r="AW124" s="477">
        <v>0</v>
      </c>
      <c r="AX124" s="738"/>
      <c r="AY124" s="444">
        <v>3105</v>
      </c>
    </row>
    <row r="125" spans="1:51" ht="15.75" thickBot="1">
      <c r="A125" s="29" t="e">
        <v>#REF!</v>
      </c>
      <c r="B125" s="29" t="s">
        <v>3075</v>
      </c>
      <c r="C125" s="29" t="s">
        <v>3076</v>
      </c>
      <c r="D125" s="29" t="s">
        <v>3077</v>
      </c>
      <c r="E125" s="29" t="s">
        <v>3078</v>
      </c>
      <c r="F125" s="29" t="s">
        <v>3079</v>
      </c>
      <c r="G125" s="29" t="e">
        <v>#REF!</v>
      </c>
      <c r="H125" s="29" t="s">
        <v>3080</v>
      </c>
      <c r="I125" s="29" t="s">
        <v>3081</v>
      </c>
      <c r="J125" s="29" t="s">
        <v>3082</v>
      </c>
      <c r="K125" s="29" t="s">
        <v>3083</v>
      </c>
      <c r="L125" s="29" t="s">
        <v>3084</v>
      </c>
      <c r="M125" s="29" t="s">
        <v>3085</v>
      </c>
      <c r="N125" s="29" t="s">
        <v>3086</v>
      </c>
      <c r="O125" s="29" t="s">
        <v>3087</v>
      </c>
      <c r="P125" s="29" t="s">
        <v>3088</v>
      </c>
      <c r="Q125" s="29" t="s">
        <v>3089</v>
      </c>
      <c r="R125" s="29" t="s">
        <v>3090</v>
      </c>
      <c r="S125" s="29" t="s">
        <v>3091</v>
      </c>
      <c r="T125" s="29" t="s">
        <v>3092</v>
      </c>
      <c r="U125" s="29" t="s">
        <v>3093</v>
      </c>
      <c r="V125" s="29" t="s">
        <v>3094</v>
      </c>
      <c r="W125" s="29" t="s">
        <v>3095</v>
      </c>
      <c r="X125" s="416" t="s">
        <v>413</v>
      </c>
      <c r="Y125" s="435" t="s">
        <v>504</v>
      </c>
      <c r="Z125" s="36">
        <v>809</v>
      </c>
      <c r="AA125" s="476">
        <v>2979</v>
      </c>
      <c r="AB125" s="477">
        <v>0</v>
      </c>
      <c r="AC125" s="335">
        <v>0</v>
      </c>
      <c r="AD125" s="335">
        <v>0</v>
      </c>
      <c r="AE125" s="477">
        <v>0</v>
      </c>
      <c r="AF125" s="477">
        <v>493</v>
      </c>
      <c r="AG125" s="335">
        <v>2</v>
      </c>
      <c r="AH125" s="335">
        <v>495</v>
      </c>
      <c r="AI125" s="477">
        <v>0</v>
      </c>
      <c r="AJ125" s="477">
        <v>0</v>
      </c>
      <c r="AK125" s="477">
        <v>0</v>
      </c>
      <c r="AL125" s="477">
        <v>0</v>
      </c>
      <c r="AM125" s="477">
        <v>0</v>
      </c>
      <c r="AN125" s="477">
        <v>0</v>
      </c>
      <c r="AO125" s="477">
        <v>0</v>
      </c>
      <c r="AP125" s="477">
        <v>0</v>
      </c>
      <c r="AQ125" s="335">
        <v>0</v>
      </c>
      <c r="AR125" s="477">
        <v>0</v>
      </c>
      <c r="AS125" s="477">
        <v>0</v>
      </c>
      <c r="AT125" s="477">
        <v>0</v>
      </c>
      <c r="AU125" s="477">
        <v>0</v>
      </c>
      <c r="AV125" s="477">
        <v>0</v>
      </c>
      <c r="AW125" s="477">
        <v>0</v>
      </c>
      <c r="AX125" s="738"/>
      <c r="AY125" s="444">
        <v>3474</v>
      </c>
    </row>
    <row r="126" spans="1:51" ht="15.75" thickBot="1">
      <c r="A126" s="29" t="e">
        <v>#REF!</v>
      </c>
      <c r="B126" s="29" t="s">
        <v>3096</v>
      </c>
      <c r="C126" s="29" t="s">
        <v>3097</v>
      </c>
      <c r="D126" s="29" t="s">
        <v>3098</v>
      </c>
      <c r="E126" s="29" t="s">
        <v>3099</v>
      </c>
      <c r="F126" s="29" t="s">
        <v>3100</v>
      </c>
      <c r="G126" s="29" t="e">
        <v>#REF!</v>
      </c>
      <c r="H126" s="29" t="s">
        <v>3101</v>
      </c>
      <c r="I126" s="29" t="s">
        <v>3102</v>
      </c>
      <c r="J126" s="29" t="s">
        <v>3103</v>
      </c>
      <c r="K126" s="29" t="s">
        <v>3104</v>
      </c>
      <c r="L126" s="29" t="s">
        <v>3105</v>
      </c>
      <c r="M126" s="29" t="s">
        <v>3106</v>
      </c>
      <c r="N126" s="29" t="s">
        <v>3107</v>
      </c>
      <c r="O126" s="29" t="s">
        <v>3108</v>
      </c>
      <c r="P126" s="29" t="s">
        <v>3109</v>
      </c>
      <c r="Q126" s="29" t="s">
        <v>3110</v>
      </c>
      <c r="R126" s="29" t="s">
        <v>3111</v>
      </c>
      <c r="S126" s="29" t="s">
        <v>3112</v>
      </c>
      <c r="T126" s="29" t="s">
        <v>3113</v>
      </c>
      <c r="U126" s="29" t="s">
        <v>3114</v>
      </c>
      <c r="V126" s="29" t="s">
        <v>3115</v>
      </c>
      <c r="W126" s="29" t="s">
        <v>3116</v>
      </c>
      <c r="X126" s="416" t="s">
        <v>414</v>
      </c>
      <c r="Y126" s="435" t="s">
        <v>504</v>
      </c>
      <c r="Z126" s="36">
        <v>847</v>
      </c>
      <c r="AA126" s="476">
        <v>23173</v>
      </c>
      <c r="AB126" s="477">
        <v>1</v>
      </c>
      <c r="AC126" s="335">
        <v>0</v>
      </c>
      <c r="AD126" s="335">
        <v>1</v>
      </c>
      <c r="AE126" s="477">
        <v>0</v>
      </c>
      <c r="AF126" s="477">
        <v>1439</v>
      </c>
      <c r="AG126" s="335">
        <v>6</v>
      </c>
      <c r="AH126" s="335">
        <v>1445</v>
      </c>
      <c r="AI126" s="477">
        <v>0</v>
      </c>
      <c r="AJ126" s="477">
        <v>0</v>
      </c>
      <c r="AK126" s="477">
        <v>0</v>
      </c>
      <c r="AL126" s="477">
        <v>0</v>
      </c>
      <c r="AM126" s="477">
        <v>0</v>
      </c>
      <c r="AN126" s="477">
        <v>0</v>
      </c>
      <c r="AO126" s="477">
        <v>0</v>
      </c>
      <c r="AP126" s="477">
        <v>0</v>
      </c>
      <c r="AQ126" s="335">
        <v>0</v>
      </c>
      <c r="AR126" s="477">
        <v>0</v>
      </c>
      <c r="AS126" s="477">
        <v>0</v>
      </c>
      <c r="AT126" s="477">
        <v>0</v>
      </c>
      <c r="AU126" s="477">
        <v>0</v>
      </c>
      <c r="AV126" s="477">
        <v>0</v>
      </c>
      <c r="AW126" s="477">
        <v>0</v>
      </c>
      <c r="AX126" s="738"/>
      <c r="AY126" s="444">
        <v>24619</v>
      </c>
    </row>
    <row r="127" spans="1:51" ht="15.75" thickBot="1">
      <c r="A127" s="29" t="e">
        <v>#REF!</v>
      </c>
      <c r="B127" s="29" t="s">
        <v>3117</v>
      </c>
      <c r="C127" s="29" t="s">
        <v>3118</v>
      </c>
      <c r="D127" s="29" t="s">
        <v>3119</v>
      </c>
      <c r="E127" s="29" t="s">
        <v>3120</v>
      </c>
      <c r="F127" s="29" t="s">
        <v>3121</v>
      </c>
      <c r="G127" s="29" t="e">
        <v>#REF!</v>
      </c>
      <c r="H127" s="29" t="s">
        <v>3122</v>
      </c>
      <c r="I127" s="29" t="s">
        <v>3123</v>
      </c>
      <c r="J127" s="29" t="s">
        <v>3124</v>
      </c>
      <c r="K127" s="29" t="s">
        <v>3125</v>
      </c>
      <c r="L127" s="29" t="s">
        <v>3126</v>
      </c>
      <c r="M127" s="29" t="s">
        <v>3127</v>
      </c>
      <c r="N127" s="29" t="s">
        <v>3128</v>
      </c>
      <c r="O127" s="29" t="s">
        <v>3129</v>
      </c>
      <c r="P127" s="29" t="s">
        <v>3130</v>
      </c>
      <c r="Q127" s="29" t="s">
        <v>3131</v>
      </c>
      <c r="R127" s="29" t="s">
        <v>3132</v>
      </c>
      <c r="S127" s="29" t="s">
        <v>3133</v>
      </c>
      <c r="T127" s="29" t="s">
        <v>3134</v>
      </c>
      <c r="U127" s="29" t="s">
        <v>3135</v>
      </c>
      <c r="V127" s="29" t="s">
        <v>3136</v>
      </c>
      <c r="W127" s="29" t="s">
        <v>3137</v>
      </c>
      <c r="X127" s="416" t="s">
        <v>415</v>
      </c>
      <c r="Y127" s="435" t="s">
        <v>504</v>
      </c>
      <c r="Z127" s="36">
        <v>856</v>
      </c>
      <c r="AA127" s="476">
        <v>2324</v>
      </c>
      <c r="AB127" s="477">
        <v>0</v>
      </c>
      <c r="AC127" s="335">
        <v>0</v>
      </c>
      <c r="AD127" s="335">
        <v>0</v>
      </c>
      <c r="AE127" s="477">
        <v>0</v>
      </c>
      <c r="AF127" s="477">
        <v>308</v>
      </c>
      <c r="AG127" s="335">
        <v>0</v>
      </c>
      <c r="AH127" s="335">
        <v>308</v>
      </c>
      <c r="AI127" s="477">
        <v>0</v>
      </c>
      <c r="AJ127" s="477">
        <v>0</v>
      </c>
      <c r="AK127" s="477">
        <v>308</v>
      </c>
      <c r="AL127" s="477">
        <v>0</v>
      </c>
      <c r="AM127" s="477">
        <v>0</v>
      </c>
      <c r="AN127" s="477">
        <v>0</v>
      </c>
      <c r="AO127" s="477">
        <v>0</v>
      </c>
      <c r="AP127" s="477">
        <v>0</v>
      </c>
      <c r="AQ127" s="335">
        <v>0</v>
      </c>
      <c r="AR127" s="477">
        <v>0</v>
      </c>
      <c r="AS127" s="477">
        <v>0</v>
      </c>
      <c r="AT127" s="477">
        <v>0</v>
      </c>
      <c r="AU127" s="477">
        <v>0</v>
      </c>
      <c r="AV127" s="477">
        <v>0</v>
      </c>
      <c r="AW127" s="477">
        <v>0</v>
      </c>
      <c r="AX127" s="738"/>
      <c r="AY127" s="444">
        <v>2940</v>
      </c>
    </row>
    <row r="128" spans="1:51" ht="15.75" thickBot="1">
      <c r="A128" s="29" t="e">
        <v>#REF!</v>
      </c>
      <c r="B128" s="29" t="s">
        <v>3138</v>
      </c>
      <c r="C128" s="29" t="s">
        <v>3139</v>
      </c>
      <c r="D128" s="29" t="s">
        <v>3140</v>
      </c>
      <c r="E128" s="29" t="s">
        <v>3141</v>
      </c>
      <c r="F128" s="29" t="s">
        <v>3142</v>
      </c>
      <c r="G128" s="29" t="e">
        <v>#REF!</v>
      </c>
      <c r="H128" s="29" t="s">
        <v>3143</v>
      </c>
      <c r="I128" s="29" t="s">
        <v>3144</v>
      </c>
      <c r="J128" s="29" t="s">
        <v>3145</v>
      </c>
      <c r="K128" s="29" t="s">
        <v>3146</v>
      </c>
      <c r="L128" s="29" t="s">
        <v>3147</v>
      </c>
      <c r="M128" s="29" t="s">
        <v>3148</v>
      </c>
      <c r="N128" s="29" t="s">
        <v>3149</v>
      </c>
      <c r="O128" s="29" t="s">
        <v>3150</v>
      </c>
      <c r="P128" s="29" t="s">
        <v>3151</v>
      </c>
      <c r="Q128" s="29" t="s">
        <v>3152</v>
      </c>
      <c r="R128" s="29" t="s">
        <v>3153</v>
      </c>
      <c r="S128" s="29" t="s">
        <v>3154</v>
      </c>
      <c r="T128" s="29" t="s">
        <v>3155</v>
      </c>
      <c r="U128" s="29" t="s">
        <v>3156</v>
      </c>
      <c r="V128" s="29" t="s">
        <v>3157</v>
      </c>
      <c r="W128" s="29" t="s">
        <v>3158</v>
      </c>
      <c r="X128" s="416" t="s">
        <v>416</v>
      </c>
      <c r="Y128" s="435" t="s">
        <v>504</v>
      </c>
      <c r="Z128" s="36">
        <v>861</v>
      </c>
      <c r="AA128" s="476">
        <v>5019</v>
      </c>
      <c r="AB128" s="477">
        <v>0</v>
      </c>
      <c r="AC128" s="335">
        <v>0</v>
      </c>
      <c r="AD128" s="335">
        <v>0</v>
      </c>
      <c r="AE128" s="477">
        <v>0</v>
      </c>
      <c r="AF128" s="477">
        <v>786</v>
      </c>
      <c r="AG128" s="335">
        <v>3</v>
      </c>
      <c r="AH128" s="335">
        <v>789</v>
      </c>
      <c r="AI128" s="477">
        <v>0</v>
      </c>
      <c r="AJ128" s="477">
        <v>0</v>
      </c>
      <c r="AK128" s="477">
        <v>0</v>
      </c>
      <c r="AL128" s="477">
        <v>0</v>
      </c>
      <c r="AM128" s="477">
        <v>0</v>
      </c>
      <c r="AN128" s="477">
        <v>0</v>
      </c>
      <c r="AO128" s="477">
        <v>0</v>
      </c>
      <c r="AP128" s="477">
        <v>0</v>
      </c>
      <c r="AQ128" s="335">
        <v>0</v>
      </c>
      <c r="AR128" s="477">
        <v>0</v>
      </c>
      <c r="AS128" s="477">
        <v>0</v>
      </c>
      <c r="AT128" s="477">
        <v>0</v>
      </c>
      <c r="AU128" s="477">
        <v>0</v>
      </c>
      <c r="AV128" s="477">
        <v>0</v>
      </c>
      <c r="AW128" s="477">
        <v>0</v>
      </c>
      <c r="AX128" s="738"/>
      <c r="AY128" s="444">
        <v>5808</v>
      </c>
    </row>
    <row r="129" spans="1:51" ht="16.5" thickBot="1">
      <c r="A129" s="29" t="e">
        <v>#REF!</v>
      </c>
      <c r="B129" s="29" t="s">
        <v>524</v>
      </c>
      <c r="C129" s="29" t="s">
        <v>571</v>
      </c>
      <c r="D129" s="29" t="s">
        <v>529</v>
      </c>
      <c r="E129" s="29" t="s">
        <v>569</v>
      </c>
      <c r="F129" s="29" t="s">
        <v>570</v>
      </c>
      <c r="G129" s="29" t="e">
        <v>#REF!</v>
      </c>
      <c r="H129" s="29" t="s">
        <v>533</v>
      </c>
      <c r="I129" s="29" t="s">
        <v>627</v>
      </c>
      <c r="J129" s="29" t="s">
        <v>536</v>
      </c>
      <c r="K129" s="29" t="s">
        <v>542</v>
      </c>
      <c r="L129" s="29" t="s">
        <v>544</v>
      </c>
      <c r="M129" s="29" t="s">
        <v>547</v>
      </c>
      <c r="N129" s="29" t="s">
        <v>572</v>
      </c>
      <c r="O129" s="29" t="s">
        <v>558</v>
      </c>
      <c r="P129" s="29" t="s">
        <v>738</v>
      </c>
      <c r="Q129" s="29" t="s">
        <v>556</v>
      </c>
      <c r="R129" s="29" t="s">
        <v>553</v>
      </c>
      <c r="S129" s="29" t="s">
        <v>550</v>
      </c>
      <c r="T129" s="29" t="s">
        <v>636</v>
      </c>
      <c r="U129" s="29" t="s">
        <v>739</v>
      </c>
      <c r="V129" s="29" t="s">
        <v>740</v>
      </c>
      <c r="W129" s="29" t="s">
        <v>539</v>
      </c>
      <c r="X129" s="484" t="s">
        <v>3159</v>
      </c>
      <c r="Y129" s="120"/>
      <c r="Z129" s="37"/>
      <c r="AA129" s="485">
        <v>655766</v>
      </c>
      <c r="AB129" s="486">
        <v>11147</v>
      </c>
      <c r="AC129" s="486">
        <v>721</v>
      </c>
      <c r="AD129" s="486">
        <v>11868</v>
      </c>
      <c r="AE129" s="486">
        <v>274696</v>
      </c>
      <c r="AF129" s="35">
        <v>60294</v>
      </c>
      <c r="AG129" s="35">
        <v>741</v>
      </c>
      <c r="AH129" s="35">
        <v>61035</v>
      </c>
      <c r="AI129" s="486">
        <v>98319</v>
      </c>
      <c r="AJ129" s="486">
        <v>0</v>
      </c>
      <c r="AK129" s="486">
        <v>0</v>
      </c>
      <c r="AL129" s="486">
        <v>13302</v>
      </c>
      <c r="AM129" s="486">
        <v>0</v>
      </c>
      <c r="AN129" s="486">
        <v>2251</v>
      </c>
      <c r="AO129" s="486">
        <v>9</v>
      </c>
      <c r="AP129" s="486">
        <v>6</v>
      </c>
      <c r="AQ129" s="486">
        <v>0</v>
      </c>
      <c r="AR129" s="486">
        <v>0</v>
      </c>
      <c r="AS129" s="486">
        <v>0</v>
      </c>
      <c r="AT129" s="486">
        <v>0</v>
      </c>
      <c r="AU129" s="486">
        <v>0</v>
      </c>
      <c r="AV129" s="486">
        <v>0</v>
      </c>
      <c r="AW129" s="486">
        <v>0</v>
      </c>
      <c r="AX129" s="737"/>
      <c r="AY129" s="444">
        <v>1117252</v>
      </c>
    </row>
    <row r="130" spans="1:51" ht="15.75" thickBot="1">
      <c r="A130" s="29" t="e">
        <v>#REF!</v>
      </c>
      <c r="B130" s="29" t="s">
        <v>3160</v>
      </c>
      <c r="C130" s="29" t="s">
        <v>3161</v>
      </c>
      <c r="D130" s="29" t="s">
        <v>3162</v>
      </c>
      <c r="E130" s="29" t="s">
        <v>3163</v>
      </c>
      <c r="F130" s="29" t="s">
        <v>3164</v>
      </c>
      <c r="G130" s="29" t="e">
        <v>#REF!</v>
      </c>
      <c r="H130" s="29" t="s">
        <v>3165</v>
      </c>
      <c r="I130" s="29" t="s">
        <v>3166</v>
      </c>
      <c r="J130" s="29" t="s">
        <v>3167</v>
      </c>
      <c r="K130" s="29" t="s">
        <v>3168</v>
      </c>
      <c r="L130" s="29" t="s">
        <v>3169</v>
      </c>
      <c r="M130" s="29" t="s">
        <v>3170</v>
      </c>
      <c r="N130" s="29" t="s">
        <v>3171</v>
      </c>
      <c r="O130" s="29" t="s">
        <v>3172</v>
      </c>
      <c r="P130" s="29" t="s">
        <v>3173</v>
      </c>
      <c r="Q130" s="29" t="s">
        <v>3174</v>
      </c>
      <c r="R130" s="29" t="s">
        <v>3175</v>
      </c>
      <c r="S130" s="29" t="s">
        <v>3176</v>
      </c>
      <c r="T130" s="29" t="s">
        <v>3177</v>
      </c>
      <c r="U130" s="29" t="s">
        <v>3178</v>
      </c>
      <c r="V130" s="29" t="s">
        <v>3179</v>
      </c>
      <c r="W130" s="29" t="s">
        <v>3180</v>
      </c>
      <c r="X130" s="364" t="s">
        <v>418</v>
      </c>
      <c r="Y130" s="435" t="s">
        <v>718</v>
      </c>
      <c r="Z130" s="36">
        <v>1</v>
      </c>
      <c r="AA130" s="476">
        <v>455861</v>
      </c>
      <c r="AB130" s="477">
        <v>10488</v>
      </c>
      <c r="AC130" s="335">
        <v>666</v>
      </c>
      <c r="AD130" s="335">
        <v>11154</v>
      </c>
      <c r="AE130" s="477">
        <v>194636</v>
      </c>
      <c r="AF130" s="477">
        <v>44202</v>
      </c>
      <c r="AG130" s="335">
        <v>562</v>
      </c>
      <c r="AH130" s="335">
        <v>44764</v>
      </c>
      <c r="AI130" s="477">
        <v>73169</v>
      </c>
      <c r="AJ130" s="477">
        <v>0</v>
      </c>
      <c r="AK130" s="477">
        <v>0</v>
      </c>
      <c r="AL130" s="477">
        <v>10388</v>
      </c>
      <c r="AM130" s="477">
        <v>0</v>
      </c>
      <c r="AN130" s="477">
        <v>2251</v>
      </c>
      <c r="AO130" s="477">
        <v>7</v>
      </c>
      <c r="AP130" s="477">
        <v>5</v>
      </c>
      <c r="AQ130" s="335">
        <v>0</v>
      </c>
      <c r="AR130" s="477">
        <v>0</v>
      </c>
      <c r="AS130" s="477">
        <v>0</v>
      </c>
      <c r="AT130" s="477">
        <v>0</v>
      </c>
      <c r="AU130" s="477">
        <v>0</v>
      </c>
      <c r="AV130" s="477">
        <v>0</v>
      </c>
      <c r="AW130" s="477">
        <v>0</v>
      </c>
      <c r="AX130" s="738"/>
      <c r="AY130" s="444">
        <v>792235</v>
      </c>
    </row>
    <row r="131" spans="1:51" ht="15.75" thickBot="1">
      <c r="A131" s="29" t="e">
        <v>#REF!</v>
      </c>
      <c r="B131" s="29" t="s">
        <v>3181</v>
      </c>
      <c r="C131" s="29" t="s">
        <v>3182</v>
      </c>
      <c r="D131" s="29" t="s">
        <v>3183</v>
      </c>
      <c r="E131" s="29" t="s">
        <v>3184</v>
      </c>
      <c r="F131" s="29" t="s">
        <v>3185</v>
      </c>
      <c r="G131" s="29" t="e">
        <v>#REF!</v>
      </c>
      <c r="H131" s="29" t="s">
        <v>3186</v>
      </c>
      <c r="I131" s="29" t="s">
        <v>3187</v>
      </c>
      <c r="J131" s="29" t="s">
        <v>3188</v>
      </c>
      <c r="K131" s="29" t="s">
        <v>3189</v>
      </c>
      <c r="L131" s="29" t="s">
        <v>3190</v>
      </c>
      <c r="M131" s="29" t="s">
        <v>3191</v>
      </c>
      <c r="N131" s="29" t="s">
        <v>3192</v>
      </c>
      <c r="O131" s="29" t="s">
        <v>3193</v>
      </c>
      <c r="P131" s="29" t="s">
        <v>3194</v>
      </c>
      <c r="Q131" s="29" t="s">
        <v>3195</v>
      </c>
      <c r="R131" s="29" t="s">
        <v>3196</v>
      </c>
      <c r="S131" s="29" t="s">
        <v>3197</v>
      </c>
      <c r="T131" s="29" t="s">
        <v>3198</v>
      </c>
      <c r="U131" s="29" t="s">
        <v>3199</v>
      </c>
      <c r="V131" s="29" t="s">
        <v>3200</v>
      </c>
      <c r="W131" s="29" t="s">
        <v>3201</v>
      </c>
      <c r="X131" s="364" t="s">
        <v>419</v>
      </c>
      <c r="Y131" s="435" t="s">
        <v>718</v>
      </c>
      <c r="Z131" s="36">
        <v>79</v>
      </c>
      <c r="AA131" s="476">
        <v>16314</v>
      </c>
      <c r="AB131" s="477">
        <v>1</v>
      </c>
      <c r="AC131" s="335">
        <v>0</v>
      </c>
      <c r="AD131" s="335">
        <v>1</v>
      </c>
      <c r="AE131" s="477">
        <v>2905</v>
      </c>
      <c r="AF131" s="477">
        <v>1121</v>
      </c>
      <c r="AG131" s="335">
        <v>7</v>
      </c>
      <c r="AH131" s="335">
        <v>1128</v>
      </c>
      <c r="AI131" s="477">
        <v>863</v>
      </c>
      <c r="AJ131" s="477">
        <v>0</v>
      </c>
      <c r="AK131" s="477">
        <v>0</v>
      </c>
      <c r="AL131" s="477">
        <v>0</v>
      </c>
      <c r="AM131" s="477">
        <v>0</v>
      </c>
      <c r="AN131" s="477">
        <v>0</v>
      </c>
      <c r="AO131" s="477">
        <v>0</v>
      </c>
      <c r="AP131" s="477">
        <v>0</v>
      </c>
      <c r="AQ131" s="335">
        <v>0</v>
      </c>
      <c r="AR131" s="477">
        <v>0</v>
      </c>
      <c r="AS131" s="477">
        <v>0</v>
      </c>
      <c r="AT131" s="477">
        <v>0</v>
      </c>
      <c r="AU131" s="477">
        <v>0</v>
      </c>
      <c r="AV131" s="477">
        <v>0</v>
      </c>
      <c r="AW131" s="477">
        <v>0</v>
      </c>
      <c r="AX131" s="738"/>
      <c r="AY131" s="444">
        <v>21211</v>
      </c>
    </row>
    <row r="132" spans="1:51" ht="15.75" thickBot="1">
      <c r="A132" s="29" t="e">
        <v>#REF!</v>
      </c>
      <c r="B132" s="29" t="s">
        <v>3202</v>
      </c>
      <c r="C132" s="29" t="s">
        <v>3203</v>
      </c>
      <c r="D132" s="29" t="s">
        <v>3204</v>
      </c>
      <c r="E132" s="29" t="s">
        <v>3205</v>
      </c>
      <c r="F132" s="29" t="s">
        <v>3206</v>
      </c>
      <c r="G132" s="29" t="e">
        <v>#REF!</v>
      </c>
      <c r="H132" s="29" t="s">
        <v>3207</v>
      </c>
      <c r="I132" s="29" t="s">
        <v>3208</v>
      </c>
      <c r="J132" s="29" t="s">
        <v>3209</v>
      </c>
      <c r="K132" s="29" t="s">
        <v>3210</v>
      </c>
      <c r="L132" s="29" t="s">
        <v>3211</v>
      </c>
      <c r="M132" s="29" t="s">
        <v>3212</v>
      </c>
      <c r="N132" s="29" t="s">
        <v>3213</v>
      </c>
      <c r="O132" s="29" t="s">
        <v>3214</v>
      </c>
      <c r="P132" s="29" t="s">
        <v>3215</v>
      </c>
      <c r="Q132" s="29" t="s">
        <v>3216</v>
      </c>
      <c r="R132" s="29" t="s">
        <v>3217</v>
      </c>
      <c r="S132" s="29" t="s">
        <v>3218</v>
      </c>
      <c r="T132" s="29" t="s">
        <v>3219</v>
      </c>
      <c r="U132" s="29" t="s">
        <v>3220</v>
      </c>
      <c r="V132" s="29" t="s">
        <v>3221</v>
      </c>
      <c r="W132" s="29" t="s">
        <v>3222</v>
      </c>
      <c r="X132" s="364" t="s">
        <v>420</v>
      </c>
      <c r="Y132" s="435" t="s">
        <v>718</v>
      </c>
      <c r="Z132" s="36">
        <v>88</v>
      </c>
      <c r="AA132" s="476">
        <v>78816</v>
      </c>
      <c r="AB132" s="477">
        <v>0</v>
      </c>
      <c r="AC132" s="335">
        <v>0</v>
      </c>
      <c r="AD132" s="335">
        <v>0</v>
      </c>
      <c r="AE132" s="477">
        <v>28858</v>
      </c>
      <c r="AF132" s="477">
        <v>6609</v>
      </c>
      <c r="AG132" s="335">
        <v>111</v>
      </c>
      <c r="AH132" s="335">
        <v>6720</v>
      </c>
      <c r="AI132" s="477">
        <v>12070</v>
      </c>
      <c r="AJ132" s="477">
        <v>0</v>
      </c>
      <c r="AK132" s="477">
        <v>0</v>
      </c>
      <c r="AL132" s="477">
        <v>1633</v>
      </c>
      <c r="AM132" s="477">
        <v>0</v>
      </c>
      <c r="AN132" s="477">
        <v>0</v>
      </c>
      <c r="AO132" s="477">
        <v>0</v>
      </c>
      <c r="AP132" s="477">
        <v>1</v>
      </c>
      <c r="AQ132" s="335">
        <v>0</v>
      </c>
      <c r="AR132" s="477">
        <v>0</v>
      </c>
      <c r="AS132" s="477">
        <v>0</v>
      </c>
      <c r="AT132" s="477">
        <v>0</v>
      </c>
      <c r="AU132" s="477">
        <v>0</v>
      </c>
      <c r="AV132" s="477">
        <v>0</v>
      </c>
      <c r="AW132" s="477">
        <v>0</v>
      </c>
      <c r="AX132" s="738"/>
      <c r="AY132" s="444">
        <v>128098</v>
      </c>
    </row>
    <row r="133" spans="1:51" ht="15.75" thickBot="1">
      <c r="A133" s="29" t="e">
        <v>#REF!</v>
      </c>
      <c r="B133" s="29" t="s">
        <v>3223</v>
      </c>
      <c r="C133" s="29" t="s">
        <v>3224</v>
      </c>
      <c r="D133" s="29" t="s">
        <v>3225</v>
      </c>
      <c r="E133" s="29" t="s">
        <v>3226</v>
      </c>
      <c r="F133" s="29" t="s">
        <v>3227</v>
      </c>
      <c r="G133" s="29" t="e">
        <v>#REF!</v>
      </c>
      <c r="H133" s="29" t="s">
        <v>3228</v>
      </c>
      <c r="I133" s="29" t="s">
        <v>3229</v>
      </c>
      <c r="J133" s="29" t="s">
        <v>3230</v>
      </c>
      <c r="K133" s="29" t="s">
        <v>3231</v>
      </c>
      <c r="L133" s="29" t="s">
        <v>3232</v>
      </c>
      <c r="M133" s="29" t="s">
        <v>3233</v>
      </c>
      <c r="N133" s="29" t="s">
        <v>3234</v>
      </c>
      <c r="O133" s="29" t="s">
        <v>3235</v>
      </c>
      <c r="P133" s="29" t="s">
        <v>3236</v>
      </c>
      <c r="Q133" s="29" t="s">
        <v>3237</v>
      </c>
      <c r="R133" s="29" t="s">
        <v>3238</v>
      </c>
      <c r="S133" s="29" t="s">
        <v>3239</v>
      </c>
      <c r="T133" s="29" t="s">
        <v>3240</v>
      </c>
      <c r="U133" s="29" t="s">
        <v>3241</v>
      </c>
      <c r="V133" s="29" t="s">
        <v>3242</v>
      </c>
      <c r="W133" s="29" t="s">
        <v>3243</v>
      </c>
      <c r="X133" s="364" t="s">
        <v>421</v>
      </c>
      <c r="Y133" s="435" t="s">
        <v>718</v>
      </c>
      <c r="Z133" s="36">
        <v>129</v>
      </c>
      <c r="AA133" s="476">
        <v>12851</v>
      </c>
      <c r="AB133" s="477">
        <v>3</v>
      </c>
      <c r="AC133" s="335">
        <v>0</v>
      </c>
      <c r="AD133" s="335">
        <v>3</v>
      </c>
      <c r="AE133" s="477">
        <v>6027</v>
      </c>
      <c r="AF133" s="477">
        <v>1148</v>
      </c>
      <c r="AG133" s="335">
        <v>3</v>
      </c>
      <c r="AH133" s="335">
        <v>1151</v>
      </c>
      <c r="AI133" s="477">
        <v>1153</v>
      </c>
      <c r="AJ133" s="477">
        <v>0</v>
      </c>
      <c r="AK133" s="477">
        <v>0</v>
      </c>
      <c r="AL133" s="477">
        <v>0</v>
      </c>
      <c r="AM133" s="477">
        <v>0</v>
      </c>
      <c r="AN133" s="477">
        <v>0</v>
      </c>
      <c r="AO133" s="477">
        <v>0</v>
      </c>
      <c r="AP133" s="477">
        <v>0</v>
      </c>
      <c r="AQ133" s="335">
        <v>0</v>
      </c>
      <c r="AR133" s="477">
        <v>0</v>
      </c>
      <c r="AS133" s="477">
        <v>0</v>
      </c>
      <c r="AT133" s="477">
        <v>0</v>
      </c>
      <c r="AU133" s="477">
        <v>0</v>
      </c>
      <c r="AV133" s="477">
        <v>0</v>
      </c>
      <c r="AW133" s="477">
        <v>0</v>
      </c>
      <c r="AX133" s="738"/>
      <c r="AY133" s="444">
        <v>21185</v>
      </c>
    </row>
    <row r="134" spans="1:51" ht="15.75" thickBot="1">
      <c r="A134" s="29" t="e">
        <v>#REF!</v>
      </c>
      <c r="B134" s="29" t="s">
        <v>3244</v>
      </c>
      <c r="C134" s="29" t="s">
        <v>3245</v>
      </c>
      <c r="D134" s="29" t="s">
        <v>3246</v>
      </c>
      <c r="E134" s="29" t="s">
        <v>3247</v>
      </c>
      <c r="F134" s="29" t="s">
        <v>3248</v>
      </c>
      <c r="G134" s="29" t="e">
        <v>#REF!</v>
      </c>
      <c r="H134" s="29" t="s">
        <v>3249</v>
      </c>
      <c r="I134" s="29" t="s">
        <v>3250</v>
      </c>
      <c r="J134" s="29" t="s">
        <v>3251</v>
      </c>
      <c r="K134" s="29" t="s">
        <v>3252</v>
      </c>
      <c r="L134" s="29" t="s">
        <v>3253</v>
      </c>
      <c r="M134" s="29" t="s">
        <v>3254</v>
      </c>
      <c r="N134" s="29" t="s">
        <v>3255</v>
      </c>
      <c r="O134" s="29" t="s">
        <v>3256</v>
      </c>
      <c r="P134" s="29" t="s">
        <v>3257</v>
      </c>
      <c r="Q134" s="29" t="s">
        <v>3258</v>
      </c>
      <c r="R134" s="29" t="s">
        <v>3259</v>
      </c>
      <c r="S134" s="29" t="s">
        <v>3260</v>
      </c>
      <c r="T134" s="29" t="s">
        <v>3261</v>
      </c>
      <c r="U134" s="29" t="s">
        <v>3262</v>
      </c>
      <c r="V134" s="29" t="s">
        <v>3263</v>
      </c>
      <c r="W134" s="29" t="s">
        <v>3264</v>
      </c>
      <c r="X134" s="364" t="s">
        <v>422</v>
      </c>
      <c r="Y134" s="435" t="s">
        <v>718</v>
      </c>
      <c r="Z134" s="36">
        <v>212</v>
      </c>
      <c r="AA134" s="476">
        <v>13422</v>
      </c>
      <c r="AB134" s="477">
        <v>0</v>
      </c>
      <c r="AC134" s="335">
        <v>0</v>
      </c>
      <c r="AD134" s="335">
        <v>0</v>
      </c>
      <c r="AE134" s="477">
        <v>5042</v>
      </c>
      <c r="AF134" s="477">
        <v>806</v>
      </c>
      <c r="AG134" s="335">
        <v>0</v>
      </c>
      <c r="AH134" s="335">
        <v>806</v>
      </c>
      <c r="AI134" s="477">
        <v>430</v>
      </c>
      <c r="AJ134" s="477">
        <v>0</v>
      </c>
      <c r="AK134" s="477">
        <v>0</v>
      </c>
      <c r="AL134" s="477">
        <v>0</v>
      </c>
      <c r="AM134" s="477">
        <v>0</v>
      </c>
      <c r="AN134" s="477">
        <v>0</v>
      </c>
      <c r="AO134" s="477">
        <v>0</v>
      </c>
      <c r="AP134" s="477">
        <v>0</v>
      </c>
      <c r="AQ134" s="335">
        <v>0</v>
      </c>
      <c r="AR134" s="477">
        <v>0</v>
      </c>
      <c r="AS134" s="477">
        <v>0</v>
      </c>
      <c r="AT134" s="477">
        <v>0</v>
      </c>
      <c r="AU134" s="477">
        <v>0</v>
      </c>
      <c r="AV134" s="477">
        <v>0</v>
      </c>
      <c r="AW134" s="477">
        <v>0</v>
      </c>
      <c r="AX134" s="738"/>
      <c r="AY134" s="444">
        <v>19700</v>
      </c>
    </row>
    <row r="135" spans="1:51" ht="15.75" thickBot="1">
      <c r="A135" s="29" t="e">
        <v>#REF!</v>
      </c>
      <c r="B135" s="29" t="s">
        <v>3265</v>
      </c>
      <c r="C135" s="29" t="s">
        <v>3266</v>
      </c>
      <c r="D135" s="29" t="s">
        <v>3267</v>
      </c>
      <c r="E135" s="29" t="s">
        <v>3268</v>
      </c>
      <c r="F135" s="29" t="s">
        <v>3269</v>
      </c>
      <c r="G135" s="29" t="e">
        <v>#REF!</v>
      </c>
      <c r="H135" s="29" t="s">
        <v>3270</v>
      </c>
      <c r="I135" s="29" t="s">
        <v>3271</v>
      </c>
      <c r="J135" s="29" t="s">
        <v>3272</v>
      </c>
      <c r="K135" s="29" t="s">
        <v>3273</v>
      </c>
      <c r="L135" s="29" t="s">
        <v>3274</v>
      </c>
      <c r="M135" s="29" t="s">
        <v>3275</v>
      </c>
      <c r="N135" s="29" t="s">
        <v>3276</v>
      </c>
      <c r="O135" s="29" t="s">
        <v>3277</v>
      </c>
      <c r="P135" s="29" t="s">
        <v>3278</v>
      </c>
      <c r="Q135" s="29" t="s">
        <v>3279</v>
      </c>
      <c r="R135" s="29" t="s">
        <v>3280</v>
      </c>
      <c r="S135" s="29" t="s">
        <v>3281</v>
      </c>
      <c r="T135" s="29" t="s">
        <v>3282</v>
      </c>
      <c r="U135" s="29" t="s">
        <v>3283</v>
      </c>
      <c r="V135" s="29" t="s">
        <v>3284</v>
      </c>
      <c r="W135" s="29" t="s">
        <v>3285</v>
      </c>
      <c r="X135" s="364" t="s">
        <v>423</v>
      </c>
      <c r="Y135" s="435" t="s">
        <v>718</v>
      </c>
      <c r="Z135" s="36">
        <v>266</v>
      </c>
      <c r="AA135" s="476">
        <v>15042</v>
      </c>
      <c r="AB135" s="477">
        <v>0</v>
      </c>
      <c r="AC135" s="335">
        <v>0</v>
      </c>
      <c r="AD135" s="335">
        <v>0</v>
      </c>
      <c r="AE135" s="477">
        <v>8812</v>
      </c>
      <c r="AF135" s="477">
        <v>1192</v>
      </c>
      <c r="AG135" s="335">
        <v>6</v>
      </c>
      <c r="AH135" s="335">
        <v>1198</v>
      </c>
      <c r="AI135" s="477">
        <v>2001</v>
      </c>
      <c r="AJ135" s="477">
        <v>0</v>
      </c>
      <c r="AK135" s="477">
        <v>0</v>
      </c>
      <c r="AL135" s="477">
        <v>514</v>
      </c>
      <c r="AM135" s="477">
        <v>0</v>
      </c>
      <c r="AN135" s="477">
        <v>0</v>
      </c>
      <c r="AO135" s="477">
        <v>0</v>
      </c>
      <c r="AP135" s="477">
        <v>0</v>
      </c>
      <c r="AQ135" s="335">
        <v>0</v>
      </c>
      <c r="AR135" s="477">
        <v>0</v>
      </c>
      <c r="AS135" s="477">
        <v>0</v>
      </c>
      <c r="AT135" s="477">
        <v>0</v>
      </c>
      <c r="AU135" s="477">
        <v>0</v>
      </c>
      <c r="AV135" s="477">
        <v>0</v>
      </c>
      <c r="AW135" s="477">
        <v>0</v>
      </c>
      <c r="AX135" s="738"/>
      <c r="AY135" s="444">
        <v>27567</v>
      </c>
    </row>
    <row r="136" spans="1:51" ht="15.75" thickBot="1">
      <c r="A136" s="29" t="e">
        <v>#REF!</v>
      </c>
      <c r="B136" s="29" t="s">
        <v>3286</v>
      </c>
      <c r="C136" s="29" t="s">
        <v>3287</v>
      </c>
      <c r="D136" s="29" t="s">
        <v>3288</v>
      </c>
      <c r="E136" s="29" t="s">
        <v>3289</v>
      </c>
      <c r="F136" s="29" t="s">
        <v>3290</v>
      </c>
      <c r="G136" s="29" t="e">
        <v>#REF!</v>
      </c>
      <c r="H136" s="29" t="s">
        <v>3291</v>
      </c>
      <c r="I136" s="29" t="s">
        <v>3292</v>
      </c>
      <c r="J136" s="29" t="s">
        <v>3293</v>
      </c>
      <c r="K136" s="29" t="s">
        <v>3294</v>
      </c>
      <c r="L136" s="29" t="s">
        <v>3295</v>
      </c>
      <c r="M136" s="29" t="s">
        <v>3296</v>
      </c>
      <c r="N136" s="29" t="s">
        <v>3297</v>
      </c>
      <c r="O136" s="29" t="s">
        <v>3298</v>
      </c>
      <c r="P136" s="29" t="s">
        <v>3299</v>
      </c>
      <c r="Q136" s="29" t="s">
        <v>3300</v>
      </c>
      <c r="R136" s="29" t="s">
        <v>3301</v>
      </c>
      <c r="S136" s="29" t="s">
        <v>3302</v>
      </c>
      <c r="T136" s="29" t="s">
        <v>3303</v>
      </c>
      <c r="U136" s="29" t="s">
        <v>3304</v>
      </c>
      <c r="V136" s="29" t="s">
        <v>3305</v>
      </c>
      <c r="W136" s="29" t="s">
        <v>3306</v>
      </c>
      <c r="X136" s="364" t="s">
        <v>424</v>
      </c>
      <c r="Y136" s="435" t="s">
        <v>718</v>
      </c>
      <c r="Z136" s="36">
        <v>308</v>
      </c>
      <c r="AA136" s="476">
        <v>11207</v>
      </c>
      <c r="AB136" s="477">
        <v>0</v>
      </c>
      <c r="AC136" s="335">
        <v>0</v>
      </c>
      <c r="AD136" s="335">
        <v>0</v>
      </c>
      <c r="AE136" s="477">
        <v>3455</v>
      </c>
      <c r="AF136" s="477">
        <v>738</v>
      </c>
      <c r="AG136" s="335">
        <v>1</v>
      </c>
      <c r="AH136" s="335">
        <v>739</v>
      </c>
      <c r="AI136" s="477">
        <v>720</v>
      </c>
      <c r="AJ136" s="477">
        <v>0</v>
      </c>
      <c r="AK136" s="477">
        <v>0</v>
      </c>
      <c r="AL136" s="477">
        <v>0</v>
      </c>
      <c r="AM136" s="477">
        <v>0</v>
      </c>
      <c r="AN136" s="477">
        <v>0</v>
      </c>
      <c r="AO136" s="477">
        <v>1</v>
      </c>
      <c r="AP136" s="477">
        <v>0</v>
      </c>
      <c r="AQ136" s="335">
        <v>0</v>
      </c>
      <c r="AR136" s="477">
        <v>0</v>
      </c>
      <c r="AS136" s="477">
        <v>0</v>
      </c>
      <c r="AT136" s="477">
        <v>0</v>
      </c>
      <c r="AU136" s="477">
        <v>0</v>
      </c>
      <c r="AV136" s="477">
        <v>0</v>
      </c>
      <c r="AW136" s="477">
        <v>0</v>
      </c>
      <c r="AX136" s="738"/>
      <c r="AY136" s="444">
        <v>16122</v>
      </c>
    </row>
    <row r="137" spans="1:51" ht="15.75" thickBot="1">
      <c r="A137" s="29" t="e">
        <v>#REF!</v>
      </c>
      <c r="B137" s="29" t="s">
        <v>3307</v>
      </c>
      <c r="C137" s="29" t="s">
        <v>3308</v>
      </c>
      <c r="D137" s="29" t="s">
        <v>3309</v>
      </c>
      <c r="E137" s="29" t="s">
        <v>3310</v>
      </c>
      <c r="F137" s="29" t="s">
        <v>3311</v>
      </c>
      <c r="G137" s="29" t="e">
        <v>#REF!</v>
      </c>
      <c r="H137" s="29" t="s">
        <v>3312</v>
      </c>
      <c r="I137" s="29" t="s">
        <v>3313</v>
      </c>
      <c r="J137" s="29" t="s">
        <v>3314</v>
      </c>
      <c r="K137" s="29" t="s">
        <v>3315</v>
      </c>
      <c r="L137" s="29" t="s">
        <v>3316</v>
      </c>
      <c r="M137" s="29" t="s">
        <v>3317</v>
      </c>
      <c r="N137" s="29" t="s">
        <v>3318</v>
      </c>
      <c r="O137" s="29" t="s">
        <v>3319</v>
      </c>
      <c r="P137" s="29" t="s">
        <v>3320</v>
      </c>
      <c r="Q137" s="29" t="s">
        <v>3321</v>
      </c>
      <c r="R137" s="29" t="s">
        <v>3322</v>
      </c>
      <c r="S137" s="29" t="s">
        <v>3323</v>
      </c>
      <c r="T137" s="29" t="s">
        <v>3324</v>
      </c>
      <c r="U137" s="29" t="s">
        <v>3325</v>
      </c>
      <c r="V137" s="29" t="s">
        <v>3326</v>
      </c>
      <c r="W137" s="29" t="s">
        <v>3327</v>
      </c>
      <c r="X137" s="364" t="s">
        <v>425</v>
      </c>
      <c r="Y137" s="435" t="s">
        <v>718</v>
      </c>
      <c r="Z137" s="36">
        <v>360</v>
      </c>
      <c r="AA137" s="476">
        <v>36296</v>
      </c>
      <c r="AB137" s="477">
        <v>654</v>
      </c>
      <c r="AC137" s="335">
        <v>55</v>
      </c>
      <c r="AD137" s="335">
        <v>709</v>
      </c>
      <c r="AE137" s="477">
        <v>16972</v>
      </c>
      <c r="AF137" s="477">
        <v>3379</v>
      </c>
      <c r="AG137" s="335">
        <v>47</v>
      </c>
      <c r="AH137" s="335">
        <v>3426</v>
      </c>
      <c r="AI137" s="477">
        <v>7797</v>
      </c>
      <c r="AJ137" s="477">
        <v>0</v>
      </c>
      <c r="AK137" s="477">
        <v>0</v>
      </c>
      <c r="AL137" s="477">
        <v>767</v>
      </c>
      <c r="AM137" s="477">
        <v>0</v>
      </c>
      <c r="AN137" s="477">
        <v>0</v>
      </c>
      <c r="AO137" s="477">
        <v>0</v>
      </c>
      <c r="AP137" s="477">
        <v>0</v>
      </c>
      <c r="AQ137" s="335">
        <v>0</v>
      </c>
      <c r="AR137" s="477">
        <v>0</v>
      </c>
      <c r="AS137" s="477">
        <v>0</v>
      </c>
      <c r="AT137" s="477">
        <v>0</v>
      </c>
      <c r="AU137" s="477">
        <v>0</v>
      </c>
      <c r="AV137" s="477">
        <v>0</v>
      </c>
      <c r="AW137" s="477">
        <v>0</v>
      </c>
      <c r="AX137" s="738"/>
      <c r="AY137" s="444">
        <v>65967</v>
      </c>
    </row>
    <row r="138" spans="1:51" ht="15.75" thickBot="1">
      <c r="A138" s="29" t="e">
        <v>#REF!</v>
      </c>
      <c r="B138" s="29" t="s">
        <v>3328</v>
      </c>
      <c r="C138" s="29" t="s">
        <v>3329</v>
      </c>
      <c r="D138" s="29" t="s">
        <v>3330</v>
      </c>
      <c r="E138" s="29" t="s">
        <v>3331</v>
      </c>
      <c r="F138" s="29" t="s">
        <v>3332</v>
      </c>
      <c r="G138" s="29" t="e">
        <v>#REF!</v>
      </c>
      <c r="H138" s="29" t="s">
        <v>3333</v>
      </c>
      <c r="I138" s="29" t="s">
        <v>3334</v>
      </c>
      <c r="J138" s="29" t="s">
        <v>3335</v>
      </c>
      <c r="K138" s="29" t="s">
        <v>3336</v>
      </c>
      <c r="L138" s="29" t="s">
        <v>3337</v>
      </c>
      <c r="M138" s="29" t="s">
        <v>3338</v>
      </c>
      <c r="N138" s="29" t="s">
        <v>3339</v>
      </c>
      <c r="O138" s="29" t="s">
        <v>3340</v>
      </c>
      <c r="P138" s="29" t="s">
        <v>3341</v>
      </c>
      <c r="Q138" s="29" t="s">
        <v>3342</v>
      </c>
      <c r="R138" s="29" t="s">
        <v>3343</v>
      </c>
      <c r="S138" s="29" t="s">
        <v>3344</v>
      </c>
      <c r="T138" s="29" t="s">
        <v>3345</v>
      </c>
      <c r="U138" s="29" t="s">
        <v>3346</v>
      </c>
      <c r="V138" s="29" t="s">
        <v>3347</v>
      </c>
      <c r="W138" s="29" t="s">
        <v>3348</v>
      </c>
      <c r="X138" s="364" t="s">
        <v>426</v>
      </c>
      <c r="Y138" s="435" t="s">
        <v>718</v>
      </c>
      <c r="Z138" s="36">
        <v>380</v>
      </c>
      <c r="AA138" s="476">
        <v>8477</v>
      </c>
      <c r="AB138" s="477">
        <v>0</v>
      </c>
      <c r="AC138" s="335">
        <v>0</v>
      </c>
      <c r="AD138" s="335">
        <v>0</v>
      </c>
      <c r="AE138" s="477">
        <v>3282</v>
      </c>
      <c r="AF138" s="477">
        <v>498</v>
      </c>
      <c r="AG138" s="335">
        <v>0</v>
      </c>
      <c r="AH138" s="335">
        <v>498</v>
      </c>
      <c r="AI138" s="477">
        <v>0</v>
      </c>
      <c r="AJ138" s="477">
        <v>0</v>
      </c>
      <c r="AK138" s="477">
        <v>0</v>
      </c>
      <c r="AL138" s="477">
        <v>0</v>
      </c>
      <c r="AM138" s="477">
        <v>0</v>
      </c>
      <c r="AN138" s="477">
        <v>0</v>
      </c>
      <c r="AO138" s="477">
        <v>0</v>
      </c>
      <c r="AP138" s="477">
        <v>0</v>
      </c>
      <c r="AQ138" s="335">
        <v>0</v>
      </c>
      <c r="AR138" s="477">
        <v>0</v>
      </c>
      <c r="AS138" s="477">
        <v>0</v>
      </c>
      <c r="AT138" s="477">
        <v>0</v>
      </c>
      <c r="AU138" s="477">
        <v>0</v>
      </c>
      <c r="AV138" s="477">
        <v>0</v>
      </c>
      <c r="AW138" s="477">
        <v>0</v>
      </c>
      <c r="AX138" s="738"/>
      <c r="AY138" s="444">
        <v>12257</v>
      </c>
    </row>
    <row r="139" spans="1:51" ht="15.75" thickBot="1">
      <c r="A139" s="29" t="e">
        <v>#REF!</v>
      </c>
      <c r="B139" s="29" t="s">
        <v>3349</v>
      </c>
      <c r="C139" s="29" t="s">
        <v>3350</v>
      </c>
      <c r="D139" s="29" t="s">
        <v>3351</v>
      </c>
      <c r="E139" s="29" t="s">
        <v>3352</v>
      </c>
      <c r="F139" s="29" t="s">
        <v>3353</v>
      </c>
      <c r="G139" s="29" t="e">
        <v>#REF!</v>
      </c>
      <c r="H139" s="29" t="s">
        <v>3354</v>
      </c>
      <c r="I139" s="29" t="s">
        <v>3355</v>
      </c>
      <c r="J139" s="29" t="s">
        <v>3356</v>
      </c>
      <c r="K139" s="29" t="s">
        <v>3357</v>
      </c>
      <c r="L139" s="29" t="s">
        <v>3358</v>
      </c>
      <c r="M139" s="29" t="s">
        <v>3359</v>
      </c>
      <c r="N139" s="29" t="s">
        <v>3360</v>
      </c>
      <c r="O139" s="29" t="s">
        <v>3361</v>
      </c>
      <c r="P139" s="29" t="s">
        <v>3362</v>
      </c>
      <c r="Q139" s="29" t="s">
        <v>3363</v>
      </c>
      <c r="R139" s="29" t="s">
        <v>3364</v>
      </c>
      <c r="S139" s="29" t="s">
        <v>3365</v>
      </c>
      <c r="T139" s="29" t="s">
        <v>3366</v>
      </c>
      <c r="U139" s="29" t="s">
        <v>3367</v>
      </c>
      <c r="V139" s="29" t="s">
        <v>3368</v>
      </c>
      <c r="W139" s="29" t="s">
        <v>3369</v>
      </c>
      <c r="X139" s="364" t="s">
        <v>427</v>
      </c>
      <c r="Y139" s="435" t="s">
        <v>718</v>
      </c>
      <c r="Z139" s="36">
        <v>631</v>
      </c>
      <c r="AA139" s="478">
        <v>7480</v>
      </c>
      <c r="AB139" s="477">
        <v>1</v>
      </c>
      <c r="AC139" s="362">
        <v>0</v>
      </c>
      <c r="AD139" s="335">
        <v>1</v>
      </c>
      <c r="AE139" s="479">
        <v>4707</v>
      </c>
      <c r="AF139" s="477">
        <v>601</v>
      </c>
      <c r="AG139" s="362">
        <v>4</v>
      </c>
      <c r="AH139" s="335">
        <v>605</v>
      </c>
      <c r="AI139" s="479">
        <v>116</v>
      </c>
      <c r="AJ139" s="479">
        <v>0</v>
      </c>
      <c r="AK139" s="479">
        <v>0</v>
      </c>
      <c r="AL139" s="479">
        <v>0</v>
      </c>
      <c r="AM139" s="477">
        <v>0</v>
      </c>
      <c r="AN139" s="479">
        <v>0</v>
      </c>
      <c r="AO139" s="479">
        <v>1</v>
      </c>
      <c r="AP139" s="477">
        <v>0</v>
      </c>
      <c r="AQ139" s="335">
        <v>0</v>
      </c>
      <c r="AR139" s="477">
        <v>0</v>
      </c>
      <c r="AS139" s="477">
        <v>0</v>
      </c>
      <c r="AT139" s="477">
        <v>0</v>
      </c>
      <c r="AU139" s="477">
        <v>0</v>
      </c>
      <c r="AV139" s="477">
        <v>0</v>
      </c>
      <c r="AW139" s="477">
        <v>0</v>
      </c>
      <c r="AX139" s="738"/>
      <c r="AY139" s="444">
        <v>12910</v>
      </c>
    </row>
    <row r="141" spans="1:51">
      <c r="X141" s="214" t="s">
        <v>621</v>
      </c>
      <c r="AA141" s="902" t="s">
        <v>3370</v>
      </c>
      <c r="AB141" s="903"/>
      <c r="AC141" s="903"/>
      <c r="AD141" s="903"/>
      <c r="AE141" s="903"/>
      <c r="AF141" s="903"/>
      <c r="AG141" s="903"/>
      <c r="AH141" s="903"/>
      <c r="AI141" s="903"/>
      <c r="AJ141" s="903"/>
      <c r="AK141" s="903"/>
      <c r="AL141" s="903"/>
      <c r="AM141" s="903"/>
      <c r="AN141" s="903"/>
      <c r="AO141" s="903"/>
      <c r="AP141" s="702" t="s">
        <v>269</v>
      </c>
    </row>
    <row r="142" spans="1:51">
      <c r="X142" s="217" t="s">
        <v>433</v>
      </c>
      <c r="AA142" s="837" t="s">
        <v>434</v>
      </c>
      <c r="AB142" s="838"/>
      <c r="AC142" s="838"/>
      <c r="AD142" s="838"/>
      <c r="AE142" s="838"/>
      <c r="AF142" s="838"/>
      <c r="AG142" s="838"/>
      <c r="AH142" s="838"/>
      <c r="AI142" s="838"/>
      <c r="AJ142" s="838"/>
      <c r="AK142" s="838"/>
      <c r="AL142" s="838"/>
      <c r="AM142" s="838"/>
      <c r="AN142" s="838"/>
      <c r="AO142" s="838"/>
    </row>
  </sheetData>
  <sheetProtection autoFilter="0"/>
  <mergeCells count="8">
    <mergeCell ref="AA142:AO142"/>
    <mergeCell ref="X2:X3"/>
    <mergeCell ref="Y2:Y3"/>
    <mergeCell ref="Z2:Z3"/>
    <mergeCell ref="X1:AY1"/>
    <mergeCell ref="AA141:AO141"/>
    <mergeCell ref="AH2:AH4"/>
    <mergeCell ref="AD2:AD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84B1-80E3-4032-8522-3BF0CC22C0F6}">
  <sheetPr>
    <tabColor rgb="FFFFFF00"/>
  </sheetPr>
  <dimension ref="B1:AX928"/>
  <sheetViews>
    <sheetView topLeftCell="B1" zoomScale="80" zoomScaleNormal="80" workbookViewId="0">
      <pane xSplit="27" ySplit="5" topLeftCell="AU6" activePane="bottomRight" state="frozen"/>
      <selection pane="bottomRight" activeCell="AY1" sqref="AY1:BD1048576"/>
      <selection pane="bottomLeft" activeCell="W6" sqref="W6"/>
      <selection pane="topRight" activeCell="Z1" sqref="Z1"/>
    </sheetView>
  </sheetViews>
  <sheetFormatPr defaultColWidth="11.42578125" defaultRowHeight="15" customHeight="1"/>
  <cols>
    <col min="1" max="1" width="10.42578125" style="785" customWidth="1"/>
    <col min="2" max="3" width="5.85546875" style="785" customWidth="1"/>
    <col min="4" max="22" width="5.28515625" style="785" hidden="1" customWidth="1"/>
    <col min="23" max="23" width="10.7109375" style="785" bestFit="1" customWidth="1"/>
    <col min="24" max="25" width="12.28515625" style="785" customWidth="1"/>
    <col min="26" max="26" width="36.7109375" style="785" customWidth="1"/>
    <col min="27" max="27" width="14.5703125" style="785" customWidth="1"/>
    <col min="28" max="28" width="15.85546875" style="785" customWidth="1"/>
    <col min="29" max="29" width="14.28515625" style="785" customWidth="1"/>
    <col min="30" max="30" width="12.140625" style="785" bestFit="1" customWidth="1"/>
    <col min="31" max="31" width="10.5703125" style="785" bestFit="1" customWidth="1"/>
    <col min="32" max="32" width="10.85546875" style="785" bestFit="1" customWidth="1"/>
    <col min="33" max="33" width="12" style="785" customWidth="1"/>
    <col min="34" max="34" width="11.140625" style="785" customWidth="1"/>
    <col min="35" max="35" width="7.85546875" style="785" bestFit="1" customWidth="1"/>
    <col min="36" max="36" width="10.5703125" style="785" customWidth="1"/>
    <col min="37" max="37" width="12.140625" style="785" bestFit="1" customWidth="1"/>
    <col min="38" max="38" width="11.42578125" style="785" bestFit="1" customWidth="1"/>
    <col min="39" max="39" width="11.5703125" style="785" bestFit="1" customWidth="1"/>
    <col min="40" max="40" width="10.28515625" style="785" bestFit="1" customWidth="1"/>
    <col min="41" max="41" width="13.140625" style="785" customWidth="1"/>
    <col min="42" max="42" width="11.7109375" style="785" customWidth="1"/>
    <col min="43" max="43" width="10.42578125" style="785" customWidth="1"/>
    <col min="44" max="45" width="10.7109375" style="785" customWidth="1"/>
    <col min="46" max="46" width="11" style="785" customWidth="1"/>
    <col min="47" max="47" width="14" style="785" customWidth="1"/>
    <col min="48" max="48" width="8.85546875" style="785" customWidth="1"/>
    <col min="49" max="49" width="13.5703125" style="785" customWidth="1"/>
    <col min="50" max="50" width="15.7109375" style="785" customWidth="1"/>
    <col min="51" max="51" width="12.42578125" style="785" customWidth="1"/>
    <col min="52" max="16384" width="11.42578125" style="785"/>
  </cols>
  <sheetData>
    <row r="1" spans="2:50" ht="42" customHeight="1" thickBot="1">
      <c r="Z1" s="907" t="s">
        <v>3371</v>
      </c>
      <c r="AA1" s="908"/>
      <c r="AB1" s="908"/>
      <c r="AC1" s="900"/>
      <c r="AD1" s="900"/>
      <c r="AE1" s="900"/>
      <c r="AF1" s="900"/>
      <c r="AG1" s="900"/>
      <c r="AH1" s="900"/>
      <c r="AI1" s="900"/>
      <c r="AJ1" s="900"/>
      <c r="AK1" s="900"/>
      <c r="AL1" s="900"/>
      <c r="AM1" s="900"/>
      <c r="AN1" s="900"/>
      <c r="AO1" s="900"/>
      <c r="AP1" s="900"/>
      <c r="AQ1" s="900"/>
      <c r="AR1" s="900"/>
      <c r="AS1" s="900"/>
      <c r="AT1" s="900"/>
      <c r="AU1" s="900"/>
      <c r="AV1" s="900"/>
      <c r="AW1" s="780"/>
      <c r="AX1" s="450"/>
    </row>
    <row r="2" spans="2:50" ht="43.5" thickBot="1">
      <c r="Z2" s="909" t="s">
        <v>3372</v>
      </c>
      <c r="AA2" s="911" t="s">
        <v>680</v>
      </c>
      <c r="AB2" s="912" t="s">
        <v>681</v>
      </c>
      <c r="AC2" s="448" t="s">
        <v>530</v>
      </c>
      <c r="AD2" s="449" t="s">
        <v>532</v>
      </c>
      <c r="AE2" s="449" t="s">
        <v>534</v>
      </c>
      <c r="AF2" s="449" t="s">
        <v>543</v>
      </c>
      <c r="AG2" s="449" t="s">
        <v>525</v>
      </c>
      <c r="AH2" s="449" t="s">
        <v>527</v>
      </c>
      <c r="AI2" s="449" t="s">
        <v>565</v>
      </c>
      <c r="AJ2" s="449" t="s">
        <v>648</v>
      </c>
      <c r="AK2" s="449" t="s">
        <v>567</v>
      </c>
      <c r="AL2" s="449" t="s">
        <v>654</v>
      </c>
      <c r="AM2" s="449" t="s">
        <v>537</v>
      </c>
      <c r="AN2" s="449" t="s">
        <v>548</v>
      </c>
      <c r="AO2" s="620" t="s">
        <v>730</v>
      </c>
      <c r="AP2" s="449" t="s">
        <v>689</v>
      </c>
      <c r="AQ2" s="449" t="s">
        <v>655</v>
      </c>
      <c r="AR2" s="449" t="s">
        <v>3373</v>
      </c>
      <c r="AS2" s="449" t="s">
        <v>3373</v>
      </c>
      <c r="AT2" s="449" t="s">
        <v>3374</v>
      </c>
      <c r="AU2" s="449" t="s">
        <v>3375</v>
      </c>
      <c r="AV2" s="449" t="s">
        <v>3376</v>
      </c>
      <c r="AW2" s="620" t="s">
        <v>561</v>
      </c>
      <c r="AX2" s="450" t="s">
        <v>737</v>
      </c>
    </row>
    <row r="3" spans="2:50" ht="22.5" customHeight="1" thickBot="1">
      <c r="Z3" s="910"/>
      <c r="AA3" s="911"/>
      <c r="AB3" s="912"/>
      <c r="AC3" s="438" t="s">
        <v>576</v>
      </c>
      <c r="AD3" s="439" t="s">
        <v>594</v>
      </c>
      <c r="AE3" s="439" t="s">
        <v>577</v>
      </c>
      <c r="AF3" s="439" t="s">
        <v>578</v>
      </c>
      <c r="AG3" s="439" t="s">
        <v>579</v>
      </c>
      <c r="AH3" s="439" t="s">
        <v>598</v>
      </c>
      <c r="AI3" s="439" t="s">
        <v>580</v>
      </c>
      <c r="AJ3" s="439" t="s">
        <v>597</v>
      </c>
      <c r="AK3" s="439" t="s">
        <v>582</v>
      </c>
      <c r="AL3" s="439" t="s">
        <v>581</v>
      </c>
      <c r="AM3" s="439" t="s">
        <v>583</v>
      </c>
      <c r="AN3" s="439" t="s">
        <v>584</v>
      </c>
      <c r="AO3" s="439" t="s">
        <v>3377</v>
      </c>
      <c r="AP3" s="439" t="s">
        <v>587</v>
      </c>
      <c r="AQ3" s="439" t="s">
        <v>595</v>
      </c>
      <c r="AR3" s="439" t="s">
        <v>586</v>
      </c>
      <c r="AS3" s="449" t="s">
        <v>591</v>
      </c>
      <c r="AT3" s="439" t="s">
        <v>585</v>
      </c>
      <c r="AU3" s="439" t="s">
        <v>3378</v>
      </c>
      <c r="AV3" s="439" t="s">
        <v>589</v>
      </c>
      <c r="AW3" s="735" t="s">
        <v>590</v>
      </c>
      <c r="AX3" s="450"/>
    </row>
    <row r="4" spans="2:50" ht="30" customHeight="1" thickBot="1">
      <c r="Z4" s="480" t="s">
        <v>3379</v>
      </c>
      <c r="AA4" s="786"/>
      <c r="AB4" s="787"/>
      <c r="AC4" s="579">
        <v>120</v>
      </c>
      <c r="AD4" s="580">
        <v>125</v>
      </c>
      <c r="AE4" s="580">
        <v>43</v>
      </c>
      <c r="AF4" s="580">
        <v>16</v>
      </c>
      <c r="AG4" s="580">
        <v>124</v>
      </c>
      <c r="AH4" s="580">
        <v>53</v>
      </c>
      <c r="AI4" s="580">
        <v>62</v>
      </c>
      <c r="AJ4" s="580">
        <v>42</v>
      </c>
      <c r="AK4" s="580">
        <v>12</v>
      </c>
      <c r="AL4" s="580">
        <v>3</v>
      </c>
      <c r="AM4" s="580">
        <v>20</v>
      </c>
      <c r="AN4" s="580">
        <v>16</v>
      </c>
      <c r="AO4" s="580">
        <v>11</v>
      </c>
      <c r="AP4" s="580">
        <v>1</v>
      </c>
      <c r="AQ4" s="580">
        <v>105</v>
      </c>
      <c r="AR4" s="580">
        <v>5</v>
      </c>
      <c r="AS4" s="580">
        <v>1</v>
      </c>
      <c r="AT4" s="580">
        <v>2</v>
      </c>
      <c r="AU4" s="580">
        <v>0</v>
      </c>
      <c r="AV4" s="580">
        <v>0</v>
      </c>
      <c r="AW4" s="580">
        <v>0</v>
      </c>
      <c r="AX4" s="788"/>
    </row>
    <row r="5" spans="2:50" ht="25.5" customHeight="1" thickBot="1">
      <c r="B5" s="789" t="s">
        <v>576</v>
      </c>
      <c r="C5" s="790" t="s">
        <v>594</v>
      </c>
      <c r="D5" s="790" t="s">
        <v>643</v>
      </c>
      <c r="E5" s="790" t="s">
        <v>577</v>
      </c>
      <c r="F5" s="790" t="s">
        <v>578</v>
      </c>
      <c r="G5" s="790" t="s">
        <v>579</v>
      </c>
      <c r="H5" s="790" t="s">
        <v>598</v>
      </c>
      <c r="I5" s="790" t="s">
        <v>580</v>
      </c>
      <c r="J5" s="790" t="s">
        <v>597</v>
      </c>
      <c r="K5" s="790" t="s">
        <v>582</v>
      </c>
      <c r="L5" s="790" t="s">
        <v>647</v>
      </c>
      <c r="M5" s="791" t="s">
        <v>581</v>
      </c>
      <c r="N5" s="789" t="s">
        <v>583</v>
      </c>
      <c r="O5" s="790" t="s">
        <v>584</v>
      </c>
      <c r="P5" s="790" t="s">
        <v>585</v>
      </c>
      <c r="Q5" s="790" t="s">
        <v>587</v>
      </c>
      <c r="R5" s="790" t="s">
        <v>595</v>
      </c>
      <c r="S5" s="790" t="s">
        <v>586</v>
      </c>
      <c r="T5" s="790" t="s">
        <v>589</v>
      </c>
      <c r="U5" s="790" t="s">
        <v>3380</v>
      </c>
      <c r="V5" s="792" t="s">
        <v>3381</v>
      </c>
      <c r="W5" s="793" t="s">
        <v>3377</v>
      </c>
      <c r="X5" s="793"/>
      <c r="Y5" s="793"/>
      <c r="Z5" s="794" t="s">
        <v>742</v>
      </c>
      <c r="AA5" s="795"/>
      <c r="AB5" s="795"/>
      <c r="AC5" s="796">
        <v>2645799</v>
      </c>
      <c r="AD5" s="796">
        <v>702881</v>
      </c>
      <c r="AE5" s="796">
        <v>404804</v>
      </c>
      <c r="AF5" s="796">
        <v>132440</v>
      </c>
      <c r="AG5" s="796">
        <v>133923</v>
      </c>
      <c r="AH5" s="796">
        <v>55764</v>
      </c>
      <c r="AI5" s="796">
        <v>7518</v>
      </c>
      <c r="AJ5" s="796">
        <v>7315</v>
      </c>
      <c r="AK5" s="796">
        <v>2123</v>
      </c>
      <c r="AL5" s="796">
        <v>4364</v>
      </c>
      <c r="AM5" s="796">
        <v>923</v>
      </c>
      <c r="AN5" s="796">
        <v>115</v>
      </c>
      <c r="AO5" s="796">
        <v>156</v>
      </c>
      <c r="AP5" s="796">
        <v>1</v>
      </c>
      <c r="AQ5" s="796">
        <v>8706</v>
      </c>
      <c r="AR5" s="796">
        <v>11</v>
      </c>
      <c r="AS5" s="796">
        <v>5</v>
      </c>
      <c r="AT5" s="796">
        <v>4</v>
      </c>
      <c r="AU5" s="796">
        <v>0</v>
      </c>
      <c r="AV5" s="796">
        <v>0</v>
      </c>
      <c r="AW5" s="796">
        <v>0</v>
      </c>
      <c r="AX5" s="796">
        <v>4090831</v>
      </c>
    </row>
    <row r="6" spans="2:50" ht="15.75">
      <c r="B6" s="785" t="s">
        <v>3382</v>
      </c>
      <c r="C6" s="785" t="s">
        <v>3383</v>
      </c>
      <c r="D6" s="785" t="e">
        <v>#REF!</v>
      </c>
      <c r="E6" s="785" t="s">
        <v>3384</v>
      </c>
      <c r="F6" s="785" t="s">
        <v>3385</v>
      </c>
      <c r="G6" s="785" t="s">
        <v>3386</v>
      </c>
      <c r="H6" s="785" t="s">
        <v>3387</v>
      </c>
      <c r="I6" s="785" t="s">
        <v>3388</v>
      </c>
      <c r="J6" s="785" t="s">
        <v>3389</v>
      </c>
      <c r="K6" s="785" t="s">
        <v>3390</v>
      </c>
      <c r="L6" s="785" t="e">
        <v>#REF!</v>
      </c>
      <c r="M6" s="785" t="s">
        <v>3391</v>
      </c>
      <c r="N6" s="785" t="s">
        <v>3392</v>
      </c>
      <c r="O6" s="785" t="s">
        <v>3393</v>
      </c>
      <c r="P6" s="785" t="e">
        <v>#REF!</v>
      </c>
      <c r="Q6" s="785" t="s">
        <v>3394</v>
      </c>
      <c r="R6" s="785" t="s">
        <v>3395</v>
      </c>
      <c r="S6" s="785" t="s">
        <v>3396</v>
      </c>
      <c r="T6" s="785" t="s">
        <v>3397</v>
      </c>
      <c r="U6" s="785" t="s">
        <v>3398</v>
      </c>
      <c r="V6" s="785" t="s">
        <v>3399</v>
      </c>
      <c r="Z6" s="797" t="s">
        <v>698</v>
      </c>
      <c r="AA6" s="798"/>
      <c r="AB6" s="798"/>
      <c r="AC6" s="799">
        <v>138</v>
      </c>
      <c r="AD6" s="799">
        <v>21935</v>
      </c>
      <c r="AE6" s="799">
        <v>1</v>
      </c>
      <c r="AF6" s="799">
        <v>0</v>
      </c>
      <c r="AG6" s="799">
        <v>4076</v>
      </c>
      <c r="AH6" s="799">
        <v>922</v>
      </c>
      <c r="AI6" s="799">
        <v>2</v>
      </c>
      <c r="AJ6" s="800">
        <v>2</v>
      </c>
      <c r="AK6" s="799">
        <v>199</v>
      </c>
      <c r="AL6" s="799">
        <v>0</v>
      </c>
      <c r="AM6" s="799">
        <v>0</v>
      </c>
      <c r="AN6" s="799">
        <v>1</v>
      </c>
      <c r="AO6" s="799">
        <v>0</v>
      </c>
      <c r="AP6" s="799">
        <v>0</v>
      </c>
      <c r="AQ6" s="800">
        <v>729</v>
      </c>
      <c r="AR6" s="800">
        <v>0</v>
      </c>
      <c r="AS6" s="800">
        <v>0</v>
      </c>
      <c r="AT6" s="799">
        <v>1</v>
      </c>
      <c r="AU6" s="799">
        <v>0</v>
      </c>
      <c r="AV6" s="799">
        <v>0</v>
      </c>
      <c r="AW6" s="799">
        <v>0</v>
      </c>
      <c r="AX6" s="799">
        <v>27275</v>
      </c>
    </row>
    <row r="7" spans="2:50">
      <c r="B7" s="785" t="s">
        <v>3400</v>
      </c>
      <c r="C7" s="785" t="s">
        <v>3401</v>
      </c>
      <c r="D7" s="785" t="e">
        <v>#REF!</v>
      </c>
      <c r="E7" s="785" t="s">
        <v>3402</v>
      </c>
      <c r="F7" s="785" t="s">
        <v>3403</v>
      </c>
      <c r="G7" s="785" t="s">
        <v>3404</v>
      </c>
      <c r="H7" s="785" t="s">
        <v>3405</v>
      </c>
      <c r="I7" s="785" t="s">
        <v>3406</v>
      </c>
      <c r="J7" s="785" t="s">
        <v>3407</v>
      </c>
      <c r="K7" s="785" t="s">
        <v>3408</v>
      </c>
      <c r="L7" s="785" t="e">
        <v>#REF!</v>
      </c>
      <c r="M7" s="785" t="s">
        <v>3409</v>
      </c>
      <c r="N7" s="785" t="s">
        <v>3410</v>
      </c>
      <c r="O7" s="785" t="s">
        <v>3411</v>
      </c>
      <c r="P7" s="785" t="e">
        <v>#REF!</v>
      </c>
      <c r="Q7" s="785" t="s">
        <v>3412</v>
      </c>
      <c r="R7" s="785" t="s">
        <v>3413</v>
      </c>
      <c r="S7" s="785" t="s">
        <v>3414</v>
      </c>
      <c r="T7" s="785" t="s">
        <v>3415</v>
      </c>
      <c r="U7" s="785" t="s">
        <v>3416</v>
      </c>
      <c r="V7" s="785" t="s">
        <v>3417</v>
      </c>
      <c r="W7" s="785" t="s">
        <v>3418</v>
      </c>
      <c r="X7" s="785" t="s">
        <v>3419</v>
      </c>
      <c r="Y7" s="785" t="s">
        <v>3420</v>
      </c>
      <c r="Z7" s="365" t="s">
        <v>291</v>
      </c>
      <c r="AA7" s="364" t="s">
        <v>698</v>
      </c>
      <c r="AB7" s="405">
        <v>142</v>
      </c>
      <c r="AC7" s="476">
        <v>0</v>
      </c>
      <c r="AD7" s="477">
        <v>578</v>
      </c>
      <c r="AE7" s="477">
        <v>0</v>
      </c>
      <c r="AF7" s="477">
        <v>0</v>
      </c>
      <c r="AG7" s="477">
        <v>193</v>
      </c>
      <c r="AH7" s="477">
        <v>0</v>
      </c>
      <c r="AI7" s="477">
        <v>0</v>
      </c>
      <c r="AJ7" s="335">
        <v>0</v>
      </c>
      <c r="AK7" s="477">
        <v>46</v>
      </c>
      <c r="AL7" s="477">
        <v>0</v>
      </c>
      <c r="AM7" s="477">
        <v>0</v>
      </c>
      <c r="AN7" s="477">
        <v>0</v>
      </c>
      <c r="AO7" s="477">
        <v>0</v>
      </c>
      <c r="AP7" s="477">
        <v>0</v>
      </c>
      <c r="AQ7" s="335">
        <v>1</v>
      </c>
      <c r="AR7" s="335">
        <v>0</v>
      </c>
      <c r="AS7" s="335">
        <v>0</v>
      </c>
      <c r="AT7" s="477">
        <v>0</v>
      </c>
      <c r="AU7" s="477">
        <v>0</v>
      </c>
      <c r="AV7" s="477">
        <v>0</v>
      </c>
      <c r="AW7" s="774">
        <v>0</v>
      </c>
      <c r="AX7" s="487">
        <v>817</v>
      </c>
    </row>
    <row r="8" spans="2:50">
      <c r="B8" s="785" t="s">
        <v>3421</v>
      </c>
      <c r="C8" s="785" t="s">
        <v>3422</v>
      </c>
      <c r="D8" s="785" t="e">
        <v>#REF!</v>
      </c>
      <c r="E8" s="785" t="s">
        <v>3423</v>
      </c>
      <c r="F8" s="785" t="s">
        <v>3424</v>
      </c>
      <c r="G8" s="785" t="s">
        <v>3425</v>
      </c>
      <c r="H8" s="785" t="s">
        <v>3426</v>
      </c>
      <c r="I8" s="785" t="s">
        <v>3427</v>
      </c>
      <c r="J8" s="785" t="s">
        <v>3428</v>
      </c>
      <c r="K8" s="785" t="s">
        <v>3429</v>
      </c>
      <c r="L8" s="785" t="e">
        <v>#REF!</v>
      </c>
      <c r="M8" s="785" t="s">
        <v>3430</v>
      </c>
      <c r="N8" s="785" t="s">
        <v>3431</v>
      </c>
      <c r="O8" s="785" t="s">
        <v>3432</v>
      </c>
      <c r="P8" s="785" t="e">
        <v>#REF!</v>
      </c>
      <c r="Q8" s="785" t="s">
        <v>3433</v>
      </c>
      <c r="R8" s="785" t="s">
        <v>3434</v>
      </c>
      <c r="S8" s="785" t="s">
        <v>3435</v>
      </c>
      <c r="T8" s="785" t="s">
        <v>3436</v>
      </c>
      <c r="U8" s="785" t="s">
        <v>3437</v>
      </c>
      <c r="V8" s="785" t="s">
        <v>3438</v>
      </c>
      <c r="W8" s="785" t="s">
        <v>3439</v>
      </c>
      <c r="X8" s="785" t="s">
        <v>3440</v>
      </c>
      <c r="Y8" s="785" t="s">
        <v>3441</v>
      </c>
      <c r="Z8" s="365" t="s">
        <v>293</v>
      </c>
      <c r="AA8" s="364" t="s">
        <v>698</v>
      </c>
      <c r="AB8" s="405">
        <v>425</v>
      </c>
      <c r="AC8" s="476">
        <v>6</v>
      </c>
      <c r="AD8" s="477">
        <v>1733</v>
      </c>
      <c r="AE8" s="477">
        <v>1</v>
      </c>
      <c r="AF8" s="477">
        <v>0</v>
      </c>
      <c r="AG8" s="477">
        <v>598</v>
      </c>
      <c r="AH8" s="477">
        <v>2</v>
      </c>
      <c r="AI8" s="477">
        <v>0</v>
      </c>
      <c r="AJ8" s="335">
        <v>0</v>
      </c>
      <c r="AK8" s="477">
        <v>0</v>
      </c>
      <c r="AL8" s="477">
        <v>0</v>
      </c>
      <c r="AM8" s="477">
        <v>0</v>
      </c>
      <c r="AN8" s="477">
        <v>0</v>
      </c>
      <c r="AO8" s="477">
        <v>0</v>
      </c>
      <c r="AP8" s="477">
        <v>0</v>
      </c>
      <c r="AQ8" s="335">
        <v>17</v>
      </c>
      <c r="AR8" s="335">
        <v>0</v>
      </c>
      <c r="AS8" s="335">
        <v>0</v>
      </c>
      <c r="AT8" s="477">
        <v>0</v>
      </c>
      <c r="AU8" s="477">
        <v>0</v>
      </c>
      <c r="AV8" s="477">
        <v>0</v>
      </c>
      <c r="AW8" s="774">
        <v>0</v>
      </c>
      <c r="AX8" s="487">
        <v>2340</v>
      </c>
    </row>
    <row r="9" spans="2:50">
      <c r="B9" s="785" t="s">
        <v>3442</v>
      </c>
      <c r="C9" s="785" t="s">
        <v>3443</v>
      </c>
      <c r="D9" s="785" t="e">
        <v>#REF!</v>
      </c>
      <c r="E9" s="785" t="s">
        <v>3444</v>
      </c>
      <c r="F9" s="785" t="s">
        <v>3445</v>
      </c>
      <c r="G9" s="785" t="s">
        <v>3446</v>
      </c>
      <c r="H9" s="785" t="s">
        <v>3447</v>
      </c>
      <c r="I9" s="785" t="s">
        <v>3448</v>
      </c>
      <c r="J9" s="785" t="s">
        <v>3449</v>
      </c>
      <c r="K9" s="785" t="s">
        <v>3450</v>
      </c>
      <c r="L9" s="785" t="e">
        <v>#REF!</v>
      </c>
      <c r="M9" s="785" t="s">
        <v>3451</v>
      </c>
      <c r="N9" s="785" t="s">
        <v>3452</v>
      </c>
      <c r="O9" s="785" t="s">
        <v>3453</v>
      </c>
      <c r="P9" s="785" t="e">
        <v>#REF!</v>
      </c>
      <c r="Q9" s="785" t="s">
        <v>3454</v>
      </c>
      <c r="R9" s="785" t="s">
        <v>3455</v>
      </c>
      <c r="S9" s="785" t="s">
        <v>3456</v>
      </c>
      <c r="T9" s="785" t="s">
        <v>3457</v>
      </c>
      <c r="U9" s="785" t="s">
        <v>3458</v>
      </c>
      <c r="V9" s="785" t="s">
        <v>3459</v>
      </c>
      <c r="W9" s="785" t="s">
        <v>3460</v>
      </c>
      <c r="X9" s="785" t="s">
        <v>3461</v>
      </c>
      <c r="Y9" s="785" t="s">
        <v>3462</v>
      </c>
      <c r="Z9" s="365" t="s">
        <v>295</v>
      </c>
      <c r="AA9" s="364" t="s">
        <v>698</v>
      </c>
      <c r="AB9" s="405">
        <v>579</v>
      </c>
      <c r="AC9" s="476">
        <v>11</v>
      </c>
      <c r="AD9" s="477">
        <v>13140</v>
      </c>
      <c r="AE9" s="477">
        <v>0</v>
      </c>
      <c r="AF9" s="477">
        <v>0</v>
      </c>
      <c r="AG9" s="477">
        <v>1532</v>
      </c>
      <c r="AH9" s="477">
        <v>820</v>
      </c>
      <c r="AI9" s="477">
        <v>2</v>
      </c>
      <c r="AJ9" s="335">
        <v>2</v>
      </c>
      <c r="AK9" s="477">
        <v>148</v>
      </c>
      <c r="AL9" s="477">
        <v>0</v>
      </c>
      <c r="AM9" s="477">
        <v>0</v>
      </c>
      <c r="AN9" s="477">
        <v>1</v>
      </c>
      <c r="AO9" s="477">
        <v>0</v>
      </c>
      <c r="AP9" s="477">
        <v>0</v>
      </c>
      <c r="AQ9" s="335">
        <v>645</v>
      </c>
      <c r="AR9" s="335">
        <v>0</v>
      </c>
      <c r="AS9" s="335">
        <v>0</v>
      </c>
      <c r="AT9" s="477">
        <v>0</v>
      </c>
      <c r="AU9" s="477">
        <v>0</v>
      </c>
      <c r="AV9" s="477">
        <v>0</v>
      </c>
      <c r="AW9" s="774">
        <v>0</v>
      </c>
      <c r="AX9" s="487">
        <v>15654</v>
      </c>
    </row>
    <row r="10" spans="2:50">
      <c r="B10" s="785" t="s">
        <v>3463</v>
      </c>
      <c r="C10" s="785" t="s">
        <v>3464</v>
      </c>
      <c r="D10" s="785" t="e">
        <v>#REF!</v>
      </c>
      <c r="E10" s="785" t="s">
        <v>3465</v>
      </c>
      <c r="F10" s="785" t="s">
        <v>3466</v>
      </c>
      <c r="G10" s="785" t="s">
        <v>3467</v>
      </c>
      <c r="H10" s="785" t="s">
        <v>3468</v>
      </c>
      <c r="I10" s="785" t="s">
        <v>3469</v>
      </c>
      <c r="J10" s="785" t="s">
        <v>3470</v>
      </c>
      <c r="K10" s="785" t="s">
        <v>3471</v>
      </c>
      <c r="L10" s="785" t="e">
        <v>#REF!</v>
      </c>
      <c r="M10" s="785" t="s">
        <v>3472</v>
      </c>
      <c r="N10" s="785" t="s">
        <v>3473</v>
      </c>
      <c r="O10" s="785" t="s">
        <v>3474</v>
      </c>
      <c r="P10" s="785" t="e">
        <v>#REF!</v>
      </c>
      <c r="Q10" s="785" t="s">
        <v>3475</v>
      </c>
      <c r="R10" s="785" t="s">
        <v>3476</v>
      </c>
      <c r="S10" s="785" t="s">
        <v>3477</v>
      </c>
      <c r="T10" s="785" t="s">
        <v>3478</v>
      </c>
      <c r="U10" s="785" t="s">
        <v>3479</v>
      </c>
      <c r="V10" s="785" t="s">
        <v>3480</v>
      </c>
      <c r="W10" s="785" t="s">
        <v>3481</v>
      </c>
      <c r="X10" s="785" t="s">
        <v>3482</v>
      </c>
      <c r="Y10" s="785" t="s">
        <v>3483</v>
      </c>
      <c r="Z10" s="365" t="s">
        <v>297</v>
      </c>
      <c r="AA10" s="364" t="s">
        <v>698</v>
      </c>
      <c r="AB10" s="405">
        <v>585</v>
      </c>
      <c r="AC10" s="476">
        <v>12</v>
      </c>
      <c r="AD10" s="477">
        <v>2440</v>
      </c>
      <c r="AE10" s="477">
        <v>0</v>
      </c>
      <c r="AF10" s="477">
        <v>0</v>
      </c>
      <c r="AG10" s="477">
        <v>482</v>
      </c>
      <c r="AH10" s="477">
        <v>100</v>
      </c>
      <c r="AI10" s="477">
        <v>0</v>
      </c>
      <c r="AJ10" s="335">
        <v>0</v>
      </c>
      <c r="AK10" s="477">
        <v>5</v>
      </c>
      <c r="AL10" s="477">
        <v>0</v>
      </c>
      <c r="AM10" s="477">
        <v>0</v>
      </c>
      <c r="AN10" s="477">
        <v>0</v>
      </c>
      <c r="AO10" s="477">
        <v>0</v>
      </c>
      <c r="AP10" s="477">
        <v>0</v>
      </c>
      <c r="AQ10" s="335">
        <v>18</v>
      </c>
      <c r="AR10" s="335">
        <v>0</v>
      </c>
      <c r="AS10" s="335">
        <v>0</v>
      </c>
      <c r="AT10" s="477">
        <v>0</v>
      </c>
      <c r="AU10" s="477">
        <v>0</v>
      </c>
      <c r="AV10" s="477">
        <v>0</v>
      </c>
      <c r="AW10" s="774">
        <v>0</v>
      </c>
      <c r="AX10" s="487">
        <v>3039</v>
      </c>
    </row>
    <row r="11" spans="2:50">
      <c r="B11" s="785" t="s">
        <v>3484</v>
      </c>
      <c r="C11" s="785" t="s">
        <v>3485</v>
      </c>
      <c r="D11" s="785" t="e">
        <v>#REF!</v>
      </c>
      <c r="E11" s="785" t="s">
        <v>3486</v>
      </c>
      <c r="F11" s="785" t="s">
        <v>3487</v>
      </c>
      <c r="G11" s="785" t="s">
        <v>3488</v>
      </c>
      <c r="H11" s="785" t="s">
        <v>3489</v>
      </c>
      <c r="I11" s="785" t="s">
        <v>3490</v>
      </c>
      <c r="J11" s="785" t="s">
        <v>3491</v>
      </c>
      <c r="K11" s="785" t="s">
        <v>3492</v>
      </c>
      <c r="L11" s="785" t="e">
        <v>#REF!</v>
      </c>
      <c r="M11" s="785" t="s">
        <v>3493</v>
      </c>
      <c r="N11" s="785" t="s">
        <v>3494</v>
      </c>
      <c r="O11" s="785" t="s">
        <v>3495</v>
      </c>
      <c r="P11" s="785" t="e">
        <v>#REF!</v>
      </c>
      <c r="Q11" s="785" t="s">
        <v>3496</v>
      </c>
      <c r="R11" s="785" t="s">
        <v>3497</v>
      </c>
      <c r="S11" s="785" t="s">
        <v>3498</v>
      </c>
      <c r="T11" s="785" t="s">
        <v>3499</v>
      </c>
      <c r="U11" s="785" t="s">
        <v>3500</v>
      </c>
      <c r="V11" s="785" t="s">
        <v>3501</v>
      </c>
      <c r="W11" s="785" t="s">
        <v>3502</v>
      </c>
      <c r="X11" s="785" t="s">
        <v>3503</v>
      </c>
      <c r="Y11" s="785" t="s">
        <v>3504</v>
      </c>
      <c r="Z11" s="365" t="s">
        <v>299</v>
      </c>
      <c r="AA11" s="364" t="s">
        <v>698</v>
      </c>
      <c r="AB11" s="405">
        <v>591</v>
      </c>
      <c r="AC11" s="476">
        <v>109</v>
      </c>
      <c r="AD11" s="477">
        <v>3211</v>
      </c>
      <c r="AE11" s="477">
        <v>0</v>
      </c>
      <c r="AF11" s="477">
        <v>0</v>
      </c>
      <c r="AG11" s="477">
        <v>836</v>
      </c>
      <c r="AH11" s="477">
        <v>0</v>
      </c>
      <c r="AI11" s="477">
        <v>0</v>
      </c>
      <c r="AJ11" s="335">
        <v>0</v>
      </c>
      <c r="AK11" s="477">
        <v>0</v>
      </c>
      <c r="AL11" s="477">
        <v>0</v>
      </c>
      <c r="AM11" s="477">
        <v>0</v>
      </c>
      <c r="AN11" s="477">
        <v>0</v>
      </c>
      <c r="AO11" s="477">
        <v>0</v>
      </c>
      <c r="AP11" s="477">
        <v>0</v>
      </c>
      <c r="AQ11" s="335">
        <v>32</v>
      </c>
      <c r="AR11" s="335">
        <v>0</v>
      </c>
      <c r="AS11" s="335">
        <v>0</v>
      </c>
      <c r="AT11" s="477">
        <v>1</v>
      </c>
      <c r="AU11" s="477">
        <v>0</v>
      </c>
      <c r="AV11" s="477">
        <v>0</v>
      </c>
      <c r="AW11" s="774">
        <v>0</v>
      </c>
      <c r="AX11" s="487">
        <v>4157</v>
      </c>
    </row>
    <row r="12" spans="2:50">
      <c r="B12" s="785" t="s">
        <v>576</v>
      </c>
      <c r="C12" s="785" t="s">
        <v>594</v>
      </c>
      <c r="D12" s="785" t="e">
        <v>#REF!</v>
      </c>
      <c r="E12" s="785" t="s">
        <v>577</v>
      </c>
      <c r="F12" s="785" t="s">
        <v>578</v>
      </c>
      <c r="G12" s="785" t="s">
        <v>579</v>
      </c>
      <c r="H12" s="785" t="s">
        <v>598</v>
      </c>
      <c r="I12" s="785" t="s">
        <v>580</v>
      </c>
      <c r="J12" s="785" t="s">
        <v>597</v>
      </c>
      <c r="K12" s="785" t="s">
        <v>582</v>
      </c>
      <c r="L12" s="785" t="e">
        <v>#REF!</v>
      </c>
      <c r="M12" s="785" t="s">
        <v>581</v>
      </c>
      <c r="N12" s="785" t="s">
        <v>583</v>
      </c>
      <c r="O12" s="785" t="s">
        <v>584</v>
      </c>
      <c r="P12" s="785" t="e">
        <v>#REF!</v>
      </c>
      <c r="Q12" s="785" t="s">
        <v>587</v>
      </c>
      <c r="R12" s="785" t="s">
        <v>595</v>
      </c>
      <c r="S12" s="785" t="s">
        <v>586</v>
      </c>
      <c r="T12" s="785" t="s">
        <v>585</v>
      </c>
      <c r="U12" s="785" t="s">
        <v>3378</v>
      </c>
      <c r="V12" s="785" t="s">
        <v>589</v>
      </c>
      <c r="W12" s="785" t="s">
        <v>3505</v>
      </c>
      <c r="X12" s="785" t="s">
        <v>3506</v>
      </c>
      <c r="Y12" s="785" t="s">
        <v>3507</v>
      </c>
      <c r="Z12" s="365" t="s">
        <v>300</v>
      </c>
      <c r="AA12" s="364" t="s">
        <v>698</v>
      </c>
      <c r="AB12" s="405">
        <v>893</v>
      </c>
      <c r="AC12" s="476">
        <v>0</v>
      </c>
      <c r="AD12" s="477">
        <v>833</v>
      </c>
      <c r="AE12" s="477">
        <v>0</v>
      </c>
      <c r="AF12" s="477">
        <v>0</v>
      </c>
      <c r="AG12" s="477">
        <v>435</v>
      </c>
      <c r="AH12" s="477">
        <v>0</v>
      </c>
      <c r="AI12" s="477">
        <v>0</v>
      </c>
      <c r="AJ12" s="335">
        <v>0</v>
      </c>
      <c r="AK12" s="477">
        <v>0</v>
      </c>
      <c r="AL12" s="477">
        <v>0</v>
      </c>
      <c r="AM12" s="477">
        <v>0</v>
      </c>
      <c r="AN12" s="477">
        <v>0</v>
      </c>
      <c r="AO12" s="477">
        <v>0</v>
      </c>
      <c r="AP12" s="477">
        <v>0</v>
      </c>
      <c r="AQ12" s="335">
        <v>16</v>
      </c>
      <c r="AR12" s="335">
        <v>0</v>
      </c>
      <c r="AS12" s="335">
        <v>0</v>
      </c>
      <c r="AT12" s="477">
        <v>0</v>
      </c>
      <c r="AU12" s="477">
        <v>0</v>
      </c>
      <c r="AV12" s="477">
        <v>0</v>
      </c>
      <c r="AW12" s="774">
        <v>0</v>
      </c>
      <c r="AX12" s="487">
        <v>1268</v>
      </c>
    </row>
    <row r="13" spans="2:50" ht="39" customHeight="1">
      <c r="B13" s="785" t="s">
        <v>3508</v>
      </c>
      <c r="C13" s="785" t="s">
        <v>3509</v>
      </c>
      <c r="D13" s="785" t="e">
        <v>#REF!</v>
      </c>
      <c r="E13" s="785" t="s">
        <v>3510</v>
      </c>
      <c r="F13" s="785" t="s">
        <v>3511</v>
      </c>
      <c r="G13" s="785" t="s">
        <v>3512</v>
      </c>
      <c r="H13" s="785" t="s">
        <v>3513</v>
      </c>
      <c r="I13" s="785" t="s">
        <v>3514</v>
      </c>
      <c r="J13" s="785" t="s">
        <v>3515</v>
      </c>
      <c r="K13" s="785" t="s">
        <v>3516</v>
      </c>
      <c r="L13" s="785" t="e">
        <v>#REF!</v>
      </c>
      <c r="M13" s="785" t="s">
        <v>3517</v>
      </c>
      <c r="N13" s="785" t="s">
        <v>3518</v>
      </c>
      <c r="O13" s="785" t="s">
        <v>3519</v>
      </c>
      <c r="P13" s="785" t="e">
        <v>#REF!</v>
      </c>
      <c r="Q13" s="785" t="s">
        <v>3520</v>
      </c>
      <c r="R13" s="785" t="s">
        <v>3521</v>
      </c>
      <c r="S13" s="785" t="s">
        <v>3522</v>
      </c>
      <c r="T13" s="785" t="s">
        <v>3523</v>
      </c>
      <c r="U13" s="785" t="s">
        <v>3524</v>
      </c>
      <c r="V13" s="785" t="s">
        <v>3525</v>
      </c>
      <c r="W13" s="785" t="s">
        <v>3377</v>
      </c>
      <c r="X13" s="785" t="s">
        <v>590</v>
      </c>
      <c r="Y13" s="785" t="s">
        <v>591</v>
      </c>
      <c r="Z13" s="797" t="s">
        <v>702</v>
      </c>
      <c r="AA13" s="801"/>
      <c r="AB13" s="802"/>
      <c r="AC13" s="799">
        <v>60</v>
      </c>
      <c r="AD13" s="799">
        <v>15637</v>
      </c>
      <c r="AE13" s="799">
        <v>1</v>
      </c>
      <c r="AF13" s="799">
        <v>2</v>
      </c>
      <c r="AG13" s="799">
        <v>2243</v>
      </c>
      <c r="AH13" s="799">
        <v>18342</v>
      </c>
      <c r="AI13" s="799">
        <v>3</v>
      </c>
      <c r="AJ13" s="800">
        <v>3137</v>
      </c>
      <c r="AK13" s="799">
        <v>0</v>
      </c>
      <c r="AL13" s="799">
        <v>0</v>
      </c>
      <c r="AM13" s="799">
        <v>201</v>
      </c>
      <c r="AN13" s="799">
        <v>1</v>
      </c>
      <c r="AO13" s="799">
        <v>8</v>
      </c>
      <c r="AP13" s="799">
        <v>0</v>
      </c>
      <c r="AQ13" s="800">
        <v>88</v>
      </c>
      <c r="AR13" s="800">
        <v>1</v>
      </c>
      <c r="AS13" s="800">
        <v>0</v>
      </c>
      <c r="AT13" s="799">
        <v>0</v>
      </c>
      <c r="AU13" s="799">
        <v>0</v>
      </c>
      <c r="AV13" s="799">
        <v>0</v>
      </c>
      <c r="AW13" s="799">
        <v>0</v>
      </c>
      <c r="AX13" s="799">
        <v>36499</v>
      </c>
    </row>
    <row r="14" spans="2:50" ht="29.25" customHeight="1">
      <c r="B14" s="785" t="s">
        <v>3526</v>
      </c>
      <c r="C14" s="785" t="s">
        <v>3527</v>
      </c>
      <c r="D14" s="785" t="e">
        <v>#REF!</v>
      </c>
      <c r="E14" s="785" t="s">
        <v>3528</v>
      </c>
      <c r="F14" s="785" t="s">
        <v>3529</v>
      </c>
      <c r="G14" s="785" t="s">
        <v>3530</v>
      </c>
      <c r="H14" s="785" t="s">
        <v>3531</v>
      </c>
      <c r="I14" s="785" t="s">
        <v>3532</v>
      </c>
      <c r="J14" s="785" t="s">
        <v>3533</v>
      </c>
      <c r="K14" s="785" t="s">
        <v>3534</v>
      </c>
      <c r="L14" s="785" t="e">
        <v>#REF!</v>
      </c>
      <c r="M14" s="785" t="s">
        <v>3535</v>
      </c>
      <c r="N14" s="785" t="s">
        <v>3536</v>
      </c>
      <c r="O14" s="785" t="s">
        <v>3537</v>
      </c>
      <c r="P14" s="785" t="e">
        <v>#REF!</v>
      </c>
      <c r="Q14" s="785" t="s">
        <v>3538</v>
      </c>
      <c r="R14" s="785" t="s">
        <v>3539</v>
      </c>
      <c r="S14" s="785" t="s">
        <v>3540</v>
      </c>
      <c r="T14" s="785" t="s">
        <v>3541</v>
      </c>
      <c r="U14" s="785" t="s">
        <v>3542</v>
      </c>
      <c r="V14" s="785" t="s">
        <v>3543</v>
      </c>
      <c r="W14" s="785" t="s">
        <v>3544</v>
      </c>
      <c r="X14" s="785" t="s">
        <v>3545</v>
      </c>
      <c r="Y14" s="785" t="s">
        <v>3546</v>
      </c>
      <c r="Z14" s="365" t="s">
        <v>302</v>
      </c>
      <c r="AA14" s="364" t="s">
        <v>702</v>
      </c>
      <c r="AB14" s="405">
        <v>120</v>
      </c>
      <c r="AC14" s="476">
        <v>0</v>
      </c>
      <c r="AD14" s="477">
        <v>271</v>
      </c>
      <c r="AE14" s="477">
        <v>0</v>
      </c>
      <c r="AF14" s="477">
        <v>0</v>
      </c>
      <c r="AG14" s="477">
        <v>35</v>
      </c>
      <c r="AH14" s="477">
        <v>964</v>
      </c>
      <c r="AI14" s="477">
        <v>0</v>
      </c>
      <c r="AJ14" s="335">
        <v>81</v>
      </c>
      <c r="AK14" s="477">
        <v>0</v>
      </c>
      <c r="AL14" s="477">
        <v>0</v>
      </c>
      <c r="AM14" s="477">
        <v>37</v>
      </c>
      <c r="AN14" s="477">
        <v>1</v>
      </c>
      <c r="AO14" s="477">
        <v>0</v>
      </c>
      <c r="AP14" s="477">
        <v>0</v>
      </c>
      <c r="AQ14" s="335">
        <v>1</v>
      </c>
      <c r="AR14" s="335">
        <v>0</v>
      </c>
      <c r="AS14" s="335">
        <v>0</v>
      </c>
      <c r="AT14" s="477">
        <v>0</v>
      </c>
      <c r="AU14" s="477">
        <v>0</v>
      </c>
      <c r="AV14" s="477">
        <v>0</v>
      </c>
      <c r="AW14" s="774">
        <v>0</v>
      </c>
      <c r="AX14" s="487">
        <v>1308</v>
      </c>
    </row>
    <row r="15" spans="2:50">
      <c r="B15" s="785" t="s">
        <v>3547</v>
      </c>
      <c r="C15" s="785" t="s">
        <v>3548</v>
      </c>
      <c r="D15" s="785" t="e">
        <v>#REF!</v>
      </c>
      <c r="E15" s="785" t="s">
        <v>3549</v>
      </c>
      <c r="F15" s="785" t="s">
        <v>3550</v>
      </c>
      <c r="G15" s="785" t="s">
        <v>3551</v>
      </c>
      <c r="H15" s="785" t="s">
        <v>3552</v>
      </c>
      <c r="I15" s="785" t="s">
        <v>3553</v>
      </c>
      <c r="J15" s="785" t="s">
        <v>3554</v>
      </c>
      <c r="K15" s="785" t="s">
        <v>3555</v>
      </c>
      <c r="L15" s="785" t="e">
        <v>#REF!</v>
      </c>
      <c r="M15" s="785" t="s">
        <v>3556</v>
      </c>
      <c r="N15" s="785" t="s">
        <v>3557</v>
      </c>
      <c r="O15" s="785" t="s">
        <v>3558</v>
      </c>
      <c r="P15" s="785" t="e">
        <v>#REF!</v>
      </c>
      <c r="Q15" s="785" t="s">
        <v>3559</v>
      </c>
      <c r="R15" s="785" t="s">
        <v>3560</v>
      </c>
      <c r="S15" s="785" t="s">
        <v>3561</v>
      </c>
      <c r="T15" s="785" t="s">
        <v>3562</v>
      </c>
      <c r="U15" s="785" t="s">
        <v>3563</v>
      </c>
      <c r="V15" s="785" t="s">
        <v>3564</v>
      </c>
      <c r="W15" s="785" t="s">
        <v>3565</v>
      </c>
      <c r="X15" s="785" t="s">
        <v>3566</v>
      </c>
      <c r="Y15" s="785" t="s">
        <v>3567</v>
      </c>
      <c r="Z15" s="365" t="s">
        <v>303</v>
      </c>
      <c r="AA15" s="364" t="s">
        <v>702</v>
      </c>
      <c r="AB15" s="405">
        <v>154</v>
      </c>
      <c r="AC15" s="476">
        <v>42</v>
      </c>
      <c r="AD15" s="477">
        <v>9416</v>
      </c>
      <c r="AE15" s="477">
        <v>0</v>
      </c>
      <c r="AF15" s="477">
        <v>2</v>
      </c>
      <c r="AG15" s="477">
        <v>1609</v>
      </c>
      <c r="AH15" s="477">
        <v>10173</v>
      </c>
      <c r="AI15" s="477">
        <v>3</v>
      </c>
      <c r="AJ15" s="335">
        <v>2452</v>
      </c>
      <c r="AK15" s="477">
        <v>0</v>
      </c>
      <c r="AL15" s="477">
        <v>0</v>
      </c>
      <c r="AM15" s="477">
        <v>99</v>
      </c>
      <c r="AN15" s="477">
        <v>0</v>
      </c>
      <c r="AO15" s="477">
        <v>4</v>
      </c>
      <c r="AP15" s="477">
        <v>0</v>
      </c>
      <c r="AQ15" s="335">
        <v>60</v>
      </c>
      <c r="AR15" s="335">
        <v>0</v>
      </c>
      <c r="AS15" s="335">
        <v>0</v>
      </c>
      <c r="AT15" s="477">
        <v>0</v>
      </c>
      <c r="AU15" s="477">
        <v>0</v>
      </c>
      <c r="AV15" s="477">
        <v>0</v>
      </c>
      <c r="AW15" s="774">
        <v>0</v>
      </c>
      <c r="AX15" s="487">
        <v>21348</v>
      </c>
    </row>
    <row r="16" spans="2:50">
      <c r="B16" s="785" t="s">
        <v>3568</v>
      </c>
      <c r="C16" s="785" t="s">
        <v>3569</v>
      </c>
      <c r="D16" s="785" t="e">
        <v>#REF!</v>
      </c>
      <c r="E16" s="785" t="s">
        <v>3570</v>
      </c>
      <c r="F16" s="785" t="s">
        <v>3571</v>
      </c>
      <c r="G16" s="785" t="s">
        <v>3572</v>
      </c>
      <c r="H16" s="785" t="s">
        <v>3573</v>
      </c>
      <c r="I16" s="785" t="s">
        <v>3574</v>
      </c>
      <c r="J16" s="785" t="s">
        <v>3575</v>
      </c>
      <c r="K16" s="785" t="s">
        <v>3576</v>
      </c>
      <c r="L16" s="785" t="e">
        <v>#REF!</v>
      </c>
      <c r="M16" s="785" t="s">
        <v>3577</v>
      </c>
      <c r="N16" s="785" t="s">
        <v>3578</v>
      </c>
      <c r="O16" s="785" t="s">
        <v>3579</v>
      </c>
      <c r="P16" s="785" t="e">
        <v>#REF!</v>
      </c>
      <c r="Q16" s="785" t="s">
        <v>3580</v>
      </c>
      <c r="R16" s="785" t="s">
        <v>3581</v>
      </c>
      <c r="S16" s="785" t="s">
        <v>3582</v>
      </c>
      <c r="T16" s="785" t="s">
        <v>3583</v>
      </c>
      <c r="U16" s="785" t="s">
        <v>3584</v>
      </c>
      <c r="V16" s="785" t="s">
        <v>3585</v>
      </c>
      <c r="W16" s="785" t="s">
        <v>3586</v>
      </c>
      <c r="X16" s="785" t="s">
        <v>3587</v>
      </c>
      <c r="Y16" s="785" t="s">
        <v>3588</v>
      </c>
      <c r="Z16" s="365" t="s">
        <v>304</v>
      </c>
      <c r="AA16" s="364" t="s">
        <v>702</v>
      </c>
      <c r="AB16" s="405">
        <v>250</v>
      </c>
      <c r="AC16" s="476">
        <v>8</v>
      </c>
      <c r="AD16" s="477">
        <v>4760</v>
      </c>
      <c r="AE16" s="477">
        <v>0</v>
      </c>
      <c r="AF16" s="477">
        <v>0</v>
      </c>
      <c r="AG16" s="477">
        <v>200</v>
      </c>
      <c r="AH16" s="477">
        <v>3978</v>
      </c>
      <c r="AI16" s="477">
        <v>0</v>
      </c>
      <c r="AJ16" s="335">
        <v>403</v>
      </c>
      <c r="AK16" s="477">
        <v>0</v>
      </c>
      <c r="AL16" s="477">
        <v>0</v>
      </c>
      <c r="AM16" s="477">
        <v>27</v>
      </c>
      <c r="AN16" s="477">
        <v>0</v>
      </c>
      <c r="AO16" s="477">
        <v>4</v>
      </c>
      <c r="AP16" s="477">
        <v>0</v>
      </c>
      <c r="AQ16" s="335">
        <v>13</v>
      </c>
      <c r="AR16" s="335">
        <v>0</v>
      </c>
      <c r="AS16" s="335">
        <v>0</v>
      </c>
      <c r="AT16" s="477">
        <v>0</v>
      </c>
      <c r="AU16" s="477">
        <v>0</v>
      </c>
      <c r="AV16" s="477">
        <v>0</v>
      </c>
      <c r="AW16" s="774">
        <v>0</v>
      </c>
      <c r="AX16" s="487">
        <v>8977</v>
      </c>
    </row>
    <row r="17" spans="2:50">
      <c r="B17" s="785" t="s">
        <v>3589</v>
      </c>
      <c r="C17" s="785" t="s">
        <v>3590</v>
      </c>
      <c r="D17" s="785" t="e">
        <v>#REF!</v>
      </c>
      <c r="E17" s="785" t="s">
        <v>3591</v>
      </c>
      <c r="F17" s="785" t="s">
        <v>3592</v>
      </c>
      <c r="G17" s="785" t="s">
        <v>3593</v>
      </c>
      <c r="H17" s="785" t="s">
        <v>3594</v>
      </c>
      <c r="I17" s="785" t="s">
        <v>3595</v>
      </c>
      <c r="J17" s="785" t="s">
        <v>3596</v>
      </c>
      <c r="K17" s="785" t="s">
        <v>3597</v>
      </c>
      <c r="L17" s="785" t="e">
        <v>#REF!</v>
      </c>
      <c r="M17" s="785" t="s">
        <v>3598</v>
      </c>
      <c r="N17" s="785" t="s">
        <v>3599</v>
      </c>
      <c r="O17" s="785" t="s">
        <v>3600</v>
      </c>
      <c r="P17" s="785" t="e">
        <v>#REF!</v>
      </c>
      <c r="Q17" s="785" t="s">
        <v>3601</v>
      </c>
      <c r="R17" s="785" t="s">
        <v>3602</v>
      </c>
      <c r="S17" s="785" t="s">
        <v>3603</v>
      </c>
      <c r="T17" s="785" t="s">
        <v>3604</v>
      </c>
      <c r="U17" s="785" t="s">
        <v>3605</v>
      </c>
      <c r="V17" s="785" t="s">
        <v>3606</v>
      </c>
      <c r="W17" s="785" t="s">
        <v>3607</v>
      </c>
      <c r="X17" s="785" t="s">
        <v>3608</v>
      </c>
      <c r="Y17" s="785" t="s">
        <v>3609</v>
      </c>
      <c r="Z17" s="365" t="s">
        <v>305</v>
      </c>
      <c r="AA17" s="364" t="s">
        <v>702</v>
      </c>
      <c r="AB17" s="405">
        <v>495</v>
      </c>
      <c r="AC17" s="476">
        <v>1</v>
      </c>
      <c r="AD17" s="477">
        <v>212</v>
      </c>
      <c r="AE17" s="477">
        <v>1</v>
      </c>
      <c r="AF17" s="477">
        <v>0</v>
      </c>
      <c r="AG17" s="477">
        <v>12</v>
      </c>
      <c r="AH17" s="477">
        <v>957</v>
      </c>
      <c r="AI17" s="477">
        <v>0</v>
      </c>
      <c r="AJ17" s="335">
        <v>73</v>
      </c>
      <c r="AK17" s="477">
        <v>0</v>
      </c>
      <c r="AL17" s="477">
        <v>0</v>
      </c>
      <c r="AM17" s="477">
        <v>0</v>
      </c>
      <c r="AN17" s="477">
        <v>0</v>
      </c>
      <c r="AO17" s="477">
        <v>0</v>
      </c>
      <c r="AP17" s="477">
        <v>0</v>
      </c>
      <c r="AQ17" s="335">
        <v>2</v>
      </c>
      <c r="AR17" s="335">
        <v>0</v>
      </c>
      <c r="AS17" s="335">
        <v>0</v>
      </c>
      <c r="AT17" s="477">
        <v>0</v>
      </c>
      <c r="AU17" s="477">
        <v>0</v>
      </c>
      <c r="AV17" s="477">
        <v>0</v>
      </c>
      <c r="AW17" s="774">
        <v>0</v>
      </c>
      <c r="AX17" s="487">
        <v>1183</v>
      </c>
    </row>
    <row r="18" spans="2:50">
      <c r="B18" s="785" t="s">
        <v>3610</v>
      </c>
      <c r="C18" s="785" t="s">
        <v>3611</v>
      </c>
      <c r="D18" s="785" t="e">
        <v>#REF!</v>
      </c>
      <c r="E18" s="785" t="s">
        <v>3612</v>
      </c>
      <c r="F18" s="785" t="s">
        <v>3613</v>
      </c>
      <c r="G18" s="785" t="s">
        <v>3614</v>
      </c>
      <c r="H18" s="785" t="s">
        <v>3615</v>
      </c>
      <c r="I18" s="785" t="s">
        <v>3616</v>
      </c>
      <c r="J18" s="785" t="s">
        <v>3617</v>
      </c>
      <c r="K18" s="785" t="s">
        <v>3618</v>
      </c>
      <c r="L18" s="785" t="e">
        <v>#REF!</v>
      </c>
      <c r="M18" s="785" t="s">
        <v>3619</v>
      </c>
      <c r="N18" s="785" t="s">
        <v>3620</v>
      </c>
      <c r="O18" s="785" t="s">
        <v>3621</v>
      </c>
      <c r="P18" s="785" t="e">
        <v>#REF!</v>
      </c>
      <c r="Q18" s="785" t="s">
        <v>3622</v>
      </c>
      <c r="R18" s="785" t="s">
        <v>3623</v>
      </c>
      <c r="S18" s="785" t="s">
        <v>3624</v>
      </c>
      <c r="T18" s="785" t="s">
        <v>3625</v>
      </c>
      <c r="U18" s="785" t="s">
        <v>3626</v>
      </c>
      <c r="V18" s="785" t="s">
        <v>3627</v>
      </c>
      <c r="W18" s="785" t="s">
        <v>3628</v>
      </c>
      <c r="X18" s="785" t="s">
        <v>3629</v>
      </c>
      <c r="Y18" s="785" t="s">
        <v>3630</v>
      </c>
      <c r="Z18" s="365" t="s">
        <v>306</v>
      </c>
      <c r="AA18" s="364" t="s">
        <v>702</v>
      </c>
      <c r="AB18" s="405">
        <v>790</v>
      </c>
      <c r="AC18" s="476">
        <v>5</v>
      </c>
      <c r="AD18" s="477">
        <v>466</v>
      </c>
      <c r="AE18" s="477">
        <v>0</v>
      </c>
      <c r="AF18" s="477">
        <v>0</v>
      </c>
      <c r="AG18" s="477">
        <v>239</v>
      </c>
      <c r="AH18" s="477">
        <v>1205</v>
      </c>
      <c r="AI18" s="477">
        <v>0</v>
      </c>
      <c r="AJ18" s="335">
        <v>100</v>
      </c>
      <c r="AK18" s="477">
        <v>0</v>
      </c>
      <c r="AL18" s="477">
        <v>0</v>
      </c>
      <c r="AM18" s="477">
        <v>0</v>
      </c>
      <c r="AN18" s="477">
        <v>0</v>
      </c>
      <c r="AO18" s="477">
        <v>0</v>
      </c>
      <c r="AP18" s="477">
        <v>0</v>
      </c>
      <c r="AQ18" s="335">
        <v>11</v>
      </c>
      <c r="AR18" s="335">
        <v>0</v>
      </c>
      <c r="AS18" s="335">
        <v>0</v>
      </c>
      <c r="AT18" s="477">
        <v>0</v>
      </c>
      <c r="AU18" s="477">
        <v>0</v>
      </c>
      <c r="AV18" s="477">
        <v>0</v>
      </c>
      <c r="AW18" s="774">
        <v>0</v>
      </c>
      <c r="AX18" s="487">
        <v>1915</v>
      </c>
    </row>
    <row r="19" spans="2:50">
      <c r="B19" s="785" t="s">
        <v>576</v>
      </c>
      <c r="C19" s="785" t="s">
        <v>594</v>
      </c>
      <c r="D19" s="785" t="e">
        <v>#REF!</v>
      </c>
      <c r="E19" s="785" t="s">
        <v>577</v>
      </c>
      <c r="F19" s="785" t="s">
        <v>578</v>
      </c>
      <c r="G19" s="785" t="s">
        <v>579</v>
      </c>
      <c r="H19" s="785" t="s">
        <v>598</v>
      </c>
      <c r="I19" s="785" t="s">
        <v>580</v>
      </c>
      <c r="J19" s="785" t="s">
        <v>597</v>
      </c>
      <c r="K19" s="785" t="s">
        <v>582</v>
      </c>
      <c r="L19" s="785" t="e">
        <v>#REF!</v>
      </c>
      <c r="M19" s="785" t="s">
        <v>581</v>
      </c>
      <c r="N19" s="785" t="s">
        <v>583</v>
      </c>
      <c r="O19" s="785" t="s">
        <v>584</v>
      </c>
      <c r="P19" s="785" t="e">
        <v>#REF!</v>
      </c>
      <c r="Q19" s="785" t="s">
        <v>587</v>
      </c>
      <c r="R19" s="785" t="s">
        <v>595</v>
      </c>
      <c r="S19" s="785" t="s">
        <v>586</v>
      </c>
      <c r="T19" s="785" t="s">
        <v>585</v>
      </c>
      <c r="U19" s="785" t="s">
        <v>3378</v>
      </c>
      <c r="V19" s="785" t="s">
        <v>589</v>
      </c>
      <c r="W19" s="785" t="s">
        <v>3631</v>
      </c>
      <c r="X19" s="785" t="s">
        <v>3632</v>
      </c>
      <c r="Y19" s="785" t="s">
        <v>3633</v>
      </c>
      <c r="Z19" s="365" t="s">
        <v>307</v>
      </c>
      <c r="AA19" s="364" t="s">
        <v>702</v>
      </c>
      <c r="AB19" s="405">
        <v>895</v>
      </c>
      <c r="AC19" s="476">
        <v>4</v>
      </c>
      <c r="AD19" s="477">
        <v>512</v>
      </c>
      <c r="AE19" s="477">
        <v>0</v>
      </c>
      <c r="AF19" s="477">
        <v>0</v>
      </c>
      <c r="AG19" s="477">
        <v>148</v>
      </c>
      <c r="AH19" s="477">
        <v>1065</v>
      </c>
      <c r="AI19" s="477">
        <v>0</v>
      </c>
      <c r="AJ19" s="335">
        <v>28</v>
      </c>
      <c r="AK19" s="477">
        <v>0</v>
      </c>
      <c r="AL19" s="477">
        <v>0</v>
      </c>
      <c r="AM19" s="477">
        <v>38</v>
      </c>
      <c r="AN19" s="477">
        <v>0</v>
      </c>
      <c r="AO19" s="477">
        <v>0</v>
      </c>
      <c r="AP19" s="477">
        <v>0</v>
      </c>
      <c r="AQ19" s="335">
        <v>1</v>
      </c>
      <c r="AR19" s="335">
        <v>1</v>
      </c>
      <c r="AS19" s="335">
        <v>0</v>
      </c>
      <c r="AT19" s="477">
        <v>0</v>
      </c>
      <c r="AU19" s="477">
        <v>0</v>
      </c>
      <c r="AV19" s="477">
        <v>0</v>
      </c>
      <c r="AW19" s="774">
        <v>0</v>
      </c>
      <c r="AX19" s="487">
        <v>1768</v>
      </c>
    </row>
    <row r="20" spans="2:50" ht="15.75">
      <c r="B20" s="785" t="s">
        <v>3634</v>
      </c>
      <c r="C20" s="785" t="s">
        <v>3635</v>
      </c>
      <c r="D20" s="785" t="e">
        <v>#REF!</v>
      </c>
      <c r="E20" s="785" t="s">
        <v>3636</v>
      </c>
      <c r="F20" s="785" t="s">
        <v>3637</v>
      </c>
      <c r="G20" s="785" t="s">
        <v>3638</v>
      </c>
      <c r="H20" s="785" t="s">
        <v>3639</v>
      </c>
      <c r="I20" s="785" t="s">
        <v>3640</v>
      </c>
      <c r="J20" s="785" t="s">
        <v>3641</v>
      </c>
      <c r="K20" s="785" t="s">
        <v>3642</v>
      </c>
      <c r="L20" s="785" t="e">
        <v>#REF!</v>
      </c>
      <c r="M20" s="785" t="s">
        <v>3643</v>
      </c>
      <c r="N20" s="785" t="s">
        <v>3644</v>
      </c>
      <c r="O20" s="785" t="s">
        <v>3645</v>
      </c>
      <c r="P20" s="785" t="e">
        <v>#REF!</v>
      </c>
      <c r="Q20" s="785" t="s">
        <v>3646</v>
      </c>
      <c r="R20" s="785" t="s">
        <v>3647</v>
      </c>
      <c r="S20" s="785" t="s">
        <v>3648</v>
      </c>
      <c r="T20" s="785" t="s">
        <v>3649</v>
      </c>
      <c r="U20" s="785" t="s">
        <v>3650</v>
      </c>
      <c r="V20" s="785" t="s">
        <v>3651</v>
      </c>
      <c r="W20" s="785" t="s">
        <v>3377</v>
      </c>
      <c r="X20" s="785" t="s">
        <v>590</v>
      </c>
      <c r="Y20" s="785" t="s">
        <v>591</v>
      </c>
      <c r="Z20" s="797" t="s">
        <v>499</v>
      </c>
      <c r="AA20" s="801"/>
      <c r="AB20" s="802"/>
      <c r="AC20" s="799">
        <v>95465</v>
      </c>
      <c r="AD20" s="799">
        <v>89302</v>
      </c>
      <c r="AE20" s="799">
        <v>2483</v>
      </c>
      <c r="AF20" s="799">
        <v>2</v>
      </c>
      <c r="AG20" s="799">
        <v>8220</v>
      </c>
      <c r="AH20" s="799">
        <v>2909</v>
      </c>
      <c r="AI20" s="799">
        <v>1</v>
      </c>
      <c r="AJ20" s="800">
        <v>28</v>
      </c>
      <c r="AK20" s="799">
        <v>0</v>
      </c>
      <c r="AL20" s="799">
        <v>1</v>
      </c>
      <c r="AM20" s="799">
        <v>312</v>
      </c>
      <c r="AN20" s="799">
        <v>0</v>
      </c>
      <c r="AO20" s="799">
        <v>146</v>
      </c>
      <c r="AP20" s="799">
        <v>0</v>
      </c>
      <c r="AQ20" s="800">
        <v>3340</v>
      </c>
      <c r="AR20" s="800">
        <v>0</v>
      </c>
      <c r="AS20" s="800">
        <v>0</v>
      </c>
      <c r="AT20" s="799">
        <v>3</v>
      </c>
      <c r="AU20" s="799">
        <v>0</v>
      </c>
      <c r="AV20" s="799">
        <v>0</v>
      </c>
      <c r="AW20" s="799">
        <v>0</v>
      </c>
      <c r="AX20" s="799">
        <v>198844</v>
      </c>
    </row>
    <row r="21" spans="2:50">
      <c r="B21" s="785" t="s">
        <v>3652</v>
      </c>
      <c r="C21" s="785" t="s">
        <v>3653</v>
      </c>
      <c r="D21" s="785" t="e">
        <v>#REF!</v>
      </c>
      <c r="E21" s="785" t="s">
        <v>3654</v>
      </c>
      <c r="F21" s="785" t="s">
        <v>3655</v>
      </c>
      <c r="G21" s="785" t="s">
        <v>3656</v>
      </c>
      <c r="H21" s="785" t="s">
        <v>3657</v>
      </c>
      <c r="I21" s="785" t="s">
        <v>3658</v>
      </c>
      <c r="J21" s="785" t="s">
        <v>3659</v>
      </c>
      <c r="K21" s="785" t="s">
        <v>3660</v>
      </c>
      <c r="L21" s="785" t="e">
        <v>#REF!</v>
      </c>
      <c r="M21" s="785" t="s">
        <v>3661</v>
      </c>
      <c r="N21" s="785" t="s">
        <v>3662</v>
      </c>
      <c r="O21" s="785" t="s">
        <v>3663</v>
      </c>
      <c r="P21" s="785" t="e">
        <v>#REF!</v>
      </c>
      <c r="Q21" s="785" t="s">
        <v>3664</v>
      </c>
      <c r="R21" s="785" t="s">
        <v>3665</v>
      </c>
      <c r="S21" s="785" t="s">
        <v>3666</v>
      </c>
      <c r="T21" s="785" t="s">
        <v>3667</v>
      </c>
      <c r="U21" s="785" t="s">
        <v>3668</v>
      </c>
      <c r="V21" s="785" t="s">
        <v>3669</v>
      </c>
      <c r="W21" s="785" t="s">
        <v>3670</v>
      </c>
      <c r="X21" s="785" t="s">
        <v>3671</v>
      </c>
      <c r="Y21" s="785" t="s">
        <v>3672</v>
      </c>
      <c r="Z21" s="365" t="s">
        <v>309</v>
      </c>
      <c r="AA21" s="364" t="s">
        <v>705</v>
      </c>
      <c r="AB21" s="405">
        <v>45</v>
      </c>
      <c r="AC21" s="476">
        <v>45257</v>
      </c>
      <c r="AD21" s="477">
        <v>33387</v>
      </c>
      <c r="AE21" s="477">
        <v>1655</v>
      </c>
      <c r="AF21" s="477">
        <v>1</v>
      </c>
      <c r="AG21" s="477">
        <v>2177</v>
      </c>
      <c r="AH21" s="477">
        <v>874</v>
      </c>
      <c r="AI21" s="477">
        <v>0</v>
      </c>
      <c r="AJ21" s="335">
        <v>8</v>
      </c>
      <c r="AK21" s="477">
        <v>0</v>
      </c>
      <c r="AL21" s="477">
        <v>0</v>
      </c>
      <c r="AM21" s="477">
        <v>45</v>
      </c>
      <c r="AN21" s="477">
        <v>0</v>
      </c>
      <c r="AO21" s="477">
        <v>4</v>
      </c>
      <c r="AP21" s="477">
        <v>0</v>
      </c>
      <c r="AQ21" s="335">
        <v>838</v>
      </c>
      <c r="AR21" s="335">
        <v>0</v>
      </c>
      <c r="AS21" s="335">
        <v>0</v>
      </c>
      <c r="AT21" s="477">
        <v>0</v>
      </c>
      <c r="AU21" s="477">
        <v>0</v>
      </c>
      <c r="AV21" s="477">
        <v>0</v>
      </c>
      <c r="AW21" s="774">
        <v>0</v>
      </c>
      <c r="AX21" s="487">
        <v>83400</v>
      </c>
    </row>
    <row r="22" spans="2:50">
      <c r="B22" s="785" t="s">
        <v>3673</v>
      </c>
      <c r="C22" s="785" t="s">
        <v>3674</v>
      </c>
      <c r="D22" s="785" t="e">
        <v>#REF!</v>
      </c>
      <c r="E22" s="785" t="s">
        <v>3675</v>
      </c>
      <c r="F22" s="785" t="s">
        <v>3676</v>
      </c>
      <c r="G22" s="785" t="s">
        <v>3677</v>
      </c>
      <c r="H22" s="785" t="s">
        <v>3678</v>
      </c>
      <c r="I22" s="785" t="s">
        <v>3679</v>
      </c>
      <c r="J22" s="785" t="s">
        <v>3680</v>
      </c>
      <c r="K22" s="785" t="s">
        <v>3681</v>
      </c>
      <c r="L22" s="785" t="e">
        <v>#REF!</v>
      </c>
      <c r="M22" s="785" t="s">
        <v>3682</v>
      </c>
      <c r="N22" s="785" t="s">
        <v>3683</v>
      </c>
      <c r="O22" s="785" t="s">
        <v>3684</v>
      </c>
      <c r="P22" s="785" t="e">
        <v>#REF!</v>
      </c>
      <c r="Q22" s="785" t="s">
        <v>3685</v>
      </c>
      <c r="R22" s="785" t="s">
        <v>3686</v>
      </c>
      <c r="S22" s="785" t="s">
        <v>3687</v>
      </c>
      <c r="T22" s="785" t="s">
        <v>3688</v>
      </c>
      <c r="U22" s="785" t="s">
        <v>3689</v>
      </c>
      <c r="V22" s="785" t="s">
        <v>3690</v>
      </c>
      <c r="W22" s="785" t="s">
        <v>3691</v>
      </c>
      <c r="X22" s="785" t="s">
        <v>3692</v>
      </c>
      <c r="Y22" s="785" t="s">
        <v>3693</v>
      </c>
      <c r="Z22" s="365" t="s">
        <v>310</v>
      </c>
      <c r="AA22" s="364" t="s">
        <v>705</v>
      </c>
      <c r="AB22" s="405">
        <v>51</v>
      </c>
      <c r="AC22" s="476">
        <v>1337</v>
      </c>
      <c r="AD22" s="477">
        <v>2208</v>
      </c>
      <c r="AE22" s="477">
        <v>57</v>
      </c>
      <c r="AF22" s="477">
        <v>0</v>
      </c>
      <c r="AG22" s="477">
        <v>352</v>
      </c>
      <c r="AH22" s="477">
        <v>0</v>
      </c>
      <c r="AI22" s="477">
        <v>0</v>
      </c>
      <c r="AJ22" s="335">
        <v>0</v>
      </c>
      <c r="AK22" s="477">
        <v>0</v>
      </c>
      <c r="AL22" s="477">
        <v>0</v>
      </c>
      <c r="AM22" s="477">
        <v>17</v>
      </c>
      <c r="AN22" s="477">
        <v>0</v>
      </c>
      <c r="AO22" s="477">
        <v>45</v>
      </c>
      <c r="AP22" s="477">
        <v>0</v>
      </c>
      <c r="AQ22" s="335">
        <v>217</v>
      </c>
      <c r="AR22" s="335">
        <v>0</v>
      </c>
      <c r="AS22" s="335">
        <v>0</v>
      </c>
      <c r="AT22" s="477">
        <v>3</v>
      </c>
      <c r="AU22" s="477">
        <v>0</v>
      </c>
      <c r="AV22" s="477">
        <v>0</v>
      </c>
      <c r="AW22" s="774">
        <v>0</v>
      </c>
      <c r="AX22" s="487">
        <v>4019</v>
      </c>
    </row>
    <row r="23" spans="2:50">
      <c r="B23" s="785" t="s">
        <v>3694</v>
      </c>
      <c r="C23" s="785" t="s">
        <v>3695</v>
      </c>
      <c r="D23" s="785" t="e">
        <v>#REF!</v>
      </c>
      <c r="E23" s="785" t="s">
        <v>3696</v>
      </c>
      <c r="F23" s="785" t="s">
        <v>3697</v>
      </c>
      <c r="G23" s="785" t="s">
        <v>3698</v>
      </c>
      <c r="H23" s="785" t="s">
        <v>3699</v>
      </c>
      <c r="I23" s="785" t="s">
        <v>3700</v>
      </c>
      <c r="J23" s="785" t="s">
        <v>3701</v>
      </c>
      <c r="K23" s="785" t="s">
        <v>3702</v>
      </c>
      <c r="L23" s="785" t="e">
        <v>#REF!</v>
      </c>
      <c r="M23" s="785" t="s">
        <v>3703</v>
      </c>
      <c r="N23" s="785" t="s">
        <v>3704</v>
      </c>
      <c r="O23" s="785" t="s">
        <v>3705</v>
      </c>
      <c r="P23" s="785" t="e">
        <v>#REF!</v>
      </c>
      <c r="Q23" s="785" t="s">
        <v>3706</v>
      </c>
      <c r="R23" s="785" t="s">
        <v>3707</v>
      </c>
      <c r="S23" s="785" t="s">
        <v>3708</v>
      </c>
      <c r="T23" s="785" t="s">
        <v>3709</v>
      </c>
      <c r="U23" s="785" t="s">
        <v>3710</v>
      </c>
      <c r="V23" s="785" t="s">
        <v>3711</v>
      </c>
      <c r="W23" s="785" t="s">
        <v>3712</v>
      </c>
      <c r="X23" s="785" t="s">
        <v>3713</v>
      </c>
      <c r="Y23" s="785" t="s">
        <v>3714</v>
      </c>
      <c r="Z23" s="365" t="s">
        <v>311</v>
      </c>
      <c r="AA23" s="364" t="s">
        <v>705</v>
      </c>
      <c r="AB23" s="405">
        <v>147</v>
      </c>
      <c r="AC23" s="476">
        <v>13432</v>
      </c>
      <c r="AD23" s="477">
        <v>11222</v>
      </c>
      <c r="AE23" s="477">
        <v>227</v>
      </c>
      <c r="AF23" s="477">
        <v>0</v>
      </c>
      <c r="AG23" s="477">
        <v>1141</v>
      </c>
      <c r="AH23" s="477">
        <v>402</v>
      </c>
      <c r="AI23" s="477">
        <v>0</v>
      </c>
      <c r="AJ23" s="335">
        <v>5</v>
      </c>
      <c r="AK23" s="477">
        <v>0</v>
      </c>
      <c r="AL23" s="477">
        <v>1</v>
      </c>
      <c r="AM23" s="477">
        <v>0</v>
      </c>
      <c r="AN23" s="477">
        <v>0</v>
      </c>
      <c r="AO23" s="477">
        <v>0</v>
      </c>
      <c r="AP23" s="477">
        <v>0</v>
      </c>
      <c r="AQ23" s="335">
        <v>249</v>
      </c>
      <c r="AR23" s="335">
        <v>0</v>
      </c>
      <c r="AS23" s="335">
        <v>0</v>
      </c>
      <c r="AT23" s="477">
        <v>0</v>
      </c>
      <c r="AU23" s="477">
        <v>0</v>
      </c>
      <c r="AV23" s="477">
        <v>0</v>
      </c>
      <c r="AW23" s="774">
        <v>0</v>
      </c>
      <c r="AX23" s="487">
        <v>26425</v>
      </c>
    </row>
    <row r="24" spans="2:50">
      <c r="B24" s="785" t="s">
        <v>3715</v>
      </c>
      <c r="C24" s="785" t="s">
        <v>3716</v>
      </c>
      <c r="D24" s="785" t="e">
        <v>#REF!</v>
      </c>
      <c r="E24" s="785" t="s">
        <v>3717</v>
      </c>
      <c r="F24" s="785" t="s">
        <v>3718</v>
      </c>
      <c r="G24" s="785" t="s">
        <v>3719</v>
      </c>
      <c r="H24" s="785" t="s">
        <v>3720</v>
      </c>
      <c r="I24" s="785" t="s">
        <v>3721</v>
      </c>
      <c r="J24" s="785" t="s">
        <v>3722</v>
      </c>
      <c r="K24" s="785" t="s">
        <v>3723</v>
      </c>
      <c r="L24" s="785" t="e">
        <v>#REF!</v>
      </c>
      <c r="M24" s="785" t="s">
        <v>3724</v>
      </c>
      <c r="N24" s="785" t="s">
        <v>3725</v>
      </c>
      <c r="O24" s="785" t="s">
        <v>3726</v>
      </c>
      <c r="P24" s="785" t="e">
        <v>#REF!</v>
      </c>
      <c r="Q24" s="785" t="s">
        <v>3727</v>
      </c>
      <c r="R24" s="785" t="s">
        <v>3728</v>
      </c>
      <c r="S24" s="785" t="s">
        <v>3729</v>
      </c>
      <c r="T24" s="785" t="s">
        <v>3730</v>
      </c>
      <c r="U24" s="785" t="s">
        <v>3731</v>
      </c>
      <c r="V24" s="785" t="s">
        <v>3732</v>
      </c>
      <c r="W24" s="785" t="s">
        <v>3733</v>
      </c>
      <c r="X24" s="785" t="s">
        <v>3734</v>
      </c>
      <c r="Y24" s="785" t="s">
        <v>3735</v>
      </c>
      <c r="Z24" s="365" t="s">
        <v>312</v>
      </c>
      <c r="AA24" s="364" t="s">
        <v>705</v>
      </c>
      <c r="AB24" s="405">
        <v>172</v>
      </c>
      <c r="AC24" s="476">
        <v>15637</v>
      </c>
      <c r="AD24" s="477">
        <v>14041</v>
      </c>
      <c r="AE24" s="477">
        <v>138</v>
      </c>
      <c r="AF24" s="477">
        <v>0</v>
      </c>
      <c r="AG24" s="477">
        <v>1222</v>
      </c>
      <c r="AH24" s="477">
        <v>345</v>
      </c>
      <c r="AI24" s="477">
        <v>0</v>
      </c>
      <c r="AJ24" s="335">
        <v>2</v>
      </c>
      <c r="AK24" s="477">
        <v>0</v>
      </c>
      <c r="AL24" s="477">
        <v>0</v>
      </c>
      <c r="AM24" s="477">
        <v>85</v>
      </c>
      <c r="AN24" s="477">
        <v>0</v>
      </c>
      <c r="AO24" s="477">
        <v>7</v>
      </c>
      <c r="AP24" s="477">
        <v>0</v>
      </c>
      <c r="AQ24" s="335">
        <v>459</v>
      </c>
      <c r="AR24" s="335">
        <v>0</v>
      </c>
      <c r="AS24" s="335">
        <v>0</v>
      </c>
      <c r="AT24" s="477">
        <v>0</v>
      </c>
      <c r="AU24" s="477">
        <v>0</v>
      </c>
      <c r="AV24" s="477">
        <v>0</v>
      </c>
      <c r="AW24" s="774">
        <v>0</v>
      </c>
      <c r="AX24" s="487">
        <v>31475</v>
      </c>
    </row>
    <row r="25" spans="2:50" ht="15" customHeight="1">
      <c r="B25" s="785" t="s">
        <v>3736</v>
      </c>
      <c r="C25" s="785" t="s">
        <v>3737</v>
      </c>
      <c r="D25" s="785" t="e">
        <v>#REF!</v>
      </c>
      <c r="E25" s="785" t="s">
        <v>3738</v>
      </c>
      <c r="F25" s="785" t="s">
        <v>3739</v>
      </c>
      <c r="G25" s="785" t="s">
        <v>3740</v>
      </c>
      <c r="H25" s="785" t="s">
        <v>3741</v>
      </c>
      <c r="I25" s="785" t="s">
        <v>3742</v>
      </c>
      <c r="J25" s="785" t="s">
        <v>3743</v>
      </c>
      <c r="K25" s="785" t="s">
        <v>3744</v>
      </c>
      <c r="L25" s="785" t="e">
        <v>#REF!</v>
      </c>
      <c r="M25" s="785" t="s">
        <v>3745</v>
      </c>
      <c r="N25" s="785" t="s">
        <v>3746</v>
      </c>
      <c r="O25" s="785" t="s">
        <v>3747</v>
      </c>
      <c r="P25" s="785" t="e">
        <v>#REF!</v>
      </c>
      <c r="Q25" s="785" t="s">
        <v>3748</v>
      </c>
      <c r="R25" s="785" t="s">
        <v>3749</v>
      </c>
      <c r="S25" s="785" t="s">
        <v>3750</v>
      </c>
      <c r="T25" s="785" t="s">
        <v>3751</v>
      </c>
      <c r="U25" s="785" t="s">
        <v>3752</v>
      </c>
      <c r="V25" s="785" t="s">
        <v>3753</v>
      </c>
      <c r="W25" s="785" t="s">
        <v>3754</v>
      </c>
      <c r="X25" s="785" t="s">
        <v>3755</v>
      </c>
      <c r="Y25" s="785" t="s">
        <v>3756</v>
      </c>
      <c r="Z25" s="365" t="s">
        <v>313</v>
      </c>
      <c r="AA25" s="364" t="s">
        <v>705</v>
      </c>
      <c r="AB25" s="405">
        <v>475</v>
      </c>
      <c r="AC25" s="476">
        <v>3</v>
      </c>
      <c r="AD25" s="477">
        <v>132</v>
      </c>
      <c r="AE25" s="477">
        <v>0</v>
      </c>
      <c r="AF25" s="477">
        <v>0</v>
      </c>
      <c r="AG25" s="477">
        <v>108</v>
      </c>
      <c r="AH25" s="477">
        <v>0</v>
      </c>
      <c r="AI25" s="477">
        <v>0</v>
      </c>
      <c r="AJ25" s="335">
        <v>0</v>
      </c>
      <c r="AK25" s="477">
        <v>0</v>
      </c>
      <c r="AL25" s="477">
        <v>0</v>
      </c>
      <c r="AM25" s="477">
        <v>28</v>
      </c>
      <c r="AN25" s="477">
        <v>0</v>
      </c>
      <c r="AO25" s="477">
        <v>0</v>
      </c>
      <c r="AP25" s="477">
        <v>0</v>
      </c>
      <c r="AQ25" s="335">
        <v>1</v>
      </c>
      <c r="AR25" s="335">
        <v>0</v>
      </c>
      <c r="AS25" s="335">
        <v>0</v>
      </c>
      <c r="AT25" s="477">
        <v>0</v>
      </c>
      <c r="AU25" s="477">
        <v>0</v>
      </c>
      <c r="AV25" s="477">
        <v>0</v>
      </c>
      <c r="AW25" s="774">
        <v>0</v>
      </c>
      <c r="AX25" s="487">
        <v>271</v>
      </c>
    </row>
    <row r="26" spans="2:50" ht="15" customHeight="1">
      <c r="B26" s="785" t="s">
        <v>3757</v>
      </c>
      <c r="C26" s="785" t="s">
        <v>3758</v>
      </c>
      <c r="D26" s="785" t="e">
        <v>#REF!</v>
      </c>
      <c r="E26" s="785" t="s">
        <v>3759</v>
      </c>
      <c r="F26" s="785" t="s">
        <v>3760</v>
      </c>
      <c r="G26" s="785" t="s">
        <v>3761</v>
      </c>
      <c r="H26" s="785" t="s">
        <v>3762</v>
      </c>
      <c r="I26" s="785" t="s">
        <v>3763</v>
      </c>
      <c r="J26" s="785" t="s">
        <v>3764</v>
      </c>
      <c r="K26" s="785" t="s">
        <v>3765</v>
      </c>
      <c r="L26" s="785" t="e">
        <v>#REF!</v>
      </c>
      <c r="M26" s="785" t="s">
        <v>3766</v>
      </c>
      <c r="N26" s="785" t="s">
        <v>3767</v>
      </c>
      <c r="O26" s="785" t="s">
        <v>3768</v>
      </c>
      <c r="P26" s="785" t="e">
        <v>#REF!</v>
      </c>
      <c r="Q26" s="785" t="s">
        <v>3769</v>
      </c>
      <c r="R26" s="785" t="s">
        <v>3770</v>
      </c>
      <c r="S26" s="785" t="s">
        <v>3771</v>
      </c>
      <c r="T26" s="785" t="s">
        <v>3772</v>
      </c>
      <c r="U26" s="785" t="s">
        <v>3773</v>
      </c>
      <c r="V26" s="785" t="s">
        <v>3774</v>
      </c>
      <c r="W26" s="785" t="s">
        <v>3775</v>
      </c>
      <c r="X26" s="785" t="s">
        <v>3776</v>
      </c>
      <c r="Y26" s="785" t="s">
        <v>3777</v>
      </c>
      <c r="Z26" s="365" t="s">
        <v>314</v>
      </c>
      <c r="AA26" s="364" t="s">
        <v>705</v>
      </c>
      <c r="AB26" s="405">
        <v>480</v>
      </c>
      <c r="AC26" s="476">
        <v>4</v>
      </c>
      <c r="AD26" s="477">
        <v>1425</v>
      </c>
      <c r="AE26" s="477">
        <v>0</v>
      </c>
      <c r="AF26" s="477">
        <v>0</v>
      </c>
      <c r="AG26" s="477">
        <v>495</v>
      </c>
      <c r="AH26" s="477">
        <v>116</v>
      </c>
      <c r="AI26" s="477">
        <v>0</v>
      </c>
      <c r="AJ26" s="335">
        <v>2</v>
      </c>
      <c r="AK26" s="477">
        <v>0</v>
      </c>
      <c r="AL26" s="477">
        <v>0</v>
      </c>
      <c r="AM26" s="477">
        <v>64</v>
      </c>
      <c r="AN26" s="477">
        <v>0</v>
      </c>
      <c r="AO26" s="477">
        <v>19</v>
      </c>
      <c r="AP26" s="477">
        <v>0</v>
      </c>
      <c r="AQ26" s="335">
        <v>67</v>
      </c>
      <c r="AR26" s="335">
        <v>0</v>
      </c>
      <c r="AS26" s="335">
        <v>0</v>
      </c>
      <c r="AT26" s="477">
        <v>0</v>
      </c>
      <c r="AU26" s="477">
        <v>0</v>
      </c>
      <c r="AV26" s="477">
        <v>0</v>
      </c>
      <c r="AW26" s="774">
        <v>0</v>
      </c>
      <c r="AX26" s="487">
        <v>2123</v>
      </c>
    </row>
    <row r="27" spans="2:50" ht="15" customHeight="1">
      <c r="B27" s="785" t="s">
        <v>3778</v>
      </c>
      <c r="C27" s="785" t="s">
        <v>3779</v>
      </c>
      <c r="D27" s="785" t="e">
        <v>#REF!</v>
      </c>
      <c r="E27" s="785" t="s">
        <v>3780</v>
      </c>
      <c r="F27" s="785" t="s">
        <v>3781</v>
      </c>
      <c r="G27" s="785" t="s">
        <v>3782</v>
      </c>
      <c r="H27" s="785" t="s">
        <v>3783</v>
      </c>
      <c r="I27" s="785" t="s">
        <v>3784</v>
      </c>
      <c r="J27" s="785" t="s">
        <v>3785</v>
      </c>
      <c r="K27" s="785" t="s">
        <v>3786</v>
      </c>
      <c r="L27" s="785" t="e">
        <v>#REF!</v>
      </c>
      <c r="M27" s="785" t="s">
        <v>3787</v>
      </c>
      <c r="N27" s="785" t="s">
        <v>3788</v>
      </c>
      <c r="O27" s="785" t="s">
        <v>3789</v>
      </c>
      <c r="P27" s="785" t="e">
        <v>#REF!</v>
      </c>
      <c r="Q27" s="785" t="s">
        <v>3790</v>
      </c>
      <c r="R27" s="785" t="s">
        <v>3791</v>
      </c>
      <c r="S27" s="785" t="s">
        <v>3792</v>
      </c>
      <c r="T27" s="785" t="s">
        <v>3793</v>
      </c>
      <c r="U27" s="785" t="s">
        <v>3794</v>
      </c>
      <c r="V27" s="785" t="s">
        <v>3795</v>
      </c>
      <c r="W27" s="785" t="s">
        <v>3796</v>
      </c>
      <c r="X27" s="785" t="s">
        <v>3797</v>
      </c>
      <c r="Y27" s="785" t="s">
        <v>3798</v>
      </c>
      <c r="Z27" s="365" t="s">
        <v>315</v>
      </c>
      <c r="AA27" s="364" t="s">
        <v>705</v>
      </c>
      <c r="AB27" s="405">
        <v>490</v>
      </c>
      <c r="AC27" s="476">
        <v>11</v>
      </c>
      <c r="AD27" s="477">
        <v>4557</v>
      </c>
      <c r="AE27" s="477">
        <v>1</v>
      </c>
      <c r="AF27" s="477">
        <v>0</v>
      </c>
      <c r="AG27" s="477">
        <v>536</v>
      </c>
      <c r="AH27" s="477">
        <v>366</v>
      </c>
      <c r="AI27" s="477">
        <v>0</v>
      </c>
      <c r="AJ27" s="335">
        <v>1</v>
      </c>
      <c r="AK27" s="477">
        <v>0</v>
      </c>
      <c r="AL27" s="477">
        <v>0</v>
      </c>
      <c r="AM27" s="477">
        <v>24</v>
      </c>
      <c r="AN27" s="477">
        <v>0</v>
      </c>
      <c r="AO27" s="477">
        <v>22</v>
      </c>
      <c r="AP27" s="477">
        <v>0</v>
      </c>
      <c r="AQ27" s="335">
        <v>335</v>
      </c>
      <c r="AR27" s="335">
        <v>0</v>
      </c>
      <c r="AS27" s="335">
        <v>0</v>
      </c>
      <c r="AT27" s="477">
        <v>0</v>
      </c>
      <c r="AU27" s="477">
        <v>0</v>
      </c>
      <c r="AV27" s="477">
        <v>0</v>
      </c>
      <c r="AW27" s="774">
        <v>0</v>
      </c>
      <c r="AX27" s="487">
        <v>5517</v>
      </c>
    </row>
    <row r="28" spans="2:50" ht="15" customHeight="1">
      <c r="B28" s="785" t="s">
        <v>3799</v>
      </c>
      <c r="C28" s="785" t="s">
        <v>3800</v>
      </c>
      <c r="D28" s="785" t="e">
        <v>#REF!</v>
      </c>
      <c r="E28" s="785" t="s">
        <v>3801</v>
      </c>
      <c r="F28" s="785" t="s">
        <v>3802</v>
      </c>
      <c r="G28" s="785" t="s">
        <v>3803</v>
      </c>
      <c r="H28" s="785" t="s">
        <v>3804</v>
      </c>
      <c r="I28" s="785" t="s">
        <v>3805</v>
      </c>
      <c r="J28" s="785" t="s">
        <v>3806</v>
      </c>
      <c r="K28" s="785" t="s">
        <v>3807</v>
      </c>
      <c r="L28" s="785" t="e">
        <v>#REF!</v>
      </c>
      <c r="M28" s="785" t="s">
        <v>3808</v>
      </c>
      <c r="N28" s="785" t="s">
        <v>3809</v>
      </c>
      <c r="O28" s="785" t="s">
        <v>3810</v>
      </c>
      <c r="P28" s="785" t="e">
        <v>#REF!</v>
      </c>
      <c r="Q28" s="785" t="s">
        <v>3811</v>
      </c>
      <c r="R28" s="785" t="s">
        <v>3812</v>
      </c>
      <c r="S28" s="785" t="s">
        <v>3813</v>
      </c>
      <c r="T28" s="785" t="s">
        <v>3814</v>
      </c>
      <c r="U28" s="785" t="s">
        <v>3815</v>
      </c>
      <c r="V28" s="785" t="s">
        <v>3816</v>
      </c>
      <c r="W28" s="785" t="s">
        <v>3817</v>
      </c>
      <c r="X28" s="785" t="s">
        <v>3818</v>
      </c>
      <c r="Y28" s="785" t="s">
        <v>3819</v>
      </c>
      <c r="Z28" s="365" t="s">
        <v>316</v>
      </c>
      <c r="AA28" s="364" t="s">
        <v>705</v>
      </c>
      <c r="AB28" s="405">
        <v>659</v>
      </c>
      <c r="AC28" s="476">
        <v>2</v>
      </c>
      <c r="AD28" s="477">
        <v>1385</v>
      </c>
      <c r="AE28" s="477">
        <v>0</v>
      </c>
      <c r="AF28" s="477">
        <v>0</v>
      </c>
      <c r="AG28" s="477">
        <v>330</v>
      </c>
      <c r="AH28" s="477">
        <v>0</v>
      </c>
      <c r="AI28" s="477">
        <v>0</v>
      </c>
      <c r="AJ28" s="335">
        <v>0</v>
      </c>
      <c r="AK28" s="477">
        <v>0</v>
      </c>
      <c r="AL28" s="477">
        <v>0</v>
      </c>
      <c r="AM28" s="477">
        <v>9</v>
      </c>
      <c r="AN28" s="477">
        <v>0</v>
      </c>
      <c r="AO28" s="477">
        <v>25</v>
      </c>
      <c r="AP28" s="477">
        <v>0</v>
      </c>
      <c r="AQ28" s="335">
        <v>132</v>
      </c>
      <c r="AR28" s="335">
        <v>0</v>
      </c>
      <c r="AS28" s="335">
        <v>0</v>
      </c>
      <c r="AT28" s="477">
        <v>0</v>
      </c>
      <c r="AU28" s="477">
        <v>0</v>
      </c>
      <c r="AV28" s="477">
        <v>0</v>
      </c>
      <c r="AW28" s="774">
        <v>0</v>
      </c>
      <c r="AX28" s="487">
        <v>1751</v>
      </c>
    </row>
    <row r="29" spans="2:50" ht="15" customHeight="1">
      <c r="B29" s="785" t="s">
        <v>3820</v>
      </c>
      <c r="C29" s="785" t="s">
        <v>3821</v>
      </c>
      <c r="D29" s="785" t="e">
        <v>#REF!</v>
      </c>
      <c r="E29" s="785" t="s">
        <v>3822</v>
      </c>
      <c r="F29" s="785" t="s">
        <v>3823</v>
      </c>
      <c r="G29" s="785" t="s">
        <v>3824</v>
      </c>
      <c r="H29" s="785" t="s">
        <v>3825</v>
      </c>
      <c r="I29" s="785" t="s">
        <v>3826</v>
      </c>
      <c r="J29" s="785" t="s">
        <v>3827</v>
      </c>
      <c r="K29" s="785" t="s">
        <v>3828</v>
      </c>
      <c r="L29" s="785" t="e">
        <v>#REF!</v>
      </c>
      <c r="M29" s="785" t="s">
        <v>3829</v>
      </c>
      <c r="N29" s="785" t="s">
        <v>3830</v>
      </c>
      <c r="O29" s="785" t="s">
        <v>3831</v>
      </c>
      <c r="P29" s="785" t="e">
        <v>#REF!</v>
      </c>
      <c r="Q29" s="785" t="s">
        <v>3832</v>
      </c>
      <c r="R29" s="785" t="s">
        <v>3833</v>
      </c>
      <c r="S29" s="785" t="s">
        <v>3834</v>
      </c>
      <c r="T29" s="785" t="s">
        <v>3835</v>
      </c>
      <c r="U29" s="785" t="s">
        <v>3836</v>
      </c>
      <c r="V29" s="785" t="s">
        <v>3837</v>
      </c>
      <c r="W29" s="785" t="s">
        <v>3838</v>
      </c>
      <c r="X29" s="785" t="s">
        <v>3839</v>
      </c>
      <c r="Y29" s="785" t="s">
        <v>3840</v>
      </c>
      <c r="Z29" s="365" t="s">
        <v>317</v>
      </c>
      <c r="AA29" s="364" t="s">
        <v>705</v>
      </c>
      <c r="AB29" s="405">
        <v>665</v>
      </c>
      <c r="AC29" s="476">
        <v>2</v>
      </c>
      <c r="AD29" s="477">
        <v>1571</v>
      </c>
      <c r="AE29" s="477">
        <v>0</v>
      </c>
      <c r="AF29" s="477">
        <v>0</v>
      </c>
      <c r="AG29" s="477">
        <v>568</v>
      </c>
      <c r="AH29" s="477">
        <v>226</v>
      </c>
      <c r="AI29" s="477">
        <v>0</v>
      </c>
      <c r="AJ29" s="335">
        <v>5</v>
      </c>
      <c r="AK29" s="477">
        <v>0</v>
      </c>
      <c r="AL29" s="477">
        <v>0</v>
      </c>
      <c r="AM29" s="477">
        <v>0</v>
      </c>
      <c r="AN29" s="477">
        <v>0</v>
      </c>
      <c r="AO29" s="477">
        <v>0</v>
      </c>
      <c r="AP29" s="477">
        <v>0</v>
      </c>
      <c r="AQ29" s="335">
        <v>63</v>
      </c>
      <c r="AR29" s="335">
        <v>0</v>
      </c>
      <c r="AS29" s="335">
        <v>0</v>
      </c>
      <c r="AT29" s="477">
        <v>0</v>
      </c>
      <c r="AU29" s="477">
        <v>0</v>
      </c>
      <c r="AV29" s="477">
        <v>0</v>
      </c>
      <c r="AW29" s="774">
        <v>0</v>
      </c>
      <c r="AX29" s="487">
        <v>2367</v>
      </c>
    </row>
    <row r="30" spans="2:50" ht="15" customHeight="1">
      <c r="B30" s="785" t="s">
        <v>3841</v>
      </c>
      <c r="C30" s="785" t="s">
        <v>3842</v>
      </c>
      <c r="D30" s="785" t="e">
        <v>#REF!</v>
      </c>
      <c r="E30" s="785" t="s">
        <v>3843</v>
      </c>
      <c r="F30" s="785" t="s">
        <v>3844</v>
      </c>
      <c r="G30" s="785" t="s">
        <v>3845</v>
      </c>
      <c r="H30" s="785" t="s">
        <v>3846</v>
      </c>
      <c r="I30" s="785" t="s">
        <v>3847</v>
      </c>
      <c r="J30" s="785" t="s">
        <v>3848</v>
      </c>
      <c r="K30" s="785" t="s">
        <v>3849</v>
      </c>
      <c r="L30" s="785" t="e">
        <v>#REF!</v>
      </c>
      <c r="M30" s="785" t="s">
        <v>3850</v>
      </c>
      <c r="N30" s="785" t="s">
        <v>3851</v>
      </c>
      <c r="O30" s="785" t="s">
        <v>3852</v>
      </c>
      <c r="P30" s="785" t="e">
        <v>#REF!</v>
      </c>
      <c r="Q30" s="785" t="s">
        <v>3853</v>
      </c>
      <c r="R30" s="785" t="s">
        <v>3854</v>
      </c>
      <c r="S30" s="785" t="s">
        <v>3855</v>
      </c>
      <c r="T30" s="785" t="s">
        <v>3856</v>
      </c>
      <c r="U30" s="785" t="s">
        <v>3857</v>
      </c>
      <c r="V30" s="785" t="s">
        <v>3858</v>
      </c>
      <c r="W30" s="785" t="s">
        <v>3859</v>
      </c>
      <c r="X30" s="785" t="s">
        <v>3860</v>
      </c>
      <c r="Y30" s="785" t="s">
        <v>3861</v>
      </c>
      <c r="Z30" s="365" t="s">
        <v>318</v>
      </c>
      <c r="AA30" s="364" t="s">
        <v>705</v>
      </c>
      <c r="AB30" s="405">
        <v>837</v>
      </c>
      <c r="AC30" s="476">
        <v>19780</v>
      </c>
      <c r="AD30" s="477">
        <v>19267</v>
      </c>
      <c r="AE30" s="477">
        <v>405</v>
      </c>
      <c r="AF30" s="477">
        <v>1</v>
      </c>
      <c r="AG30" s="477">
        <v>1111</v>
      </c>
      <c r="AH30" s="477">
        <v>580</v>
      </c>
      <c r="AI30" s="477">
        <v>1</v>
      </c>
      <c r="AJ30" s="335">
        <v>5</v>
      </c>
      <c r="AK30" s="477">
        <v>0</v>
      </c>
      <c r="AL30" s="477">
        <v>0</v>
      </c>
      <c r="AM30" s="477">
        <v>23</v>
      </c>
      <c r="AN30" s="477">
        <v>0</v>
      </c>
      <c r="AO30" s="477">
        <v>24</v>
      </c>
      <c r="AP30" s="477">
        <v>0</v>
      </c>
      <c r="AQ30" s="335">
        <v>977</v>
      </c>
      <c r="AR30" s="335">
        <v>0</v>
      </c>
      <c r="AS30" s="335">
        <v>0</v>
      </c>
      <c r="AT30" s="477">
        <v>0</v>
      </c>
      <c r="AU30" s="477">
        <v>0</v>
      </c>
      <c r="AV30" s="477">
        <v>0</v>
      </c>
      <c r="AW30" s="774">
        <v>0</v>
      </c>
      <c r="AX30" s="487">
        <v>41192</v>
      </c>
    </row>
    <row r="31" spans="2:50" ht="15" customHeight="1">
      <c r="B31" s="785" t="s">
        <v>576</v>
      </c>
      <c r="C31" s="785" t="s">
        <v>594</v>
      </c>
      <c r="D31" s="785" t="e">
        <v>#REF!</v>
      </c>
      <c r="E31" s="785" t="s">
        <v>577</v>
      </c>
      <c r="F31" s="785" t="s">
        <v>578</v>
      </c>
      <c r="G31" s="785" t="s">
        <v>579</v>
      </c>
      <c r="H31" s="785" t="s">
        <v>598</v>
      </c>
      <c r="I31" s="785" t="s">
        <v>580</v>
      </c>
      <c r="J31" s="785" t="s">
        <v>597</v>
      </c>
      <c r="K31" s="785" t="s">
        <v>582</v>
      </c>
      <c r="L31" s="785" t="e">
        <v>#REF!</v>
      </c>
      <c r="M31" s="785" t="s">
        <v>581</v>
      </c>
      <c r="N31" s="785" t="s">
        <v>583</v>
      </c>
      <c r="O31" s="785" t="s">
        <v>584</v>
      </c>
      <c r="P31" s="785" t="e">
        <v>#REF!</v>
      </c>
      <c r="Q31" s="785" t="s">
        <v>587</v>
      </c>
      <c r="R31" s="785" t="s">
        <v>595</v>
      </c>
      <c r="S31" s="785" t="s">
        <v>586</v>
      </c>
      <c r="T31" s="785" t="s">
        <v>585</v>
      </c>
      <c r="U31" s="785" t="s">
        <v>3378</v>
      </c>
      <c r="V31" s="785" t="s">
        <v>589</v>
      </c>
      <c r="W31" s="785" t="s">
        <v>3862</v>
      </c>
      <c r="X31" s="785" t="s">
        <v>3863</v>
      </c>
      <c r="Y31" s="785" t="s">
        <v>3864</v>
      </c>
      <c r="Z31" s="365" t="s">
        <v>319</v>
      </c>
      <c r="AA31" s="364" t="s">
        <v>705</v>
      </c>
      <c r="AB31" s="405">
        <v>873</v>
      </c>
      <c r="AC31" s="476">
        <v>0</v>
      </c>
      <c r="AD31" s="477">
        <v>107</v>
      </c>
      <c r="AE31" s="477">
        <v>0</v>
      </c>
      <c r="AF31" s="477">
        <v>0</v>
      </c>
      <c r="AG31" s="477">
        <v>180</v>
      </c>
      <c r="AH31" s="477">
        <v>0</v>
      </c>
      <c r="AI31" s="477">
        <v>0</v>
      </c>
      <c r="AJ31" s="335">
        <v>0</v>
      </c>
      <c r="AK31" s="477">
        <v>0</v>
      </c>
      <c r="AL31" s="477">
        <v>0</v>
      </c>
      <c r="AM31" s="477">
        <v>17</v>
      </c>
      <c r="AN31" s="477">
        <v>0</v>
      </c>
      <c r="AO31" s="477">
        <v>0</v>
      </c>
      <c r="AP31" s="477">
        <v>0</v>
      </c>
      <c r="AQ31" s="335">
        <v>2</v>
      </c>
      <c r="AR31" s="335">
        <v>0</v>
      </c>
      <c r="AS31" s="335">
        <v>0</v>
      </c>
      <c r="AT31" s="477">
        <v>0</v>
      </c>
      <c r="AU31" s="477">
        <v>0</v>
      </c>
      <c r="AV31" s="477">
        <v>0</v>
      </c>
      <c r="AW31" s="774">
        <v>0</v>
      </c>
      <c r="AX31" s="487">
        <v>304</v>
      </c>
    </row>
    <row r="32" spans="2:50" ht="15" customHeight="1">
      <c r="B32" s="785" t="s">
        <v>3865</v>
      </c>
      <c r="C32" s="785" t="s">
        <v>3866</v>
      </c>
      <c r="D32" s="785" t="e">
        <v>#REF!</v>
      </c>
      <c r="E32" s="785" t="s">
        <v>3867</v>
      </c>
      <c r="F32" s="785" t="s">
        <v>3868</v>
      </c>
      <c r="G32" s="785" t="s">
        <v>3869</v>
      </c>
      <c r="H32" s="785" t="s">
        <v>3870</v>
      </c>
      <c r="I32" s="785" t="s">
        <v>3871</v>
      </c>
      <c r="J32" s="785" t="s">
        <v>3872</v>
      </c>
      <c r="K32" s="785" t="s">
        <v>3873</v>
      </c>
      <c r="L32" s="785" t="e">
        <v>#REF!</v>
      </c>
      <c r="M32" s="785" t="s">
        <v>3874</v>
      </c>
      <c r="N32" s="785" t="s">
        <v>3875</v>
      </c>
      <c r="O32" s="785" t="s">
        <v>3876</v>
      </c>
      <c r="P32" s="785" t="e">
        <v>#REF!</v>
      </c>
      <c r="Q32" s="785" t="s">
        <v>3877</v>
      </c>
      <c r="R32" s="785" t="s">
        <v>3878</v>
      </c>
      <c r="S32" s="785" t="s">
        <v>3879</v>
      </c>
      <c r="T32" s="785" t="s">
        <v>3880</v>
      </c>
      <c r="U32" s="785" t="s">
        <v>3881</v>
      </c>
      <c r="V32" s="785" t="s">
        <v>3882</v>
      </c>
      <c r="W32" s="785" t="s">
        <v>3377</v>
      </c>
      <c r="X32" s="785" t="s">
        <v>590</v>
      </c>
      <c r="Y32" s="785" t="s">
        <v>591</v>
      </c>
      <c r="Z32" s="797" t="s">
        <v>708</v>
      </c>
      <c r="AA32" s="801"/>
      <c r="AB32" s="802"/>
      <c r="AC32" s="799">
        <v>49</v>
      </c>
      <c r="AD32" s="799">
        <v>27259</v>
      </c>
      <c r="AE32" s="799">
        <v>52</v>
      </c>
      <c r="AF32" s="799">
        <v>0</v>
      </c>
      <c r="AG32" s="799">
        <v>5449</v>
      </c>
      <c r="AH32" s="799">
        <v>7901</v>
      </c>
      <c r="AI32" s="799">
        <v>14</v>
      </c>
      <c r="AJ32" s="800">
        <v>132</v>
      </c>
      <c r="AK32" s="799">
        <v>97</v>
      </c>
      <c r="AL32" s="799">
        <v>0</v>
      </c>
      <c r="AM32" s="799">
        <v>62</v>
      </c>
      <c r="AN32" s="799">
        <v>0</v>
      </c>
      <c r="AO32" s="799">
        <v>1</v>
      </c>
      <c r="AP32" s="799">
        <v>0</v>
      </c>
      <c r="AQ32" s="800">
        <v>170</v>
      </c>
      <c r="AR32" s="800">
        <v>1</v>
      </c>
      <c r="AS32" s="800">
        <v>0</v>
      </c>
      <c r="AT32" s="799">
        <v>0</v>
      </c>
      <c r="AU32" s="799">
        <v>0</v>
      </c>
      <c r="AV32" s="799">
        <v>0</v>
      </c>
      <c r="AW32" s="799">
        <v>0</v>
      </c>
      <c r="AX32" s="799">
        <v>40885</v>
      </c>
    </row>
    <row r="33" spans="2:50" ht="15" customHeight="1">
      <c r="B33" s="785" t="s">
        <v>3883</v>
      </c>
      <c r="C33" s="785" t="s">
        <v>3884</v>
      </c>
      <c r="D33" s="785" t="e">
        <v>#REF!</v>
      </c>
      <c r="E33" s="785" t="s">
        <v>3885</v>
      </c>
      <c r="F33" s="785" t="s">
        <v>3886</v>
      </c>
      <c r="G33" s="785" t="s">
        <v>3887</v>
      </c>
      <c r="H33" s="785" t="s">
        <v>3888</v>
      </c>
      <c r="I33" s="785" t="s">
        <v>3889</v>
      </c>
      <c r="J33" s="785" t="s">
        <v>3890</v>
      </c>
      <c r="K33" s="785" t="s">
        <v>3891</v>
      </c>
      <c r="L33" s="785" t="e">
        <v>#REF!</v>
      </c>
      <c r="M33" s="785" t="s">
        <v>3892</v>
      </c>
      <c r="N33" s="785" t="s">
        <v>3893</v>
      </c>
      <c r="O33" s="785" t="s">
        <v>3894</v>
      </c>
      <c r="P33" s="785" t="e">
        <v>#REF!</v>
      </c>
      <c r="Q33" s="785" t="s">
        <v>3895</v>
      </c>
      <c r="R33" s="785" t="s">
        <v>3896</v>
      </c>
      <c r="S33" s="785" t="s">
        <v>3897</v>
      </c>
      <c r="T33" s="785" t="s">
        <v>3898</v>
      </c>
      <c r="U33" s="785" t="s">
        <v>3899</v>
      </c>
      <c r="V33" s="785" t="s">
        <v>3900</v>
      </c>
      <c r="W33" s="785" t="s">
        <v>3901</v>
      </c>
      <c r="X33" s="785" t="s">
        <v>3902</v>
      </c>
      <c r="Y33" s="785" t="s">
        <v>3903</v>
      </c>
      <c r="Z33" s="365" t="s">
        <v>321</v>
      </c>
      <c r="AA33" s="364" t="s">
        <v>708</v>
      </c>
      <c r="AB33" s="405">
        <v>31</v>
      </c>
      <c r="AC33" s="476">
        <v>7</v>
      </c>
      <c r="AD33" s="477">
        <v>2148</v>
      </c>
      <c r="AE33" s="477">
        <v>0</v>
      </c>
      <c r="AF33" s="477">
        <v>0</v>
      </c>
      <c r="AG33" s="477">
        <v>293</v>
      </c>
      <c r="AH33" s="477">
        <v>1172</v>
      </c>
      <c r="AI33" s="477">
        <v>5</v>
      </c>
      <c r="AJ33" s="335">
        <v>30</v>
      </c>
      <c r="AK33" s="477">
        <v>0</v>
      </c>
      <c r="AL33" s="477">
        <v>0</v>
      </c>
      <c r="AM33" s="477">
        <v>0</v>
      </c>
      <c r="AN33" s="477">
        <v>0</v>
      </c>
      <c r="AO33" s="477">
        <v>0</v>
      </c>
      <c r="AP33" s="477">
        <v>0</v>
      </c>
      <c r="AQ33" s="335">
        <v>9</v>
      </c>
      <c r="AR33" s="335">
        <v>0</v>
      </c>
      <c r="AS33" s="335">
        <v>0</v>
      </c>
      <c r="AT33" s="477">
        <v>0</v>
      </c>
      <c r="AU33" s="477">
        <v>0</v>
      </c>
      <c r="AV33" s="477">
        <v>0</v>
      </c>
      <c r="AW33" s="774">
        <v>0</v>
      </c>
      <c r="AX33" s="487">
        <v>3625</v>
      </c>
    </row>
    <row r="34" spans="2:50" ht="15" customHeight="1">
      <c r="B34" s="785" t="s">
        <v>3904</v>
      </c>
      <c r="C34" s="785" t="s">
        <v>3905</v>
      </c>
      <c r="D34" s="785" t="e">
        <v>#REF!</v>
      </c>
      <c r="E34" s="785" t="s">
        <v>3906</v>
      </c>
      <c r="F34" s="785" t="s">
        <v>3907</v>
      </c>
      <c r="G34" s="785" t="s">
        <v>3908</v>
      </c>
      <c r="H34" s="785" t="s">
        <v>3909</v>
      </c>
      <c r="I34" s="785" t="s">
        <v>3910</v>
      </c>
      <c r="J34" s="785" t="s">
        <v>3911</v>
      </c>
      <c r="K34" s="785" t="s">
        <v>3912</v>
      </c>
      <c r="L34" s="785" t="e">
        <v>#REF!</v>
      </c>
      <c r="M34" s="785" t="s">
        <v>3913</v>
      </c>
      <c r="N34" s="785" t="s">
        <v>3914</v>
      </c>
      <c r="O34" s="785" t="s">
        <v>3915</v>
      </c>
      <c r="P34" s="785" t="e">
        <v>#REF!</v>
      </c>
      <c r="Q34" s="785" t="s">
        <v>3916</v>
      </c>
      <c r="R34" s="785" t="s">
        <v>3917</v>
      </c>
      <c r="S34" s="785" t="s">
        <v>3918</v>
      </c>
      <c r="T34" s="785" t="s">
        <v>3919</v>
      </c>
      <c r="U34" s="785" t="s">
        <v>3920</v>
      </c>
      <c r="V34" s="785" t="s">
        <v>3921</v>
      </c>
      <c r="W34" s="785" t="s">
        <v>3922</v>
      </c>
      <c r="X34" s="785" t="s">
        <v>3923</v>
      </c>
      <c r="Y34" s="785" t="s">
        <v>3924</v>
      </c>
      <c r="Z34" s="365" t="s">
        <v>322</v>
      </c>
      <c r="AA34" s="364" t="s">
        <v>708</v>
      </c>
      <c r="AB34" s="405">
        <v>40</v>
      </c>
      <c r="AC34" s="476">
        <v>3</v>
      </c>
      <c r="AD34" s="477">
        <v>630</v>
      </c>
      <c r="AE34" s="477">
        <v>0</v>
      </c>
      <c r="AF34" s="477">
        <v>0</v>
      </c>
      <c r="AG34" s="477">
        <v>97</v>
      </c>
      <c r="AH34" s="477">
        <v>826</v>
      </c>
      <c r="AI34" s="477">
        <v>0</v>
      </c>
      <c r="AJ34" s="335">
        <v>42</v>
      </c>
      <c r="AK34" s="477">
        <v>0</v>
      </c>
      <c r="AL34" s="477">
        <v>0</v>
      </c>
      <c r="AM34" s="477">
        <v>0</v>
      </c>
      <c r="AN34" s="477">
        <v>0</v>
      </c>
      <c r="AO34" s="477">
        <v>0</v>
      </c>
      <c r="AP34" s="477">
        <v>0</v>
      </c>
      <c r="AQ34" s="335">
        <v>6</v>
      </c>
      <c r="AR34" s="335">
        <v>0</v>
      </c>
      <c r="AS34" s="335">
        <v>0</v>
      </c>
      <c r="AT34" s="477">
        <v>0</v>
      </c>
      <c r="AU34" s="477">
        <v>0</v>
      </c>
      <c r="AV34" s="477">
        <v>0</v>
      </c>
      <c r="AW34" s="774">
        <v>0</v>
      </c>
      <c r="AX34" s="487">
        <v>1556</v>
      </c>
    </row>
    <row r="35" spans="2:50" ht="15" customHeight="1">
      <c r="B35" s="785" t="s">
        <v>3925</v>
      </c>
      <c r="C35" s="785" t="s">
        <v>3926</v>
      </c>
      <c r="D35" s="785" t="e">
        <v>#REF!</v>
      </c>
      <c r="E35" s="785" t="s">
        <v>3927</v>
      </c>
      <c r="F35" s="785" t="s">
        <v>3928</v>
      </c>
      <c r="G35" s="785" t="s">
        <v>3929</v>
      </c>
      <c r="H35" s="785" t="s">
        <v>3930</v>
      </c>
      <c r="I35" s="785" t="s">
        <v>3931</v>
      </c>
      <c r="J35" s="785" t="s">
        <v>3932</v>
      </c>
      <c r="K35" s="785" t="s">
        <v>3933</v>
      </c>
      <c r="L35" s="785" t="e">
        <v>#REF!</v>
      </c>
      <c r="M35" s="785" t="s">
        <v>3934</v>
      </c>
      <c r="N35" s="785" t="s">
        <v>3935</v>
      </c>
      <c r="O35" s="785" t="s">
        <v>3936</v>
      </c>
      <c r="P35" s="785" t="e">
        <v>#REF!</v>
      </c>
      <c r="Q35" s="785" t="s">
        <v>3937</v>
      </c>
      <c r="R35" s="785" t="s">
        <v>3938</v>
      </c>
      <c r="S35" s="785" t="s">
        <v>3939</v>
      </c>
      <c r="T35" s="785" t="s">
        <v>3940</v>
      </c>
      <c r="U35" s="785" t="s">
        <v>3941</v>
      </c>
      <c r="V35" s="785" t="s">
        <v>3942</v>
      </c>
      <c r="W35" s="785" t="s">
        <v>3943</v>
      </c>
      <c r="X35" s="785" t="s">
        <v>3944</v>
      </c>
      <c r="Y35" s="785" t="s">
        <v>3945</v>
      </c>
      <c r="Z35" s="365" t="s">
        <v>323</v>
      </c>
      <c r="AA35" s="364" t="s">
        <v>708</v>
      </c>
      <c r="AB35" s="405">
        <v>190</v>
      </c>
      <c r="AC35" s="476">
        <v>3</v>
      </c>
      <c r="AD35" s="477">
        <v>2320</v>
      </c>
      <c r="AE35" s="477">
        <v>0</v>
      </c>
      <c r="AF35" s="477">
        <v>0</v>
      </c>
      <c r="AG35" s="477">
        <v>783</v>
      </c>
      <c r="AH35" s="477">
        <v>0</v>
      </c>
      <c r="AI35" s="477">
        <v>2</v>
      </c>
      <c r="AJ35" s="335">
        <v>0</v>
      </c>
      <c r="AK35" s="477">
        <v>97</v>
      </c>
      <c r="AL35" s="477">
        <v>0</v>
      </c>
      <c r="AM35" s="477">
        <v>0</v>
      </c>
      <c r="AN35" s="477">
        <v>0</v>
      </c>
      <c r="AO35" s="477">
        <v>0</v>
      </c>
      <c r="AP35" s="477">
        <v>0</v>
      </c>
      <c r="AQ35" s="335">
        <v>8</v>
      </c>
      <c r="AR35" s="335">
        <v>0</v>
      </c>
      <c r="AS35" s="335">
        <v>0</v>
      </c>
      <c r="AT35" s="477">
        <v>0</v>
      </c>
      <c r="AU35" s="477">
        <v>0</v>
      </c>
      <c r="AV35" s="477">
        <v>0</v>
      </c>
      <c r="AW35" s="774">
        <v>0</v>
      </c>
      <c r="AX35" s="487">
        <v>3205</v>
      </c>
    </row>
    <row r="36" spans="2:50" ht="15" customHeight="1">
      <c r="B36" s="785" t="s">
        <v>3946</v>
      </c>
      <c r="C36" s="785" t="s">
        <v>3947</v>
      </c>
      <c r="D36" s="785" t="e">
        <v>#REF!</v>
      </c>
      <c r="E36" s="785" t="s">
        <v>3948</v>
      </c>
      <c r="F36" s="785" t="s">
        <v>3949</v>
      </c>
      <c r="G36" s="785" t="s">
        <v>3950</v>
      </c>
      <c r="H36" s="785" t="s">
        <v>3951</v>
      </c>
      <c r="I36" s="785" t="s">
        <v>3952</v>
      </c>
      <c r="J36" s="785" t="s">
        <v>3953</v>
      </c>
      <c r="K36" s="785" t="s">
        <v>3954</v>
      </c>
      <c r="L36" s="785" t="e">
        <v>#REF!</v>
      </c>
      <c r="M36" s="785" t="s">
        <v>3955</v>
      </c>
      <c r="N36" s="785" t="s">
        <v>3956</v>
      </c>
      <c r="O36" s="785" t="s">
        <v>3957</v>
      </c>
      <c r="P36" s="785" t="e">
        <v>#REF!</v>
      </c>
      <c r="Q36" s="785" t="s">
        <v>3958</v>
      </c>
      <c r="R36" s="785" t="s">
        <v>3959</v>
      </c>
      <c r="S36" s="785" t="s">
        <v>3960</v>
      </c>
      <c r="T36" s="785" t="s">
        <v>3961</v>
      </c>
      <c r="U36" s="785" t="s">
        <v>3962</v>
      </c>
      <c r="V36" s="785" t="s">
        <v>3963</v>
      </c>
      <c r="W36" s="785" t="s">
        <v>3964</v>
      </c>
      <c r="X36" s="785" t="s">
        <v>3965</v>
      </c>
      <c r="Y36" s="785" t="s">
        <v>3966</v>
      </c>
      <c r="Z36" s="365" t="s">
        <v>324</v>
      </c>
      <c r="AA36" s="364" t="s">
        <v>708</v>
      </c>
      <c r="AB36" s="405">
        <v>604</v>
      </c>
      <c r="AC36" s="476">
        <v>9</v>
      </c>
      <c r="AD36" s="477">
        <v>3156</v>
      </c>
      <c r="AE36" s="477">
        <v>0</v>
      </c>
      <c r="AF36" s="477">
        <v>0</v>
      </c>
      <c r="AG36" s="477">
        <v>518</v>
      </c>
      <c r="AH36" s="477">
        <v>2053</v>
      </c>
      <c r="AI36" s="477">
        <v>0</v>
      </c>
      <c r="AJ36" s="335">
        <v>19</v>
      </c>
      <c r="AK36" s="477">
        <v>0</v>
      </c>
      <c r="AL36" s="477">
        <v>0</v>
      </c>
      <c r="AM36" s="477">
        <v>0</v>
      </c>
      <c r="AN36" s="477">
        <v>0</v>
      </c>
      <c r="AO36" s="477">
        <v>0</v>
      </c>
      <c r="AP36" s="477">
        <v>0</v>
      </c>
      <c r="AQ36" s="335">
        <v>11</v>
      </c>
      <c r="AR36" s="335">
        <v>1</v>
      </c>
      <c r="AS36" s="335">
        <v>0</v>
      </c>
      <c r="AT36" s="477">
        <v>0</v>
      </c>
      <c r="AU36" s="477">
        <v>0</v>
      </c>
      <c r="AV36" s="477">
        <v>0</v>
      </c>
      <c r="AW36" s="774">
        <v>0</v>
      </c>
      <c r="AX36" s="487">
        <v>5737</v>
      </c>
    </row>
    <row r="37" spans="2:50" ht="15" customHeight="1">
      <c r="B37" s="785" t="s">
        <v>3967</v>
      </c>
      <c r="C37" s="785" t="s">
        <v>3968</v>
      </c>
      <c r="D37" s="785" t="e">
        <v>#REF!</v>
      </c>
      <c r="E37" s="785" t="s">
        <v>3969</v>
      </c>
      <c r="F37" s="785" t="s">
        <v>3970</v>
      </c>
      <c r="G37" s="785" t="s">
        <v>3971</v>
      </c>
      <c r="H37" s="785" t="s">
        <v>3972</v>
      </c>
      <c r="I37" s="785" t="s">
        <v>3973</v>
      </c>
      <c r="J37" s="785" t="s">
        <v>3974</v>
      </c>
      <c r="K37" s="785" t="s">
        <v>3975</v>
      </c>
      <c r="L37" s="785" t="e">
        <v>#REF!</v>
      </c>
      <c r="M37" s="785" t="s">
        <v>3976</v>
      </c>
      <c r="N37" s="785" t="s">
        <v>3977</v>
      </c>
      <c r="O37" s="785" t="s">
        <v>3978</v>
      </c>
      <c r="P37" s="785" t="e">
        <v>#REF!</v>
      </c>
      <c r="Q37" s="785" t="s">
        <v>3979</v>
      </c>
      <c r="R37" s="785" t="s">
        <v>3980</v>
      </c>
      <c r="S37" s="785" t="s">
        <v>3981</v>
      </c>
      <c r="T37" s="785" t="s">
        <v>3982</v>
      </c>
      <c r="U37" s="785" t="s">
        <v>3983</v>
      </c>
      <c r="V37" s="785" t="s">
        <v>3984</v>
      </c>
      <c r="W37" s="785" t="s">
        <v>3985</v>
      </c>
      <c r="X37" s="785" t="s">
        <v>3986</v>
      </c>
      <c r="Y37" s="785" t="s">
        <v>3987</v>
      </c>
      <c r="Z37" s="365" t="s">
        <v>325</v>
      </c>
      <c r="AA37" s="364" t="s">
        <v>708</v>
      </c>
      <c r="AB37" s="405">
        <v>670</v>
      </c>
      <c r="AC37" s="476">
        <v>2</v>
      </c>
      <c r="AD37" s="477">
        <v>2600</v>
      </c>
      <c r="AE37" s="477">
        <v>0</v>
      </c>
      <c r="AF37" s="477">
        <v>0</v>
      </c>
      <c r="AG37" s="477">
        <v>911</v>
      </c>
      <c r="AH37" s="477">
        <v>0</v>
      </c>
      <c r="AI37" s="477">
        <v>2</v>
      </c>
      <c r="AJ37" s="335">
        <v>0</v>
      </c>
      <c r="AK37" s="477">
        <v>0</v>
      </c>
      <c r="AL37" s="477">
        <v>0</v>
      </c>
      <c r="AM37" s="477">
        <v>0</v>
      </c>
      <c r="AN37" s="477">
        <v>0</v>
      </c>
      <c r="AO37" s="477">
        <v>0</v>
      </c>
      <c r="AP37" s="477">
        <v>0</v>
      </c>
      <c r="AQ37" s="335">
        <v>9</v>
      </c>
      <c r="AR37" s="335">
        <v>0</v>
      </c>
      <c r="AS37" s="335">
        <v>0</v>
      </c>
      <c r="AT37" s="477">
        <v>0</v>
      </c>
      <c r="AU37" s="477">
        <v>0</v>
      </c>
      <c r="AV37" s="477">
        <v>0</v>
      </c>
      <c r="AW37" s="774">
        <v>0</v>
      </c>
      <c r="AX37" s="487">
        <v>3515</v>
      </c>
    </row>
    <row r="38" spans="2:50" ht="15" customHeight="1">
      <c r="B38" s="785" t="s">
        <v>3988</v>
      </c>
      <c r="C38" s="785" t="s">
        <v>3989</v>
      </c>
      <c r="D38" s="785" t="e">
        <v>#REF!</v>
      </c>
      <c r="E38" s="785" t="s">
        <v>3990</v>
      </c>
      <c r="F38" s="785" t="s">
        <v>3991</v>
      </c>
      <c r="G38" s="785" t="s">
        <v>3992</v>
      </c>
      <c r="H38" s="785" t="s">
        <v>3993</v>
      </c>
      <c r="I38" s="785" t="s">
        <v>3994</v>
      </c>
      <c r="J38" s="785" t="s">
        <v>3995</v>
      </c>
      <c r="K38" s="785" t="s">
        <v>3996</v>
      </c>
      <c r="L38" s="785" t="e">
        <v>#REF!</v>
      </c>
      <c r="M38" s="785" t="s">
        <v>3997</v>
      </c>
      <c r="N38" s="785" t="s">
        <v>3998</v>
      </c>
      <c r="O38" s="785" t="s">
        <v>3999</v>
      </c>
      <c r="P38" s="785" t="e">
        <v>#REF!</v>
      </c>
      <c r="Q38" s="785" t="s">
        <v>4000</v>
      </c>
      <c r="R38" s="785" t="s">
        <v>4001</v>
      </c>
      <c r="S38" s="785" t="s">
        <v>4002</v>
      </c>
      <c r="T38" s="785" t="s">
        <v>4003</v>
      </c>
      <c r="U38" s="785" t="s">
        <v>4004</v>
      </c>
      <c r="V38" s="785" t="s">
        <v>4005</v>
      </c>
      <c r="W38" s="785" t="s">
        <v>4006</v>
      </c>
      <c r="X38" s="785" t="s">
        <v>4007</v>
      </c>
      <c r="Y38" s="785" t="s">
        <v>4008</v>
      </c>
      <c r="Z38" s="365" t="s">
        <v>326</v>
      </c>
      <c r="AA38" s="364" t="s">
        <v>708</v>
      </c>
      <c r="AB38" s="405">
        <v>690</v>
      </c>
      <c r="AC38" s="476">
        <v>2</v>
      </c>
      <c r="AD38" s="477">
        <v>1075</v>
      </c>
      <c r="AE38" s="477">
        <v>0</v>
      </c>
      <c r="AF38" s="477">
        <v>0</v>
      </c>
      <c r="AG38" s="477">
        <v>542</v>
      </c>
      <c r="AH38" s="477">
        <v>0</v>
      </c>
      <c r="AI38" s="477">
        <v>2</v>
      </c>
      <c r="AJ38" s="335">
        <v>0</v>
      </c>
      <c r="AK38" s="477">
        <v>0</v>
      </c>
      <c r="AL38" s="477">
        <v>0</v>
      </c>
      <c r="AM38" s="477">
        <v>0</v>
      </c>
      <c r="AN38" s="477">
        <v>0</v>
      </c>
      <c r="AO38" s="477">
        <v>0</v>
      </c>
      <c r="AP38" s="477">
        <v>0</v>
      </c>
      <c r="AQ38" s="335">
        <v>1</v>
      </c>
      <c r="AR38" s="335">
        <v>0</v>
      </c>
      <c r="AS38" s="335">
        <v>0</v>
      </c>
      <c r="AT38" s="477">
        <v>0</v>
      </c>
      <c r="AU38" s="477">
        <v>0</v>
      </c>
      <c r="AV38" s="477">
        <v>0</v>
      </c>
      <c r="AW38" s="774">
        <v>0</v>
      </c>
      <c r="AX38" s="487">
        <v>1621</v>
      </c>
    </row>
    <row r="39" spans="2:50" ht="15" customHeight="1">
      <c r="B39" s="785" t="s">
        <v>4009</v>
      </c>
      <c r="C39" s="785" t="s">
        <v>4010</v>
      </c>
      <c r="D39" s="785" t="e">
        <v>#REF!</v>
      </c>
      <c r="E39" s="785" t="s">
        <v>4011</v>
      </c>
      <c r="F39" s="785" t="s">
        <v>4012</v>
      </c>
      <c r="G39" s="785" t="s">
        <v>4013</v>
      </c>
      <c r="H39" s="785" t="s">
        <v>4014</v>
      </c>
      <c r="I39" s="785" t="s">
        <v>4015</v>
      </c>
      <c r="J39" s="785" t="s">
        <v>4016</v>
      </c>
      <c r="K39" s="785" t="s">
        <v>4017</v>
      </c>
      <c r="L39" s="785" t="e">
        <v>#REF!</v>
      </c>
      <c r="M39" s="785" t="s">
        <v>4018</v>
      </c>
      <c r="N39" s="785" t="s">
        <v>4019</v>
      </c>
      <c r="O39" s="785" t="s">
        <v>4020</v>
      </c>
      <c r="P39" s="785" t="e">
        <v>#REF!</v>
      </c>
      <c r="Q39" s="785" t="s">
        <v>4021</v>
      </c>
      <c r="R39" s="785" t="s">
        <v>4022</v>
      </c>
      <c r="S39" s="785" t="s">
        <v>4023</v>
      </c>
      <c r="T39" s="785" t="s">
        <v>4024</v>
      </c>
      <c r="U39" s="785" t="s">
        <v>4025</v>
      </c>
      <c r="V39" s="785" t="s">
        <v>4026</v>
      </c>
      <c r="W39" s="785" t="s">
        <v>4027</v>
      </c>
      <c r="X39" s="785" t="s">
        <v>4028</v>
      </c>
      <c r="Y39" s="785" t="s">
        <v>4029</v>
      </c>
      <c r="Z39" s="365" t="s">
        <v>327</v>
      </c>
      <c r="AA39" s="364" t="s">
        <v>708</v>
      </c>
      <c r="AB39" s="405">
        <v>736</v>
      </c>
      <c r="AC39" s="476">
        <v>12</v>
      </c>
      <c r="AD39" s="477">
        <v>10481</v>
      </c>
      <c r="AE39" s="477">
        <v>0</v>
      </c>
      <c r="AF39" s="477">
        <v>0</v>
      </c>
      <c r="AG39" s="477">
        <v>948</v>
      </c>
      <c r="AH39" s="477">
        <v>2957</v>
      </c>
      <c r="AI39" s="477">
        <v>0</v>
      </c>
      <c r="AJ39" s="335">
        <v>21</v>
      </c>
      <c r="AK39" s="477">
        <v>0</v>
      </c>
      <c r="AL39" s="477">
        <v>0</v>
      </c>
      <c r="AM39" s="477">
        <v>62</v>
      </c>
      <c r="AN39" s="477">
        <v>0</v>
      </c>
      <c r="AO39" s="477">
        <v>1</v>
      </c>
      <c r="AP39" s="477">
        <v>0</v>
      </c>
      <c r="AQ39" s="335">
        <v>41</v>
      </c>
      <c r="AR39" s="335">
        <v>0</v>
      </c>
      <c r="AS39" s="335">
        <v>0</v>
      </c>
      <c r="AT39" s="477">
        <v>0</v>
      </c>
      <c r="AU39" s="477">
        <v>0</v>
      </c>
      <c r="AV39" s="477">
        <v>0</v>
      </c>
      <c r="AW39" s="774">
        <v>0</v>
      </c>
      <c r="AX39" s="487">
        <v>14461</v>
      </c>
    </row>
    <row r="40" spans="2:50" ht="15" customHeight="1">
      <c r="B40" s="785" t="s">
        <v>4030</v>
      </c>
      <c r="C40" s="785" t="s">
        <v>4031</v>
      </c>
      <c r="D40" s="785" t="e">
        <v>#REF!</v>
      </c>
      <c r="E40" s="785" t="s">
        <v>4032</v>
      </c>
      <c r="F40" s="785" t="s">
        <v>4033</v>
      </c>
      <c r="G40" s="785" t="s">
        <v>4034</v>
      </c>
      <c r="H40" s="785" t="s">
        <v>4035</v>
      </c>
      <c r="I40" s="785" t="s">
        <v>4036</v>
      </c>
      <c r="J40" s="785" t="s">
        <v>4037</v>
      </c>
      <c r="K40" s="785" t="s">
        <v>4038</v>
      </c>
      <c r="L40" s="785" t="e">
        <v>#REF!</v>
      </c>
      <c r="M40" s="785" t="s">
        <v>4039</v>
      </c>
      <c r="N40" s="785" t="s">
        <v>4040</v>
      </c>
      <c r="O40" s="785" t="s">
        <v>4041</v>
      </c>
      <c r="P40" s="785" t="e">
        <v>#REF!</v>
      </c>
      <c r="Q40" s="785" t="s">
        <v>4042</v>
      </c>
      <c r="R40" s="785" t="s">
        <v>4043</v>
      </c>
      <c r="S40" s="785" t="s">
        <v>4044</v>
      </c>
      <c r="T40" s="785" t="s">
        <v>4045</v>
      </c>
      <c r="U40" s="785" t="s">
        <v>4046</v>
      </c>
      <c r="V40" s="785" t="s">
        <v>4047</v>
      </c>
      <c r="W40" s="785" t="s">
        <v>4048</v>
      </c>
      <c r="X40" s="785" t="s">
        <v>4049</v>
      </c>
      <c r="Y40" s="785" t="s">
        <v>4050</v>
      </c>
      <c r="Z40" s="365" t="s">
        <v>328</v>
      </c>
      <c r="AA40" s="364" t="s">
        <v>708</v>
      </c>
      <c r="AB40" s="405">
        <v>858</v>
      </c>
      <c r="AC40" s="476">
        <v>2</v>
      </c>
      <c r="AD40" s="477">
        <v>1936</v>
      </c>
      <c r="AE40" s="477">
        <v>0</v>
      </c>
      <c r="AF40" s="477">
        <v>0</v>
      </c>
      <c r="AG40" s="477">
        <v>707</v>
      </c>
      <c r="AH40" s="477">
        <v>2</v>
      </c>
      <c r="AI40" s="477">
        <v>2</v>
      </c>
      <c r="AJ40" s="335">
        <v>0</v>
      </c>
      <c r="AK40" s="477">
        <v>0</v>
      </c>
      <c r="AL40" s="477">
        <v>0</v>
      </c>
      <c r="AM40" s="477">
        <v>0</v>
      </c>
      <c r="AN40" s="477">
        <v>0</v>
      </c>
      <c r="AO40" s="477">
        <v>0</v>
      </c>
      <c r="AP40" s="477">
        <v>0</v>
      </c>
      <c r="AQ40" s="335">
        <v>6</v>
      </c>
      <c r="AR40" s="335">
        <v>0</v>
      </c>
      <c r="AS40" s="335">
        <v>0</v>
      </c>
      <c r="AT40" s="477">
        <v>0</v>
      </c>
      <c r="AU40" s="477">
        <v>0</v>
      </c>
      <c r="AV40" s="477">
        <v>0</v>
      </c>
      <c r="AW40" s="774">
        <v>0</v>
      </c>
      <c r="AX40" s="487">
        <v>2649</v>
      </c>
    </row>
    <row r="41" spans="2:50" ht="15" customHeight="1">
      <c r="B41" s="785" t="s">
        <v>4051</v>
      </c>
      <c r="C41" s="785" t="s">
        <v>4052</v>
      </c>
      <c r="D41" s="785" t="e">
        <v>#REF!</v>
      </c>
      <c r="E41" s="785" t="s">
        <v>4053</v>
      </c>
      <c r="F41" s="785" t="s">
        <v>4054</v>
      </c>
      <c r="G41" s="785" t="s">
        <v>4055</v>
      </c>
      <c r="H41" s="785" t="s">
        <v>4056</v>
      </c>
      <c r="I41" s="785" t="s">
        <v>4057</v>
      </c>
      <c r="J41" s="785" t="s">
        <v>4058</v>
      </c>
      <c r="K41" s="785" t="s">
        <v>4059</v>
      </c>
      <c r="L41" s="785" t="e">
        <v>#REF!</v>
      </c>
      <c r="M41" s="785" t="s">
        <v>4060</v>
      </c>
      <c r="N41" s="785" t="s">
        <v>4061</v>
      </c>
      <c r="O41" s="785" t="s">
        <v>4062</v>
      </c>
      <c r="P41" s="785" t="e">
        <v>#REF!</v>
      </c>
      <c r="Q41" s="785" t="s">
        <v>4063</v>
      </c>
      <c r="R41" s="785" t="s">
        <v>4064</v>
      </c>
      <c r="S41" s="785" t="s">
        <v>4065</v>
      </c>
      <c r="T41" s="785" t="s">
        <v>4066</v>
      </c>
      <c r="U41" s="785" t="s">
        <v>4067</v>
      </c>
      <c r="V41" s="785" t="s">
        <v>4068</v>
      </c>
      <c r="W41" s="785" t="s">
        <v>4069</v>
      </c>
      <c r="X41" s="785" t="s">
        <v>4070</v>
      </c>
      <c r="Y41" s="785" t="s">
        <v>4071</v>
      </c>
      <c r="Z41" s="365" t="s">
        <v>329</v>
      </c>
      <c r="AA41" s="364" t="s">
        <v>708</v>
      </c>
      <c r="AB41" s="405">
        <v>885</v>
      </c>
      <c r="AC41" s="476">
        <v>1</v>
      </c>
      <c r="AD41" s="477">
        <v>777</v>
      </c>
      <c r="AE41" s="477">
        <v>0</v>
      </c>
      <c r="AF41" s="477">
        <v>0</v>
      </c>
      <c r="AG41" s="477">
        <v>164</v>
      </c>
      <c r="AH41" s="477">
        <v>70</v>
      </c>
      <c r="AI41" s="477">
        <v>0</v>
      </c>
      <c r="AJ41" s="335">
        <v>1</v>
      </c>
      <c r="AK41" s="477">
        <v>0</v>
      </c>
      <c r="AL41" s="477">
        <v>0</v>
      </c>
      <c r="AM41" s="477">
        <v>0</v>
      </c>
      <c r="AN41" s="477">
        <v>0</v>
      </c>
      <c r="AO41" s="477">
        <v>0</v>
      </c>
      <c r="AP41" s="477">
        <v>0</v>
      </c>
      <c r="AQ41" s="335">
        <v>56</v>
      </c>
      <c r="AR41" s="335">
        <v>0</v>
      </c>
      <c r="AS41" s="335">
        <v>0</v>
      </c>
      <c r="AT41" s="477">
        <v>0</v>
      </c>
      <c r="AU41" s="477">
        <v>0</v>
      </c>
      <c r="AV41" s="477">
        <v>0</v>
      </c>
      <c r="AW41" s="774">
        <v>0</v>
      </c>
      <c r="AX41" s="487">
        <v>1012</v>
      </c>
    </row>
    <row r="42" spans="2:50" ht="15" customHeight="1">
      <c r="B42" s="785" t="s">
        <v>576</v>
      </c>
      <c r="C42" s="785" t="s">
        <v>594</v>
      </c>
      <c r="D42" s="785" t="e">
        <v>#REF!</v>
      </c>
      <c r="E42" s="785" t="s">
        <v>577</v>
      </c>
      <c r="F42" s="785" t="s">
        <v>578</v>
      </c>
      <c r="G42" s="785" t="s">
        <v>579</v>
      </c>
      <c r="H42" s="785" t="s">
        <v>598</v>
      </c>
      <c r="I42" s="785" t="s">
        <v>580</v>
      </c>
      <c r="J42" s="785" t="s">
        <v>597</v>
      </c>
      <c r="K42" s="785" t="s">
        <v>582</v>
      </c>
      <c r="L42" s="785" t="e">
        <v>#REF!</v>
      </c>
      <c r="M42" s="785" t="s">
        <v>581</v>
      </c>
      <c r="N42" s="785" t="s">
        <v>583</v>
      </c>
      <c r="O42" s="785" t="s">
        <v>584</v>
      </c>
      <c r="P42" s="785" t="e">
        <v>#REF!</v>
      </c>
      <c r="Q42" s="785" t="s">
        <v>587</v>
      </c>
      <c r="R42" s="785" t="s">
        <v>595</v>
      </c>
      <c r="S42" s="785" t="s">
        <v>586</v>
      </c>
      <c r="T42" s="785" t="s">
        <v>585</v>
      </c>
      <c r="U42" s="785" t="s">
        <v>3378</v>
      </c>
      <c r="V42" s="785" t="s">
        <v>589</v>
      </c>
      <c r="W42" s="785" t="s">
        <v>4072</v>
      </c>
      <c r="X42" s="785" t="s">
        <v>4073</v>
      </c>
      <c r="Y42" s="785" t="s">
        <v>4074</v>
      </c>
      <c r="Z42" s="365" t="s">
        <v>330</v>
      </c>
      <c r="AA42" s="364" t="s">
        <v>708</v>
      </c>
      <c r="AB42" s="405">
        <v>890</v>
      </c>
      <c r="AC42" s="476">
        <v>8</v>
      </c>
      <c r="AD42" s="477">
        <v>2136</v>
      </c>
      <c r="AE42" s="477">
        <v>52</v>
      </c>
      <c r="AF42" s="477">
        <v>0</v>
      </c>
      <c r="AG42" s="477">
        <v>486</v>
      </c>
      <c r="AH42" s="477">
        <v>821</v>
      </c>
      <c r="AI42" s="477">
        <v>1</v>
      </c>
      <c r="AJ42" s="335">
        <v>19</v>
      </c>
      <c r="AK42" s="477">
        <v>0</v>
      </c>
      <c r="AL42" s="477">
        <v>0</v>
      </c>
      <c r="AM42" s="477">
        <v>0</v>
      </c>
      <c r="AN42" s="477">
        <v>0</v>
      </c>
      <c r="AO42" s="477">
        <v>0</v>
      </c>
      <c r="AP42" s="477">
        <v>0</v>
      </c>
      <c r="AQ42" s="335">
        <v>23</v>
      </c>
      <c r="AR42" s="335">
        <v>0</v>
      </c>
      <c r="AS42" s="335">
        <v>0</v>
      </c>
      <c r="AT42" s="477">
        <v>0</v>
      </c>
      <c r="AU42" s="477">
        <v>0</v>
      </c>
      <c r="AV42" s="477">
        <v>0</v>
      </c>
      <c r="AW42" s="774">
        <v>0</v>
      </c>
      <c r="AX42" s="487">
        <v>3504</v>
      </c>
    </row>
    <row r="43" spans="2:50" ht="15" customHeight="1">
      <c r="B43" s="785" t="s">
        <v>4075</v>
      </c>
      <c r="C43" s="785" t="s">
        <v>4076</v>
      </c>
      <c r="D43" s="785" t="e">
        <v>#REF!</v>
      </c>
      <c r="E43" s="785" t="s">
        <v>4077</v>
      </c>
      <c r="F43" s="785" t="s">
        <v>4078</v>
      </c>
      <c r="G43" s="785" t="s">
        <v>4079</v>
      </c>
      <c r="H43" s="785" t="s">
        <v>4080</v>
      </c>
      <c r="I43" s="785" t="s">
        <v>4081</v>
      </c>
      <c r="J43" s="785" t="s">
        <v>4082</v>
      </c>
      <c r="K43" s="785" t="s">
        <v>4083</v>
      </c>
      <c r="L43" s="785" t="e">
        <v>#REF!</v>
      </c>
      <c r="M43" s="785" t="s">
        <v>4084</v>
      </c>
      <c r="N43" s="785" t="s">
        <v>4085</v>
      </c>
      <c r="O43" s="785" t="s">
        <v>4086</v>
      </c>
      <c r="P43" s="785" t="e">
        <v>#REF!</v>
      </c>
      <c r="Q43" s="785" t="s">
        <v>4087</v>
      </c>
      <c r="R43" s="785" t="s">
        <v>4088</v>
      </c>
      <c r="S43" s="785" t="s">
        <v>4089</v>
      </c>
      <c r="T43" s="785" t="s">
        <v>4090</v>
      </c>
      <c r="U43" s="785" t="s">
        <v>4091</v>
      </c>
      <c r="V43" s="785" t="s">
        <v>4092</v>
      </c>
      <c r="W43" s="785" t="s">
        <v>3377</v>
      </c>
      <c r="X43" s="785" t="s">
        <v>590</v>
      </c>
      <c r="Y43" s="785" t="s">
        <v>591</v>
      </c>
      <c r="Z43" s="797" t="s">
        <v>501</v>
      </c>
      <c r="AA43" s="801"/>
      <c r="AB43" s="802"/>
      <c r="AC43" s="799">
        <v>184</v>
      </c>
      <c r="AD43" s="799">
        <v>23071</v>
      </c>
      <c r="AE43" s="799">
        <v>49</v>
      </c>
      <c r="AF43" s="799">
        <v>0</v>
      </c>
      <c r="AG43" s="799">
        <v>5988</v>
      </c>
      <c r="AH43" s="799">
        <v>6235</v>
      </c>
      <c r="AI43" s="799">
        <v>17</v>
      </c>
      <c r="AJ43" s="800">
        <v>309</v>
      </c>
      <c r="AK43" s="799">
        <v>0</v>
      </c>
      <c r="AL43" s="799">
        <v>0</v>
      </c>
      <c r="AM43" s="799">
        <v>154</v>
      </c>
      <c r="AN43" s="799">
        <v>1</v>
      </c>
      <c r="AO43" s="799">
        <v>1</v>
      </c>
      <c r="AP43" s="799">
        <v>0</v>
      </c>
      <c r="AQ43" s="800">
        <v>59</v>
      </c>
      <c r="AR43" s="800">
        <v>0</v>
      </c>
      <c r="AS43" s="800">
        <v>0</v>
      </c>
      <c r="AT43" s="799">
        <v>0</v>
      </c>
      <c r="AU43" s="799">
        <v>0</v>
      </c>
      <c r="AV43" s="799">
        <v>0</v>
      </c>
      <c r="AW43" s="799">
        <v>0</v>
      </c>
      <c r="AX43" s="799">
        <v>35700</v>
      </c>
    </row>
    <row r="44" spans="2:50" ht="15" customHeight="1">
      <c r="B44" s="785" t="s">
        <v>4093</v>
      </c>
      <c r="C44" s="785" t="s">
        <v>4094</v>
      </c>
      <c r="D44" s="785" t="e">
        <v>#REF!</v>
      </c>
      <c r="E44" s="785" t="s">
        <v>4095</v>
      </c>
      <c r="F44" s="785" t="s">
        <v>4096</v>
      </c>
      <c r="G44" s="785" t="s">
        <v>4097</v>
      </c>
      <c r="H44" s="785" t="s">
        <v>4098</v>
      </c>
      <c r="I44" s="785" t="s">
        <v>4099</v>
      </c>
      <c r="J44" s="785" t="s">
        <v>4100</v>
      </c>
      <c r="K44" s="785" t="s">
        <v>4101</v>
      </c>
      <c r="L44" s="785" t="e">
        <v>#REF!</v>
      </c>
      <c r="M44" s="785" t="s">
        <v>4102</v>
      </c>
      <c r="N44" s="785" t="s">
        <v>4103</v>
      </c>
      <c r="O44" s="785" t="s">
        <v>4104</v>
      </c>
      <c r="P44" s="785" t="e">
        <v>#REF!</v>
      </c>
      <c r="Q44" s="785" t="s">
        <v>4105</v>
      </c>
      <c r="R44" s="785" t="s">
        <v>4106</v>
      </c>
      <c r="S44" s="785" t="s">
        <v>4107</v>
      </c>
      <c r="T44" s="785" t="s">
        <v>4108</v>
      </c>
      <c r="U44" s="785" t="s">
        <v>4109</v>
      </c>
      <c r="V44" s="785" t="s">
        <v>4110</v>
      </c>
      <c r="W44" s="785" t="s">
        <v>4111</v>
      </c>
      <c r="X44" s="785" t="s">
        <v>4112</v>
      </c>
      <c r="Y44" s="785" t="s">
        <v>4113</v>
      </c>
      <c r="Z44" s="365" t="s">
        <v>332</v>
      </c>
      <c r="AA44" s="364" t="s">
        <v>501</v>
      </c>
      <c r="AB44" s="405">
        <v>4</v>
      </c>
      <c r="AC44" s="476">
        <v>3</v>
      </c>
      <c r="AD44" s="477">
        <v>226</v>
      </c>
      <c r="AE44" s="477">
        <v>0</v>
      </c>
      <c r="AF44" s="477">
        <v>0</v>
      </c>
      <c r="AG44" s="477">
        <v>112</v>
      </c>
      <c r="AH44" s="477">
        <v>0</v>
      </c>
      <c r="AI44" s="477">
        <v>0</v>
      </c>
      <c r="AJ44" s="335">
        <v>0</v>
      </c>
      <c r="AK44" s="477">
        <v>0</v>
      </c>
      <c r="AL44" s="477">
        <v>0</v>
      </c>
      <c r="AM44" s="477">
        <v>0</v>
      </c>
      <c r="AN44" s="477">
        <v>0</v>
      </c>
      <c r="AO44" s="477">
        <v>0</v>
      </c>
      <c r="AP44" s="477">
        <v>0</v>
      </c>
      <c r="AQ44" s="335">
        <v>1</v>
      </c>
      <c r="AR44" s="335">
        <v>0</v>
      </c>
      <c r="AS44" s="335">
        <v>0</v>
      </c>
      <c r="AT44" s="477">
        <v>0</v>
      </c>
      <c r="AU44" s="477">
        <v>0</v>
      </c>
      <c r="AV44" s="477">
        <v>0</v>
      </c>
      <c r="AW44" s="774">
        <v>0</v>
      </c>
      <c r="AX44" s="487">
        <v>341</v>
      </c>
    </row>
    <row r="45" spans="2:50" ht="15" customHeight="1">
      <c r="B45" s="785" t="s">
        <v>4114</v>
      </c>
      <c r="C45" s="785" t="s">
        <v>4115</v>
      </c>
      <c r="D45" s="785" t="e">
        <v>#REF!</v>
      </c>
      <c r="E45" s="785" t="s">
        <v>4116</v>
      </c>
      <c r="F45" s="785" t="s">
        <v>4117</v>
      </c>
      <c r="G45" s="785" t="s">
        <v>4118</v>
      </c>
      <c r="H45" s="785" t="s">
        <v>4119</v>
      </c>
      <c r="I45" s="785" t="s">
        <v>4120</v>
      </c>
      <c r="J45" s="785" t="s">
        <v>4121</v>
      </c>
      <c r="K45" s="785" t="s">
        <v>4122</v>
      </c>
      <c r="L45" s="785" t="e">
        <v>#REF!</v>
      </c>
      <c r="M45" s="785" t="s">
        <v>4123</v>
      </c>
      <c r="N45" s="785" t="s">
        <v>4124</v>
      </c>
      <c r="O45" s="785" t="s">
        <v>4125</v>
      </c>
      <c r="P45" s="785" t="e">
        <v>#REF!</v>
      </c>
      <c r="Q45" s="785" t="s">
        <v>4126</v>
      </c>
      <c r="R45" s="785" t="s">
        <v>4127</v>
      </c>
      <c r="S45" s="785" t="s">
        <v>4128</v>
      </c>
      <c r="T45" s="785" t="s">
        <v>4129</v>
      </c>
      <c r="U45" s="785" t="s">
        <v>4130</v>
      </c>
      <c r="V45" s="785" t="s">
        <v>4131</v>
      </c>
      <c r="W45" s="785" t="s">
        <v>4132</v>
      </c>
      <c r="X45" s="785" t="s">
        <v>4133</v>
      </c>
      <c r="Y45" s="785" t="s">
        <v>4134</v>
      </c>
      <c r="Z45" s="365" t="s">
        <v>333</v>
      </c>
      <c r="AA45" s="364" t="s">
        <v>501</v>
      </c>
      <c r="AB45" s="405">
        <v>42</v>
      </c>
      <c r="AC45" s="476">
        <v>16</v>
      </c>
      <c r="AD45" s="477">
        <v>6046</v>
      </c>
      <c r="AE45" s="477">
        <v>0</v>
      </c>
      <c r="AF45" s="477">
        <v>0</v>
      </c>
      <c r="AG45" s="477">
        <v>844</v>
      </c>
      <c r="AH45" s="477">
        <v>2130</v>
      </c>
      <c r="AI45" s="477">
        <v>2</v>
      </c>
      <c r="AJ45" s="335">
        <v>134</v>
      </c>
      <c r="AK45" s="477">
        <v>0</v>
      </c>
      <c r="AL45" s="477">
        <v>0</v>
      </c>
      <c r="AM45" s="477">
        <v>0</v>
      </c>
      <c r="AN45" s="477">
        <v>1</v>
      </c>
      <c r="AO45" s="477">
        <v>0</v>
      </c>
      <c r="AP45" s="477">
        <v>0</v>
      </c>
      <c r="AQ45" s="335">
        <v>28</v>
      </c>
      <c r="AR45" s="335">
        <v>0</v>
      </c>
      <c r="AS45" s="335">
        <v>0</v>
      </c>
      <c r="AT45" s="477">
        <v>0</v>
      </c>
      <c r="AU45" s="477">
        <v>0</v>
      </c>
      <c r="AV45" s="477">
        <v>0</v>
      </c>
      <c r="AW45" s="774">
        <v>0</v>
      </c>
      <c r="AX45" s="487">
        <v>9039</v>
      </c>
    </row>
    <row r="46" spans="2:50" ht="15" customHeight="1">
      <c r="B46" s="785" t="s">
        <v>4135</v>
      </c>
      <c r="C46" s="785" t="s">
        <v>4136</v>
      </c>
      <c r="D46" s="785" t="e">
        <v>#REF!</v>
      </c>
      <c r="E46" s="785" t="s">
        <v>4137</v>
      </c>
      <c r="F46" s="785" t="s">
        <v>4138</v>
      </c>
      <c r="G46" s="785" t="s">
        <v>4139</v>
      </c>
      <c r="H46" s="785" t="s">
        <v>4140</v>
      </c>
      <c r="I46" s="785" t="s">
        <v>4141</v>
      </c>
      <c r="J46" s="785" t="s">
        <v>4142</v>
      </c>
      <c r="K46" s="785" t="s">
        <v>4143</v>
      </c>
      <c r="L46" s="785" t="e">
        <v>#REF!</v>
      </c>
      <c r="M46" s="785" t="s">
        <v>4144</v>
      </c>
      <c r="N46" s="785" t="s">
        <v>4145</v>
      </c>
      <c r="O46" s="785" t="s">
        <v>4146</v>
      </c>
      <c r="P46" s="785" t="e">
        <v>#REF!</v>
      </c>
      <c r="Q46" s="785" t="s">
        <v>4147</v>
      </c>
      <c r="R46" s="785" t="s">
        <v>4148</v>
      </c>
      <c r="S46" s="785" t="s">
        <v>4149</v>
      </c>
      <c r="T46" s="785" t="s">
        <v>4150</v>
      </c>
      <c r="U46" s="785" t="s">
        <v>4151</v>
      </c>
      <c r="V46" s="785" t="s">
        <v>4152</v>
      </c>
      <c r="W46" s="785" t="s">
        <v>4153</v>
      </c>
      <c r="X46" s="785" t="s">
        <v>4154</v>
      </c>
      <c r="Y46" s="785" t="s">
        <v>4155</v>
      </c>
      <c r="Z46" s="365" t="s">
        <v>334</v>
      </c>
      <c r="AA46" s="364" t="s">
        <v>501</v>
      </c>
      <c r="AB46" s="405">
        <v>44</v>
      </c>
      <c r="AC46" s="476">
        <v>2</v>
      </c>
      <c r="AD46" s="477">
        <v>1009</v>
      </c>
      <c r="AE46" s="477">
        <v>0</v>
      </c>
      <c r="AF46" s="477">
        <v>0</v>
      </c>
      <c r="AG46" s="477">
        <v>281</v>
      </c>
      <c r="AH46" s="477">
        <v>0</v>
      </c>
      <c r="AI46" s="477">
        <v>0</v>
      </c>
      <c r="AJ46" s="335">
        <v>0</v>
      </c>
      <c r="AK46" s="477">
        <v>0</v>
      </c>
      <c r="AL46" s="477">
        <v>0</v>
      </c>
      <c r="AM46" s="477">
        <v>0</v>
      </c>
      <c r="AN46" s="477">
        <v>0</v>
      </c>
      <c r="AO46" s="477">
        <v>0</v>
      </c>
      <c r="AP46" s="477">
        <v>0</v>
      </c>
      <c r="AQ46" s="335">
        <v>3</v>
      </c>
      <c r="AR46" s="335">
        <v>0</v>
      </c>
      <c r="AS46" s="335">
        <v>0</v>
      </c>
      <c r="AT46" s="477">
        <v>0</v>
      </c>
      <c r="AU46" s="477">
        <v>0</v>
      </c>
      <c r="AV46" s="477">
        <v>0</v>
      </c>
      <c r="AW46" s="774">
        <v>0</v>
      </c>
      <c r="AX46" s="487">
        <v>1292</v>
      </c>
    </row>
    <row r="47" spans="2:50" ht="15" customHeight="1">
      <c r="B47" s="785" t="s">
        <v>4156</v>
      </c>
      <c r="C47" s="785" t="s">
        <v>4157</v>
      </c>
      <c r="D47" s="785" t="e">
        <v>#REF!</v>
      </c>
      <c r="E47" s="785" t="s">
        <v>4158</v>
      </c>
      <c r="F47" s="785" t="s">
        <v>4159</v>
      </c>
      <c r="G47" s="785" t="s">
        <v>4160</v>
      </c>
      <c r="H47" s="785" t="s">
        <v>4161</v>
      </c>
      <c r="I47" s="785" t="s">
        <v>4162</v>
      </c>
      <c r="J47" s="785" t="s">
        <v>4163</v>
      </c>
      <c r="K47" s="785" t="s">
        <v>4164</v>
      </c>
      <c r="L47" s="785" t="e">
        <v>#REF!</v>
      </c>
      <c r="M47" s="785" t="s">
        <v>4165</v>
      </c>
      <c r="N47" s="785" t="s">
        <v>4166</v>
      </c>
      <c r="O47" s="785" t="s">
        <v>4167</v>
      </c>
      <c r="P47" s="785" t="e">
        <v>#REF!</v>
      </c>
      <c r="Q47" s="785" t="s">
        <v>4168</v>
      </c>
      <c r="R47" s="785" t="s">
        <v>4169</v>
      </c>
      <c r="S47" s="785" t="s">
        <v>4170</v>
      </c>
      <c r="T47" s="785" t="s">
        <v>4171</v>
      </c>
      <c r="U47" s="785" t="s">
        <v>4172</v>
      </c>
      <c r="V47" s="785" t="s">
        <v>4173</v>
      </c>
      <c r="W47" s="785" t="s">
        <v>4174</v>
      </c>
      <c r="X47" s="785" t="s">
        <v>4175</v>
      </c>
      <c r="Y47" s="785" t="s">
        <v>4176</v>
      </c>
      <c r="Z47" s="365" t="s">
        <v>335</v>
      </c>
      <c r="AA47" s="364" t="s">
        <v>501</v>
      </c>
      <c r="AB47" s="405">
        <v>59</v>
      </c>
      <c r="AC47" s="476">
        <v>2</v>
      </c>
      <c r="AD47" s="477">
        <v>443</v>
      </c>
      <c r="AE47" s="477">
        <v>48</v>
      </c>
      <c r="AF47" s="477">
        <v>0</v>
      </c>
      <c r="AG47" s="477">
        <v>53</v>
      </c>
      <c r="AH47" s="477">
        <v>208</v>
      </c>
      <c r="AI47" s="477">
        <v>0</v>
      </c>
      <c r="AJ47" s="335">
        <v>7</v>
      </c>
      <c r="AK47" s="477">
        <v>0</v>
      </c>
      <c r="AL47" s="477">
        <v>0</v>
      </c>
      <c r="AM47" s="477">
        <v>0</v>
      </c>
      <c r="AN47" s="477">
        <v>0</v>
      </c>
      <c r="AO47" s="477">
        <v>0</v>
      </c>
      <c r="AP47" s="477">
        <v>0</v>
      </c>
      <c r="AQ47" s="335">
        <v>2</v>
      </c>
      <c r="AR47" s="335">
        <v>0</v>
      </c>
      <c r="AS47" s="335">
        <v>0</v>
      </c>
      <c r="AT47" s="477">
        <v>0</v>
      </c>
      <c r="AU47" s="477">
        <v>0</v>
      </c>
      <c r="AV47" s="477">
        <v>0</v>
      </c>
      <c r="AW47" s="774">
        <v>0</v>
      </c>
      <c r="AX47" s="487">
        <v>754</v>
      </c>
    </row>
    <row r="48" spans="2:50" ht="15" customHeight="1">
      <c r="B48" s="785" t="s">
        <v>4177</v>
      </c>
      <c r="C48" s="785" t="s">
        <v>4178</v>
      </c>
      <c r="D48" s="785" t="e">
        <v>#REF!</v>
      </c>
      <c r="E48" s="785" t="s">
        <v>4179</v>
      </c>
      <c r="F48" s="785" t="s">
        <v>4180</v>
      </c>
      <c r="G48" s="785" t="s">
        <v>4181</v>
      </c>
      <c r="H48" s="785" t="s">
        <v>4182</v>
      </c>
      <c r="I48" s="785" t="s">
        <v>4183</v>
      </c>
      <c r="J48" s="785" t="s">
        <v>4184</v>
      </c>
      <c r="K48" s="785" t="s">
        <v>4185</v>
      </c>
      <c r="L48" s="785" t="e">
        <v>#REF!</v>
      </c>
      <c r="M48" s="785" t="s">
        <v>4186</v>
      </c>
      <c r="N48" s="785" t="s">
        <v>4187</v>
      </c>
      <c r="O48" s="785" t="s">
        <v>4188</v>
      </c>
      <c r="P48" s="785" t="e">
        <v>#REF!</v>
      </c>
      <c r="Q48" s="785" t="s">
        <v>4189</v>
      </c>
      <c r="R48" s="785" t="s">
        <v>4190</v>
      </c>
      <c r="S48" s="785" t="s">
        <v>4191</v>
      </c>
      <c r="T48" s="785" t="s">
        <v>4192</v>
      </c>
      <c r="U48" s="785" t="s">
        <v>4193</v>
      </c>
      <c r="V48" s="785" t="s">
        <v>4194</v>
      </c>
      <c r="W48" s="785" t="s">
        <v>4195</v>
      </c>
      <c r="X48" s="785" t="s">
        <v>4196</v>
      </c>
      <c r="Y48" s="785" t="s">
        <v>4197</v>
      </c>
      <c r="Z48" s="365" t="s">
        <v>336</v>
      </c>
      <c r="AA48" s="364" t="s">
        <v>501</v>
      </c>
      <c r="AB48" s="405">
        <v>113</v>
      </c>
      <c r="AC48" s="476">
        <v>8</v>
      </c>
      <c r="AD48" s="477">
        <v>1266</v>
      </c>
      <c r="AE48" s="477">
        <v>0</v>
      </c>
      <c r="AF48" s="477">
        <v>0</v>
      </c>
      <c r="AG48" s="477">
        <v>556</v>
      </c>
      <c r="AH48" s="477">
        <v>36</v>
      </c>
      <c r="AI48" s="477">
        <v>0</v>
      </c>
      <c r="AJ48" s="335">
        <v>0</v>
      </c>
      <c r="AK48" s="477">
        <v>0</v>
      </c>
      <c r="AL48" s="477">
        <v>0</v>
      </c>
      <c r="AM48" s="477">
        <v>0</v>
      </c>
      <c r="AN48" s="477">
        <v>0</v>
      </c>
      <c r="AO48" s="477">
        <v>0</v>
      </c>
      <c r="AP48" s="477">
        <v>0</v>
      </c>
      <c r="AQ48" s="335">
        <v>0</v>
      </c>
      <c r="AR48" s="335">
        <v>0</v>
      </c>
      <c r="AS48" s="335">
        <v>0</v>
      </c>
      <c r="AT48" s="477">
        <v>0</v>
      </c>
      <c r="AU48" s="477">
        <v>0</v>
      </c>
      <c r="AV48" s="477">
        <v>0</v>
      </c>
      <c r="AW48" s="774">
        <v>0</v>
      </c>
      <c r="AX48" s="487">
        <v>1866</v>
      </c>
    </row>
    <row r="49" spans="2:50" ht="15" customHeight="1">
      <c r="B49" s="785" t="s">
        <v>4198</v>
      </c>
      <c r="C49" s="785" t="s">
        <v>4199</v>
      </c>
      <c r="D49" s="785" t="e">
        <v>#REF!</v>
      </c>
      <c r="E49" s="785" t="s">
        <v>4200</v>
      </c>
      <c r="F49" s="785" t="s">
        <v>4201</v>
      </c>
      <c r="G49" s="785" t="s">
        <v>4202</v>
      </c>
      <c r="H49" s="785" t="s">
        <v>4203</v>
      </c>
      <c r="I49" s="785" t="s">
        <v>4204</v>
      </c>
      <c r="J49" s="785" t="s">
        <v>4205</v>
      </c>
      <c r="K49" s="785" t="s">
        <v>4206</v>
      </c>
      <c r="L49" s="785" t="e">
        <v>#REF!</v>
      </c>
      <c r="M49" s="785" t="s">
        <v>4207</v>
      </c>
      <c r="N49" s="785" t="s">
        <v>4208</v>
      </c>
      <c r="O49" s="785" t="s">
        <v>4209</v>
      </c>
      <c r="P49" s="785" t="e">
        <v>#REF!</v>
      </c>
      <c r="Q49" s="785" t="s">
        <v>4210</v>
      </c>
      <c r="R49" s="785" t="s">
        <v>4211</v>
      </c>
      <c r="S49" s="785" t="s">
        <v>4212</v>
      </c>
      <c r="T49" s="785" t="s">
        <v>4213</v>
      </c>
      <c r="U49" s="785" t="s">
        <v>4214</v>
      </c>
      <c r="V49" s="785" t="s">
        <v>4215</v>
      </c>
      <c r="W49" s="785" t="s">
        <v>4216</v>
      </c>
      <c r="X49" s="785" t="s">
        <v>4217</v>
      </c>
      <c r="Y49" s="785" t="s">
        <v>4218</v>
      </c>
      <c r="Z49" s="365" t="s">
        <v>337</v>
      </c>
      <c r="AA49" s="364" t="s">
        <v>501</v>
      </c>
      <c r="AB49" s="405">
        <v>125</v>
      </c>
      <c r="AC49" s="476">
        <v>2</v>
      </c>
      <c r="AD49" s="477">
        <v>376</v>
      </c>
      <c r="AE49" s="477">
        <v>0</v>
      </c>
      <c r="AF49" s="477">
        <v>0</v>
      </c>
      <c r="AG49" s="477">
        <v>218</v>
      </c>
      <c r="AH49" s="477">
        <v>0</v>
      </c>
      <c r="AI49" s="477">
        <v>0</v>
      </c>
      <c r="AJ49" s="335">
        <v>0</v>
      </c>
      <c r="AK49" s="477">
        <v>0</v>
      </c>
      <c r="AL49" s="477">
        <v>0</v>
      </c>
      <c r="AM49" s="477">
        <v>0</v>
      </c>
      <c r="AN49" s="477">
        <v>0</v>
      </c>
      <c r="AO49" s="477">
        <v>0</v>
      </c>
      <c r="AP49" s="477">
        <v>0</v>
      </c>
      <c r="AQ49" s="335">
        <v>1</v>
      </c>
      <c r="AR49" s="335">
        <v>0</v>
      </c>
      <c r="AS49" s="335">
        <v>0</v>
      </c>
      <c r="AT49" s="477">
        <v>0</v>
      </c>
      <c r="AU49" s="477">
        <v>0</v>
      </c>
      <c r="AV49" s="477">
        <v>0</v>
      </c>
      <c r="AW49" s="774">
        <v>0</v>
      </c>
      <c r="AX49" s="487">
        <v>596</v>
      </c>
    </row>
    <row r="50" spans="2:50" ht="15" customHeight="1">
      <c r="B50" s="785" t="s">
        <v>4219</v>
      </c>
      <c r="C50" s="785" t="s">
        <v>4220</v>
      </c>
      <c r="D50" s="785" t="e">
        <v>#REF!</v>
      </c>
      <c r="E50" s="785" t="s">
        <v>4221</v>
      </c>
      <c r="F50" s="785" t="s">
        <v>4222</v>
      </c>
      <c r="G50" s="785" t="s">
        <v>4223</v>
      </c>
      <c r="H50" s="785" t="s">
        <v>4224</v>
      </c>
      <c r="I50" s="785" t="s">
        <v>4225</v>
      </c>
      <c r="J50" s="785" t="s">
        <v>4226</v>
      </c>
      <c r="K50" s="785" t="s">
        <v>4227</v>
      </c>
      <c r="L50" s="785" t="e">
        <v>#REF!</v>
      </c>
      <c r="M50" s="785" t="s">
        <v>4228</v>
      </c>
      <c r="N50" s="785" t="s">
        <v>4229</v>
      </c>
      <c r="O50" s="785" t="s">
        <v>4230</v>
      </c>
      <c r="P50" s="785" t="e">
        <v>#REF!</v>
      </c>
      <c r="Q50" s="785" t="s">
        <v>4231</v>
      </c>
      <c r="R50" s="785" t="s">
        <v>4232</v>
      </c>
      <c r="S50" s="785" t="s">
        <v>4233</v>
      </c>
      <c r="T50" s="785" t="s">
        <v>4234</v>
      </c>
      <c r="U50" s="785" t="s">
        <v>4235</v>
      </c>
      <c r="V50" s="785" t="s">
        <v>4236</v>
      </c>
      <c r="W50" s="785" t="s">
        <v>4237</v>
      </c>
      <c r="X50" s="785" t="s">
        <v>4238</v>
      </c>
      <c r="Y50" s="785" t="s">
        <v>4239</v>
      </c>
      <c r="Z50" s="365" t="s">
        <v>338</v>
      </c>
      <c r="AA50" s="364" t="s">
        <v>501</v>
      </c>
      <c r="AB50" s="405">
        <v>138</v>
      </c>
      <c r="AC50" s="476">
        <v>3</v>
      </c>
      <c r="AD50" s="477">
        <v>1679</v>
      </c>
      <c r="AE50" s="477">
        <v>0</v>
      </c>
      <c r="AF50" s="477">
        <v>0</v>
      </c>
      <c r="AG50" s="477">
        <v>836</v>
      </c>
      <c r="AH50" s="477">
        <v>0</v>
      </c>
      <c r="AI50" s="477">
        <v>0</v>
      </c>
      <c r="AJ50" s="335">
        <v>0</v>
      </c>
      <c r="AK50" s="477">
        <v>0</v>
      </c>
      <c r="AL50" s="477">
        <v>0</v>
      </c>
      <c r="AM50" s="477">
        <v>0</v>
      </c>
      <c r="AN50" s="477">
        <v>0</v>
      </c>
      <c r="AO50" s="477">
        <v>0</v>
      </c>
      <c r="AP50" s="477">
        <v>0</v>
      </c>
      <c r="AQ50" s="335">
        <v>3</v>
      </c>
      <c r="AR50" s="335">
        <v>0</v>
      </c>
      <c r="AS50" s="335">
        <v>0</v>
      </c>
      <c r="AT50" s="477">
        <v>0</v>
      </c>
      <c r="AU50" s="477">
        <v>0</v>
      </c>
      <c r="AV50" s="477">
        <v>0</v>
      </c>
      <c r="AW50" s="774">
        <v>0</v>
      </c>
      <c r="AX50" s="487">
        <v>2518</v>
      </c>
    </row>
    <row r="51" spans="2:50" ht="15" customHeight="1">
      <c r="B51" s="785" t="s">
        <v>4240</v>
      </c>
      <c r="C51" s="785" t="s">
        <v>4241</v>
      </c>
      <c r="D51" s="785" t="e">
        <v>#REF!</v>
      </c>
      <c r="E51" s="785" t="s">
        <v>4242</v>
      </c>
      <c r="F51" s="785" t="s">
        <v>4243</v>
      </c>
      <c r="G51" s="785" t="s">
        <v>4244</v>
      </c>
      <c r="H51" s="785" t="s">
        <v>4245</v>
      </c>
      <c r="I51" s="785" t="s">
        <v>4246</v>
      </c>
      <c r="J51" s="785" t="s">
        <v>4247</v>
      </c>
      <c r="K51" s="785" t="s">
        <v>4248</v>
      </c>
      <c r="L51" s="785" t="e">
        <v>#REF!</v>
      </c>
      <c r="M51" s="785" t="s">
        <v>4249</v>
      </c>
      <c r="N51" s="785" t="s">
        <v>4250</v>
      </c>
      <c r="O51" s="785" t="s">
        <v>4251</v>
      </c>
      <c r="P51" s="785" t="e">
        <v>#REF!</v>
      </c>
      <c r="Q51" s="785" t="s">
        <v>4252</v>
      </c>
      <c r="R51" s="785" t="s">
        <v>4253</v>
      </c>
      <c r="S51" s="785" t="s">
        <v>4254</v>
      </c>
      <c r="T51" s="785" t="s">
        <v>4255</v>
      </c>
      <c r="U51" s="785" t="s">
        <v>4256</v>
      </c>
      <c r="V51" s="785" t="s">
        <v>4257</v>
      </c>
      <c r="W51" s="785" t="s">
        <v>4258</v>
      </c>
      <c r="X51" s="785" t="s">
        <v>4259</v>
      </c>
      <c r="Y51" s="785" t="s">
        <v>4260</v>
      </c>
      <c r="Z51" s="365" t="s">
        <v>339</v>
      </c>
      <c r="AA51" s="364" t="s">
        <v>501</v>
      </c>
      <c r="AB51" s="405">
        <v>234</v>
      </c>
      <c r="AC51" s="476">
        <v>3</v>
      </c>
      <c r="AD51" s="477">
        <v>861</v>
      </c>
      <c r="AE51" s="477">
        <v>0</v>
      </c>
      <c r="AF51" s="477">
        <v>0</v>
      </c>
      <c r="AG51" s="477">
        <v>48</v>
      </c>
      <c r="AH51" s="477">
        <v>1421</v>
      </c>
      <c r="AI51" s="477">
        <v>0</v>
      </c>
      <c r="AJ51" s="335">
        <v>36</v>
      </c>
      <c r="AK51" s="477">
        <v>0</v>
      </c>
      <c r="AL51" s="477">
        <v>0</v>
      </c>
      <c r="AM51" s="477">
        <v>83</v>
      </c>
      <c r="AN51" s="477">
        <v>0</v>
      </c>
      <c r="AO51" s="477">
        <v>0</v>
      </c>
      <c r="AP51" s="477">
        <v>0</v>
      </c>
      <c r="AQ51" s="335">
        <v>7</v>
      </c>
      <c r="AR51" s="335">
        <v>0</v>
      </c>
      <c r="AS51" s="335">
        <v>0</v>
      </c>
      <c r="AT51" s="477">
        <v>0</v>
      </c>
      <c r="AU51" s="477">
        <v>0</v>
      </c>
      <c r="AV51" s="477">
        <v>0</v>
      </c>
      <c r="AW51" s="774">
        <v>0</v>
      </c>
      <c r="AX51" s="487">
        <v>2416</v>
      </c>
    </row>
    <row r="52" spans="2:50" ht="15" customHeight="1">
      <c r="B52" s="785" t="s">
        <v>4261</v>
      </c>
      <c r="C52" s="785" t="s">
        <v>4262</v>
      </c>
      <c r="D52" s="785" t="e">
        <v>#REF!</v>
      </c>
      <c r="E52" s="785" t="s">
        <v>4263</v>
      </c>
      <c r="F52" s="785" t="s">
        <v>4264</v>
      </c>
      <c r="G52" s="785" t="s">
        <v>4265</v>
      </c>
      <c r="H52" s="785" t="s">
        <v>4266</v>
      </c>
      <c r="I52" s="785" t="s">
        <v>4267</v>
      </c>
      <c r="J52" s="785" t="s">
        <v>4268</v>
      </c>
      <c r="K52" s="785" t="s">
        <v>4269</v>
      </c>
      <c r="L52" s="785" t="e">
        <v>#REF!</v>
      </c>
      <c r="M52" s="785" t="s">
        <v>4270</v>
      </c>
      <c r="N52" s="785" t="s">
        <v>4271</v>
      </c>
      <c r="O52" s="785" t="s">
        <v>4272</v>
      </c>
      <c r="P52" s="785" t="e">
        <v>#REF!</v>
      </c>
      <c r="Q52" s="785" t="s">
        <v>4273</v>
      </c>
      <c r="R52" s="785" t="s">
        <v>4274</v>
      </c>
      <c r="S52" s="785" t="s">
        <v>4275</v>
      </c>
      <c r="T52" s="785" t="s">
        <v>4276</v>
      </c>
      <c r="U52" s="785" t="s">
        <v>4277</v>
      </c>
      <c r="V52" s="785" t="s">
        <v>4278</v>
      </c>
      <c r="W52" s="785" t="s">
        <v>4279</v>
      </c>
      <c r="X52" s="785" t="s">
        <v>4280</v>
      </c>
      <c r="Y52" s="785" t="s">
        <v>4281</v>
      </c>
      <c r="Z52" s="365" t="s">
        <v>340</v>
      </c>
      <c r="AA52" s="364" t="s">
        <v>501</v>
      </c>
      <c r="AB52" s="405">
        <v>240</v>
      </c>
      <c r="AC52" s="476">
        <v>7</v>
      </c>
      <c r="AD52" s="477">
        <v>1256</v>
      </c>
      <c r="AE52" s="477">
        <v>0</v>
      </c>
      <c r="AF52" s="477">
        <v>0</v>
      </c>
      <c r="AG52" s="477">
        <v>456</v>
      </c>
      <c r="AH52" s="477">
        <v>0</v>
      </c>
      <c r="AI52" s="477">
        <v>5</v>
      </c>
      <c r="AJ52" s="335">
        <v>0</v>
      </c>
      <c r="AK52" s="477">
        <v>0</v>
      </c>
      <c r="AL52" s="477">
        <v>0</v>
      </c>
      <c r="AM52" s="477">
        <v>0</v>
      </c>
      <c r="AN52" s="477">
        <v>0</v>
      </c>
      <c r="AO52" s="477">
        <v>0</v>
      </c>
      <c r="AP52" s="477">
        <v>0</v>
      </c>
      <c r="AQ52" s="335">
        <v>0</v>
      </c>
      <c r="AR52" s="335">
        <v>0</v>
      </c>
      <c r="AS52" s="335">
        <v>0</v>
      </c>
      <c r="AT52" s="477">
        <v>0</v>
      </c>
      <c r="AU52" s="477">
        <v>0</v>
      </c>
      <c r="AV52" s="477">
        <v>0</v>
      </c>
      <c r="AW52" s="774">
        <v>0</v>
      </c>
      <c r="AX52" s="487">
        <v>1724</v>
      </c>
    </row>
    <row r="53" spans="2:50" ht="15" customHeight="1">
      <c r="B53" s="785" t="s">
        <v>4282</v>
      </c>
      <c r="C53" s="785" t="s">
        <v>4283</v>
      </c>
      <c r="D53" s="785" t="e">
        <v>#REF!</v>
      </c>
      <c r="E53" s="785" t="s">
        <v>4284</v>
      </c>
      <c r="F53" s="785" t="s">
        <v>4285</v>
      </c>
      <c r="G53" s="785" t="s">
        <v>4286</v>
      </c>
      <c r="H53" s="785" t="s">
        <v>4287</v>
      </c>
      <c r="I53" s="785" t="s">
        <v>4288</v>
      </c>
      <c r="J53" s="785" t="s">
        <v>4289</v>
      </c>
      <c r="K53" s="785" t="s">
        <v>4290</v>
      </c>
      <c r="L53" s="785" t="e">
        <v>#REF!</v>
      </c>
      <c r="M53" s="785" t="s">
        <v>4291</v>
      </c>
      <c r="N53" s="785" t="s">
        <v>4292</v>
      </c>
      <c r="O53" s="785" t="s">
        <v>4293</v>
      </c>
      <c r="P53" s="785" t="e">
        <v>#REF!</v>
      </c>
      <c r="Q53" s="785" t="s">
        <v>4294</v>
      </c>
      <c r="R53" s="785" t="s">
        <v>4295</v>
      </c>
      <c r="S53" s="785" t="s">
        <v>4296</v>
      </c>
      <c r="T53" s="785" t="s">
        <v>4297</v>
      </c>
      <c r="U53" s="785" t="s">
        <v>4298</v>
      </c>
      <c r="V53" s="785" t="s">
        <v>4299</v>
      </c>
      <c r="W53" s="785" t="s">
        <v>4300</v>
      </c>
      <c r="X53" s="785" t="s">
        <v>4301</v>
      </c>
      <c r="Y53" s="785" t="s">
        <v>4302</v>
      </c>
      <c r="Z53" s="365" t="s">
        <v>341</v>
      </c>
      <c r="AA53" s="364" t="s">
        <v>501</v>
      </c>
      <c r="AB53" s="405">
        <v>284</v>
      </c>
      <c r="AC53" s="476">
        <v>5</v>
      </c>
      <c r="AD53" s="477">
        <v>1223</v>
      </c>
      <c r="AE53" s="477">
        <v>1</v>
      </c>
      <c r="AF53" s="477">
        <v>0</v>
      </c>
      <c r="AG53" s="477">
        <v>150</v>
      </c>
      <c r="AH53" s="477">
        <v>1315</v>
      </c>
      <c r="AI53" s="477">
        <v>0</v>
      </c>
      <c r="AJ53" s="335">
        <v>69</v>
      </c>
      <c r="AK53" s="477">
        <v>0</v>
      </c>
      <c r="AL53" s="477">
        <v>0</v>
      </c>
      <c r="AM53" s="477">
        <v>69</v>
      </c>
      <c r="AN53" s="477">
        <v>0</v>
      </c>
      <c r="AO53" s="477">
        <v>1</v>
      </c>
      <c r="AP53" s="477">
        <v>0</v>
      </c>
      <c r="AQ53" s="335">
        <v>3</v>
      </c>
      <c r="AR53" s="335">
        <v>0</v>
      </c>
      <c r="AS53" s="335">
        <v>0</v>
      </c>
      <c r="AT53" s="477">
        <v>0</v>
      </c>
      <c r="AU53" s="477">
        <v>0</v>
      </c>
      <c r="AV53" s="477">
        <v>0</v>
      </c>
      <c r="AW53" s="774">
        <v>0</v>
      </c>
      <c r="AX53" s="487">
        <v>2764</v>
      </c>
    </row>
    <row r="54" spans="2:50" ht="15" customHeight="1">
      <c r="B54" s="785" t="s">
        <v>4303</v>
      </c>
      <c r="C54" s="785" t="s">
        <v>4304</v>
      </c>
      <c r="D54" s="785" t="e">
        <v>#REF!</v>
      </c>
      <c r="E54" s="785" t="s">
        <v>4305</v>
      </c>
      <c r="F54" s="785" t="s">
        <v>4306</v>
      </c>
      <c r="G54" s="785" t="s">
        <v>4307</v>
      </c>
      <c r="H54" s="785" t="s">
        <v>4308</v>
      </c>
      <c r="I54" s="785" t="s">
        <v>4309</v>
      </c>
      <c r="J54" s="785" t="s">
        <v>4310</v>
      </c>
      <c r="K54" s="785" t="s">
        <v>4311</v>
      </c>
      <c r="L54" s="785" t="e">
        <v>#REF!</v>
      </c>
      <c r="M54" s="785" t="s">
        <v>4312</v>
      </c>
      <c r="N54" s="785" t="s">
        <v>4313</v>
      </c>
      <c r="O54" s="785" t="s">
        <v>4314</v>
      </c>
      <c r="P54" s="785" t="e">
        <v>#REF!</v>
      </c>
      <c r="Q54" s="785" t="s">
        <v>4315</v>
      </c>
      <c r="R54" s="785" t="s">
        <v>4316</v>
      </c>
      <c r="S54" s="785" t="s">
        <v>4317</v>
      </c>
      <c r="T54" s="785" t="s">
        <v>4318</v>
      </c>
      <c r="U54" s="785" t="s">
        <v>4319</v>
      </c>
      <c r="V54" s="785" t="s">
        <v>4320</v>
      </c>
      <c r="W54" s="785" t="s">
        <v>4321</v>
      </c>
      <c r="X54" s="785" t="s">
        <v>4322</v>
      </c>
      <c r="Y54" s="785" t="s">
        <v>4323</v>
      </c>
      <c r="Z54" s="365" t="s">
        <v>342</v>
      </c>
      <c r="AA54" s="364" t="s">
        <v>501</v>
      </c>
      <c r="AB54" s="405">
        <v>306</v>
      </c>
      <c r="AC54" s="476">
        <v>1</v>
      </c>
      <c r="AD54" s="477">
        <v>777</v>
      </c>
      <c r="AE54" s="477">
        <v>0</v>
      </c>
      <c r="AF54" s="477">
        <v>0</v>
      </c>
      <c r="AG54" s="477">
        <v>60</v>
      </c>
      <c r="AH54" s="477">
        <v>219</v>
      </c>
      <c r="AI54" s="477">
        <v>0</v>
      </c>
      <c r="AJ54" s="335">
        <v>0</v>
      </c>
      <c r="AK54" s="477">
        <v>0</v>
      </c>
      <c r="AL54" s="477">
        <v>0</v>
      </c>
      <c r="AM54" s="477">
        <v>0</v>
      </c>
      <c r="AN54" s="477">
        <v>0</v>
      </c>
      <c r="AO54" s="477">
        <v>0</v>
      </c>
      <c r="AP54" s="477">
        <v>0</v>
      </c>
      <c r="AQ54" s="335">
        <v>0</v>
      </c>
      <c r="AR54" s="335">
        <v>0</v>
      </c>
      <c r="AS54" s="335">
        <v>0</v>
      </c>
      <c r="AT54" s="477">
        <v>0</v>
      </c>
      <c r="AU54" s="477">
        <v>0</v>
      </c>
      <c r="AV54" s="477">
        <v>0</v>
      </c>
      <c r="AW54" s="774">
        <v>0</v>
      </c>
      <c r="AX54" s="487">
        <v>1057</v>
      </c>
    </row>
    <row r="55" spans="2:50" ht="15" customHeight="1">
      <c r="B55" s="785" t="s">
        <v>4324</v>
      </c>
      <c r="C55" s="785" t="s">
        <v>4325</v>
      </c>
      <c r="D55" s="785" t="e">
        <v>#REF!</v>
      </c>
      <c r="E55" s="785" t="s">
        <v>4326</v>
      </c>
      <c r="F55" s="785" t="s">
        <v>4327</v>
      </c>
      <c r="G55" s="785" t="s">
        <v>4328</v>
      </c>
      <c r="H55" s="785" t="s">
        <v>4329</v>
      </c>
      <c r="I55" s="785" t="s">
        <v>4330</v>
      </c>
      <c r="J55" s="785" t="s">
        <v>4331</v>
      </c>
      <c r="K55" s="785" t="s">
        <v>4332</v>
      </c>
      <c r="L55" s="785" t="e">
        <v>#REF!</v>
      </c>
      <c r="M55" s="785" t="s">
        <v>4333</v>
      </c>
      <c r="N55" s="785" t="s">
        <v>4334</v>
      </c>
      <c r="O55" s="785" t="s">
        <v>4335</v>
      </c>
      <c r="P55" s="785" t="e">
        <v>#REF!</v>
      </c>
      <c r="Q55" s="785" t="s">
        <v>4336</v>
      </c>
      <c r="R55" s="785" t="s">
        <v>4337</v>
      </c>
      <c r="S55" s="785" t="s">
        <v>4338</v>
      </c>
      <c r="T55" s="785" t="s">
        <v>4339</v>
      </c>
      <c r="U55" s="785" t="s">
        <v>4340</v>
      </c>
      <c r="V55" s="785" t="s">
        <v>4341</v>
      </c>
      <c r="W55" s="785" t="s">
        <v>4342</v>
      </c>
      <c r="X55" s="785" t="s">
        <v>4343</v>
      </c>
      <c r="Y55" s="785" t="s">
        <v>4344</v>
      </c>
      <c r="Z55" s="365" t="s">
        <v>343</v>
      </c>
      <c r="AA55" s="364" t="s">
        <v>501</v>
      </c>
      <c r="AB55" s="405">
        <v>347</v>
      </c>
      <c r="AC55" s="476">
        <v>3</v>
      </c>
      <c r="AD55" s="477">
        <v>498</v>
      </c>
      <c r="AE55" s="477">
        <v>0</v>
      </c>
      <c r="AF55" s="477">
        <v>0</v>
      </c>
      <c r="AG55" s="477">
        <v>290</v>
      </c>
      <c r="AH55" s="477">
        <v>0</v>
      </c>
      <c r="AI55" s="477">
        <v>2</v>
      </c>
      <c r="AJ55" s="335">
        <v>0</v>
      </c>
      <c r="AK55" s="477">
        <v>0</v>
      </c>
      <c r="AL55" s="477">
        <v>0</v>
      </c>
      <c r="AM55" s="477">
        <v>0</v>
      </c>
      <c r="AN55" s="477">
        <v>0</v>
      </c>
      <c r="AO55" s="477">
        <v>0</v>
      </c>
      <c r="AP55" s="477">
        <v>0</v>
      </c>
      <c r="AQ55" s="335">
        <v>0</v>
      </c>
      <c r="AR55" s="335">
        <v>0</v>
      </c>
      <c r="AS55" s="335">
        <v>0</v>
      </c>
      <c r="AT55" s="477">
        <v>0</v>
      </c>
      <c r="AU55" s="477">
        <v>0</v>
      </c>
      <c r="AV55" s="477">
        <v>0</v>
      </c>
      <c r="AW55" s="774">
        <v>0</v>
      </c>
      <c r="AX55" s="487">
        <v>793</v>
      </c>
    </row>
    <row r="56" spans="2:50" ht="15" customHeight="1">
      <c r="B56" s="785" t="s">
        <v>4345</v>
      </c>
      <c r="C56" s="785" t="s">
        <v>4346</v>
      </c>
      <c r="D56" s="785" t="e">
        <v>#REF!</v>
      </c>
      <c r="E56" s="785" t="s">
        <v>4347</v>
      </c>
      <c r="F56" s="785" t="s">
        <v>4348</v>
      </c>
      <c r="G56" s="785" t="s">
        <v>4349</v>
      </c>
      <c r="H56" s="785" t="s">
        <v>4350</v>
      </c>
      <c r="I56" s="785" t="s">
        <v>4351</v>
      </c>
      <c r="J56" s="785" t="s">
        <v>4352</v>
      </c>
      <c r="K56" s="785" t="s">
        <v>4353</v>
      </c>
      <c r="L56" s="785" t="e">
        <v>#REF!</v>
      </c>
      <c r="M56" s="785" t="s">
        <v>4354</v>
      </c>
      <c r="N56" s="785" t="s">
        <v>4355</v>
      </c>
      <c r="O56" s="785" t="s">
        <v>4356</v>
      </c>
      <c r="P56" s="785" t="e">
        <v>#REF!</v>
      </c>
      <c r="Q56" s="785" t="s">
        <v>4357</v>
      </c>
      <c r="R56" s="785" t="s">
        <v>4358</v>
      </c>
      <c r="S56" s="785" t="s">
        <v>4359</v>
      </c>
      <c r="T56" s="785" t="s">
        <v>4360</v>
      </c>
      <c r="U56" s="785" t="s">
        <v>4361</v>
      </c>
      <c r="V56" s="785" t="s">
        <v>4362</v>
      </c>
      <c r="W56" s="785" t="s">
        <v>4363</v>
      </c>
      <c r="X56" s="785" t="s">
        <v>4364</v>
      </c>
      <c r="Y56" s="785" t="s">
        <v>4365</v>
      </c>
      <c r="Z56" s="365" t="s">
        <v>344</v>
      </c>
      <c r="AA56" s="364" t="s">
        <v>501</v>
      </c>
      <c r="AB56" s="405">
        <v>411</v>
      </c>
      <c r="AC56" s="476">
        <v>6</v>
      </c>
      <c r="AD56" s="477">
        <v>745</v>
      </c>
      <c r="AE56" s="477">
        <v>0</v>
      </c>
      <c r="AF56" s="477">
        <v>0</v>
      </c>
      <c r="AG56" s="477">
        <v>367</v>
      </c>
      <c r="AH56" s="477">
        <v>0</v>
      </c>
      <c r="AI56" s="477">
        <v>1</v>
      </c>
      <c r="AJ56" s="335">
        <v>0</v>
      </c>
      <c r="AK56" s="477">
        <v>0</v>
      </c>
      <c r="AL56" s="477">
        <v>0</v>
      </c>
      <c r="AM56" s="477">
        <v>0</v>
      </c>
      <c r="AN56" s="477">
        <v>0</v>
      </c>
      <c r="AO56" s="477">
        <v>0</v>
      </c>
      <c r="AP56" s="477">
        <v>0</v>
      </c>
      <c r="AQ56" s="335">
        <v>0</v>
      </c>
      <c r="AR56" s="335">
        <v>0</v>
      </c>
      <c r="AS56" s="335">
        <v>0</v>
      </c>
      <c r="AT56" s="477">
        <v>0</v>
      </c>
      <c r="AU56" s="477">
        <v>0</v>
      </c>
      <c r="AV56" s="477">
        <v>0</v>
      </c>
      <c r="AW56" s="774">
        <v>0</v>
      </c>
      <c r="AX56" s="487">
        <v>1119</v>
      </c>
    </row>
    <row r="57" spans="2:50" ht="15" customHeight="1">
      <c r="B57" s="785" t="s">
        <v>4366</v>
      </c>
      <c r="C57" s="785" t="s">
        <v>4367</v>
      </c>
      <c r="D57" s="785" t="e">
        <v>#REF!</v>
      </c>
      <c r="E57" s="785" t="s">
        <v>4368</v>
      </c>
      <c r="F57" s="785" t="s">
        <v>4369</v>
      </c>
      <c r="G57" s="785" t="s">
        <v>4370</v>
      </c>
      <c r="H57" s="785" t="s">
        <v>4371</v>
      </c>
      <c r="I57" s="785" t="s">
        <v>4372</v>
      </c>
      <c r="J57" s="785" t="s">
        <v>4373</v>
      </c>
      <c r="K57" s="785" t="s">
        <v>4374</v>
      </c>
      <c r="L57" s="785" t="e">
        <v>#REF!</v>
      </c>
      <c r="M57" s="785" t="s">
        <v>4375</v>
      </c>
      <c r="N57" s="785" t="s">
        <v>4376</v>
      </c>
      <c r="O57" s="785" t="s">
        <v>4377</v>
      </c>
      <c r="P57" s="785" t="e">
        <v>#REF!</v>
      </c>
      <c r="Q57" s="785" t="s">
        <v>4378</v>
      </c>
      <c r="R57" s="785" t="s">
        <v>4379</v>
      </c>
      <c r="S57" s="785" t="s">
        <v>4380</v>
      </c>
      <c r="T57" s="785" t="s">
        <v>4381</v>
      </c>
      <c r="U57" s="785" t="s">
        <v>4382</v>
      </c>
      <c r="V57" s="785" t="s">
        <v>4383</v>
      </c>
      <c r="W57" s="785" t="s">
        <v>4384</v>
      </c>
      <c r="X57" s="785" t="s">
        <v>4385</v>
      </c>
      <c r="Y57" s="785" t="s">
        <v>4386</v>
      </c>
      <c r="Z57" s="365" t="s">
        <v>345</v>
      </c>
      <c r="AA57" s="364" t="s">
        <v>501</v>
      </c>
      <c r="AB57" s="405">
        <v>501</v>
      </c>
      <c r="AC57" s="476">
        <v>1</v>
      </c>
      <c r="AD57" s="477">
        <v>178</v>
      </c>
      <c r="AE57" s="477">
        <v>0</v>
      </c>
      <c r="AF57" s="477">
        <v>0</v>
      </c>
      <c r="AG57" s="477">
        <v>95</v>
      </c>
      <c r="AH57" s="477">
        <v>0</v>
      </c>
      <c r="AI57" s="477">
        <v>0</v>
      </c>
      <c r="AJ57" s="335">
        <v>0</v>
      </c>
      <c r="AK57" s="477">
        <v>0</v>
      </c>
      <c r="AL57" s="477">
        <v>0</v>
      </c>
      <c r="AM57" s="477">
        <v>0</v>
      </c>
      <c r="AN57" s="477">
        <v>0</v>
      </c>
      <c r="AO57" s="477">
        <v>0</v>
      </c>
      <c r="AP57" s="477">
        <v>0</v>
      </c>
      <c r="AQ57" s="335">
        <v>0</v>
      </c>
      <c r="AR57" s="335">
        <v>0</v>
      </c>
      <c r="AS57" s="335">
        <v>0</v>
      </c>
      <c r="AT57" s="477">
        <v>0</v>
      </c>
      <c r="AU57" s="477">
        <v>0</v>
      </c>
      <c r="AV57" s="477">
        <v>0</v>
      </c>
      <c r="AW57" s="774">
        <v>0</v>
      </c>
      <c r="AX57" s="487">
        <v>274</v>
      </c>
    </row>
    <row r="58" spans="2:50" ht="15" customHeight="1">
      <c r="B58" s="785" t="s">
        <v>4387</v>
      </c>
      <c r="C58" s="785" t="s">
        <v>4388</v>
      </c>
      <c r="D58" s="785" t="e">
        <v>#REF!</v>
      </c>
      <c r="E58" s="785" t="s">
        <v>4389</v>
      </c>
      <c r="F58" s="785" t="s">
        <v>4390</v>
      </c>
      <c r="G58" s="785" t="s">
        <v>4391</v>
      </c>
      <c r="H58" s="785" t="s">
        <v>4392</v>
      </c>
      <c r="I58" s="785" t="s">
        <v>4393</v>
      </c>
      <c r="J58" s="785" t="s">
        <v>4394</v>
      </c>
      <c r="K58" s="785" t="s">
        <v>4395</v>
      </c>
      <c r="L58" s="785" t="e">
        <v>#REF!</v>
      </c>
      <c r="M58" s="785" t="s">
        <v>4396</v>
      </c>
      <c r="N58" s="785" t="s">
        <v>4397</v>
      </c>
      <c r="O58" s="785" t="s">
        <v>4398</v>
      </c>
      <c r="P58" s="785" t="e">
        <v>#REF!</v>
      </c>
      <c r="Q58" s="785" t="s">
        <v>4399</v>
      </c>
      <c r="R58" s="785" t="s">
        <v>4400</v>
      </c>
      <c r="S58" s="785" t="s">
        <v>4401</v>
      </c>
      <c r="T58" s="785" t="s">
        <v>4402</v>
      </c>
      <c r="U58" s="785" t="s">
        <v>4403</v>
      </c>
      <c r="V58" s="785" t="s">
        <v>4404</v>
      </c>
      <c r="W58" s="785" t="s">
        <v>4405</v>
      </c>
      <c r="X58" s="785" t="s">
        <v>4406</v>
      </c>
      <c r="Y58" s="785" t="s">
        <v>4407</v>
      </c>
      <c r="Z58" s="365" t="s">
        <v>346</v>
      </c>
      <c r="AA58" s="364" t="s">
        <v>501</v>
      </c>
      <c r="AB58" s="405">
        <v>543</v>
      </c>
      <c r="AC58" s="476">
        <v>3</v>
      </c>
      <c r="AD58" s="477">
        <v>111</v>
      </c>
      <c r="AE58" s="477">
        <v>0</v>
      </c>
      <c r="AF58" s="477">
        <v>0</v>
      </c>
      <c r="AG58" s="477">
        <v>104</v>
      </c>
      <c r="AH58" s="477">
        <v>354</v>
      </c>
      <c r="AI58" s="477">
        <v>0</v>
      </c>
      <c r="AJ58" s="335">
        <v>15</v>
      </c>
      <c r="AK58" s="477">
        <v>0</v>
      </c>
      <c r="AL58" s="477">
        <v>0</v>
      </c>
      <c r="AM58" s="477">
        <v>0</v>
      </c>
      <c r="AN58" s="477">
        <v>0</v>
      </c>
      <c r="AO58" s="477">
        <v>0</v>
      </c>
      <c r="AP58" s="477">
        <v>0</v>
      </c>
      <c r="AQ58" s="335">
        <v>0</v>
      </c>
      <c r="AR58" s="335">
        <v>0</v>
      </c>
      <c r="AS58" s="335">
        <v>0</v>
      </c>
      <c r="AT58" s="477">
        <v>0</v>
      </c>
      <c r="AU58" s="477">
        <v>0</v>
      </c>
      <c r="AV58" s="477">
        <v>0</v>
      </c>
      <c r="AW58" s="774">
        <v>0</v>
      </c>
      <c r="AX58" s="487">
        <v>572</v>
      </c>
    </row>
    <row r="59" spans="2:50" ht="15" customHeight="1">
      <c r="B59" s="785" t="s">
        <v>4408</v>
      </c>
      <c r="C59" s="785" t="s">
        <v>4409</v>
      </c>
      <c r="D59" s="785" t="e">
        <v>#REF!</v>
      </c>
      <c r="E59" s="785" t="s">
        <v>4410</v>
      </c>
      <c r="F59" s="785" t="s">
        <v>4411</v>
      </c>
      <c r="G59" s="785" t="s">
        <v>4412</v>
      </c>
      <c r="H59" s="785" t="s">
        <v>4413</v>
      </c>
      <c r="I59" s="785" t="s">
        <v>4414</v>
      </c>
      <c r="J59" s="785" t="s">
        <v>4415</v>
      </c>
      <c r="K59" s="785" t="s">
        <v>4416</v>
      </c>
      <c r="L59" s="785" t="e">
        <v>#REF!</v>
      </c>
      <c r="M59" s="785" t="s">
        <v>4417</v>
      </c>
      <c r="N59" s="785" t="s">
        <v>4418</v>
      </c>
      <c r="O59" s="785" t="s">
        <v>4419</v>
      </c>
      <c r="P59" s="785" t="e">
        <v>#REF!</v>
      </c>
      <c r="Q59" s="785" t="s">
        <v>4420</v>
      </c>
      <c r="R59" s="785" t="s">
        <v>4421</v>
      </c>
      <c r="S59" s="785" t="s">
        <v>4422</v>
      </c>
      <c r="T59" s="785" t="s">
        <v>4423</v>
      </c>
      <c r="U59" s="785" t="s">
        <v>4424</v>
      </c>
      <c r="V59" s="785" t="s">
        <v>4425</v>
      </c>
      <c r="W59" s="785" t="s">
        <v>4426</v>
      </c>
      <c r="X59" s="785" t="s">
        <v>4427</v>
      </c>
      <c r="Y59" s="785" t="s">
        <v>4428</v>
      </c>
      <c r="Z59" s="365" t="s">
        <v>347</v>
      </c>
      <c r="AA59" s="364" t="s">
        <v>501</v>
      </c>
      <c r="AB59" s="405">
        <v>628</v>
      </c>
      <c r="AC59" s="476">
        <v>2</v>
      </c>
      <c r="AD59" s="477">
        <v>358</v>
      </c>
      <c r="AE59" s="477">
        <v>0</v>
      </c>
      <c r="AF59" s="477">
        <v>0</v>
      </c>
      <c r="AG59" s="477">
        <v>229</v>
      </c>
      <c r="AH59" s="477">
        <v>20</v>
      </c>
      <c r="AI59" s="477">
        <v>0</v>
      </c>
      <c r="AJ59" s="335">
        <v>0</v>
      </c>
      <c r="AK59" s="477">
        <v>0</v>
      </c>
      <c r="AL59" s="477">
        <v>0</v>
      </c>
      <c r="AM59" s="477">
        <v>0</v>
      </c>
      <c r="AN59" s="477">
        <v>0</v>
      </c>
      <c r="AO59" s="477">
        <v>0</v>
      </c>
      <c r="AP59" s="477">
        <v>0</v>
      </c>
      <c r="AQ59" s="335">
        <v>1</v>
      </c>
      <c r="AR59" s="335">
        <v>0</v>
      </c>
      <c r="AS59" s="335">
        <v>0</v>
      </c>
      <c r="AT59" s="477">
        <v>0</v>
      </c>
      <c r="AU59" s="477">
        <v>0</v>
      </c>
      <c r="AV59" s="477">
        <v>0</v>
      </c>
      <c r="AW59" s="774">
        <v>0</v>
      </c>
      <c r="AX59" s="487">
        <v>609</v>
      </c>
    </row>
    <row r="60" spans="2:50" ht="15" customHeight="1">
      <c r="B60" s="785" t="s">
        <v>4429</v>
      </c>
      <c r="C60" s="785" t="s">
        <v>4430</v>
      </c>
      <c r="D60" s="785" t="e">
        <v>#REF!</v>
      </c>
      <c r="E60" s="785" t="s">
        <v>4431</v>
      </c>
      <c r="F60" s="785" t="s">
        <v>4432</v>
      </c>
      <c r="G60" s="785" t="s">
        <v>4433</v>
      </c>
      <c r="H60" s="785" t="s">
        <v>4434</v>
      </c>
      <c r="I60" s="785" t="s">
        <v>4435</v>
      </c>
      <c r="J60" s="785" t="s">
        <v>4436</v>
      </c>
      <c r="K60" s="785" t="s">
        <v>4437</v>
      </c>
      <c r="L60" s="785" t="e">
        <v>#REF!</v>
      </c>
      <c r="M60" s="785" t="s">
        <v>4438</v>
      </c>
      <c r="N60" s="785" t="s">
        <v>4439</v>
      </c>
      <c r="O60" s="785" t="s">
        <v>4440</v>
      </c>
      <c r="P60" s="785" t="e">
        <v>#REF!</v>
      </c>
      <c r="Q60" s="785" t="s">
        <v>4441</v>
      </c>
      <c r="R60" s="785" t="s">
        <v>4442</v>
      </c>
      <c r="S60" s="785" t="s">
        <v>4443</v>
      </c>
      <c r="T60" s="785" t="s">
        <v>4444</v>
      </c>
      <c r="U60" s="785" t="s">
        <v>4445</v>
      </c>
      <c r="V60" s="785" t="s">
        <v>4446</v>
      </c>
      <c r="W60" s="785" t="s">
        <v>4447</v>
      </c>
      <c r="X60" s="785" t="s">
        <v>4448</v>
      </c>
      <c r="Y60" s="785" t="s">
        <v>4449</v>
      </c>
      <c r="Z60" s="365" t="s">
        <v>348</v>
      </c>
      <c r="AA60" s="364" t="s">
        <v>501</v>
      </c>
      <c r="AB60" s="405">
        <v>656</v>
      </c>
      <c r="AC60" s="476">
        <v>112</v>
      </c>
      <c r="AD60" s="477">
        <v>3690</v>
      </c>
      <c r="AE60" s="477">
        <v>0</v>
      </c>
      <c r="AF60" s="477">
        <v>0</v>
      </c>
      <c r="AG60" s="477">
        <v>574</v>
      </c>
      <c r="AH60" s="477">
        <v>0</v>
      </c>
      <c r="AI60" s="477">
        <v>0</v>
      </c>
      <c r="AJ60" s="335">
        <v>0</v>
      </c>
      <c r="AK60" s="477">
        <v>0</v>
      </c>
      <c r="AL60" s="477">
        <v>0</v>
      </c>
      <c r="AM60" s="477">
        <v>0</v>
      </c>
      <c r="AN60" s="477">
        <v>0</v>
      </c>
      <c r="AO60" s="477">
        <v>0</v>
      </c>
      <c r="AP60" s="477">
        <v>0</v>
      </c>
      <c r="AQ60" s="335">
        <v>5</v>
      </c>
      <c r="AR60" s="335">
        <v>0</v>
      </c>
      <c r="AS60" s="335">
        <v>0</v>
      </c>
      <c r="AT60" s="477">
        <v>0</v>
      </c>
      <c r="AU60" s="477">
        <v>0</v>
      </c>
      <c r="AV60" s="477">
        <v>0</v>
      </c>
      <c r="AW60" s="774">
        <v>0</v>
      </c>
      <c r="AX60" s="487">
        <v>4376</v>
      </c>
    </row>
    <row r="61" spans="2:50" ht="15" customHeight="1">
      <c r="B61" s="785" t="s">
        <v>4450</v>
      </c>
      <c r="C61" s="785" t="s">
        <v>4451</v>
      </c>
      <c r="D61" s="785" t="e">
        <v>#REF!</v>
      </c>
      <c r="E61" s="785" t="s">
        <v>4452</v>
      </c>
      <c r="F61" s="785" t="s">
        <v>4453</v>
      </c>
      <c r="G61" s="785" t="s">
        <v>4454</v>
      </c>
      <c r="H61" s="785" t="s">
        <v>4455</v>
      </c>
      <c r="I61" s="785" t="s">
        <v>4456</v>
      </c>
      <c r="J61" s="785" t="s">
        <v>4457</v>
      </c>
      <c r="K61" s="785" t="s">
        <v>4458</v>
      </c>
      <c r="L61" s="785" t="e">
        <v>#REF!</v>
      </c>
      <c r="M61" s="785" t="s">
        <v>4459</v>
      </c>
      <c r="N61" s="785" t="s">
        <v>4460</v>
      </c>
      <c r="O61" s="785" t="s">
        <v>4461</v>
      </c>
      <c r="P61" s="785" t="e">
        <v>#REF!</v>
      </c>
      <c r="Q61" s="785" t="s">
        <v>4462</v>
      </c>
      <c r="R61" s="785" t="s">
        <v>4463</v>
      </c>
      <c r="S61" s="785" t="s">
        <v>4464</v>
      </c>
      <c r="T61" s="785" t="s">
        <v>4465</v>
      </c>
      <c r="U61" s="785" t="s">
        <v>4466</v>
      </c>
      <c r="V61" s="785" t="s">
        <v>4467</v>
      </c>
      <c r="W61" s="785" t="s">
        <v>4468</v>
      </c>
      <c r="X61" s="785" t="s">
        <v>4469</v>
      </c>
      <c r="Y61" s="785" t="s">
        <v>4470</v>
      </c>
      <c r="Z61" s="365" t="s">
        <v>349</v>
      </c>
      <c r="AA61" s="364" t="s">
        <v>501</v>
      </c>
      <c r="AB61" s="405">
        <v>761</v>
      </c>
      <c r="AC61" s="476">
        <v>4</v>
      </c>
      <c r="AD61" s="477">
        <v>2139</v>
      </c>
      <c r="AE61" s="477">
        <v>0</v>
      </c>
      <c r="AF61" s="477">
        <v>0</v>
      </c>
      <c r="AG61" s="477">
        <v>713</v>
      </c>
      <c r="AH61" s="477">
        <v>0</v>
      </c>
      <c r="AI61" s="477">
        <v>7</v>
      </c>
      <c r="AJ61" s="335">
        <v>0</v>
      </c>
      <c r="AK61" s="477">
        <v>0</v>
      </c>
      <c r="AL61" s="477">
        <v>0</v>
      </c>
      <c r="AM61" s="477">
        <v>0</v>
      </c>
      <c r="AN61" s="477">
        <v>0</v>
      </c>
      <c r="AO61" s="477">
        <v>0</v>
      </c>
      <c r="AP61" s="477">
        <v>0</v>
      </c>
      <c r="AQ61" s="335">
        <v>1</v>
      </c>
      <c r="AR61" s="335">
        <v>0</v>
      </c>
      <c r="AS61" s="335">
        <v>0</v>
      </c>
      <c r="AT61" s="477">
        <v>0</v>
      </c>
      <c r="AU61" s="477">
        <v>0</v>
      </c>
      <c r="AV61" s="477">
        <v>0</v>
      </c>
      <c r="AW61" s="774">
        <v>0</v>
      </c>
      <c r="AX61" s="487">
        <v>2863</v>
      </c>
    </row>
    <row r="62" spans="2:50" ht="15" customHeight="1">
      <c r="B62" s="785" t="s">
        <v>576</v>
      </c>
      <c r="C62" s="785" t="s">
        <v>594</v>
      </c>
      <c r="D62" s="785" t="e">
        <v>#REF!</v>
      </c>
      <c r="E62" s="785" t="s">
        <v>577</v>
      </c>
      <c r="F62" s="785" t="s">
        <v>578</v>
      </c>
      <c r="G62" s="785" t="s">
        <v>579</v>
      </c>
      <c r="H62" s="785" t="s">
        <v>598</v>
      </c>
      <c r="I62" s="785" t="s">
        <v>580</v>
      </c>
      <c r="J62" s="785" t="s">
        <v>597</v>
      </c>
      <c r="K62" s="785" t="s">
        <v>582</v>
      </c>
      <c r="L62" s="785" t="e">
        <v>#REF!</v>
      </c>
      <c r="M62" s="785" t="s">
        <v>581</v>
      </c>
      <c r="N62" s="785" t="s">
        <v>583</v>
      </c>
      <c r="O62" s="785" t="s">
        <v>584</v>
      </c>
      <c r="P62" s="785" t="e">
        <v>#REF!</v>
      </c>
      <c r="Q62" s="785" t="s">
        <v>587</v>
      </c>
      <c r="R62" s="785" t="s">
        <v>595</v>
      </c>
      <c r="S62" s="785" t="s">
        <v>586</v>
      </c>
      <c r="T62" s="785" t="s">
        <v>585</v>
      </c>
      <c r="U62" s="785" t="s">
        <v>3378</v>
      </c>
      <c r="V62" s="785" t="s">
        <v>589</v>
      </c>
      <c r="W62" s="785" t="s">
        <v>4471</v>
      </c>
      <c r="X62" s="785" t="s">
        <v>4472</v>
      </c>
      <c r="Y62" s="785" t="s">
        <v>4473</v>
      </c>
      <c r="Z62" s="365" t="s">
        <v>350</v>
      </c>
      <c r="AA62" s="364" t="s">
        <v>501</v>
      </c>
      <c r="AB62" s="405">
        <v>842</v>
      </c>
      <c r="AC62" s="476">
        <v>1</v>
      </c>
      <c r="AD62" s="477">
        <v>190</v>
      </c>
      <c r="AE62" s="477">
        <v>0</v>
      </c>
      <c r="AF62" s="477">
        <v>0</v>
      </c>
      <c r="AG62" s="477">
        <v>2</v>
      </c>
      <c r="AH62" s="477">
        <v>532</v>
      </c>
      <c r="AI62" s="477">
        <v>0</v>
      </c>
      <c r="AJ62" s="335">
        <v>48</v>
      </c>
      <c r="AK62" s="477">
        <v>0</v>
      </c>
      <c r="AL62" s="477">
        <v>0</v>
      </c>
      <c r="AM62" s="477">
        <v>2</v>
      </c>
      <c r="AN62" s="477">
        <v>0</v>
      </c>
      <c r="AO62" s="477">
        <v>0</v>
      </c>
      <c r="AP62" s="477">
        <v>0</v>
      </c>
      <c r="AQ62" s="335">
        <v>4</v>
      </c>
      <c r="AR62" s="335">
        <v>0</v>
      </c>
      <c r="AS62" s="335">
        <v>0</v>
      </c>
      <c r="AT62" s="477">
        <v>0</v>
      </c>
      <c r="AU62" s="477">
        <v>0</v>
      </c>
      <c r="AV62" s="477">
        <v>0</v>
      </c>
      <c r="AW62" s="774">
        <v>0</v>
      </c>
      <c r="AX62" s="487">
        <v>727</v>
      </c>
    </row>
    <row r="63" spans="2:50" ht="15" customHeight="1">
      <c r="B63" s="785" t="s">
        <v>4474</v>
      </c>
      <c r="C63" s="785" t="s">
        <v>4475</v>
      </c>
      <c r="D63" s="785" t="e">
        <v>#REF!</v>
      </c>
      <c r="E63" s="785" t="s">
        <v>4476</v>
      </c>
      <c r="F63" s="785" t="s">
        <v>4477</v>
      </c>
      <c r="G63" s="785" t="s">
        <v>4478</v>
      </c>
      <c r="H63" s="785" t="s">
        <v>4479</v>
      </c>
      <c r="I63" s="785" t="s">
        <v>4480</v>
      </c>
      <c r="J63" s="785" t="s">
        <v>4481</v>
      </c>
      <c r="K63" s="785" t="s">
        <v>4482</v>
      </c>
      <c r="L63" s="785" t="e">
        <v>#REF!</v>
      </c>
      <c r="M63" s="785" t="s">
        <v>4483</v>
      </c>
      <c r="N63" s="785" t="s">
        <v>4484</v>
      </c>
      <c r="O63" s="785" t="s">
        <v>4485</v>
      </c>
      <c r="P63" s="785" t="e">
        <v>#REF!</v>
      </c>
      <c r="Q63" s="785" t="s">
        <v>4486</v>
      </c>
      <c r="R63" s="785" t="s">
        <v>4487</v>
      </c>
      <c r="S63" s="785" t="s">
        <v>4488</v>
      </c>
      <c r="T63" s="785" t="s">
        <v>4489</v>
      </c>
      <c r="U63" s="785" t="s">
        <v>4490</v>
      </c>
      <c r="V63" s="785" t="s">
        <v>4491</v>
      </c>
      <c r="W63" s="785" t="s">
        <v>3377</v>
      </c>
      <c r="X63" s="785" t="s">
        <v>590</v>
      </c>
      <c r="Y63" s="785" t="s">
        <v>591</v>
      </c>
      <c r="Z63" s="797" t="s">
        <v>502</v>
      </c>
      <c r="AA63" s="801"/>
      <c r="AB63" s="802"/>
      <c r="AC63" s="799">
        <v>34184</v>
      </c>
      <c r="AD63" s="799">
        <v>25435</v>
      </c>
      <c r="AE63" s="799">
        <v>13408</v>
      </c>
      <c r="AF63" s="799">
        <v>0</v>
      </c>
      <c r="AG63" s="799">
        <v>9235</v>
      </c>
      <c r="AH63" s="799">
        <v>2785</v>
      </c>
      <c r="AI63" s="799">
        <v>149</v>
      </c>
      <c r="AJ63" s="800">
        <v>48</v>
      </c>
      <c r="AK63" s="799">
        <v>0</v>
      </c>
      <c r="AL63" s="799">
        <v>0</v>
      </c>
      <c r="AM63" s="799">
        <v>0</v>
      </c>
      <c r="AN63" s="799">
        <v>0</v>
      </c>
      <c r="AO63" s="799">
        <v>0</v>
      </c>
      <c r="AP63" s="799">
        <v>0</v>
      </c>
      <c r="AQ63" s="800">
        <v>73</v>
      </c>
      <c r="AR63" s="800">
        <v>0</v>
      </c>
      <c r="AS63" s="800">
        <v>0</v>
      </c>
      <c r="AT63" s="799">
        <v>0</v>
      </c>
      <c r="AU63" s="799">
        <v>0</v>
      </c>
      <c r="AV63" s="799">
        <v>0</v>
      </c>
      <c r="AW63" s="799">
        <v>0</v>
      </c>
      <c r="AX63" s="799">
        <v>85196</v>
      </c>
    </row>
    <row r="64" spans="2:50" ht="15" customHeight="1">
      <c r="B64" s="785" t="s">
        <v>4492</v>
      </c>
      <c r="C64" s="785" t="s">
        <v>4493</v>
      </c>
      <c r="D64" s="785" t="e">
        <v>#REF!</v>
      </c>
      <c r="E64" s="785" t="s">
        <v>4494</v>
      </c>
      <c r="F64" s="785" t="s">
        <v>4495</v>
      </c>
      <c r="G64" s="785" t="s">
        <v>4496</v>
      </c>
      <c r="H64" s="785" t="s">
        <v>4497</v>
      </c>
      <c r="I64" s="785" t="s">
        <v>4498</v>
      </c>
      <c r="J64" s="785" t="s">
        <v>4499</v>
      </c>
      <c r="K64" s="785" t="s">
        <v>4500</v>
      </c>
      <c r="L64" s="785" t="e">
        <v>#REF!</v>
      </c>
      <c r="M64" s="785" t="s">
        <v>4501</v>
      </c>
      <c r="N64" s="785" t="s">
        <v>4502</v>
      </c>
      <c r="O64" s="785" t="s">
        <v>4503</v>
      </c>
      <c r="P64" s="785" t="e">
        <v>#REF!</v>
      </c>
      <c r="Q64" s="785" t="s">
        <v>4504</v>
      </c>
      <c r="R64" s="785" t="s">
        <v>4505</v>
      </c>
      <c r="S64" s="785" t="s">
        <v>4506</v>
      </c>
      <c r="T64" s="785" t="s">
        <v>4507</v>
      </c>
      <c r="U64" s="785" t="s">
        <v>4508</v>
      </c>
      <c r="V64" s="785" t="s">
        <v>4509</v>
      </c>
      <c r="W64" s="785" t="s">
        <v>4510</v>
      </c>
      <c r="X64" s="785" t="s">
        <v>4511</v>
      </c>
      <c r="Y64" s="785" t="s">
        <v>4512</v>
      </c>
      <c r="Z64" s="365" t="s">
        <v>352</v>
      </c>
      <c r="AA64" s="364" t="s">
        <v>502</v>
      </c>
      <c r="AB64" s="405">
        <v>38</v>
      </c>
      <c r="AC64" s="476">
        <v>4</v>
      </c>
      <c r="AD64" s="477">
        <v>563</v>
      </c>
      <c r="AE64" s="477">
        <v>0</v>
      </c>
      <c r="AF64" s="477">
        <v>0</v>
      </c>
      <c r="AG64" s="477">
        <v>28</v>
      </c>
      <c r="AH64" s="477">
        <v>482</v>
      </c>
      <c r="AI64" s="477">
        <v>1</v>
      </c>
      <c r="AJ64" s="335">
        <v>8</v>
      </c>
      <c r="AK64" s="477">
        <v>0</v>
      </c>
      <c r="AL64" s="477">
        <v>0</v>
      </c>
      <c r="AM64" s="477">
        <v>0</v>
      </c>
      <c r="AN64" s="477">
        <v>0</v>
      </c>
      <c r="AO64" s="477">
        <v>0</v>
      </c>
      <c r="AP64" s="477">
        <v>0</v>
      </c>
      <c r="AQ64" s="335">
        <v>0</v>
      </c>
      <c r="AR64" s="335">
        <v>0</v>
      </c>
      <c r="AS64" s="335">
        <v>0</v>
      </c>
      <c r="AT64" s="477">
        <v>0</v>
      </c>
      <c r="AU64" s="477">
        <v>0</v>
      </c>
      <c r="AV64" s="477">
        <v>0</v>
      </c>
      <c r="AW64" s="774">
        <v>0</v>
      </c>
      <c r="AX64" s="487">
        <v>1078</v>
      </c>
    </row>
    <row r="65" spans="2:50" ht="15" customHeight="1">
      <c r="B65" s="785" t="s">
        <v>4513</v>
      </c>
      <c r="C65" s="785" t="s">
        <v>4514</v>
      </c>
      <c r="D65" s="785" t="e">
        <v>#REF!</v>
      </c>
      <c r="E65" s="785" t="s">
        <v>4515</v>
      </c>
      <c r="F65" s="785" t="s">
        <v>4516</v>
      </c>
      <c r="G65" s="785" t="s">
        <v>4517</v>
      </c>
      <c r="H65" s="785" t="s">
        <v>4518</v>
      </c>
      <c r="I65" s="785" t="s">
        <v>4519</v>
      </c>
      <c r="J65" s="785" t="s">
        <v>4520</v>
      </c>
      <c r="K65" s="785" t="s">
        <v>4521</v>
      </c>
      <c r="L65" s="785" t="e">
        <v>#REF!</v>
      </c>
      <c r="M65" s="785" t="s">
        <v>4522</v>
      </c>
      <c r="N65" s="785" t="s">
        <v>4523</v>
      </c>
      <c r="O65" s="785" t="s">
        <v>4524</v>
      </c>
      <c r="P65" s="785" t="e">
        <v>#REF!</v>
      </c>
      <c r="Q65" s="785" t="s">
        <v>4525</v>
      </c>
      <c r="R65" s="785" t="s">
        <v>4526</v>
      </c>
      <c r="S65" s="785" t="s">
        <v>4527</v>
      </c>
      <c r="T65" s="785" t="s">
        <v>4528</v>
      </c>
      <c r="U65" s="785" t="s">
        <v>4529</v>
      </c>
      <c r="V65" s="785" t="s">
        <v>4530</v>
      </c>
      <c r="W65" s="785" t="s">
        <v>4531</v>
      </c>
      <c r="X65" s="785" t="s">
        <v>4532</v>
      </c>
      <c r="Y65" s="785" t="s">
        <v>4533</v>
      </c>
      <c r="Z65" s="365" t="s">
        <v>353</v>
      </c>
      <c r="AA65" s="364" t="s">
        <v>502</v>
      </c>
      <c r="AB65" s="405">
        <v>86</v>
      </c>
      <c r="AC65" s="476">
        <v>78</v>
      </c>
      <c r="AD65" s="477">
        <v>804</v>
      </c>
      <c r="AE65" s="477">
        <v>15</v>
      </c>
      <c r="AF65" s="477">
        <v>0</v>
      </c>
      <c r="AG65" s="477">
        <v>302</v>
      </c>
      <c r="AH65" s="477">
        <v>0</v>
      </c>
      <c r="AI65" s="477">
        <v>0</v>
      </c>
      <c r="AJ65" s="335">
        <v>0</v>
      </c>
      <c r="AK65" s="477">
        <v>0</v>
      </c>
      <c r="AL65" s="477">
        <v>0</v>
      </c>
      <c r="AM65" s="477">
        <v>0</v>
      </c>
      <c r="AN65" s="477">
        <v>0</v>
      </c>
      <c r="AO65" s="477">
        <v>0</v>
      </c>
      <c r="AP65" s="477">
        <v>0</v>
      </c>
      <c r="AQ65" s="335">
        <v>0</v>
      </c>
      <c r="AR65" s="335">
        <v>0</v>
      </c>
      <c r="AS65" s="335">
        <v>0</v>
      </c>
      <c r="AT65" s="477">
        <v>0</v>
      </c>
      <c r="AU65" s="477">
        <v>0</v>
      </c>
      <c r="AV65" s="477">
        <v>0</v>
      </c>
      <c r="AW65" s="774">
        <v>0</v>
      </c>
      <c r="AX65" s="487">
        <v>1199</v>
      </c>
    </row>
    <row r="66" spans="2:50" ht="15" customHeight="1">
      <c r="B66" s="785" t="s">
        <v>4534</v>
      </c>
      <c r="C66" s="785" t="s">
        <v>4535</v>
      </c>
      <c r="D66" s="785" t="e">
        <v>#REF!</v>
      </c>
      <c r="E66" s="785" t="s">
        <v>4536</v>
      </c>
      <c r="F66" s="785" t="s">
        <v>4537</v>
      </c>
      <c r="G66" s="785" t="s">
        <v>4538</v>
      </c>
      <c r="H66" s="785" t="s">
        <v>4539</v>
      </c>
      <c r="I66" s="785" t="s">
        <v>4540</v>
      </c>
      <c r="J66" s="785" t="s">
        <v>4541</v>
      </c>
      <c r="K66" s="785" t="s">
        <v>4542</v>
      </c>
      <c r="L66" s="785" t="e">
        <v>#REF!</v>
      </c>
      <c r="M66" s="785" t="s">
        <v>4543</v>
      </c>
      <c r="N66" s="785" t="s">
        <v>4544</v>
      </c>
      <c r="O66" s="785" t="s">
        <v>4545</v>
      </c>
      <c r="P66" s="785" t="e">
        <v>#REF!</v>
      </c>
      <c r="Q66" s="785" t="s">
        <v>4546</v>
      </c>
      <c r="R66" s="785" t="s">
        <v>4547</v>
      </c>
      <c r="S66" s="785" t="s">
        <v>4548</v>
      </c>
      <c r="T66" s="785" t="s">
        <v>4549</v>
      </c>
      <c r="U66" s="785" t="s">
        <v>4550</v>
      </c>
      <c r="V66" s="785" t="s">
        <v>4551</v>
      </c>
      <c r="W66" s="785" t="s">
        <v>4552</v>
      </c>
      <c r="X66" s="785" t="s">
        <v>4553</v>
      </c>
      <c r="Y66" s="785" t="s">
        <v>4554</v>
      </c>
      <c r="Z66" s="365" t="s">
        <v>354</v>
      </c>
      <c r="AA66" s="364" t="s">
        <v>502</v>
      </c>
      <c r="AB66" s="405">
        <v>107</v>
      </c>
      <c r="AC66" s="476">
        <v>4</v>
      </c>
      <c r="AD66" s="477">
        <v>256</v>
      </c>
      <c r="AE66" s="477">
        <v>0</v>
      </c>
      <c r="AF66" s="477">
        <v>0</v>
      </c>
      <c r="AG66" s="477">
        <v>76</v>
      </c>
      <c r="AH66" s="477">
        <v>340</v>
      </c>
      <c r="AI66" s="477">
        <v>0</v>
      </c>
      <c r="AJ66" s="335">
        <v>8</v>
      </c>
      <c r="AK66" s="477">
        <v>0</v>
      </c>
      <c r="AL66" s="477">
        <v>0</v>
      </c>
      <c r="AM66" s="477">
        <v>0</v>
      </c>
      <c r="AN66" s="477">
        <v>0</v>
      </c>
      <c r="AO66" s="477">
        <v>0</v>
      </c>
      <c r="AP66" s="477">
        <v>0</v>
      </c>
      <c r="AQ66" s="335">
        <v>0</v>
      </c>
      <c r="AR66" s="335">
        <v>0</v>
      </c>
      <c r="AS66" s="335">
        <v>0</v>
      </c>
      <c r="AT66" s="477">
        <v>0</v>
      </c>
      <c r="AU66" s="477">
        <v>0</v>
      </c>
      <c r="AV66" s="477">
        <v>0</v>
      </c>
      <c r="AW66" s="774">
        <v>0</v>
      </c>
      <c r="AX66" s="487">
        <v>676</v>
      </c>
    </row>
    <row r="67" spans="2:50" ht="15" customHeight="1">
      <c r="B67" s="785" t="s">
        <v>4555</v>
      </c>
      <c r="C67" s="785" t="s">
        <v>4556</v>
      </c>
      <c r="D67" s="785" t="e">
        <v>#REF!</v>
      </c>
      <c r="E67" s="785" t="s">
        <v>4557</v>
      </c>
      <c r="F67" s="785" t="s">
        <v>4558</v>
      </c>
      <c r="G67" s="785" t="s">
        <v>4559</v>
      </c>
      <c r="H67" s="785" t="s">
        <v>4560</v>
      </c>
      <c r="I67" s="785" t="s">
        <v>4561</v>
      </c>
      <c r="J67" s="785" t="s">
        <v>4562</v>
      </c>
      <c r="K67" s="785" t="s">
        <v>4563</v>
      </c>
      <c r="L67" s="785" t="e">
        <v>#REF!</v>
      </c>
      <c r="M67" s="785" t="s">
        <v>4564</v>
      </c>
      <c r="N67" s="785" t="s">
        <v>4565</v>
      </c>
      <c r="O67" s="785" t="s">
        <v>4566</v>
      </c>
      <c r="P67" s="785" t="e">
        <v>#REF!</v>
      </c>
      <c r="Q67" s="785" t="s">
        <v>4567</v>
      </c>
      <c r="R67" s="785" t="s">
        <v>4568</v>
      </c>
      <c r="S67" s="785" t="s">
        <v>4569</v>
      </c>
      <c r="T67" s="785" t="s">
        <v>4570</v>
      </c>
      <c r="U67" s="785" t="s">
        <v>4571</v>
      </c>
      <c r="V67" s="785" t="s">
        <v>4572</v>
      </c>
      <c r="W67" s="785" t="s">
        <v>4573</v>
      </c>
      <c r="X67" s="785" t="s">
        <v>4574</v>
      </c>
      <c r="Y67" s="785" t="s">
        <v>4575</v>
      </c>
      <c r="Z67" s="365" t="s">
        <v>355</v>
      </c>
      <c r="AA67" s="364" t="s">
        <v>502</v>
      </c>
      <c r="AB67" s="405">
        <v>134</v>
      </c>
      <c r="AC67" s="476">
        <v>2</v>
      </c>
      <c r="AD67" s="477">
        <v>292</v>
      </c>
      <c r="AE67" s="477">
        <v>0</v>
      </c>
      <c r="AF67" s="477">
        <v>0</v>
      </c>
      <c r="AG67" s="477">
        <v>192</v>
      </c>
      <c r="AH67" s="477">
        <v>0</v>
      </c>
      <c r="AI67" s="477">
        <v>0</v>
      </c>
      <c r="AJ67" s="335">
        <v>0</v>
      </c>
      <c r="AK67" s="477">
        <v>0</v>
      </c>
      <c r="AL67" s="477">
        <v>0</v>
      </c>
      <c r="AM67" s="477">
        <v>0</v>
      </c>
      <c r="AN67" s="477">
        <v>0</v>
      </c>
      <c r="AO67" s="477">
        <v>0</v>
      </c>
      <c r="AP67" s="477">
        <v>0</v>
      </c>
      <c r="AQ67" s="335">
        <v>0</v>
      </c>
      <c r="AR67" s="335">
        <v>0</v>
      </c>
      <c r="AS67" s="335">
        <v>0</v>
      </c>
      <c r="AT67" s="477">
        <v>0</v>
      </c>
      <c r="AU67" s="477">
        <v>0</v>
      </c>
      <c r="AV67" s="477">
        <v>0</v>
      </c>
      <c r="AW67" s="774">
        <v>0</v>
      </c>
      <c r="AX67" s="487">
        <v>486</v>
      </c>
    </row>
    <row r="68" spans="2:50" ht="15" customHeight="1">
      <c r="B68" s="785" t="s">
        <v>4576</v>
      </c>
      <c r="C68" s="785" t="s">
        <v>4577</v>
      </c>
      <c r="D68" s="785" t="e">
        <v>#REF!</v>
      </c>
      <c r="E68" s="785" t="s">
        <v>4578</v>
      </c>
      <c r="F68" s="785" t="s">
        <v>4579</v>
      </c>
      <c r="G68" s="785" t="s">
        <v>4580</v>
      </c>
      <c r="H68" s="785" t="s">
        <v>4581</v>
      </c>
      <c r="I68" s="785" t="s">
        <v>4582</v>
      </c>
      <c r="J68" s="785" t="s">
        <v>4583</v>
      </c>
      <c r="K68" s="785" t="s">
        <v>4584</v>
      </c>
      <c r="L68" s="785" t="e">
        <v>#REF!</v>
      </c>
      <c r="M68" s="785" t="s">
        <v>4585</v>
      </c>
      <c r="N68" s="785" t="s">
        <v>4586</v>
      </c>
      <c r="O68" s="785" t="s">
        <v>4587</v>
      </c>
      <c r="P68" s="785" t="e">
        <v>#REF!</v>
      </c>
      <c r="Q68" s="785" t="s">
        <v>4588</v>
      </c>
      <c r="R68" s="785" t="s">
        <v>4589</v>
      </c>
      <c r="S68" s="785" t="s">
        <v>4590</v>
      </c>
      <c r="T68" s="785" t="s">
        <v>4591</v>
      </c>
      <c r="U68" s="785" t="s">
        <v>4592</v>
      </c>
      <c r="V68" s="785" t="s">
        <v>4593</v>
      </c>
      <c r="W68" s="785" t="s">
        <v>4594</v>
      </c>
      <c r="X68" s="785" t="s">
        <v>4595</v>
      </c>
      <c r="Y68" s="785" t="s">
        <v>4596</v>
      </c>
      <c r="Z68" s="365" t="s">
        <v>356</v>
      </c>
      <c r="AA68" s="364" t="s">
        <v>502</v>
      </c>
      <c r="AB68" s="405">
        <v>150</v>
      </c>
      <c r="AC68" s="476">
        <v>4</v>
      </c>
      <c r="AD68" s="477">
        <v>933</v>
      </c>
      <c r="AE68" s="477">
        <v>0</v>
      </c>
      <c r="AF68" s="477">
        <v>0</v>
      </c>
      <c r="AG68" s="477">
        <v>175</v>
      </c>
      <c r="AH68" s="477">
        <v>0</v>
      </c>
      <c r="AI68" s="477">
        <v>26</v>
      </c>
      <c r="AJ68" s="335">
        <v>0</v>
      </c>
      <c r="AK68" s="477">
        <v>0</v>
      </c>
      <c r="AL68" s="477">
        <v>0</v>
      </c>
      <c r="AM68" s="477">
        <v>0</v>
      </c>
      <c r="AN68" s="477">
        <v>0</v>
      </c>
      <c r="AO68" s="477">
        <v>0</v>
      </c>
      <c r="AP68" s="477">
        <v>0</v>
      </c>
      <c r="AQ68" s="335">
        <v>0</v>
      </c>
      <c r="AR68" s="335">
        <v>0</v>
      </c>
      <c r="AS68" s="335">
        <v>0</v>
      </c>
      <c r="AT68" s="477">
        <v>0</v>
      </c>
      <c r="AU68" s="477">
        <v>0</v>
      </c>
      <c r="AV68" s="477">
        <v>0</v>
      </c>
      <c r="AW68" s="774">
        <v>0</v>
      </c>
      <c r="AX68" s="487">
        <v>1138</v>
      </c>
    </row>
    <row r="69" spans="2:50" ht="15" customHeight="1">
      <c r="B69" s="785" t="s">
        <v>4597</v>
      </c>
      <c r="C69" s="785" t="s">
        <v>4598</v>
      </c>
      <c r="D69" s="785" t="e">
        <v>#REF!</v>
      </c>
      <c r="E69" s="785" t="s">
        <v>4599</v>
      </c>
      <c r="F69" s="785" t="s">
        <v>4600</v>
      </c>
      <c r="G69" s="785" t="s">
        <v>4601</v>
      </c>
      <c r="H69" s="785" t="s">
        <v>4602</v>
      </c>
      <c r="I69" s="785" t="s">
        <v>4603</v>
      </c>
      <c r="J69" s="785" t="s">
        <v>4604</v>
      </c>
      <c r="K69" s="785" t="s">
        <v>4605</v>
      </c>
      <c r="L69" s="785" t="e">
        <v>#REF!</v>
      </c>
      <c r="M69" s="785" t="s">
        <v>4606</v>
      </c>
      <c r="N69" s="785" t="s">
        <v>4607</v>
      </c>
      <c r="O69" s="785" t="s">
        <v>4608</v>
      </c>
      <c r="P69" s="785" t="e">
        <v>#REF!</v>
      </c>
      <c r="Q69" s="785" t="s">
        <v>4609</v>
      </c>
      <c r="R69" s="785" t="s">
        <v>4610</v>
      </c>
      <c r="S69" s="785" t="s">
        <v>4611</v>
      </c>
      <c r="T69" s="785" t="s">
        <v>4612</v>
      </c>
      <c r="U69" s="785" t="s">
        <v>4613</v>
      </c>
      <c r="V69" s="785" t="s">
        <v>4614</v>
      </c>
      <c r="W69" s="785" t="s">
        <v>4615</v>
      </c>
      <c r="X69" s="785" t="s">
        <v>4616</v>
      </c>
      <c r="Y69" s="785" t="s">
        <v>4617</v>
      </c>
      <c r="Z69" s="365" t="s">
        <v>357</v>
      </c>
      <c r="AA69" s="364" t="s">
        <v>502</v>
      </c>
      <c r="AB69" s="405">
        <v>237</v>
      </c>
      <c r="AC69" s="476">
        <v>10448</v>
      </c>
      <c r="AD69" s="477">
        <v>675</v>
      </c>
      <c r="AE69" s="477">
        <v>1524</v>
      </c>
      <c r="AF69" s="477">
        <v>0</v>
      </c>
      <c r="AG69" s="477">
        <v>652</v>
      </c>
      <c r="AH69" s="477">
        <v>0</v>
      </c>
      <c r="AI69" s="477">
        <v>7</v>
      </c>
      <c r="AJ69" s="335">
        <v>0</v>
      </c>
      <c r="AK69" s="477">
        <v>0</v>
      </c>
      <c r="AL69" s="477">
        <v>0</v>
      </c>
      <c r="AM69" s="477">
        <v>0</v>
      </c>
      <c r="AN69" s="477">
        <v>0</v>
      </c>
      <c r="AO69" s="477">
        <v>0</v>
      </c>
      <c r="AP69" s="477">
        <v>0</v>
      </c>
      <c r="AQ69" s="335">
        <v>6</v>
      </c>
      <c r="AR69" s="335">
        <v>0</v>
      </c>
      <c r="AS69" s="335">
        <v>0</v>
      </c>
      <c r="AT69" s="477">
        <v>0</v>
      </c>
      <c r="AU69" s="477">
        <v>0</v>
      </c>
      <c r="AV69" s="477">
        <v>0</v>
      </c>
      <c r="AW69" s="774">
        <v>0</v>
      </c>
      <c r="AX69" s="487">
        <v>13306</v>
      </c>
    </row>
    <row r="70" spans="2:50" ht="15" customHeight="1">
      <c r="B70" s="785" t="s">
        <v>4618</v>
      </c>
      <c r="C70" s="785" t="s">
        <v>4619</v>
      </c>
      <c r="D70" s="785" t="e">
        <v>#REF!</v>
      </c>
      <c r="E70" s="785" t="s">
        <v>4620</v>
      </c>
      <c r="F70" s="785" t="s">
        <v>4621</v>
      </c>
      <c r="G70" s="785" t="s">
        <v>4622</v>
      </c>
      <c r="H70" s="785" t="s">
        <v>4623</v>
      </c>
      <c r="I70" s="785" t="s">
        <v>4624</v>
      </c>
      <c r="J70" s="785" t="s">
        <v>4625</v>
      </c>
      <c r="K70" s="785" t="s">
        <v>4626</v>
      </c>
      <c r="L70" s="785" t="e">
        <v>#REF!</v>
      </c>
      <c r="M70" s="785" t="s">
        <v>4627</v>
      </c>
      <c r="N70" s="785" t="s">
        <v>4628</v>
      </c>
      <c r="O70" s="785" t="s">
        <v>4629</v>
      </c>
      <c r="P70" s="785" t="e">
        <v>#REF!</v>
      </c>
      <c r="Q70" s="785" t="s">
        <v>4630</v>
      </c>
      <c r="R70" s="785" t="s">
        <v>4631</v>
      </c>
      <c r="S70" s="785" t="s">
        <v>4632</v>
      </c>
      <c r="T70" s="785" t="s">
        <v>4633</v>
      </c>
      <c r="U70" s="785" t="s">
        <v>4634</v>
      </c>
      <c r="V70" s="785" t="s">
        <v>4635</v>
      </c>
      <c r="W70" s="785" t="s">
        <v>4636</v>
      </c>
      <c r="X70" s="785" t="s">
        <v>4637</v>
      </c>
      <c r="Y70" s="785" t="s">
        <v>4638</v>
      </c>
      <c r="Z70" s="365" t="s">
        <v>358</v>
      </c>
      <c r="AA70" s="364" t="s">
        <v>502</v>
      </c>
      <c r="AB70" s="405">
        <v>264</v>
      </c>
      <c r="AC70" s="476">
        <v>18</v>
      </c>
      <c r="AD70" s="477">
        <v>3775</v>
      </c>
      <c r="AE70" s="477">
        <v>1878</v>
      </c>
      <c r="AF70" s="477">
        <v>0</v>
      </c>
      <c r="AG70" s="477">
        <v>724</v>
      </c>
      <c r="AH70" s="477">
        <v>0</v>
      </c>
      <c r="AI70" s="477">
        <v>1</v>
      </c>
      <c r="AJ70" s="335">
        <v>0</v>
      </c>
      <c r="AK70" s="477">
        <v>0</v>
      </c>
      <c r="AL70" s="477">
        <v>0</v>
      </c>
      <c r="AM70" s="477">
        <v>0</v>
      </c>
      <c r="AN70" s="477">
        <v>0</v>
      </c>
      <c r="AO70" s="477">
        <v>0</v>
      </c>
      <c r="AP70" s="477">
        <v>0</v>
      </c>
      <c r="AQ70" s="335">
        <v>20</v>
      </c>
      <c r="AR70" s="335">
        <v>0</v>
      </c>
      <c r="AS70" s="335">
        <v>0</v>
      </c>
      <c r="AT70" s="477">
        <v>0</v>
      </c>
      <c r="AU70" s="477">
        <v>0</v>
      </c>
      <c r="AV70" s="477">
        <v>0</v>
      </c>
      <c r="AW70" s="774">
        <v>0</v>
      </c>
      <c r="AX70" s="487">
        <v>6396</v>
      </c>
    </row>
    <row r="71" spans="2:50" ht="15" customHeight="1">
      <c r="B71" s="785" t="s">
        <v>4639</v>
      </c>
      <c r="C71" s="785" t="s">
        <v>4640</v>
      </c>
      <c r="D71" s="785" t="e">
        <v>#REF!</v>
      </c>
      <c r="E71" s="785" t="s">
        <v>4641</v>
      </c>
      <c r="F71" s="785" t="s">
        <v>4642</v>
      </c>
      <c r="G71" s="785" t="s">
        <v>4643</v>
      </c>
      <c r="H71" s="785" t="s">
        <v>4644</v>
      </c>
      <c r="I71" s="785" t="s">
        <v>4645</v>
      </c>
      <c r="J71" s="785" t="s">
        <v>4646</v>
      </c>
      <c r="K71" s="785" t="s">
        <v>4647</v>
      </c>
      <c r="L71" s="785" t="e">
        <v>#REF!</v>
      </c>
      <c r="M71" s="785" t="s">
        <v>4648</v>
      </c>
      <c r="N71" s="785" t="s">
        <v>4649</v>
      </c>
      <c r="O71" s="785" t="s">
        <v>4650</v>
      </c>
      <c r="P71" s="785" t="e">
        <v>#REF!</v>
      </c>
      <c r="Q71" s="785" t="s">
        <v>4651</v>
      </c>
      <c r="R71" s="785" t="s">
        <v>4652</v>
      </c>
      <c r="S71" s="785" t="s">
        <v>4653</v>
      </c>
      <c r="T71" s="785" t="s">
        <v>4654</v>
      </c>
      <c r="U71" s="785" t="s">
        <v>4655</v>
      </c>
      <c r="V71" s="785" t="s">
        <v>4656</v>
      </c>
      <c r="W71" s="785" t="s">
        <v>4657</v>
      </c>
      <c r="X71" s="785" t="s">
        <v>4658</v>
      </c>
      <c r="Y71" s="785" t="s">
        <v>4659</v>
      </c>
      <c r="Z71" s="365" t="s">
        <v>359</v>
      </c>
      <c r="AA71" s="364" t="s">
        <v>502</v>
      </c>
      <c r="AB71" s="405">
        <v>310</v>
      </c>
      <c r="AC71" s="476">
        <v>4</v>
      </c>
      <c r="AD71" s="477">
        <v>1880</v>
      </c>
      <c r="AE71" s="477">
        <v>0</v>
      </c>
      <c r="AF71" s="477">
        <v>0</v>
      </c>
      <c r="AG71" s="477">
        <v>279</v>
      </c>
      <c r="AH71" s="477">
        <v>0</v>
      </c>
      <c r="AI71" s="477">
        <v>80</v>
      </c>
      <c r="AJ71" s="335">
        <v>0</v>
      </c>
      <c r="AK71" s="477">
        <v>0</v>
      </c>
      <c r="AL71" s="477">
        <v>0</v>
      </c>
      <c r="AM71" s="477">
        <v>0</v>
      </c>
      <c r="AN71" s="477">
        <v>0</v>
      </c>
      <c r="AO71" s="477">
        <v>0</v>
      </c>
      <c r="AP71" s="477">
        <v>0</v>
      </c>
      <c r="AQ71" s="335">
        <v>5</v>
      </c>
      <c r="AR71" s="335">
        <v>0</v>
      </c>
      <c r="AS71" s="335">
        <v>0</v>
      </c>
      <c r="AT71" s="477">
        <v>0</v>
      </c>
      <c r="AU71" s="477">
        <v>0</v>
      </c>
      <c r="AV71" s="477">
        <v>0</v>
      </c>
      <c r="AW71" s="774">
        <v>0</v>
      </c>
      <c r="AX71" s="487">
        <v>2243</v>
      </c>
    </row>
    <row r="72" spans="2:50" ht="15" customHeight="1">
      <c r="B72" s="785" t="s">
        <v>4660</v>
      </c>
      <c r="C72" s="785" t="s">
        <v>4661</v>
      </c>
      <c r="D72" s="785" t="e">
        <v>#REF!</v>
      </c>
      <c r="E72" s="785" t="s">
        <v>4662</v>
      </c>
      <c r="F72" s="785" t="s">
        <v>4663</v>
      </c>
      <c r="G72" s="785" t="s">
        <v>4664</v>
      </c>
      <c r="H72" s="785" t="s">
        <v>4665</v>
      </c>
      <c r="I72" s="785" t="s">
        <v>4666</v>
      </c>
      <c r="J72" s="785" t="s">
        <v>4667</v>
      </c>
      <c r="K72" s="785" t="s">
        <v>4668</v>
      </c>
      <c r="L72" s="785" t="e">
        <v>#REF!</v>
      </c>
      <c r="M72" s="785" t="s">
        <v>4669</v>
      </c>
      <c r="N72" s="785" t="s">
        <v>4670</v>
      </c>
      <c r="O72" s="785" t="s">
        <v>4671</v>
      </c>
      <c r="P72" s="785" t="e">
        <v>#REF!</v>
      </c>
      <c r="Q72" s="785" t="s">
        <v>4672</v>
      </c>
      <c r="R72" s="785" t="s">
        <v>4673</v>
      </c>
      <c r="S72" s="785" t="s">
        <v>4674</v>
      </c>
      <c r="T72" s="785" t="s">
        <v>4675</v>
      </c>
      <c r="U72" s="785" t="s">
        <v>4676</v>
      </c>
      <c r="V72" s="785" t="s">
        <v>4677</v>
      </c>
      <c r="W72" s="785" t="s">
        <v>4678</v>
      </c>
      <c r="X72" s="785" t="s">
        <v>4679</v>
      </c>
      <c r="Y72" s="785" t="s">
        <v>4680</v>
      </c>
      <c r="Z72" s="365" t="s">
        <v>360</v>
      </c>
      <c r="AA72" s="364" t="s">
        <v>502</v>
      </c>
      <c r="AB72" s="405">
        <v>315</v>
      </c>
      <c r="AC72" s="476">
        <v>9</v>
      </c>
      <c r="AD72" s="477">
        <v>955</v>
      </c>
      <c r="AE72" s="477">
        <v>0</v>
      </c>
      <c r="AF72" s="477">
        <v>0</v>
      </c>
      <c r="AG72" s="477">
        <v>185</v>
      </c>
      <c r="AH72" s="477">
        <v>0</v>
      </c>
      <c r="AI72" s="477">
        <v>15</v>
      </c>
      <c r="AJ72" s="335">
        <v>0</v>
      </c>
      <c r="AK72" s="477">
        <v>0</v>
      </c>
      <c r="AL72" s="477">
        <v>0</v>
      </c>
      <c r="AM72" s="477">
        <v>0</v>
      </c>
      <c r="AN72" s="477">
        <v>0</v>
      </c>
      <c r="AO72" s="477">
        <v>0</v>
      </c>
      <c r="AP72" s="477">
        <v>0</v>
      </c>
      <c r="AQ72" s="335">
        <v>1</v>
      </c>
      <c r="AR72" s="335">
        <v>0</v>
      </c>
      <c r="AS72" s="335">
        <v>0</v>
      </c>
      <c r="AT72" s="477">
        <v>0</v>
      </c>
      <c r="AU72" s="477">
        <v>0</v>
      </c>
      <c r="AV72" s="477">
        <v>0</v>
      </c>
      <c r="AW72" s="774">
        <v>0</v>
      </c>
      <c r="AX72" s="487">
        <v>1164</v>
      </c>
    </row>
    <row r="73" spans="2:50" ht="15" customHeight="1">
      <c r="B73" s="785" t="s">
        <v>4681</v>
      </c>
      <c r="C73" s="785" t="s">
        <v>4682</v>
      </c>
      <c r="D73" s="785" t="e">
        <v>#REF!</v>
      </c>
      <c r="E73" s="785" t="s">
        <v>4683</v>
      </c>
      <c r="F73" s="785" t="s">
        <v>4684</v>
      </c>
      <c r="G73" s="785" t="s">
        <v>4685</v>
      </c>
      <c r="H73" s="785" t="s">
        <v>4686</v>
      </c>
      <c r="I73" s="785" t="s">
        <v>4687</v>
      </c>
      <c r="J73" s="785" t="s">
        <v>4688</v>
      </c>
      <c r="K73" s="785" t="s">
        <v>4689</v>
      </c>
      <c r="L73" s="785" t="e">
        <v>#REF!</v>
      </c>
      <c r="M73" s="785" t="s">
        <v>4690</v>
      </c>
      <c r="N73" s="785" t="s">
        <v>4691</v>
      </c>
      <c r="O73" s="785" t="s">
        <v>4692</v>
      </c>
      <c r="P73" s="785" t="e">
        <v>#REF!</v>
      </c>
      <c r="Q73" s="785" t="s">
        <v>4693</v>
      </c>
      <c r="R73" s="785" t="s">
        <v>4694</v>
      </c>
      <c r="S73" s="785" t="s">
        <v>4695</v>
      </c>
      <c r="T73" s="785" t="s">
        <v>4696</v>
      </c>
      <c r="U73" s="785" t="s">
        <v>4697</v>
      </c>
      <c r="V73" s="785" t="s">
        <v>4698</v>
      </c>
      <c r="W73" s="785" t="s">
        <v>4699</v>
      </c>
      <c r="X73" s="785" t="s">
        <v>4700</v>
      </c>
      <c r="Y73" s="785" t="s">
        <v>4701</v>
      </c>
      <c r="Z73" s="365" t="s">
        <v>361</v>
      </c>
      <c r="AA73" s="364" t="s">
        <v>502</v>
      </c>
      <c r="AB73" s="405">
        <v>361</v>
      </c>
      <c r="AC73" s="476">
        <v>2</v>
      </c>
      <c r="AD73" s="477">
        <v>1535</v>
      </c>
      <c r="AE73" s="477">
        <v>0</v>
      </c>
      <c r="AF73" s="477">
        <v>0</v>
      </c>
      <c r="AG73" s="477">
        <v>690</v>
      </c>
      <c r="AH73" s="477">
        <v>2</v>
      </c>
      <c r="AI73" s="477">
        <v>0</v>
      </c>
      <c r="AJ73" s="335">
        <v>0</v>
      </c>
      <c r="AK73" s="477">
        <v>0</v>
      </c>
      <c r="AL73" s="477">
        <v>0</v>
      </c>
      <c r="AM73" s="477">
        <v>0</v>
      </c>
      <c r="AN73" s="477">
        <v>0</v>
      </c>
      <c r="AO73" s="477">
        <v>0</v>
      </c>
      <c r="AP73" s="477">
        <v>0</v>
      </c>
      <c r="AQ73" s="335">
        <v>1</v>
      </c>
      <c r="AR73" s="335">
        <v>0</v>
      </c>
      <c r="AS73" s="335">
        <v>0</v>
      </c>
      <c r="AT73" s="477">
        <v>0</v>
      </c>
      <c r="AU73" s="477">
        <v>0</v>
      </c>
      <c r="AV73" s="477">
        <v>0</v>
      </c>
      <c r="AW73" s="774">
        <v>0</v>
      </c>
      <c r="AX73" s="487">
        <v>2229</v>
      </c>
    </row>
    <row r="74" spans="2:50" ht="15" customHeight="1">
      <c r="B74" s="785" t="s">
        <v>4702</v>
      </c>
      <c r="C74" s="785" t="s">
        <v>4703</v>
      </c>
      <c r="D74" s="785" t="e">
        <v>#REF!</v>
      </c>
      <c r="E74" s="785" t="s">
        <v>4704</v>
      </c>
      <c r="F74" s="785" t="s">
        <v>4705</v>
      </c>
      <c r="G74" s="785" t="s">
        <v>4706</v>
      </c>
      <c r="H74" s="785" t="s">
        <v>4707</v>
      </c>
      <c r="I74" s="785" t="s">
        <v>4708</v>
      </c>
      <c r="J74" s="785" t="s">
        <v>4709</v>
      </c>
      <c r="K74" s="785" t="s">
        <v>4710</v>
      </c>
      <c r="L74" s="785" t="e">
        <v>#REF!</v>
      </c>
      <c r="M74" s="785" t="s">
        <v>4711</v>
      </c>
      <c r="N74" s="785" t="s">
        <v>4712</v>
      </c>
      <c r="O74" s="785" t="s">
        <v>4713</v>
      </c>
      <c r="P74" s="785" t="e">
        <v>#REF!</v>
      </c>
      <c r="Q74" s="785" t="s">
        <v>4714</v>
      </c>
      <c r="R74" s="785" t="s">
        <v>4715</v>
      </c>
      <c r="S74" s="785" t="s">
        <v>4716</v>
      </c>
      <c r="T74" s="785" t="s">
        <v>4717</v>
      </c>
      <c r="U74" s="785" t="s">
        <v>4718</v>
      </c>
      <c r="V74" s="785" t="s">
        <v>4719</v>
      </c>
      <c r="W74" s="785" t="s">
        <v>4720</v>
      </c>
      <c r="X74" s="785" t="s">
        <v>4721</v>
      </c>
      <c r="Y74" s="785" t="s">
        <v>4722</v>
      </c>
      <c r="Z74" s="365" t="s">
        <v>362</v>
      </c>
      <c r="AA74" s="364" t="s">
        <v>502</v>
      </c>
      <c r="AB74" s="405">
        <v>647</v>
      </c>
      <c r="AC74" s="476">
        <v>6</v>
      </c>
      <c r="AD74" s="477">
        <v>975</v>
      </c>
      <c r="AE74" s="477">
        <v>0</v>
      </c>
      <c r="AF74" s="477">
        <v>0</v>
      </c>
      <c r="AG74" s="477">
        <v>294</v>
      </c>
      <c r="AH74" s="477">
        <v>0</v>
      </c>
      <c r="AI74" s="477">
        <v>1</v>
      </c>
      <c r="AJ74" s="335">
        <v>0</v>
      </c>
      <c r="AK74" s="477">
        <v>0</v>
      </c>
      <c r="AL74" s="477">
        <v>0</v>
      </c>
      <c r="AM74" s="477">
        <v>0</v>
      </c>
      <c r="AN74" s="477">
        <v>0</v>
      </c>
      <c r="AO74" s="477">
        <v>0</v>
      </c>
      <c r="AP74" s="477">
        <v>0</v>
      </c>
      <c r="AQ74" s="335">
        <v>0</v>
      </c>
      <c r="AR74" s="335">
        <v>0</v>
      </c>
      <c r="AS74" s="335">
        <v>0</v>
      </c>
      <c r="AT74" s="477">
        <v>0</v>
      </c>
      <c r="AU74" s="477">
        <v>0</v>
      </c>
      <c r="AV74" s="477">
        <v>0</v>
      </c>
      <c r="AW74" s="774">
        <v>0</v>
      </c>
      <c r="AX74" s="487">
        <v>1276</v>
      </c>
    </row>
    <row r="75" spans="2:50" ht="15" customHeight="1">
      <c r="B75" s="785" t="s">
        <v>4723</v>
      </c>
      <c r="C75" s="785" t="s">
        <v>4724</v>
      </c>
      <c r="D75" s="785" t="e">
        <v>#REF!</v>
      </c>
      <c r="E75" s="785" t="s">
        <v>4725</v>
      </c>
      <c r="F75" s="785" t="s">
        <v>4726</v>
      </c>
      <c r="G75" s="785" t="s">
        <v>4727</v>
      </c>
      <c r="H75" s="785" t="s">
        <v>4728</v>
      </c>
      <c r="I75" s="785" t="s">
        <v>4729</v>
      </c>
      <c r="J75" s="785" t="s">
        <v>4730</v>
      </c>
      <c r="K75" s="785" t="s">
        <v>4731</v>
      </c>
      <c r="L75" s="785" t="e">
        <v>#REF!</v>
      </c>
      <c r="M75" s="785" t="s">
        <v>4732</v>
      </c>
      <c r="N75" s="785" t="s">
        <v>4733</v>
      </c>
      <c r="O75" s="785" t="s">
        <v>4734</v>
      </c>
      <c r="P75" s="785" t="e">
        <v>#REF!</v>
      </c>
      <c r="Q75" s="785" t="s">
        <v>4735</v>
      </c>
      <c r="R75" s="785" t="s">
        <v>4736</v>
      </c>
      <c r="S75" s="785" t="s">
        <v>4737</v>
      </c>
      <c r="T75" s="785" t="s">
        <v>4738</v>
      </c>
      <c r="U75" s="785" t="s">
        <v>4739</v>
      </c>
      <c r="V75" s="785" t="s">
        <v>4740</v>
      </c>
      <c r="W75" s="785" t="s">
        <v>4741</v>
      </c>
      <c r="X75" s="785" t="s">
        <v>4742</v>
      </c>
      <c r="Y75" s="785" t="s">
        <v>4743</v>
      </c>
      <c r="Z75" s="365" t="s">
        <v>363</v>
      </c>
      <c r="AA75" s="364" t="s">
        <v>502</v>
      </c>
      <c r="AB75" s="405">
        <v>658</v>
      </c>
      <c r="AC75" s="476">
        <v>4</v>
      </c>
      <c r="AD75" s="477">
        <v>740</v>
      </c>
      <c r="AE75" s="477">
        <v>1</v>
      </c>
      <c r="AF75" s="477">
        <v>0</v>
      </c>
      <c r="AG75" s="477">
        <v>252</v>
      </c>
      <c r="AH75" s="477">
        <v>0</v>
      </c>
      <c r="AI75" s="477">
        <v>1</v>
      </c>
      <c r="AJ75" s="335">
        <v>0</v>
      </c>
      <c r="AK75" s="477">
        <v>0</v>
      </c>
      <c r="AL75" s="477">
        <v>0</v>
      </c>
      <c r="AM75" s="477">
        <v>0</v>
      </c>
      <c r="AN75" s="477">
        <v>0</v>
      </c>
      <c r="AO75" s="477">
        <v>0</v>
      </c>
      <c r="AP75" s="477">
        <v>0</v>
      </c>
      <c r="AQ75" s="335">
        <v>1</v>
      </c>
      <c r="AR75" s="335">
        <v>0</v>
      </c>
      <c r="AS75" s="335">
        <v>0</v>
      </c>
      <c r="AT75" s="477">
        <v>0</v>
      </c>
      <c r="AU75" s="477">
        <v>0</v>
      </c>
      <c r="AV75" s="477">
        <v>0</v>
      </c>
      <c r="AW75" s="774">
        <v>0</v>
      </c>
      <c r="AX75" s="487">
        <v>998</v>
      </c>
    </row>
    <row r="76" spans="2:50" ht="15" customHeight="1">
      <c r="B76" s="785" t="s">
        <v>4744</v>
      </c>
      <c r="C76" s="785" t="s">
        <v>4745</v>
      </c>
      <c r="D76" s="785" t="e">
        <v>#REF!</v>
      </c>
      <c r="E76" s="785" t="s">
        <v>4746</v>
      </c>
      <c r="F76" s="785" t="s">
        <v>4747</v>
      </c>
      <c r="G76" s="785" t="s">
        <v>4748</v>
      </c>
      <c r="H76" s="785" t="s">
        <v>4749</v>
      </c>
      <c r="I76" s="785" t="s">
        <v>4750</v>
      </c>
      <c r="J76" s="785" t="s">
        <v>4751</v>
      </c>
      <c r="K76" s="785" t="s">
        <v>4752</v>
      </c>
      <c r="L76" s="785" t="e">
        <v>#REF!</v>
      </c>
      <c r="M76" s="785" t="s">
        <v>4753</v>
      </c>
      <c r="N76" s="785" t="s">
        <v>4754</v>
      </c>
      <c r="O76" s="785" t="s">
        <v>4755</v>
      </c>
      <c r="P76" s="785" t="e">
        <v>#REF!</v>
      </c>
      <c r="Q76" s="785" t="s">
        <v>4756</v>
      </c>
      <c r="R76" s="785" t="s">
        <v>4757</v>
      </c>
      <c r="S76" s="785" t="s">
        <v>4758</v>
      </c>
      <c r="T76" s="785" t="s">
        <v>4759</v>
      </c>
      <c r="U76" s="785" t="s">
        <v>4760</v>
      </c>
      <c r="V76" s="785" t="s">
        <v>4761</v>
      </c>
      <c r="W76" s="785" t="s">
        <v>4762</v>
      </c>
      <c r="X76" s="785" t="s">
        <v>4763</v>
      </c>
      <c r="Y76" s="785" t="s">
        <v>4764</v>
      </c>
      <c r="Z76" s="365" t="s">
        <v>364</v>
      </c>
      <c r="AA76" s="364" t="s">
        <v>502</v>
      </c>
      <c r="AB76" s="405">
        <v>664</v>
      </c>
      <c r="AC76" s="476">
        <v>50</v>
      </c>
      <c r="AD76" s="477">
        <v>7046</v>
      </c>
      <c r="AE76" s="477">
        <v>5537</v>
      </c>
      <c r="AF76" s="477">
        <v>0</v>
      </c>
      <c r="AG76" s="477">
        <v>1664</v>
      </c>
      <c r="AH76" s="477">
        <v>0</v>
      </c>
      <c r="AI76" s="477">
        <v>4</v>
      </c>
      <c r="AJ76" s="335">
        <v>0</v>
      </c>
      <c r="AK76" s="477">
        <v>0</v>
      </c>
      <c r="AL76" s="477">
        <v>0</v>
      </c>
      <c r="AM76" s="477">
        <v>0</v>
      </c>
      <c r="AN76" s="477">
        <v>0</v>
      </c>
      <c r="AO76" s="477">
        <v>0</v>
      </c>
      <c r="AP76" s="477">
        <v>0</v>
      </c>
      <c r="AQ76" s="335">
        <v>15</v>
      </c>
      <c r="AR76" s="335">
        <v>0</v>
      </c>
      <c r="AS76" s="335">
        <v>0</v>
      </c>
      <c r="AT76" s="477">
        <v>0</v>
      </c>
      <c r="AU76" s="477">
        <v>0</v>
      </c>
      <c r="AV76" s="477">
        <v>0</v>
      </c>
      <c r="AW76" s="774">
        <v>0</v>
      </c>
      <c r="AX76" s="487">
        <v>14301</v>
      </c>
    </row>
    <row r="77" spans="2:50" ht="15" customHeight="1">
      <c r="B77" s="785" t="s">
        <v>4765</v>
      </c>
      <c r="C77" s="785" t="s">
        <v>4766</v>
      </c>
      <c r="D77" s="785" t="e">
        <v>#REF!</v>
      </c>
      <c r="E77" s="785" t="s">
        <v>4767</v>
      </c>
      <c r="F77" s="785" t="s">
        <v>4768</v>
      </c>
      <c r="G77" s="785" t="s">
        <v>4769</v>
      </c>
      <c r="H77" s="785" t="s">
        <v>4770</v>
      </c>
      <c r="I77" s="785" t="s">
        <v>4771</v>
      </c>
      <c r="J77" s="785" t="s">
        <v>4772</v>
      </c>
      <c r="K77" s="785" t="s">
        <v>4773</v>
      </c>
      <c r="L77" s="785" t="e">
        <v>#REF!</v>
      </c>
      <c r="M77" s="785" t="s">
        <v>4774</v>
      </c>
      <c r="N77" s="785" t="s">
        <v>4775</v>
      </c>
      <c r="O77" s="785" t="s">
        <v>4776</v>
      </c>
      <c r="P77" s="785" t="e">
        <v>#REF!</v>
      </c>
      <c r="Q77" s="785" t="s">
        <v>4777</v>
      </c>
      <c r="R77" s="785" t="s">
        <v>4778</v>
      </c>
      <c r="S77" s="785" t="s">
        <v>4779</v>
      </c>
      <c r="T77" s="785" t="s">
        <v>4780</v>
      </c>
      <c r="U77" s="785" t="s">
        <v>4781</v>
      </c>
      <c r="V77" s="785" t="s">
        <v>4782</v>
      </c>
      <c r="W77" s="785" t="s">
        <v>4783</v>
      </c>
      <c r="X77" s="785" t="s">
        <v>4784</v>
      </c>
      <c r="Y77" s="785" t="s">
        <v>4785</v>
      </c>
      <c r="Z77" s="365" t="s">
        <v>365</v>
      </c>
      <c r="AA77" s="364" t="s">
        <v>502</v>
      </c>
      <c r="AB77" s="405">
        <v>686</v>
      </c>
      <c r="AC77" s="476">
        <v>14425</v>
      </c>
      <c r="AD77" s="477">
        <v>1420</v>
      </c>
      <c r="AE77" s="477">
        <v>2824</v>
      </c>
      <c r="AF77" s="477">
        <v>0</v>
      </c>
      <c r="AG77" s="477">
        <v>2182</v>
      </c>
      <c r="AH77" s="477">
        <v>0</v>
      </c>
      <c r="AI77" s="477">
        <v>13</v>
      </c>
      <c r="AJ77" s="335">
        <v>0</v>
      </c>
      <c r="AK77" s="477">
        <v>0</v>
      </c>
      <c r="AL77" s="477">
        <v>0</v>
      </c>
      <c r="AM77" s="477">
        <v>0</v>
      </c>
      <c r="AN77" s="477">
        <v>0</v>
      </c>
      <c r="AO77" s="477">
        <v>0</v>
      </c>
      <c r="AP77" s="477">
        <v>0</v>
      </c>
      <c r="AQ77" s="335">
        <v>11</v>
      </c>
      <c r="AR77" s="335">
        <v>0</v>
      </c>
      <c r="AS77" s="335">
        <v>0</v>
      </c>
      <c r="AT77" s="477">
        <v>0</v>
      </c>
      <c r="AU77" s="477">
        <v>0</v>
      </c>
      <c r="AV77" s="477">
        <v>0</v>
      </c>
      <c r="AW77" s="774">
        <v>0</v>
      </c>
      <c r="AX77" s="487">
        <v>20864</v>
      </c>
    </row>
    <row r="78" spans="2:50" ht="15" customHeight="1">
      <c r="B78" s="785" t="s">
        <v>4786</v>
      </c>
      <c r="C78" s="785" t="s">
        <v>4787</v>
      </c>
      <c r="D78" s="785" t="e">
        <v>#REF!</v>
      </c>
      <c r="E78" s="785" t="s">
        <v>4788</v>
      </c>
      <c r="F78" s="785" t="s">
        <v>4789</v>
      </c>
      <c r="G78" s="785" t="s">
        <v>4790</v>
      </c>
      <c r="H78" s="785" t="s">
        <v>4791</v>
      </c>
      <c r="I78" s="785" t="s">
        <v>4792</v>
      </c>
      <c r="J78" s="785" t="s">
        <v>4793</v>
      </c>
      <c r="K78" s="785" t="s">
        <v>4794</v>
      </c>
      <c r="L78" s="785" t="e">
        <v>#REF!</v>
      </c>
      <c r="M78" s="785" t="s">
        <v>4795</v>
      </c>
      <c r="N78" s="785" t="s">
        <v>4796</v>
      </c>
      <c r="O78" s="785" t="s">
        <v>4797</v>
      </c>
      <c r="P78" s="785" t="e">
        <v>#REF!</v>
      </c>
      <c r="Q78" s="785" t="s">
        <v>4798</v>
      </c>
      <c r="R78" s="785" t="s">
        <v>4799</v>
      </c>
      <c r="S78" s="785" t="s">
        <v>4800</v>
      </c>
      <c r="T78" s="785" t="s">
        <v>4801</v>
      </c>
      <c r="U78" s="785" t="s">
        <v>4802</v>
      </c>
      <c r="V78" s="785" t="s">
        <v>4803</v>
      </c>
      <c r="W78" s="785" t="s">
        <v>4804</v>
      </c>
      <c r="X78" s="785" t="s">
        <v>4805</v>
      </c>
      <c r="Y78" s="785" t="s">
        <v>4806</v>
      </c>
      <c r="Z78" s="365" t="s">
        <v>366</v>
      </c>
      <c r="AA78" s="364" t="s">
        <v>502</v>
      </c>
      <c r="AB78" s="405">
        <v>819</v>
      </c>
      <c r="AC78" s="476">
        <v>3</v>
      </c>
      <c r="AD78" s="477">
        <v>567</v>
      </c>
      <c r="AE78" s="477">
        <v>0</v>
      </c>
      <c r="AF78" s="477">
        <v>0</v>
      </c>
      <c r="AG78" s="477">
        <v>249</v>
      </c>
      <c r="AH78" s="477">
        <v>0</v>
      </c>
      <c r="AI78" s="477">
        <v>0</v>
      </c>
      <c r="AJ78" s="335">
        <v>0</v>
      </c>
      <c r="AK78" s="477">
        <v>0</v>
      </c>
      <c r="AL78" s="477">
        <v>0</v>
      </c>
      <c r="AM78" s="477">
        <v>0</v>
      </c>
      <c r="AN78" s="477">
        <v>0</v>
      </c>
      <c r="AO78" s="477">
        <v>0</v>
      </c>
      <c r="AP78" s="477">
        <v>0</v>
      </c>
      <c r="AQ78" s="335">
        <v>0</v>
      </c>
      <c r="AR78" s="335">
        <v>0</v>
      </c>
      <c r="AS78" s="335">
        <v>0</v>
      </c>
      <c r="AT78" s="477">
        <v>0</v>
      </c>
      <c r="AU78" s="477">
        <v>0</v>
      </c>
      <c r="AV78" s="477">
        <v>0</v>
      </c>
      <c r="AW78" s="774">
        <v>0</v>
      </c>
      <c r="AX78" s="487">
        <v>819</v>
      </c>
    </row>
    <row r="79" spans="2:50" ht="15" customHeight="1">
      <c r="B79" s="785" t="s">
        <v>4807</v>
      </c>
      <c r="C79" s="785" t="s">
        <v>4808</v>
      </c>
      <c r="D79" s="785" t="e">
        <v>#REF!</v>
      </c>
      <c r="E79" s="785" t="s">
        <v>4809</v>
      </c>
      <c r="F79" s="785" t="s">
        <v>4810</v>
      </c>
      <c r="G79" s="785" t="s">
        <v>4811</v>
      </c>
      <c r="H79" s="785" t="s">
        <v>4812</v>
      </c>
      <c r="I79" s="785" t="s">
        <v>4813</v>
      </c>
      <c r="J79" s="785" t="s">
        <v>4814</v>
      </c>
      <c r="K79" s="785" t="s">
        <v>4815</v>
      </c>
      <c r="L79" s="785" t="e">
        <v>#REF!</v>
      </c>
      <c r="M79" s="785" t="s">
        <v>4816</v>
      </c>
      <c r="N79" s="785" t="s">
        <v>4817</v>
      </c>
      <c r="O79" s="785" t="s">
        <v>4818</v>
      </c>
      <c r="P79" s="785" t="e">
        <v>#REF!</v>
      </c>
      <c r="Q79" s="785" t="s">
        <v>4819</v>
      </c>
      <c r="R79" s="785" t="s">
        <v>4820</v>
      </c>
      <c r="S79" s="785" t="s">
        <v>4821</v>
      </c>
      <c r="T79" s="785" t="s">
        <v>4822</v>
      </c>
      <c r="U79" s="785" t="s">
        <v>4823</v>
      </c>
      <c r="V79" s="785" t="s">
        <v>4824</v>
      </c>
      <c r="W79" s="785" t="s">
        <v>4825</v>
      </c>
      <c r="X79" s="785" t="s">
        <v>4826</v>
      </c>
      <c r="Y79" s="785" t="s">
        <v>4827</v>
      </c>
      <c r="Z79" s="365" t="s">
        <v>367</v>
      </c>
      <c r="AA79" s="364" t="s">
        <v>502</v>
      </c>
      <c r="AB79" s="405">
        <v>854</v>
      </c>
      <c r="AC79" s="476">
        <v>2</v>
      </c>
      <c r="AD79" s="477">
        <v>320</v>
      </c>
      <c r="AE79" s="477">
        <v>0</v>
      </c>
      <c r="AF79" s="477">
        <v>0</v>
      </c>
      <c r="AG79" s="477">
        <v>25</v>
      </c>
      <c r="AH79" s="477">
        <v>740</v>
      </c>
      <c r="AI79" s="477">
        <v>0</v>
      </c>
      <c r="AJ79" s="335">
        <v>20</v>
      </c>
      <c r="AK79" s="477">
        <v>0</v>
      </c>
      <c r="AL79" s="477">
        <v>0</v>
      </c>
      <c r="AM79" s="477">
        <v>0</v>
      </c>
      <c r="AN79" s="477">
        <v>0</v>
      </c>
      <c r="AO79" s="477">
        <v>0</v>
      </c>
      <c r="AP79" s="477">
        <v>0</v>
      </c>
      <c r="AQ79" s="335">
        <v>0</v>
      </c>
      <c r="AR79" s="335">
        <v>0</v>
      </c>
      <c r="AS79" s="335">
        <v>0</v>
      </c>
      <c r="AT79" s="477">
        <v>0</v>
      </c>
      <c r="AU79" s="477">
        <v>0</v>
      </c>
      <c r="AV79" s="477">
        <v>0</v>
      </c>
      <c r="AW79" s="774">
        <v>0</v>
      </c>
      <c r="AX79" s="487">
        <v>1087</v>
      </c>
    </row>
    <row r="80" spans="2:50" ht="15" customHeight="1">
      <c r="B80" s="785" t="s">
        <v>576</v>
      </c>
      <c r="C80" s="785" t="s">
        <v>594</v>
      </c>
      <c r="D80" s="785" t="e">
        <v>#REF!</v>
      </c>
      <c r="E80" s="785" t="s">
        <v>577</v>
      </c>
      <c r="F80" s="785" t="s">
        <v>578</v>
      </c>
      <c r="G80" s="785" t="s">
        <v>579</v>
      </c>
      <c r="H80" s="785" t="s">
        <v>598</v>
      </c>
      <c r="I80" s="785" t="s">
        <v>580</v>
      </c>
      <c r="J80" s="785" t="s">
        <v>597</v>
      </c>
      <c r="K80" s="785" t="s">
        <v>582</v>
      </c>
      <c r="L80" s="785" t="e">
        <v>#REF!</v>
      </c>
      <c r="M80" s="785" t="s">
        <v>581</v>
      </c>
      <c r="N80" s="785" t="s">
        <v>583</v>
      </c>
      <c r="O80" s="785" t="s">
        <v>584</v>
      </c>
      <c r="P80" s="785" t="e">
        <v>#REF!</v>
      </c>
      <c r="Q80" s="785" t="s">
        <v>587</v>
      </c>
      <c r="R80" s="785" t="s">
        <v>595</v>
      </c>
      <c r="S80" s="785" t="s">
        <v>586</v>
      </c>
      <c r="T80" s="785" t="s">
        <v>585</v>
      </c>
      <c r="U80" s="785" t="s">
        <v>3378</v>
      </c>
      <c r="V80" s="785" t="s">
        <v>589</v>
      </c>
      <c r="W80" s="785" t="s">
        <v>4828</v>
      </c>
      <c r="X80" s="785" t="s">
        <v>4829</v>
      </c>
      <c r="Y80" s="785" t="s">
        <v>4830</v>
      </c>
      <c r="Z80" s="365" t="s">
        <v>368</v>
      </c>
      <c r="AA80" s="364" t="s">
        <v>502</v>
      </c>
      <c r="AB80" s="405">
        <v>887</v>
      </c>
      <c r="AC80" s="476">
        <v>9121</v>
      </c>
      <c r="AD80" s="477">
        <v>2699</v>
      </c>
      <c r="AE80" s="477">
        <v>1629</v>
      </c>
      <c r="AF80" s="477">
        <v>0</v>
      </c>
      <c r="AG80" s="477">
        <v>1266</v>
      </c>
      <c r="AH80" s="477">
        <v>1221</v>
      </c>
      <c r="AI80" s="477">
        <v>0</v>
      </c>
      <c r="AJ80" s="335">
        <v>12</v>
      </c>
      <c r="AK80" s="477">
        <v>0</v>
      </c>
      <c r="AL80" s="477">
        <v>0</v>
      </c>
      <c r="AM80" s="477">
        <v>0</v>
      </c>
      <c r="AN80" s="477">
        <v>0</v>
      </c>
      <c r="AO80" s="477">
        <v>0</v>
      </c>
      <c r="AP80" s="477">
        <v>0</v>
      </c>
      <c r="AQ80" s="335">
        <v>13</v>
      </c>
      <c r="AR80" s="335">
        <v>0</v>
      </c>
      <c r="AS80" s="335">
        <v>0</v>
      </c>
      <c r="AT80" s="477">
        <v>0</v>
      </c>
      <c r="AU80" s="477">
        <v>0</v>
      </c>
      <c r="AV80" s="477">
        <v>0</v>
      </c>
      <c r="AW80" s="774">
        <v>0</v>
      </c>
      <c r="AX80" s="487">
        <v>15936</v>
      </c>
    </row>
    <row r="81" spans="2:50" ht="15" customHeight="1">
      <c r="B81" s="785" t="s">
        <v>4831</v>
      </c>
      <c r="C81" s="785" t="s">
        <v>4832</v>
      </c>
      <c r="D81" s="785" t="e">
        <v>#REF!</v>
      </c>
      <c r="E81" s="785" t="s">
        <v>4833</v>
      </c>
      <c r="F81" s="785" t="s">
        <v>4834</v>
      </c>
      <c r="G81" s="785" t="s">
        <v>4835</v>
      </c>
      <c r="H81" s="785" t="s">
        <v>4836</v>
      </c>
      <c r="I81" s="785" t="s">
        <v>4837</v>
      </c>
      <c r="J81" s="785" t="s">
        <v>4838</v>
      </c>
      <c r="K81" s="785" t="s">
        <v>4839</v>
      </c>
      <c r="L81" s="785" t="e">
        <v>#REF!</v>
      </c>
      <c r="M81" s="785" t="s">
        <v>4840</v>
      </c>
      <c r="N81" s="785" t="s">
        <v>4841</v>
      </c>
      <c r="O81" s="785" t="s">
        <v>4842</v>
      </c>
      <c r="P81" s="785" t="e">
        <v>#REF!</v>
      </c>
      <c r="Q81" s="785" t="s">
        <v>4843</v>
      </c>
      <c r="R81" s="785" t="s">
        <v>4844</v>
      </c>
      <c r="S81" s="785" t="s">
        <v>4845</v>
      </c>
      <c r="T81" s="785" t="s">
        <v>4846</v>
      </c>
      <c r="U81" s="785" t="s">
        <v>4847</v>
      </c>
      <c r="V81" s="785" t="s">
        <v>4848</v>
      </c>
      <c r="W81" s="785" t="s">
        <v>3377</v>
      </c>
      <c r="X81" s="785" t="s">
        <v>590</v>
      </c>
      <c r="Y81" s="785" t="s">
        <v>591</v>
      </c>
      <c r="Z81" s="797" t="s">
        <v>503</v>
      </c>
      <c r="AA81" s="801"/>
      <c r="AB81" s="802"/>
      <c r="AC81" s="799">
        <v>254485</v>
      </c>
      <c r="AD81" s="799">
        <v>106494</v>
      </c>
      <c r="AE81" s="799">
        <v>21784</v>
      </c>
      <c r="AF81" s="799">
        <v>14055</v>
      </c>
      <c r="AG81" s="799">
        <v>21504</v>
      </c>
      <c r="AH81" s="799">
        <v>589</v>
      </c>
      <c r="AI81" s="799">
        <v>544</v>
      </c>
      <c r="AJ81" s="800">
        <v>89</v>
      </c>
      <c r="AK81" s="799">
        <v>0</v>
      </c>
      <c r="AL81" s="799">
        <v>266</v>
      </c>
      <c r="AM81" s="799">
        <v>0</v>
      </c>
      <c r="AN81" s="799">
        <v>8</v>
      </c>
      <c r="AO81" s="799">
        <v>0</v>
      </c>
      <c r="AP81" s="799">
        <v>0</v>
      </c>
      <c r="AQ81" s="800">
        <v>936</v>
      </c>
      <c r="AR81" s="800">
        <v>1</v>
      </c>
      <c r="AS81" s="800">
        <v>0</v>
      </c>
      <c r="AT81" s="799">
        <v>0</v>
      </c>
      <c r="AU81" s="799">
        <v>0</v>
      </c>
      <c r="AV81" s="799">
        <v>0</v>
      </c>
      <c r="AW81" s="799">
        <v>0</v>
      </c>
      <c r="AX81" s="799">
        <v>419730</v>
      </c>
    </row>
    <row r="82" spans="2:50" ht="15" customHeight="1">
      <c r="B82" s="785" t="s">
        <v>4849</v>
      </c>
      <c r="C82" s="785" t="s">
        <v>4850</v>
      </c>
      <c r="D82" s="785" t="e">
        <v>#REF!</v>
      </c>
      <c r="E82" s="785" t="s">
        <v>4851</v>
      </c>
      <c r="F82" s="785" t="s">
        <v>4852</v>
      </c>
      <c r="G82" s="785" t="s">
        <v>4853</v>
      </c>
      <c r="H82" s="785" t="s">
        <v>4854</v>
      </c>
      <c r="I82" s="785" t="s">
        <v>4855</v>
      </c>
      <c r="J82" s="785" t="s">
        <v>4856</v>
      </c>
      <c r="K82" s="785" t="s">
        <v>4857</v>
      </c>
      <c r="L82" s="785" t="e">
        <v>#REF!</v>
      </c>
      <c r="M82" s="785" t="s">
        <v>4858</v>
      </c>
      <c r="N82" s="785" t="s">
        <v>4859</v>
      </c>
      <c r="O82" s="785" t="s">
        <v>4860</v>
      </c>
      <c r="P82" s="785" t="e">
        <v>#REF!</v>
      </c>
      <c r="Q82" s="785" t="s">
        <v>4861</v>
      </c>
      <c r="R82" s="785" t="s">
        <v>4862</v>
      </c>
      <c r="S82" s="785" t="s">
        <v>4863</v>
      </c>
      <c r="T82" s="785" t="s">
        <v>4864</v>
      </c>
      <c r="U82" s="785" t="s">
        <v>4865</v>
      </c>
      <c r="V82" s="785" t="s">
        <v>4866</v>
      </c>
      <c r="W82" s="785" t="s">
        <v>4867</v>
      </c>
      <c r="X82" s="785" t="s">
        <v>4868</v>
      </c>
      <c r="Y82" s="785" t="s">
        <v>4869</v>
      </c>
      <c r="Z82" s="365" t="s">
        <v>370</v>
      </c>
      <c r="AA82" s="364" t="s">
        <v>503</v>
      </c>
      <c r="AB82" s="405">
        <v>2</v>
      </c>
      <c r="AC82" s="476">
        <v>7</v>
      </c>
      <c r="AD82" s="477">
        <v>1786</v>
      </c>
      <c r="AE82" s="477">
        <v>1</v>
      </c>
      <c r="AF82" s="477">
        <v>0</v>
      </c>
      <c r="AG82" s="477">
        <v>910</v>
      </c>
      <c r="AH82" s="477">
        <v>379</v>
      </c>
      <c r="AI82" s="477">
        <v>1</v>
      </c>
      <c r="AJ82" s="335">
        <v>10</v>
      </c>
      <c r="AK82" s="477">
        <v>0</v>
      </c>
      <c r="AL82" s="477">
        <v>0</v>
      </c>
      <c r="AM82" s="477">
        <v>0</v>
      </c>
      <c r="AN82" s="477">
        <v>0</v>
      </c>
      <c r="AO82" s="477">
        <v>0</v>
      </c>
      <c r="AP82" s="477">
        <v>0</v>
      </c>
      <c r="AQ82" s="335">
        <v>8</v>
      </c>
      <c r="AR82" s="335">
        <v>0</v>
      </c>
      <c r="AS82" s="335">
        <v>0</v>
      </c>
      <c r="AT82" s="477">
        <v>0</v>
      </c>
      <c r="AU82" s="477">
        <v>0</v>
      </c>
      <c r="AV82" s="477">
        <v>0</v>
      </c>
      <c r="AW82" s="774">
        <v>0</v>
      </c>
      <c r="AX82" s="487">
        <v>3084</v>
      </c>
    </row>
    <row r="83" spans="2:50" ht="15" customHeight="1">
      <c r="B83" s="785" t="s">
        <v>4870</v>
      </c>
      <c r="C83" s="785" t="s">
        <v>4871</v>
      </c>
      <c r="D83" s="785" t="e">
        <v>#REF!</v>
      </c>
      <c r="E83" s="785" t="s">
        <v>4872</v>
      </c>
      <c r="F83" s="785" t="s">
        <v>4873</v>
      </c>
      <c r="G83" s="785" t="s">
        <v>4874</v>
      </c>
      <c r="H83" s="785" t="s">
        <v>4875</v>
      </c>
      <c r="I83" s="785" t="s">
        <v>4876</v>
      </c>
      <c r="J83" s="785" t="s">
        <v>4877</v>
      </c>
      <c r="K83" s="785" t="s">
        <v>4878</v>
      </c>
      <c r="L83" s="785" t="e">
        <v>#REF!</v>
      </c>
      <c r="M83" s="785" t="s">
        <v>4879</v>
      </c>
      <c r="N83" s="785" t="s">
        <v>4880</v>
      </c>
      <c r="O83" s="785" t="s">
        <v>4881</v>
      </c>
      <c r="P83" s="785" t="e">
        <v>#REF!</v>
      </c>
      <c r="Q83" s="785" t="s">
        <v>4882</v>
      </c>
      <c r="R83" s="785" t="s">
        <v>4883</v>
      </c>
      <c r="S83" s="785" t="s">
        <v>4884</v>
      </c>
      <c r="T83" s="785" t="s">
        <v>4885</v>
      </c>
      <c r="U83" s="785" t="s">
        <v>4886</v>
      </c>
      <c r="V83" s="785" t="s">
        <v>4887</v>
      </c>
      <c r="W83" s="785" t="s">
        <v>4888</v>
      </c>
      <c r="X83" s="785" t="s">
        <v>4889</v>
      </c>
      <c r="Y83" s="785" t="s">
        <v>4890</v>
      </c>
      <c r="Z83" s="365" t="s">
        <v>371</v>
      </c>
      <c r="AA83" s="364" t="s">
        <v>503</v>
      </c>
      <c r="AB83" s="405">
        <v>21</v>
      </c>
      <c r="AC83" s="476">
        <v>1</v>
      </c>
      <c r="AD83" s="477">
        <v>315</v>
      </c>
      <c r="AE83" s="477">
        <v>0</v>
      </c>
      <c r="AF83" s="477">
        <v>0</v>
      </c>
      <c r="AG83" s="477">
        <v>213</v>
      </c>
      <c r="AH83" s="477">
        <v>0</v>
      </c>
      <c r="AI83" s="477">
        <v>0</v>
      </c>
      <c r="AJ83" s="335">
        <v>0</v>
      </c>
      <c r="AK83" s="477">
        <v>0</v>
      </c>
      <c r="AL83" s="477">
        <v>0</v>
      </c>
      <c r="AM83" s="477">
        <v>0</v>
      </c>
      <c r="AN83" s="477">
        <v>0</v>
      </c>
      <c r="AO83" s="477">
        <v>0</v>
      </c>
      <c r="AP83" s="477">
        <v>0</v>
      </c>
      <c r="AQ83" s="335">
        <v>1</v>
      </c>
      <c r="AR83" s="335">
        <v>0</v>
      </c>
      <c r="AS83" s="335">
        <v>0</v>
      </c>
      <c r="AT83" s="477">
        <v>0</v>
      </c>
      <c r="AU83" s="477">
        <v>0</v>
      </c>
      <c r="AV83" s="477">
        <v>0</v>
      </c>
      <c r="AW83" s="774">
        <v>0</v>
      </c>
      <c r="AX83" s="487">
        <v>529</v>
      </c>
    </row>
    <row r="84" spans="2:50" ht="15" customHeight="1">
      <c r="B84" s="785" t="s">
        <v>4891</v>
      </c>
      <c r="C84" s="785" t="s">
        <v>4892</v>
      </c>
      <c r="D84" s="785" t="e">
        <v>#REF!</v>
      </c>
      <c r="E84" s="785" t="s">
        <v>4893</v>
      </c>
      <c r="F84" s="785" t="s">
        <v>4894</v>
      </c>
      <c r="G84" s="785" t="s">
        <v>4895</v>
      </c>
      <c r="H84" s="785" t="s">
        <v>4896</v>
      </c>
      <c r="I84" s="785" t="s">
        <v>4897</v>
      </c>
      <c r="J84" s="785" t="s">
        <v>4898</v>
      </c>
      <c r="K84" s="785" t="s">
        <v>4899</v>
      </c>
      <c r="L84" s="785" t="e">
        <v>#REF!</v>
      </c>
      <c r="M84" s="785" t="s">
        <v>4900</v>
      </c>
      <c r="N84" s="785" t="s">
        <v>4901</v>
      </c>
      <c r="O84" s="785" t="s">
        <v>4902</v>
      </c>
      <c r="P84" s="785" t="e">
        <v>#REF!</v>
      </c>
      <c r="Q84" s="785" t="s">
        <v>4903</v>
      </c>
      <c r="R84" s="785" t="s">
        <v>4904</v>
      </c>
      <c r="S84" s="785" t="s">
        <v>4905</v>
      </c>
      <c r="T84" s="785" t="s">
        <v>4906</v>
      </c>
      <c r="U84" s="785" t="s">
        <v>4907</v>
      </c>
      <c r="V84" s="785" t="s">
        <v>4908</v>
      </c>
      <c r="W84" s="785" t="s">
        <v>4909</v>
      </c>
      <c r="X84" s="785" t="s">
        <v>4910</v>
      </c>
      <c r="Y84" s="785" t="s">
        <v>4911</v>
      </c>
      <c r="Z84" s="365" t="s">
        <v>372</v>
      </c>
      <c r="AA84" s="364" t="s">
        <v>503</v>
      </c>
      <c r="AB84" s="405">
        <v>55</v>
      </c>
      <c r="AC84" s="476">
        <v>0</v>
      </c>
      <c r="AD84" s="477">
        <v>316</v>
      </c>
      <c r="AE84" s="477">
        <v>0</v>
      </c>
      <c r="AF84" s="477">
        <v>0</v>
      </c>
      <c r="AG84" s="477">
        <v>239</v>
      </c>
      <c r="AH84" s="477">
        <v>0</v>
      </c>
      <c r="AI84" s="477">
        <v>0</v>
      </c>
      <c r="AJ84" s="335">
        <v>0</v>
      </c>
      <c r="AK84" s="477">
        <v>0</v>
      </c>
      <c r="AL84" s="477">
        <v>0</v>
      </c>
      <c r="AM84" s="477">
        <v>0</v>
      </c>
      <c r="AN84" s="477">
        <v>0</v>
      </c>
      <c r="AO84" s="477">
        <v>0</v>
      </c>
      <c r="AP84" s="477">
        <v>0</v>
      </c>
      <c r="AQ84" s="335">
        <v>0</v>
      </c>
      <c r="AR84" s="335">
        <v>0</v>
      </c>
      <c r="AS84" s="335">
        <v>0</v>
      </c>
      <c r="AT84" s="477">
        <v>0</v>
      </c>
      <c r="AU84" s="477">
        <v>0</v>
      </c>
      <c r="AV84" s="477">
        <v>0</v>
      </c>
      <c r="AW84" s="774">
        <v>0</v>
      </c>
      <c r="AX84" s="487">
        <v>555</v>
      </c>
    </row>
    <row r="85" spans="2:50" ht="15" customHeight="1">
      <c r="B85" s="785" t="s">
        <v>4912</v>
      </c>
      <c r="C85" s="785" t="s">
        <v>4913</v>
      </c>
      <c r="D85" s="785" t="e">
        <v>#REF!</v>
      </c>
      <c r="E85" s="785" t="s">
        <v>4914</v>
      </c>
      <c r="F85" s="785" t="s">
        <v>4915</v>
      </c>
      <c r="G85" s="785" t="s">
        <v>4916</v>
      </c>
      <c r="H85" s="785" t="s">
        <v>4917</v>
      </c>
      <c r="I85" s="785" t="s">
        <v>4918</v>
      </c>
      <c r="J85" s="785" t="s">
        <v>4919</v>
      </c>
      <c r="K85" s="785" t="s">
        <v>4920</v>
      </c>
      <c r="L85" s="785" t="e">
        <v>#REF!</v>
      </c>
      <c r="M85" s="785" t="s">
        <v>4921</v>
      </c>
      <c r="N85" s="785" t="s">
        <v>4922</v>
      </c>
      <c r="O85" s="785" t="s">
        <v>4923</v>
      </c>
      <c r="P85" s="785" t="e">
        <v>#REF!</v>
      </c>
      <c r="Q85" s="785" t="s">
        <v>4924</v>
      </c>
      <c r="R85" s="785" t="s">
        <v>4925</v>
      </c>
      <c r="S85" s="785" t="s">
        <v>4926</v>
      </c>
      <c r="T85" s="785" t="s">
        <v>4927</v>
      </c>
      <c r="U85" s="785" t="s">
        <v>4928</v>
      </c>
      <c r="V85" s="785" t="s">
        <v>4929</v>
      </c>
      <c r="W85" s="785" t="s">
        <v>4930</v>
      </c>
      <c r="X85" s="785" t="s">
        <v>4931</v>
      </c>
      <c r="Y85" s="785" t="s">
        <v>4932</v>
      </c>
      <c r="Z85" s="365" t="s">
        <v>373</v>
      </c>
      <c r="AA85" s="364" t="s">
        <v>503</v>
      </c>
      <c r="AB85" s="405">
        <v>148</v>
      </c>
      <c r="AC85" s="476">
        <v>23210</v>
      </c>
      <c r="AD85" s="477">
        <v>12088</v>
      </c>
      <c r="AE85" s="477">
        <v>0</v>
      </c>
      <c r="AF85" s="477">
        <v>0</v>
      </c>
      <c r="AG85" s="477">
        <v>1779</v>
      </c>
      <c r="AH85" s="477">
        <v>0</v>
      </c>
      <c r="AI85" s="477">
        <v>13</v>
      </c>
      <c r="AJ85" s="335">
        <v>0</v>
      </c>
      <c r="AK85" s="477">
        <v>0</v>
      </c>
      <c r="AL85" s="477">
        <v>0</v>
      </c>
      <c r="AM85" s="477">
        <v>0</v>
      </c>
      <c r="AN85" s="477">
        <v>0</v>
      </c>
      <c r="AO85" s="477">
        <v>0</v>
      </c>
      <c r="AP85" s="477">
        <v>0</v>
      </c>
      <c r="AQ85" s="335">
        <v>92</v>
      </c>
      <c r="AR85" s="335">
        <v>0</v>
      </c>
      <c r="AS85" s="335">
        <v>0</v>
      </c>
      <c r="AT85" s="477">
        <v>0</v>
      </c>
      <c r="AU85" s="477">
        <v>0</v>
      </c>
      <c r="AV85" s="477">
        <v>0</v>
      </c>
      <c r="AW85" s="774">
        <v>0</v>
      </c>
      <c r="AX85" s="487">
        <v>37090</v>
      </c>
    </row>
    <row r="86" spans="2:50" ht="15" customHeight="1">
      <c r="B86" s="785" t="s">
        <v>4933</v>
      </c>
      <c r="C86" s="785" t="s">
        <v>4934</v>
      </c>
      <c r="D86" s="785" t="e">
        <v>#REF!</v>
      </c>
      <c r="E86" s="785" t="s">
        <v>4935</v>
      </c>
      <c r="F86" s="785" t="s">
        <v>4936</v>
      </c>
      <c r="G86" s="785" t="s">
        <v>4937</v>
      </c>
      <c r="H86" s="785" t="s">
        <v>4938</v>
      </c>
      <c r="I86" s="785" t="s">
        <v>4939</v>
      </c>
      <c r="J86" s="785" t="s">
        <v>4940</v>
      </c>
      <c r="K86" s="785" t="s">
        <v>4941</v>
      </c>
      <c r="L86" s="785" t="e">
        <v>#REF!</v>
      </c>
      <c r="M86" s="785" t="s">
        <v>4942</v>
      </c>
      <c r="N86" s="785" t="s">
        <v>4943</v>
      </c>
      <c r="O86" s="785" t="s">
        <v>4944</v>
      </c>
      <c r="P86" s="785" t="e">
        <v>#REF!</v>
      </c>
      <c r="Q86" s="785" t="s">
        <v>4945</v>
      </c>
      <c r="R86" s="785" t="s">
        <v>4946</v>
      </c>
      <c r="S86" s="785" t="s">
        <v>4947</v>
      </c>
      <c r="T86" s="785" t="s">
        <v>4948</v>
      </c>
      <c r="U86" s="785" t="s">
        <v>4949</v>
      </c>
      <c r="V86" s="785" t="s">
        <v>4950</v>
      </c>
      <c r="W86" s="785" t="s">
        <v>4951</v>
      </c>
      <c r="X86" s="785" t="s">
        <v>4952</v>
      </c>
      <c r="Y86" s="785" t="s">
        <v>4953</v>
      </c>
      <c r="Z86" s="365" t="s">
        <v>374</v>
      </c>
      <c r="AA86" s="364" t="s">
        <v>503</v>
      </c>
      <c r="AB86" s="405">
        <v>197</v>
      </c>
      <c r="AC86" s="476">
        <v>142</v>
      </c>
      <c r="AD86" s="477">
        <v>1971</v>
      </c>
      <c r="AE86" s="477">
        <v>0</v>
      </c>
      <c r="AF86" s="477">
        <v>0</v>
      </c>
      <c r="AG86" s="477">
        <v>599</v>
      </c>
      <c r="AH86" s="477">
        <v>0</v>
      </c>
      <c r="AI86" s="477">
        <v>8</v>
      </c>
      <c r="AJ86" s="335">
        <v>0</v>
      </c>
      <c r="AK86" s="477">
        <v>0</v>
      </c>
      <c r="AL86" s="477">
        <v>0</v>
      </c>
      <c r="AM86" s="477">
        <v>0</v>
      </c>
      <c r="AN86" s="477">
        <v>0</v>
      </c>
      <c r="AO86" s="477">
        <v>0</v>
      </c>
      <c r="AP86" s="477">
        <v>0</v>
      </c>
      <c r="AQ86" s="335">
        <v>8</v>
      </c>
      <c r="AR86" s="335">
        <v>0</v>
      </c>
      <c r="AS86" s="335">
        <v>0</v>
      </c>
      <c r="AT86" s="477">
        <v>0</v>
      </c>
      <c r="AU86" s="477">
        <v>0</v>
      </c>
      <c r="AV86" s="477">
        <v>0</v>
      </c>
      <c r="AW86" s="774">
        <v>0</v>
      </c>
      <c r="AX86" s="487">
        <v>2720</v>
      </c>
    </row>
    <row r="87" spans="2:50" ht="15" customHeight="1">
      <c r="B87" s="785" t="s">
        <v>4954</v>
      </c>
      <c r="C87" s="785" t="s">
        <v>4955</v>
      </c>
      <c r="D87" s="785" t="e">
        <v>#REF!</v>
      </c>
      <c r="E87" s="785" t="s">
        <v>4956</v>
      </c>
      <c r="F87" s="785" t="s">
        <v>4957</v>
      </c>
      <c r="G87" s="785" t="s">
        <v>4958</v>
      </c>
      <c r="H87" s="785" t="s">
        <v>4959</v>
      </c>
      <c r="I87" s="785" t="s">
        <v>4960</v>
      </c>
      <c r="J87" s="785" t="s">
        <v>4961</v>
      </c>
      <c r="K87" s="785" t="s">
        <v>4962</v>
      </c>
      <c r="L87" s="785" t="e">
        <v>#REF!</v>
      </c>
      <c r="M87" s="785" t="s">
        <v>4963</v>
      </c>
      <c r="N87" s="785" t="s">
        <v>4964</v>
      </c>
      <c r="O87" s="785" t="s">
        <v>4965</v>
      </c>
      <c r="P87" s="785" t="e">
        <v>#REF!</v>
      </c>
      <c r="Q87" s="785" t="s">
        <v>4966</v>
      </c>
      <c r="R87" s="785" t="s">
        <v>4967</v>
      </c>
      <c r="S87" s="785" t="s">
        <v>4968</v>
      </c>
      <c r="T87" s="785" t="s">
        <v>4969</v>
      </c>
      <c r="U87" s="785" t="s">
        <v>4970</v>
      </c>
      <c r="V87" s="785" t="s">
        <v>4971</v>
      </c>
      <c r="W87" s="785" t="s">
        <v>4972</v>
      </c>
      <c r="X87" s="785" t="s">
        <v>4973</v>
      </c>
      <c r="Y87" s="785" t="s">
        <v>4974</v>
      </c>
      <c r="Z87" s="365" t="s">
        <v>375</v>
      </c>
      <c r="AA87" s="364" t="s">
        <v>503</v>
      </c>
      <c r="AB87" s="405">
        <v>206</v>
      </c>
      <c r="AC87" s="476">
        <v>23</v>
      </c>
      <c r="AD87" s="477">
        <v>445</v>
      </c>
      <c r="AE87" s="477">
        <v>0</v>
      </c>
      <c r="AF87" s="477">
        <v>1</v>
      </c>
      <c r="AG87" s="477">
        <v>204</v>
      </c>
      <c r="AH87" s="477">
        <v>0</v>
      </c>
      <c r="AI87" s="477">
        <v>1</v>
      </c>
      <c r="AJ87" s="335">
        <v>0</v>
      </c>
      <c r="AK87" s="477">
        <v>0</v>
      </c>
      <c r="AL87" s="477">
        <v>0</v>
      </c>
      <c r="AM87" s="477">
        <v>0</v>
      </c>
      <c r="AN87" s="477">
        <v>0</v>
      </c>
      <c r="AO87" s="477">
        <v>0</v>
      </c>
      <c r="AP87" s="477">
        <v>0</v>
      </c>
      <c r="AQ87" s="335">
        <v>1</v>
      </c>
      <c r="AR87" s="335">
        <v>0</v>
      </c>
      <c r="AS87" s="335">
        <v>0</v>
      </c>
      <c r="AT87" s="477">
        <v>0</v>
      </c>
      <c r="AU87" s="477">
        <v>0</v>
      </c>
      <c r="AV87" s="477">
        <v>0</v>
      </c>
      <c r="AW87" s="774">
        <v>0</v>
      </c>
      <c r="AX87" s="487">
        <v>674</v>
      </c>
    </row>
    <row r="88" spans="2:50" ht="15" customHeight="1">
      <c r="B88" s="785" t="s">
        <v>4975</v>
      </c>
      <c r="C88" s="785" t="s">
        <v>4976</v>
      </c>
      <c r="D88" s="785" t="e">
        <v>#REF!</v>
      </c>
      <c r="E88" s="785" t="s">
        <v>4977</v>
      </c>
      <c r="F88" s="785" t="s">
        <v>4978</v>
      </c>
      <c r="G88" s="785" t="s">
        <v>4979</v>
      </c>
      <c r="H88" s="785" t="s">
        <v>4980</v>
      </c>
      <c r="I88" s="785" t="s">
        <v>4981</v>
      </c>
      <c r="J88" s="785" t="s">
        <v>4982</v>
      </c>
      <c r="K88" s="785" t="s">
        <v>4983</v>
      </c>
      <c r="L88" s="785" t="e">
        <v>#REF!</v>
      </c>
      <c r="M88" s="785" t="s">
        <v>4984</v>
      </c>
      <c r="N88" s="785" t="s">
        <v>4985</v>
      </c>
      <c r="O88" s="785" t="s">
        <v>4986</v>
      </c>
      <c r="P88" s="785" t="e">
        <v>#REF!</v>
      </c>
      <c r="Q88" s="785" t="s">
        <v>4987</v>
      </c>
      <c r="R88" s="785" t="s">
        <v>4988</v>
      </c>
      <c r="S88" s="785" t="s">
        <v>4989</v>
      </c>
      <c r="T88" s="785" t="s">
        <v>4990</v>
      </c>
      <c r="U88" s="785" t="s">
        <v>4991</v>
      </c>
      <c r="V88" s="785" t="s">
        <v>4992</v>
      </c>
      <c r="W88" s="785" t="s">
        <v>4993</v>
      </c>
      <c r="X88" s="785" t="s">
        <v>4994</v>
      </c>
      <c r="Y88" s="785" t="s">
        <v>4995</v>
      </c>
      <c r="Z88" s="365" t="s">
        <v>376</v>
      </c>
      <c r="AA88" s="364" t="s">
        <v>503</v>
      </c>
      <c r="AB88" s="405">
        <v>313</v>
      </c>
      <c r="AC88" s="476">
        <v>85</v>
      </c>
      <c r="AD88" s="477">
        <v>1138</v>
      </c>
      <c r="AE88" s="477">
        <v>0</v>
      </c>
      <c r="AF88" s="477">
        <v>0</v>
      </c>
      <c r="AG88" s="477">
        <v>430</v>
      </c>
      <c r="AH88" s="477">
        <v>0</v>
      </c>
      <c r="AI88" s="477">
        <v>0</v>
      </c>
      <c r="AJ88" s="335">
        <v>0</v>
      </c>
      <c r="AK88" s="477">
        <v>0</v>
      </c>
      <c r="AL88" s="477">
        <v>0</v>
      </c>
      <c r="AM88" s="477">
        <v>0</v>
      </c>
      <c r="AN88" s="477">
        <v>1</v>
      </c>
      <c r="AO88" s="477">
        <v>0</v>
      </c>
      <c r="AP88" s="477">
        <v>0</v>
      </c>
      <c r="AQ88" s="335">
        <v>5</v>
      </c>
      <c r="AR88" s="335">
        <v>0</v>
      </c>
      <c r="AS88" s="335">
        <v>0</v>
      </c>
      <c r="AT88" s="477">
        <v>0</v>
      </c>
      <c r="AU88" s="477">
        <v>0</v>
      </c>
      <c r="AV88" s="477">
        <v>0</v>
      </c>
      <c r="AW88" s="774">
        <v>0</v>
      </c>
      <c r="AX88" s="487">
        <v>1654</v>
      </c>
    </row>
    <row r="89" spans="2:50" ht="15" customHeight="1">
      <c r="B89" s="785" t="s">
        <v>4996</v>
      </c>
      <c r="C89" s="785" t="s">
        <v>4997</v>
      </c>
      <c r="D89" s="785" t="e">
        <v>#REF!</v>
      </c>
      <c r="E89" s="785" t="s">
        <v>4998</v>
      </c>
      <c r="F89" s="785" t="s">
        <v>4999</v>
      </c>
      <c r="G89" s="785" t="s">
        <v>5000</v>
      </c>
      <c r="H89" s="785" t="s">
        <v>5001</v>
      </c>
      <c r="I89" s="785" t="s">
        <v>5002</v>
      </c>
      <c r="J89" s="785" t="s">
        <v>5003</v>
      </c>
      <c r="K89" s="785" t="s">
        <v>5004</v>
      </c>
      <c r="L89" s="785" t="e">
        <v>#REF!</v>
      </c>
      <c r="M89" s="785" t="s">
        <v>5005</v>
      </c>
      <c r="N89" s="785" t="s">
        <v>5006</v>
      </c>
      <c r="O89" s="785" t="s">
        <v>5007</v>
      </c>
      <c r="P89" s="785" t="e">
        <v>#REF!</v>
      </c>
      <c r="Q89" s="785" t="s">
        <v>5008</v>
      </c>
      <c r="R89" s="785" t="s">
        <v>5009</v>
      </c>
      <c r="S89" s="785" t="s">
        <v>5010</v>
      </c>
      <c r="T89" s="785" t="s">
        <v>5011</v>
      </c>
      <c r="U89" s="785" t="s">
        <v>5012</v>
      </c>
      <c r="V89" s="785" t="s">
        <v>5013</v>
      </c>
      <c r="W89" s="785" t="s">
        <v>5014</v>
      </c>
      <c r="X89" s="785" t="s">
        <v>5015</v>
      </c>
      <c r="Y89" s="785" t="s">
        <v>5016</v>
      </c>
      <c r="Z89" s="365" t="s">
        <v>377</v>
      </c>
      <c r="AA89" s="364" t="s">
        <v>503</v>
      </c>
      <c r="AB89" s="405">
        <v>318</v>
      </c>
      <c r="AC89" s="476">
        <v>22549</v>
      </c>
      <c r="AD89" s="477">
        <v>6961</v>
      </c>
      <c r="AE89" s="477">
        <v>2348</v>
      </c>
      <c r="AF89" s="477">
        <v>0</v>
      </c>
      <c r="AG89" s="477">
        <v>1467</v>
      </c>
      <c r="AH89" s="477">
        <v>0</v>
      </c>
      <c r="AI89" s="477">
        <v>72</v>
      </c>
      <c r="AJ89" s="335">
        <v>0</v>
      </c>
      <c r="AK89" s="477">
        <v>0</v>
      </c>
      <c r="AL89" s="477">
        <v>0</v>
      </c>
      <c r="AM89" s="477">
        <v>0</v>
      </c>
      <c r="AN89" s="477">
        <v>2</v>
      </c>
      <c r="AO89" s="477">
        <v>0</v>
      </c>
      <c r="AP89" s="477">
        <v>0</v>
      </c>
      <c r="AQ89" s="335">
        <v>64</v>
      </c>
      <c r="AR89" s="335">
        <v>0</v>
      </c>
      <c r="AS89" s="335">
        <v>0</v>
      </c>
      <c r="AT89" s="477">
        <v>0</v>
      </c>
      <c r="AU89" s="477">
        <v>0</v>
      </c>
      <c r="AV89" s="477">
        <v>0</v>
      </c>
      <c r="AW89" s="774">
        <v>0</v>
      </c>
      <c r="AX89" s="487">
        <v>33399</v>
      </c>
    </row>
    <row r="90" spans="2:50" ht="15" customHeight="1">
      <c r="B90" s="785" t="s">
        <v>5017</v>
      </c>
      <c r="C90" s="785" t="s">
        <v>5018</v>
      </c>
      <c r="D90" s="785" t="e">
        <v>#REF!</v>
      </c>
      <c r="E90" s="785" t="s">
        <v>5019</v>
      </c>
      <c r="F90" s="785" t="s">
        <v>5020</v>
      </c>
      <c r="G90" s="785" t="s">
        <v>5021</v>
      </c>
      <c r="H90" s="785" t="s">
        <v>5022</v>
      </c>
      <c r="I90" s="785" t="s">
        <v>5023</v>
      </c>
      <c r="J90" s="785" t="s">
        <v>5024</v>
      </c>
      <c r="K90" s="785" t="s">
        <v>5025</v>
      </c>
      <c r="L90" s="785" t="e">
        <v>#REF!</v>
      </c>
      <c r="M90" s="785" t="s">
        <v>5026</v>
      </c>
      <c r="N90" s="785" t="s">
        <v>5027</v>
      </c>
      <c r="O90" s="785" t="s">
        <v>5028</v>
      </c>
      <c r="P90" s="785" t="e">
        <v>#REF!</v>
      </c>
      <c r="Q90" s="785" t="s">
        <v>5029</v>
      </c>
      <c r="R90" s="785" t="s">
        <v>5030</v>
      </c>
      <c r="S90" s="785" t="s">
        <v>5031</v>
      </c>
      <c r="T90" s="785" t="s">
        <v>5032</v>
      </c>
      <c r="U90" s="785" t="s">
        <v>5033</v>
      </c>
      <c r="V90" s="785" t="s">
        <v>5034</v>
      </c>
      <c r="W90" s="785" t="s">
        <v>5035</v>
      </c>
      <c r="X90" s="785" t="s">
        <v>5036</v>
      </c>
      <c r="Y90" s="785" t="s">
        <v>5037</v>
      </c>
      <c r="Z90" s="365" t="s">
        <v>378</v>
      </c>
      <c r="AA90" s="364" t="s">
        <v>503</v>
      </c>
      <c r="AB90" s="405">
        <v>321</v>
      </c>
      <c r="AC90" s="476">
        <v>10</v>
      </c>
      <c r="AD90" s="477">
        <v>1968</v>
      </c>
      <c r="AE90" s="477">
        <v>0</v>
      </c>
      <c r="AF90" s="477">
        <v>0</v>
      </c>
      <c r="AG90" s="477">
        <v>577</v>
      </c>
      <c r="AH90" s="477">
        <v>0</v>
      </c>
      <c r="AI90" s="477">
        <v>104</v>
      </c>
      <c r="AJ90" s="335">
        <v>0</v>
      </c>
      <c r="AK90" s="477">
        <v>0</v>
      </c>
      <c r="AL90" s="477">
        <v>0</v>
      </c>
      <c r="AM90" s="477">
        <v>0</v>
      </c>
      <c r="AN90" s="477">
        <v>0</v>
      </c>
      <c r="AO90" s="477">
        <v>0</v>
      </c>
      <c r="AP90" s="477">
        <v>0</v>
      </c>
      <c r="AQ90" s="335">
        <v>12</v>
      </c>
      <c r="AR90" s="335">
        <v>0</v>
      </c>
      <c r="AS90" s="335">
        <v>0</v>
      </c>
      <c r="AT90" s="477">
        <v>0</v>
      </c>
      <c r="AU90" s="477">
        <v>0</v>
      </c>
      <c r="AV90" s="477">
        <v>0</v>
      </c>
      <c r="AW90" s="774">
        <v>0</v>
      </c>
      <c r="AX90" s="487">
        <v>2659</v>
      </c>
    </row>
    <row r="91" spans="2:50" ht="15" customHeight="1">
      <c r="B91" s="785" t="s">
        <v>5038</v>
      </c>
      <c r="C91" s="785" t="s">
        <v>5039</v>
      </c>
      <c r="D91" s="785" t="e">
        <v>#REF!</v>
      </c>
      <c r="E91" s="785" t="s">
        <v>5040</v>
      </c>
      <c r="F91" s="785" t="s">
        <v>5041</v>
      </c>
      <c r="G91" s="785" t="s">
        <v>5042</v>
      </c>
      <c r="H91" s="785" t="s">
        <v>5043</v>
      </c>
      <c r="I91" s="785" t="s">
        <v>5044</v>
      </c>
      <c r="J91" s="785" t="s">
        <v>5045</v>
      </c>
      <c r="K91" s="785" t="s">
        <v>5046</v>
      </c>
      <c r="L91" s="785" t="e">
        <v>#REF!</v>
      </c>
      <c r="M91" s="785" t="s">
        <v>5047</v>
      </c>
      <c r="N91" s="785" t="s">
        <v>5048</v>
      </c>
      <c r="O91" s="785" t="s">
        <v>5049</v>
      </c>
      <c r="P91" s="785" t="e">
        <v>#REF!</v>
      </c>
      <c r="Q91" s="785" t="s">
        <v>5050</v>
      </c>
      <c r="R91" s="785" t="s">
        <v>5051</v>
      </c>
      <c r="S91" s="785" t="s">
        <v>5052</v>
      </c>
      <c r="T91" s="785" t="s">
        <v>5053</v>
      </c>
      <c r="U91" s="785" t="s">
        <v>5054</v>
      </c>
      <c r="V91" s="785" t="s">
        <v>5055</v>
      </c>
      <c r="W91" s="785" t="s">
        <v>5056</v>
      </c>
      <c r="X91" s="785" t="s">
        <v>5057</v>
      </c>
      <c r="Y91" s="785" t="s">
        <v>5058</v>
      </c>
      <c r="Z91" s="365" t="s">
        <v>379</v>
      </c>
      <c r="AA91" s="364" t="s">
        <v>503</v>
      </c>
      <c r="AB91" s="405">
        <v>376</v>
      </c>
      <c r="AC91" s="476">
        <v>50063</v>
      </c>
      <c r="AD91" s="477">
        <v>9716</v>
      </c>
      <c r="AE91" s="477">
        <v>1902</v>
      </c>
      <c r="AF91" s="477">
        <v>0</v>
      </c>
      <c r="AG91" s="477">
        <v>1638</v>
      </c>
      <c r="AH91" s="477">
        <v>0</v>
      </c>
      <c r="AI91" s="477">
        <v>68</v>
      </c>
      <c r="AJ91" s="335">
        <v>0</v>
      </c>
      <c r="AK91" s="477">
        <v>0</v>
      </c>
      <c r="AL91" s="477">
        <v>0</v>
      </c>
      <c r="AM91" s="477">
        <v>0</v>
      </c>
      <c r="AN91" s="477">
        <v>0</v>
      </c>
      <c r="AO91" s="477">
        <v>0</v>
      </c>
      <c r="AP91" s="477">
        <v>0</v>
      </c>
      <c r="AQ91" s="335">
        <v>143</v>
      </c>
      <c r="AR91" s="335">
        <v>0</v>
      </c>
      <c r="AS91" s="335">
        <v>0</v>
      </c>
      <c r="AT91" s="477">
        <v>0</v>
      </c>
      <c r="AU91" s="477">
        <v>0</v>
      </c>
      <c r="AV91" s="477">
        <v>0</v>
      </c>
      <c r="AW91" s="774">
        <v>0</v>
      </c>
      <c r="AX91" s="487">
        <v>63387</v>
      </c>
    </row>
    <row r="92" spans="2:50" ht="15" customHeight="1">
      <c r="B92" s="785" t="s">
        <v>5059</v>
      </c>
      <c r="C92" s="785" t="s">
        <v>5060</v>
      </c>
      <c r="D92" s="785" t="e">
        <v>#REF!</v>
      </c>
      <c r="E92" s="785" t="s">
        <v>5061</v>
      </c>
      <c r="F92" s="785" t="s">
        <v>5062</v>
      </c>
      <c r="G92" s="785" t="s">
        <v>5063</v>
      </c>
      <c r="H92" s="785" t="s">
        <v>5064</v>
      </c>
      <c r="I92" s="785" t="s">
        <v>5065</v>
      </c>
      <c r="J92" s="785" t="s">
        <v>5066</v>
      </c>
      <c r="K92" s="785" t="s">
        <v>5067</v>
      </c>
      <c r="L92" s="785" t="e">
        <v>#REF!</v>
      </c>
      <c r="M92" s="785" t="s">
        <v>5068</v>
      </c>
      <c r="N92" s="785" t="s">
        <v>5069</v>
      </c>
      <c r="O92" s="785" t="s">
        <v>5070</v>
      </c>
      <c r="P92" s="785" t="e">
        <v>#REF!</v>
      </c>
      <c r="Q92" s="785" t="s">
        <v>5071</v>
      </c>
      <c r="R92" s="785" t="s">
        <v>5072</v>
      </c>
      <c r="S92" s="785" t="s">
        <v>5073</v>
      </c>
      <c r="T92" s="785" t="s">
        <v>5074</v>
      </c>
      <c r="U92" s="785" t="s">
        <v>5075</v>
      </c>
      <c r="V92" s="785" t="s">
        <v>5076</v>
      </c>
      <c r="W92" s="785" t="s">
        <v>5077</v>
      </c>
      <c r="X92" s="785" t="s">
        <v>5078</v>
      </c>
      <c r="Y92" s="785" t="s">
        <v>5079</v>
      </c>
      <c r="Z92" s="365" t="s">
        <v>380</v>
      </c>
      <c r="AA92" s="364" t="s">
        <v>503</v>
      </c>
      <c r="AB92" s="405">
        <v>400</v>
      </c>
      <c r="AC92" s="476">
        <v>6148</v>
      </c>
      <c r="AD92" s="477">
        <v>2726</v>
      </c>
      <c r="AE92" s="477">
        <v>2260</v>
      </c>
      <c r="AF92" s="477">
        <v>0</v>
      </c>
      <c r="AG92" s="477">
        <v>1254</v>
      </c>
      <c r="AH92" s="477">
        <v>0</v>
      </c>
      <c r="AI92" s="477">
        <v>2</v>
      </c>
      <c r="AJ92" s="335">
        <v>0</v>
      </c>
      <c r="AK92" s="477">
        <v>0</v>
      </c>
      <c r="AL92" s="477">
        <v>0</v>
      </c>
      <c r="AM92" s="477">
        <v>0</v>
      </c>
      <c r="AN92" s="477">
        <v>0</v>
      </c>
      <c r="AO92" s="477">
        <v>0</v>
      </c>
      <c r="AP92" s="477">
        <v>0</v>
      </c>
      <c r="AQ92" s="335">
        <v>27</v>
      </c>
      <c r="AR92" s="335">
        <v>0</v>
      </c>
      <c r="AS92" s="335">
        <v>0</v>
      </c>
      <c r="AT92" s="477">
        <v>0</v>
      </c>
      <c r="AU92" s="477">
        <v>0</v>
      </c>
      <c r="AV92" s="477">
        <v>0</v>
      </c>
      <c r="AW92" s="774">
        <v>0</v>
      </c>
      <c r="AX92" s="487">
        <v>12390</v>
      </c>
    </row>
    <row r="93" spans="2:50" ht="15" customHeight="1">
      <c r="B93" s="785" t="s">
        <v>5080</v>
      </c>
      <c r="C93" s="785" t="s">
        <v>5081</v>
      </c>
      <c r="D93" s="785" t="e">
        <v>#REF!</v>
      </c>
      <c r="E93" s="785" t="s">
        <v>5082</v>
      </c>
      <c r="F93" s="785" t="s">
        <v>5083</v>
      </c>
      <c r="G93" s="785" t="s">
        <v>5084</v>
      </c>
      <c r="H93" s="785" t="s">
        <v>5085</v>
      </c>
      <c r="I93" s="785" t="s">
        <v>5086</v>
      </c>
      <c r="J93" s="785" t="s">
        <v>5087</v>
      </c>
      <c r="K93" s="785" t="s">
        <v>5088</v>
      </c>
      <c r="L93" s="785" t="e">
        <v>#REF!</v>
      </c>
      <c r="M93" s="785" t="s">
        <v>5089</v>
      </c>
      <c r="N93" s="785" t="s">
        <v>5090</v>
      </c>
      <c r="O93" s="785" t="s">
        <v>5091</v>
      </c>
      <c r="P93" s="785" t="e">
        <v>#REF!</v>
      </c>
      <c r="Q93" s="785" t="s">
        <v>5092</v>
      </c>
      <c r="R93" s="785" t="s">
        <v>5093</v>
      </c>
      <c r="S93" s="785" t="s">
        <v>5094</v>
      </c>
      <c r="T93" s="785" t="s">
        <v>5095</v>
      </c>
      <c r="U93" s="785" t="s">
        <v>5096</v>
      </c>
      <c r="V93" s="785" t="s">
        <v>5097</v>
      </c>
      <c r="W93" s="785" t="s">
        <v>5098</v>
      </c>
      <c r="X93" s="785" t="s">
        <v>5099</v>
      </c>
      <c r="Y93" s="785" t="s">
        <v>5100</v>
      </c>
      <c r="Z93" s="365" t="s">
        <v>381</v>
      </c>
      <c r="AA93" s="364" t="s">
        <v>503</v>
      </c>
      <c r="AB93" s="405">
        <v>440</v>
      </c>
      <c r="AC93" s="476">
        <v>29209</v>
      </c>
      <c r="AD93" s="477">
        <v>10348</v>
      </c>
      <c r="AE93" s="477">
        <v>3802</v>
      </c>
      <c r="AF93" s="477">
        <v>1</v>
      </c>
      <c r="AG93" s="477">
        <v>1958</v>
      </c>
      <c r="AH93" s="477">
        <v>0</v>
      </c>
      <c r="AI93" s="477">
        <v>26</v>
      </c>
      <c r="AJ93" s="335">
        <v>0</v>
      </c>
      <c r="AK93" s="477">
        <v>0</v>
      </c>
      <c r="AL93" s="477">
        <v>0</v>
      </c>
      <c r="AM93" s="477">
        <v>0</v>
      </c>
      <c r="AN93" s="477">
        <v>1</v>
      </c>
      <c r="AO93" s="477">
        <v>0</v>
      </c>
      <c r="AP93" s="477">
        <v>0</v>
      </c>
      <c r="AQ93" s="335">
        <v>85</v>
      </c>
      <c r="AR93" s="335">
        <v>0</v>
      </c>
      <c r="AS93" s="335">
        <v>0</v>
      </c>
      <c r="AT93" s="477">
        <v>0</v>
      </c>
      <c r="AU93" s="477">
        <v>0</v>
      </c>
      <c r="AV93" s="477">
        <v>0</v>
      </c>
      <c r="AW93" s="774">
        <v>0</v>
      </c>
      <c r="AX93" s="487">
        <v>45345</v>
      </c>
    </row>
    <row r="94" spans="2:50" ht="15" customHeight="1">
      <c r="B94" s="785" t="s">
        <v>5101</v>
      </c>
      <c r="C94" s="785" t="s">
        <v>5102</v>
      </c>
      <c r="D94" s="785" t="e">
        <v>#REF!</v>
      </c>
      <c r="E94" s="785" t="s">
        <v>5103</v>
      </c>
      <c r="F94" s="785" t="s">
        <v>5104</v>
      </c>
      <c r="G94" s="785" t="s">
        <v>5105</v>
      </c>
      <c r="H94" s="785" t="s">
        <v>5106</v>
      </c>
      <c r="I94" s="785" t="s">
        <v>5107</v>
      </c>
      <c r="J94" s="785" t="s">
        <v>5108</v>
      </c>
      <c r="K94" s="785" t="s">
        <v>5109</v>
      </c>
      <c r="L94" s="785" t="e">
        <v>#REF!</v>
      </c>
      <c r="M94" s="785" t="s">
        <v>5110</v>
      </c>
      <c r="N94" s="785" t="s">
        <v>5111</v>
      </c>
      <c r="O94" s="785" t="s">
        <v>5112</v>
      </c>
      <c r="P94" s="785" t="e">
        <v>#REF!</v>
      </c>
      <c r="Q94" s="785" t="s">
        <v>5113</v>
      </c>
      <c r="R94" s="785" t="s">
        <v>5114</v>
      </c>
      <c r="S94" s="785" t="s">
        <v>5115</v>
      </c>
      <c r="T94" s="785" t="s">
        <v>5116</v>
      </c>
      <c r="U94" s="785" t="s">
        <v>5117</v>
      </c>
      <c r="V94" s="785" t="s">
        <v>5118</v>
      </c>
      <c r="W94" s="785" t="s">
        <v>5119</v>
      </c>
      <c r="X94" s="785" t="s">
        <v>5120</v>
      </c>
      <c r="Y94" s="785" t="s">
        <v>5121</v>
      </c>
      <c r="Z94" s="365" t="s">
        <v>382</v>
      </c>
      <c r="AA94" s="364" t="s">
        <v>503</v>
      </c>
      <c r="AB94" s="405">
        <v>483</v>
      </c>
      <c r="AC94" s="476">
        <v>5</v>
      </c>
      <c r="AD94" s="477">
        <v>421</v>
      </c>
      <c r="AE94" s="477">
        <v>0</v>
      </c>
      <c r="AF94" s="477">
        <v>0</v>
      </c>
      <c r="AG94" s="477">
        <v>253</v>
      </c>
      <c r="AH94" s="477">
        <v>28</v>
      </c>
      <c r="AI94" s="477">
        <v>0</v>
      </c>
      <c r="AJ94" s="335">
        <v>0</v>
      </c>
      <c r="AK94" s="477">
        <v>0</v>
      </c>
      <c r="AL94" s="477">
        <v>0</v>
      </c>
      <c r="AM94" s="477">
        <v>0</v>
      </c>
      <c r="AN94" s="477">
        <v>0</v>
      </c>
      <c r="AO94" s="477">
        <v>0</v>
      </c>
      <c r="AP94" s="477">
        <v>0</v>
      </c>
      <c r="AQ94" s="335">
        <v>0</v>
      </c>
      <c r="AR94" s="335">
        <v>0</v>
      </c>
      <c r="AS94" s="335">
        <v>0</v>
      </c>
      <c r="AT94" s="477">
        <v>0</v>
      </c>
      <c r="AU94" s="477">
        <v>0</v>
      </c>
      <c r="AV94" s="477">
        <v>0</v>
      </c>
      <c r="AW94" s="774">
        <v>0</v>
      </c>
      <c r="AX94" s="487">
        <v>707</v>
      </c>
    </row>
    <row r="95" spans="2:50" ht="15" customHeight="1">
      <c r="B95" s="785" t="s">
        <v>5122</v>
      </c>
      <c r="C95" s="785" t="s">
        <v>5123</v>
      </c>
      <c r="D95" s="785" t="e">
        <v>#REF!</v>
      </c>
      <c r="E95" s="785" t="s">
        <v>5124</v>
      </c>
      <c r="F95" s="785" t="s">
        <v>5125</v>
      </c>
      <c r="G95" s="785" t="s">
        <v>5126</v>
      </c>
      <c r="H95" s="785" t="s">
        <v>5127</v>
      </c>
      <c r="I95" s="785" t="s">
        <v>5128</v>
      </c>
      <c r="J95" s="785" t="s">
        <v>5129</v>
      </c>
      <c r="K95" s="785" t="s">
        <v>5130</v>
      </c>
      <c r="L95" s="785" t="e">
        <v>#REF!</v>
      </c>
      <c r="M95" s="785" t="s">
        <v>5131</v>
      </c>
      <c r="N95" s="785" t="s">
        <v>5132</v>
      </c>
      <c r="O95" s="785" t="s">
        <v>5133</v>
      </c>
      <c r="P95" s="785" t="e">
        <v>#REF!</v>
      </c>
      <c r="Q95" s="785" t="s">
        <v>5134</v>
      </c>
      <c r="R95" s="785" t="s">
        <v>5135</v>
      </c>
      <c r="S95" s="785" t="s">
        <v>5136</v>
      </c>
      <c r="T95" s="785" t="s">
        <v>5137</v>
      </c>
      <c r="U95" s="785" t="s">
        <v>5138</v>
      </c>
      <c r="V95" s="785" t="s">
        <v>5139</v>
      </c>
      <c r="W95" s="785" t="s">
        <v>5140</v>
      </c>
      <c r="X95" s="785" t="s">
        <v>5141</v>
      </c>
      <c r="Y95" s="785" t="s">
        <v>5142</v>
      </c>
      <c r="Z95" s="365" t="s">
        <v>383</v>
      </c>
      <c r="AA95" s="364" t="s">
        <v>503</v>
      </c>
      <c r="AB95" s="405">
        <v>541</v>
      </c>
      <c r="AC95" s="476">
        <v>18</v>
      </c>
      <c r="AD95" s="477">
        <v>4033</v>
      </c>
      <c r="AE95" s="477">
        <v>914</v>
      </c>
      <c r="AF95" s="477">
        <v>0</v>
      </c>
      <c r="AG95" s="477">
        <v>880</v>
      </c>
      <c r="AH95" s="477">
        <v>0</v>
      </c>
      <c r="AI95" s="477">
        <v>44</v>
      </c>
      <c r="AJ95" s="335">
        <v>0</v>
      </c>
      <c r="AK95" s="477">
        <v>0</v>
      </c>
      <c r="AL95" s="477">
        <v>0</v>
      </c>
      <c r="AM95" s="477">
        <v>0</v>
      </c>
      <c r="AN95" s="477">
        <v>0</v>
      </c>
      <c r="AO95" s="477">
        <v>0</v>
      </c>
      <c r="AP95" s="477">
        <v>0</v>
      </c>
      <c r="AQ95" s="335">
        <v>14</v>
      </c>
      <c r="AR95" s="335">
        <v>0</v>
      </c>
      <c r="AS95" s="335">
        <v>0</v>
      </c>
      <c r="AT95" s="477">
        <v>0</v>
      </c>
      <c r="AU95" s="477">
        <v>0</v>
      </c>
      <c r="AV95" s="477">
        <v>0</v>
      </c>
      <c r="AW95" s="774">
        <v>0</v>
      </c>
      <c r="AX95" s="487">
        <v>5889</v>
      </c>
    </row>
    <row r="96" spans="2:50" ht="15" customHeight="1">
      <c r="B96" s="785" t="s">
        <v>5143</v>
      </c>
      <c r="C96" s="785" t="s">
        <v>5144</v>
      </c>
      <c r="D96" s="785" t="e">
        <v>#REF!</v>
      </c>
      <c r="E96" s="785" t="s">
        <v>5145</v>
      </c>
      <c r="F96" s="785" t="s">
        <v>5146</v>
      </c>
      <c r="G96" s="785" t="s">
        <v>5147</v>
      </c>
      <c r="H96" s="785" t="s">
        <v>5148</v>
      </c>
      <c r="I96" s="785" t="s">
        <v>5149</v>
      </c>
      <c r="J96" s="785" t="s">
        <v>5150</v>
      </c>
      <c r="K96" s="785" t="s">
        <v>5151</v>
      </c>
      <c r="L96" s="785" t="e">
        <v>#REF!</v>
      </c>
      <c r="M96" s="785" t="s">
        <v>5152</v>
      </c>
      <c r="N96" s="785" t="s">
        <v>5153</v>
      </c>
      <c r="O96" s="785" t="s">
        <v>5154</v>
      </c>
      <c r="P96" s="785" t="e">
        <v>#REF!</v>
      </c>
      <c r="Q96" s="785" t="s">
        <v>5155</v>
      </c>
      <c r="R96" s="785" t="s">
        <v>5156</v>
      </c>
      <c r="S96" s="785" t="s">
        <v>5157</v>
      </c>
      <c r="T96" s="785" t="s">
        <v>5158</v>
      </c>
      <c r="U96" s="785" t="s">
        <v>5159</v>
      </c>
      <c r="V96" s="785" t="s">
        <v>5160</v>
      </c>
      <c r="W96" s="785" t="s">
        <v>5161</v>
      </c>
      <c r="X96" s="785" t="s">
        <v>5162</v>
      </c>
      <c r="Y96" s="785" t="s">
        <v>5163</v>
      </c>
      <c r="Z96" s="365" t="s">
        <v>384</v>
      </c>
      <c r="AA96" s="364" t="s">
        <v>503</v>
      </c>
      <c r="AB96" s="405">
        <v>607</v>
      </c>
      <c r="AC96" s="476">
        <v>8185</v>
      </c>
      <c r="AD96" s="477">
        <v>5214</v>
      </c>
      <c r="AE96" s="477">
        <v>0</v>
      </c>
      <c r="AF96" s="477">
        <v>3</v>
      </c>
      <c r="AG96" s="477">
        <v>471</v>
      </c>
      <c r="AH96" s="477">
        <v>0</v>
      </c>
      <c r="AI96" s="477">
        <v>39</v>
      </c>
      <c r="AJ96" s="335">
        <v>0</v>
      </c>
      <c r="AK96" s="477">
        <v>0</v>
      </c>
      <c r="AL96" s="477">
        <v>0</v>
      </c>
      <c r="AM96" s="477">
        <v>0</v>
      </c>
      <c r="AN96" s="477">
        <v>0</v>
      </c>
      <c r="AO96" s="477">
        <v>0</v>
      </c>
      <c r="AP96" s="477">
        <v>0</v>
      </c>
      <c r="AQ96" s="335">
        <v>15</v>
      </c>
      <c r="AR96" s="335">
        <v>0</v>
      </c>
      <c r="AS96" s="335">
        <v>0</v>
      </c>
      <c r="AT96" s="477">
        <v>0</v>
      </c>
      <c r="AU96" s="477">
        <v>0</v>
      </c>
      <c r="AV96" s="477">
        <v>0</v>
      </c>
      <c r="AW96" s="774">
        <v>0</v>
      </c>
      <c r="AX96" s="487">
        <v>13912</v>
      </c>
    </row>
    <row r="97" spans="2:50" ht="15" customHeight="1">
      <c r="B97" s="785" t="s">
        <v>5164</v>
      </c>
      <c r="C97" s="785" t="s">
        <v>5165</v>
      </c>
      <c r="D97" s="785" t="e">
        <v>#REF!</v>
      </c>
      <c r="E97" s="785" t="s">
        <v>5166</v>
      </c>
      <c r="F97" s="785" t="s">
        <v>5167</v>
      </c>
      <c r="G97" s="785" t="s">
        <v>5168</v>
      </c>
      <c r="H97" s="785" t="s">
        <v>5169</v>
      </c>
      <c r="I97" s="785" t="s">
        <v>5170</v>
      </c>
      <c r="J97" s="785" t="s">
        <v>5171</v>
      </c>
      <c r="K97" s="785" t="s">
        <v>5172</v>
      </c>
      <c r="L97" s="785" t="e">
        <v>#REF!</v>
      </c>
      <c r="M97" s="785" t="s">
        <v>5173</v>
      </c>
      <c r="N97" s="785" t="s">
        <v>5174</v>
      </c>
      <c r="O97" s="785" t="s">
        <v>5175</v>
      </c>
      <c r="P97" s="785" t="e">
        <v>#REF!</v>
      </c>
      <c r="Q97" s="785" t="s">
        <v>5176</v>
      </c>
      <c r="R97" s="785" t="s">
        <v>5177</v>
      </c>
      <c r="S97" s="785" t="s">
        <v>5178</v>
      </c>
      <c r="T97" s="785" t="s">
        <v>5179</v>
      </c>
      <c r="U97" s="785" t="s">
        <v>5180</v>
      </c>
      <c r="V97" s="785" t="s">
        <v>5181</v>
      </c>
      <c r="W97" s="785" t="s">
        <v>5182</v>
      </c>
      <c r="X97" s="785" t="s">
        <v>5183</v>
      </c>
      <c r="Y97" s="785" t="s">
        <v>5184</v>
      </c>
      <c r="Z97" s="365" t="s">
        <v>385</v>
      </c>
      <c r="AA97" s="364" t="s">
        <v>503</v>
      </c>
      <c r="AB97" s="405">
        <v>615</v>
      </c>
      <c r="AC97" s="476">
        <v>106785</v>
      </c>
      <c r="AD97" s="477">
        <v>25882</v>
      </c>
      <c r="AE97" s="477">
        <v>10312</v>
      </c>
      <c r="AF97" s="477">
        <v>14050</v>
      </c>
      <c r="AG97" s="477">
        <v>3049</v>
      </c>
      <c r="AH97" s="477">
        <v>180</v>
      </c>
      <c r="AI97" s="477">
        <v>109</v>
      </c>
      <c r="AJ97" s="335">
        <v>79</v>
      </c>
      <c r="AK97" s="477">
        <v>0</v>
      </c>
      <c r="AL97" s="477">
        <v>266</v>
      </c>
      <c r="AM97" s="477">
        <v>0</v>
      </c>
      <c r="AN97" s="477">
        <v>2</v>
      </c>
      <c r="AO97" s="477">
        <v>0</v>
      </c>
      <c r="AP97" s="477">
        <v>0</v>
      </c>
      <c r="AQ97" s="335">
        <v>384</v>
      </c>
      <c r="AR97" s="335">
        <v>1</v>
      </c>
      <c r="AS97" s="335">
        <v>0</v>
      </c>
      <c r="AT97" s="477">
        <v>0</v>
      </c>
      <c r="AU97" s="477">
        <v>0</v>
      </c>
      <c r="AV97" s="477">
        <v>0</v>
      </c>
      <c r="AW97" s="774">
        <v>0</v>
      </c>
      <c r="AX97" s="487">
        <v>160636</v>
      </c>
    </row>
    <row r="98" spans="2:50" ht="15" customHeight="1">
      <c r="B98" s="785" t="s">
        <v>5185</v>
      </c>
      <c r="C98" s="785" t="s">
        <v>5186</v>
      </c>
      <c r="D98" s="785" t="e">
        <v>#REF!</v>
      </c>
      <c r="E98" s="785" t="s">
        <v>5187</v>
      </c>
      <c r="F98" s="785" t="s">
        <v>5188</v>
      </c>
      <c r="G98" s="785" t="s">
        <v>5189</v>
      </c>
      <c r="H98" s="785" t="s">
        <v>5190</v>
      </c>
      <c r="I98" s="785" t="s">
        <v>5191</v>
      </c>
      <c r="J98" s="785" t="s">
        <v>5192</v>
      </c>
      <c r="K98" s="785" t="s">
        <v>5193</v>
      </c>
      <c r="L98" s="785" t="e">
        <v>#REF!</v>
      </c>
      <c r="M98" s="785" t="s">
        <v>5194</v>
      </c>
      <c r="N98" s="785" t="s">
        <v>5195</v>
      </c>
      <c r="O98" s="785" t="s">
        <v>5196</v>
      </c>
      <c r="P98" s="785" t="e">
        <v>#REF!</v>
      </c>
      <c r="Q98" s="785" t="s">
        <v>5197</v>
      </c>
      <c r="R98" s="785" t="s">
        <v>5198</v>
      </c>
      <c r="S98" s="785" t="s">
        <v>5199</v>
      </c>
      <c r="T98" s="785" t="s">
        <v>5200</v>
      </c>
      <c r="U98" s="785" t="s">
        <v>5201</v>
      </c>
      <c r="V98" s="785" t="s">
        <v>5202</v>
      </c>
      <c r="W98" s="785" t="s">
        <v>5203</v>
      </c>
      <c r="X98" s="785" t="s">
        <v>5204</v>
      </c>
      <c r="Y98" s="785" t="s">
        <v>5205</v>
      </c>
      <c r="Z98" s="365" t="s">
        <v>386</v>
      </c>
      <c r="AA98" s="364" t="s">
        <v>503</v>
      </c>
      <c r="AB98" s="405">
        <v>649</v>
      </c>
      <c r="AC98" s="476">
        <v>222</v>
      </c>
      <c r="AD98" s="477">
        <v>1576</v>
      </c>
      <c r="AE98" s="477">
        <v>0</v>
      </c>
      <c r="AF98" s="477">
        <v>0</v>
      </c>
      <c r="AG98" s="477">
        <v>464</v>
      </c>
      <c r="AH98" s="477">
        <v>0</v>
      </c>
      <c r="AI98" s="477">
        <v>4</v>
      </c>
      <c r="AJ98" s="335">
        <v>0</v>
      </c>
      <c r="AK98" s="477">
        <v>0</v>
      </c>
      <c r="AL98" s="477">
        <v>0</v>
      </c>
      <c r="AM98" s="477">
        <v>0</v>
      </c>
      <c r="AN98" s="477">
        <v>1</v>
      </c>
      <c r="AO98" s="477">
        <v>0</v>
      </c>
      <c r="AP98" s="477">
        <v>0</v>
      </c>
      <c r="AQ98" s="335">
        <v>4</v>
      </c>
      <c r="AR98" s="335">
        <v>0</v>
      </c>
      <c r="AS98" s="335">
        <v>0</v>
      </c>
      <c r="AT98" s="477">
        <v>0</v>
      </c>
      <c r="AU98" s="477">
        <v>0</v>
      </c>
      <c r="AV98" s="477">
        <v>0</v>
      </c>
      <c r="AW98" s="774">
        <v>0</v>
      </c>
      <c r="AX98" s="487">
        <v>2267</v>
      </c>
    </row>
    <row r="99" spans="2:50" ht="15" customHeight="1">
      <c r="B99" s="785" t="s">
        <v>5206</v>
      </c>
      <c r="C99" s="785" t="s">
        <v>5207</v>
      </c>
      <c r="D99" s="785" t="e">
        <v>#REF!</v>
      </c>
      <c r="E99" s="785" t="s">
        <v>5208</v>
      </c>
      <c r="F99" s="785" t="s">
        <v>5209</v>
      </c>
      <c r="G99" s="785" t="s">
        <v>5210</v>
      </c>
      <c r="H99" s="785" t="s">
        <v>5211</v>
      </c>
      <c r="I99" s="785" t="s">
        <v>5212</v>
      </c>
      <c r="J99" s="785" t="s">
        <v>5213</v>
      </c>
      <c r="K99" s="785" t="s">
        <v>5214</v>
      </c>
      <c r="L99" s="785" t="e">
        <v>#REF!</v>
      </c>
      <c r="M99" s="785" t="s">
        <v>5215</v>
      </c>
      <c r="N99" s="785" t="s">
        <v>5216</v>
      </c>
      <c r="O99" s="785" t="s">
        <v>5217</v>
      </c>
      <c r="P99" s="785" t="e">
        <v>#REF!</v>
      </c>
      <c r="Q99" s="785" t="s">
        <v>5218</v>
      </c>
      <c r="R99" s="785" t="s">
        <v>5219</v>
      </c>
      <c r="S99" s="785" t="s">
        <v>5220</v>
      </c>
      <c r="T99" s="785" t="s">
        <v>5221</v>
      </c>
      <c r="U99" s="785" t="s">
        <v>5222</v>
      </c>
      <c r="V99" s="785" t="s">
        <v>5223</v>
      </c>
      <c r="W99" s="785" t="s">
        <v>5224</v>
      </c>
      <c r="X99" s="785" t="s">
        <v>5225</v>
      </c>
      <c r="Y99" s="785" t="s">
        <v>5226</v>
      </c>
      <c r="Z99" s="365" t="s">
        <v>387</v>
      </c>
      <c r="AA99" s="364" t="s">
        <v>503</v>
      </c>
      <c r="AB99" s="405">
        <v>652</v>
      </c>
      <c r="AC99" s="476">
        <v>37</v>
      </c>
      <c r="AD99" s="477">
        <v>243</v>
      </c>
      <c r="AE99" s="477">
        <v>0</v>
      </c>
      <c r="AF99" s="477">
        <v>0</v>
      </c>
      <c r="AG99" s="477">
        <v>207</v>
      </c>
      <c r="AH99" s="477">
        <v>0</v>
      </c>
      <c r="AI99" s="477">
        <v>0</v>
      </c>
      <c r="AJ99" s="335">
        <v>0</v>
      </c>
      <c r="AK99" s="477">
        <v>0</v>
      </c>
      <c r="AL99" s="477">
        <v>0</v>
      </c>
      <c r="AM99" s="477">
        <v>0</v>
      </c>
      <c r="AN99" s="477">
        <v>0</v>
      </c>
      <c r="AO99" s="477">
        <v>0</v>
      </c>
      <c r="AP99" s="477">
        <v>0</v>
      </c>
      <c r="AQ99" s="335">
        <v>0</v>
      </c>
      <c r="AR99" s="335">
        <v>0</v>
      </c>
      <c r="AS99" s="335">
        <v>0</v>
      </c>
      <c r="AT99" s="477">
        <v>0</v>
      </c>
      <c r="AU99" s="477">
        <v>0</v>
      </c>
      <c r="AV99" s="477">
        <v>0</v>
      </c>
      <c r="AW99" s="774">
        <v>0</v>
      </c>
      <c r="AX99" s="487">
        <v>487</v>
      </c>
    </row>
    <row r="100" spans="2:50" ht="15" customHeight="1">
      <c r="B100" s="785" t="s">
        <v>5227</v>
      </c>
      <c r="C100" s="785" t="s">
        <v>5228</v>
      </c>
      <c r="D100" s="785" t="e">
        <v>#REF!</v>
      </c>
      <c r="E100" s="785" t="s">
        <v>5229</v>
      </c>
      <c r="F100" s="785" t="s">
        <v>5230</v>
      </c>
      <c r="G100" s="785" t="s">
        <v>5231</v>
      </c>
      <c r="H100" s="785" t="s">
        <v>5232</v>
      </c>
      <c r="I100" s="785" t="s">
        <v>5233</v>
      </c>
      <c r="J100" s="785" t="s">
        <v>5234</v>
      </c>
      <c r="K100" s="785" t="s">
        <v>5235</v>
      </c>
      <c r="L100" s="785" t="e">
        <v>#REF!</v>
      </c>
      <c r="M100" s="785" t="s">
        <v>5236</v>
      </c>
      <c r="N100" s="785" t="s">
        <v>5237</v>
      </c>
      <c r="O100" s="785" t="s">
        <v>5238</v>
      </c>
      <c r="P100" s="785" t="e">
        <v>#REF!</v>
      </c>
      <c r="Q100" s="785" t="s">
        <v>5239</v>
      </c>
      <c r="R100" s="785" t="s">
        <v>5240</v>
      </c>
      <c r="S100" s="785" t="s">
        <v>5241</v>
      </c>
      <c r="T100" s="785" t="s">
        <v>5242</v>
      </c>
      <c r="U100" s="785" t="s">
        <v>5243</v>
      </c>
      <c r="V100" s="785" t="s">
        <v>5244</v>
      </c>
      <c r="W100" s="785" t="s">
        <v>5245</v>
      </c>
      <c r="X100" s="785" t="s">
        <v>5246</v>
      </c>
      <c r="Y100" s="785" t="s">
        <v>5247</v>
      </c>
      <c r="Z100" s="365" t="s">
        <v>388</v>
      </c>
      <c r="AA100" s="364" t="s">
        <v>503</v>
      </c>
      <c r="AB100" s="405">
        <v>660</v>
      </c>
      <c r="AC100" s="476">
        <v>4</v>
      </c>
      <c r="AD100" s="477">
        <v>2746</v>
      </c>
      <c r="AE100" s="477">
        <v>0</v>
      </c>
      <c r="AF100" s="477">
        <v>0</v>
      </c>
      <c r="AG100" s="477">
        <v>724</v>
      </c>
      <c r="AH100" s="477">
        <v>0</v>
      </c>
      <c r="AI100" s="477">
        <v>2</v>
      </c>
      <c r="AJ100" s="335">
        <v>0</v>
      </c>
      <c r="AK100" s="477">
        <v>0</v>
      </c>
      <c r="AL100" s="477">
        <v>0</v>
      </c>
      <c r="AM100" s="477">
        <v>0</v>
      </c>
      <c r="AN100" s="477">
        <v>0</v>
      </c>
      <c r="AO100" s="477">
        <v>0</v>
      </c>
      <c r="AP100" s="477">
        <v>0</v>
      </c>
      <c r="AQ100" s="335">
        <v>1</v>
      </c>
      <c r="AR100" s="335">
        <v>0</v>
      </c>
      <c r="AS100" s="335">
        <v>0</v>
      </c>
      <c r="AT100" s="477">
        <v>0</v>
      </c>
      <c r="AU100" s="477">
        <v>0</v>
      </c>
      <c r="AV100" s="477">
        <v>0</v>
      </c>
      <c r="AW100" s="774">
        <v>0</v>
      </c>
      <c r="AX100" s="487">
        <v>3476</v>
      </c>
    </row>
    <row r="101" spans="2:50" ht="15" customHeight="1">
      <c r="B101" s="785" t="s">
        <v>5248</v>
      </c>
      <c r="C101" s="785" t="s">
        <v>5249</v>
      </c>
      <c r="D101" s="785" t="e">
        <v>#REF!</v>
      </c>
      <c r="E101" s="785" t="s">
        <v>5250</v>
      </c>
      <c r="F101" s="785" t="s">
        <v>5251</v>
      </c>
      <c r="G101" s="785" t="s">
        <v>5252</v>
      </c>
      <c r="H101" s="785" t="s">
        <v>5253</v>
      </c>
      <c r="I101" s="785" t="s">
        <v>5254</v>
      </c>
      <c r="J101" s="785" t="s">
        <v>5255</v>
      </c>
      <c r="K101" s="785" t="s">
        <v>5256</v>
      </c>
      <c r="L101" s="785" t="e">
        <v>#REF!</v>
      </c>
      <c r="M101" s="785" t="s">
        <v>5257</v>
      </c>
      <c r="N101" s="785" t="s">
        <v>5258</v>
      </c>
      <c r="O101" s="785" t="s">
        <v>5259</v>
      </c>
      <c r="P101" s="785" t="e">
        <v>#REF!</v>
      </c>
      <c r="Q101" s="785" t="s">
        <v>5260</v>
      </c>
      <c r="R101" s="785" t="s">
        <v>5261</v>
      </c>
      <c r="S101" s="785" t="s">
        <v>5262</v>
      </c>
      <c r="T101" s="785" t="s">
        <v>5263</v>
      </c>
      <c r="U101" s="785" t="s">
        <v>5264</v>
      </c>
      <c r="V101" s="785" t="s">
        <v>5265</v>
      </c>
      <c r="W101" s="785" t="s">
        <v>5266</v>
      </c>
      <c r="X101" s="785" t="s">
        <v>5267</v>
      </c>
      <c r="Y101" s="785" t="s">
        <v>5268</v>
      </c>
      <c r="Z101" s="365" t="s">
        <v>389</v>
      </c>
      <c r="AA101" s="364" t="s">
        <v>503</v>
      </c>
      <c r="AB101" s="405">
        <v>667</v>
      </c>
      <c r="AC101" s="476">
        <v>64</v>
      </c>
      <c r="AD101" s="477">
        <v>2398</v>
      </c>
      <c r="AE101" s="477">
        <v>0</v>
      </c>
      <c r="AF101" s="477">
        <v>0</v>
      </c>
      <c r="AG101" s="477">
        <v>709</v>
      </c>
      <c r="AH101" s="477">
        <v>0</v>
      </c>
      <c r="AI101" s="477">
        <v>44</v>
      </c>
      <c r="AJ101" s="335">
        <v>0</v>
      </c>
      <c r="AK101" s="477">
        <v>0</v>
      </c>
      <c r="AL101" s="477">
        <v>0</v>
      </c>
      <c r="AM101" s="477">
        <v>0</v>
      </c>
      <c r="AN101" s="477">
        <v>0</v>
      </c>
      <c r="AO101" s="477">
        <v>0</v>
      </c>
      <c r="AP101" s="477">
        <v>0</v>
      </c>
      <c r="AQ101" s="335">
        <v>2</v>
      </c>
      <c r="AR101" s="335">
        <v>0</v>
      </c>
      <c r="AS101" s="335">
        <v>0</v>
      </c>
      <c r="AT101" s="477">
        <v>0</v>
      </c>
      <c r="AU101" s="477">
        <v>0</v>
      </c>
      <c r="AV101" s="477">
        <v>0</v>
      </c>
      <c r="AW101" s="774">
        <v>0</v>
      </c>
      <c r="AX101" s="487">
        <v>3215</v>
      </c>
    </row>
    <row r="102" spans="2:50" ht="15" customHeight="1">
      <c r="B102" s="785" t="s">
        <v>5269</v>
      </c>
      <c r="C102" s="785" t="s">
        <v>5270</v>
      </c>
      <c r="D102" s="785" t="e">
        <v>#REF!</v>
      </c>
      <c r="E102" s="785" t="s">
        <v>5271</v>
      </c>
      <c r="F102" s="785" t="s">
        <v>5272</v>
      </c>
      <c r="G102" s="785" t="s">
        <v>5273</v>
      </c>
      <c r="H102" s="785" t="s">
        <v>5274</v>
      </c>
      <c r="I102" s="785" t="s">
        <v>5275</v>
      </c>
      <c r="J102" s="785" t="s">
        <v>5276</v>
      </c>
      <c r="K102" s="785" t="s">
        <v>5277</v>
      </c>
      <c r="L102" s="785" t="e">
        <v>#REF!</v>
      </c>
      <c r="M102" s="785" t="s">
        <v>5278</v>
      </c>
      <c r="N102" s="785" t="s">
        <v>5279</v>
      </c>
      <c r="O102" s="785" t="s">
        <v>5280</v>
      </c>
      <c r="P102" s="785" t="e">
        <v>#REF!</v>
      </c>
      <c r="Q102" s="785" t="s">
        <v>5281</v>
      </c>
      <c r="R102" s="785" t="s">
        <v>5282</v>
      </c>
      <c r="S102" s="785" t="s">
        <v>5283</v>
      </c>
      <c r="T102" s="785" t="s">
        <v>5284</v>
      </c>
      <c r="U102" s="785" t="s">
        <v>5285</v>
      </c>
      <c r="V102" s="785" t="s">
        <v>5286</v>
      </c>
      <c r="W102" s="785" t="s">
        <v>5287</v>
      </c>
      <c r="X102" s="785" t="s">
        <v>5288</v>
      </c>
      <c r="Y102" s="785" t="s">
        <v>5289</v>
      </c>
      <c r="Z102" s="365" t="s">
        <v>390</v>
      </c>
      <c r="AA102" s="364" t="s">
        <v>503</v>
      </c>
      <c r="AB102" s="405">
        <v>674</v>
      </c>
      <c r="AC102" s="476">
        <v>9</v>
      </c>
      <c r="AD102" s="477">
        <v>1814</v>
      </c>
      <c r="AE102" s="477">
        <v>0</v>
      </c>
      <c r="AF102" s="477">
        <v>0</v>
      </c>
      <c r="AG102" s="477">
        <v>784</v>
      </c>
      <c r="AH102" s="477">
        <v>0</v>
      </c>
      <c r="AI102" s="477">
        <v>4</v>
      </c>
      <c r="AJ102" s="335">
        <v>0</v>
      </c>
      <c r="AK102" s="477">
        <v>0</v>
      </c>
      <c r="AL102" s="477">
        <v>0</v>
      </c>
      <c r="AM102" s="477">
        <v>0</v>
      </c>
      <c r="AN102" s="477">
        <v>0</v>
      </c>
      <c r="AO102" s="477">
        <v>0</v>
      </c>
      <c r="AP102" s="477">
        <v>0</v>
      </c>
      <c r="AQ102" s="335">
        <v>17</v>
      </c>
      <c r="AR102" s="335">
        <v>0</v>
      </c>
      <c r="AS102" s="335">
        <v>0</v>
      </c>
      <c r="AT102" s="477">
        <v>0</v>
      </c>
      <c r="AU102" s="477">
        <v>0</v>
      </c>
      <c r="AV102" s="477">
        <v>0</v>
      </c>
      <c r="AW102" s="774">
        <v>0</v>
      </c>
      <c r="AX102" s="487">
        <v>2611</v>
      </c>
    </row>
    <row r="103" spans="2:50" ht="15" customHeight="1">
      <c r="B103" s="785" t="s">
        <v>5290</v>
      </c>
      <c r="C103" s="785" t="s">
        <v>5291</v>
      </c>
      <c r="D103" s="785" t="e">
        <v>#REF!</v>
      </c>
      <c r="E103" s="785" t="s">
        <v>5292</v>
      </c>
      <c r="F103" s="785" t="s">
        <v>5293</v>
      </c>
      <c r="G103" s="785" t="s">
        <v>5294</v>
      </c>
      <c r="H103" s="785" t="s">
        <v>5295</v>
      </c>
      <c r="I103" s="785" t="s">
        <v>5296</v>
      </c>
      <c r="J103" s="785" t="s">
        <v>5297</v>
      </c>
      <c r="K103" s="785" t="s">
        <v>5298</v>
      </c>
      <c r="L103" s="785" t="e">
        <v>#REF!</v>
      </c>
      <c r="M103" s="785" t="s">
        <v>5299</v>
      </c>
      <c r="N103" s="785" t="s">
        <v>5300</v>
      </c>
      <c r="O103" s="785" t="s">
        <v>5301</v>
      </c>
      <c r="P103" s="785" t="e">
        <v>#REF!</v>
      </c>
      <c r="Q103" s="785" t="s">
        <v>5302</v>
      </c>
      <c r="R103" s="785" t="s">
        <v>5303</v>
      </c>
      <c r="S103" s="785" t="s">
        <v>5304</v>
      </c>
      <c r="T103" s="785" t="s">
        <v>5305</v>
      </c>
      <c r="U103" s="785" t="s">
        <v>5306</v>
      </c>
      <c r="V103" s="785" t="s">
        <v>5307</v>
      </c>
      <c r="W103" s="785" t="s">
        <v>5308</v>
      </c>
      <c r="X103" s="785" t="s">
        <v>5309</v>
      </c>
      <c r="Y103" s="785" t="s">
        <v>5310</v>
      </c>
      <c r="Z103" s="365" t="s">
        <v>391</v>
      </c>
      <c r="AA103" s="364" t="s">
        <v>503</v>
      </c>
      <c r="AB103" s="405">
        <v>697</v>
      </c>
      <c r="AC103" s="476">
        <v>7410</v>
      </c>
      <c r="AD103" s="477">
        <v>7067</v>
      </c>
      <c r="AE103" s="477">
        <v>191</v>
      </c>
      <c r="AF103" s="477">
        <v>0</v>
      </c>
      <c r="AG103" s="477">
        <v>1135</v>
      </c>
      <c r="AH103" s="477">
        <v>2</v>
      </c>
      <c r="AI103" s="477">
        <v>3</v>
      </c>
      <c r="AJ103" s="335">
        <v>0</v>
      </c>
      <c r="AK103" s="477">
        <v>0</v>
      </c>
      <c r="AL103" s="477">
        <v>0</v>
      </c>
      <c r="AM103" s="477">
        <v>0</v>
      </c>
      <c r="AN103" s="477">
        <v>0</v>
      </c>
      <c r="AO103" s="477">
        <v>0</v>
      </c>
      <c r="AP103" s="477">
        <v>0</v>
      </c>
      <c r="AQ103" s="335">
        <v>44</v>
      </c>
      <c r="AR103" s="335">
        <v>0</v>
      </c>
      <c r="AS103" s="335">
        <v>0</v>
      </c>
      <c r="AT103" s="477">
        <v>0</v>
      </c>
      <c r="AU103" s="477">
        <v>0</v>
      </c>
      <c r="AV103" s="477">
        <v>0</v>
      </c>
      <c r="AW103" s="774">
        <v>0</v>
      </c>
      <c r="AX103" s="487">
        <v>15808</v>
      </c>
    </row>
    <row r="104" spans="2:50" ht="15" customHeight="1">
      <c r="B104" s="785" t="s">
        <v>576</v>
      </c>
      <c r="C104" s="785" t="s">
        <v>594</v>
      </c>
      <c r="D104" s="785" t="e">
        <v>#REF!</v>
      </c>
      <c r="E104" s="785" t="s">
        <v>577</v>
      </c>
      <c r="F104" s="785" t="s">
        <v>578</v>
      </c>
      <c r="G104" s="785" t="s">
        <v>579</v>
      </c>
      <c r="H104" s="785" t="s">
        <v>598</v>
      </c>
      <c r="I104" s="785" t="s">
        <v>580</v>
      </c>
      <c r="J104" s="785" t="s">
        <v>597</v>
      </c>
      <c r="K104" s="785" t="s">
        <v>582</v>
      </c>
      <c r="L104" s="785" t="e">
        <v>#REF!</v>
      </c>
      <c r="M104" s="785" t="s">
        <v>581</v>
      </c>
      <c r="N104" s="785" t="s">
        <v>583</v>
      </c>
      <c r="O104" s="785" t="s">
        <v>584</v>
      </c>
      <c r="P104" s="785" t="e">
        <v>#REF!</v>
      </c>
      <c r="Q104" s="785" t="s">
        <v>587</v>
      </c>
      <c r="R104" s="785" t="s">
        <v>595</v>
      </c>
      <c r="S104" s="785" t="s">
        <v>586</v>
      </c>
      <c r="T104" s="785" t="s">
        <v>585</v>
      </c>
      <c r="U104" s="785" t="s">
        <v>3378</v>
      </c>
      <c r="V104" s="785" t="s">
        <v>589</v>
      </c>
      <c r="W104" s="785" t="s">
        <v>5311</v>
      </c>
      <c r="X104" s="785" t="s">
        <v>5312</v>
      </c>
      <c r="Y104" s="785" t="s">
        <v>5313</v>
      </c>
      <c r="Z104" s="365" t="s">
        <v>392</v>
      </c>
      <c r="AA104" s="364" t="s">
        <v>503</v>
      </c>
      <c r="AB104" s="405">
        <v>756</v>
      </c>
      <c r="AC104" s="476">
        <v>299</v>
      </c>
      <c r="AD104" s="477">
        <v>5322</v>
      </c>
      <c r="AE104" s="477">
        <v>54</v>
      </c>
      <c r="AF104" s="477">
        <v>0</v>
      </c>
      <c r="AG104" s="477">
        <v>1560</v>
      </c>
      <c r="AH104" s="477">
        <v>0</v>
      </c>
      <c r="AI104" s="477">
        <v>0</v>
      </c>
      <c r="AJ104" s="335">
        <v>0</v>
      </c>
      <c r="AK104" s="477">
        <v>0</v>
      </c>
      <c r="AL104" s="477">
        <v>0</v>
      </c>
      <c r="AM104" s="477">
        <v>0</v>
      </c>
      <c r="AN104" s="477">
        <v>1</v>
      </c>
      <c r="AO104" s="477">
        <v>0</v>
      </c>
      <c r="AP104" s="477">
        <v>0</v>
      </c>
      <c r="AQ104" s="335">
        <v>9</v>
      </c>
      <c r="AR104" s="335">
        <v>0</v>
      </c>
      <c r="AS104" s="335">
        <v>0</v>
      </c>
      <c r="AT104" s="477">
        <v>0</v>
      </c>
      <c r="AU104" s="477">
        <v>0</v>
      </c>
      <c r="AV104" s="477">
        <v>0</v>
      </c>
      <c r="AW104" s="774">
        <v>0</v>
      </c>
      <c r="AX104" s="487">
        <v>7236</v>
      </c>
    </row>
    <row r="105" spans="2:50" ht="15" customHeight="1">
      <c r="B105" s="785" t="s">
        <v>5314</v>
      </c>
      <c r="C105" s="785" t="s">
        <v>5315</v>
      </c>
      <c r="D105" s="785" t="e">
        <v>#REF!</v>
      </c>
      <c r="E105" s="785" t="s">
        <v>5316</v>
      </c>
      <c r="F105" s="785" t="s">
        <v>5317</v>
      </c>
      <c r="G105" s="785" t="s">
        <v>5318</v>
      </c>
      <c r="H105" s="785" t="s">
        <v>5319</v>
      </c>
      <c r="I105" s="785" t="s">
        <v>5320</v>
      </c>
      <c r="J105" s="785" t="s">
        <v>5321</v>
      </c>
      <c r="K105" s="785" t="s">
        <v>5322</v>
      </c>
      <c r="L105" s="785" t="e">
        <v>#REF!</v>
      </c>
      <c r="M105" s="785" t="s">
        <v>5323</v>
      </c>
      <c r="N105" s="785" t="s">
        <v>5324</v>
      </c>
      <c r="O105" s="785" t="s">
        <v>5325</v>
      </c>
      <c r="P105" s="785" t="e">
        <v>#REF!</v>
      </c>
      <c r="Q105" s="785" t="s">
        <v>5326</v>
      </c>
      <c r="R105" s="785" t="s">
        <v>5327</v>
      </c>
      <c r="S105" s="785" t="s">
        <v>5328</v>
      </c>
      <c r="T105" s="785" t="s">
        <v>5329</v>
      </c>
      <c r="U105" s="785" t="s">
        <v>5330</v>
      </c>
      <c r="V105" s="785" t="s">
        <v>5331</v>
      </c>
      <c r="W105" s="785" t="s">
        <v>3377</v>
      </c>
      <c r="X105" s="785" t="s">
        <v>590</v>
      </c>
      <c r="Y105" s="785" t="s">
        <v>591</v>
      </c>
      <c r="Z105" s="797" t="s">
        <v>504</v>
      </c>
      <c r="AA105" s="801"/>
      <c r="AB105" s="802"/>
      <c r="AC105" s="799">
        <v>7278</v>
      </c>
      <c r="AD105" s="799">
        <v>57298</v>
      </c>
      <c r="AE105" s="799">
        <v>4542</v>
      </c>
      <c r="AF105" s="799">
        <v>3</v>
      </c>
      <c r="AG105" s="799">
        <v>11453</v>
      </c>
      <c r="AH105" s="799">
        <v>7726</v>
      </c>
      <c r="AI105" s="799">
        <v>23</v>
      </c>
      <c r="AJ105" s="800">
        <v>162</v>
      </c>
      <c r="AK105" s="799">
        <v>38</v>
      </c>
      <c r="AL105" s="799">
        <v>0</v>
      </c>
      <c r="AM105" s="799">
        <v>101</v>
      </c>
      <c r="AN105" s="799">
        <v>2</v>
      </c>
      <c r="AO105" s="799">
        <v>0</v>
      </c>
      <c r="AP105" s="799">
        <v>0</v>
      </c>
      <c r="AQ105" s="800">
        <v>99</v>
      </c>
      <c r="AR105" s="800">
        <v>0</v>
      </c>
      <c r="AS105" s="800">
        <v>0</v>
      </c>
      <c r="AT105" s="799">
        <v>0</v>
      </c>
      <c r="AU105" s="799">
        <v>0</v>
      </c>
      <c r="AV105" s="799">
        <v>0</v>
      </c>
      <c r="AW105" s="799">
        <v>0</v>
      </c>
      <c r="AX105" s="799">
        <v>88464</v>
      </c>
    </row>
    <row r="106" spans="2:50" ht="15" customHeight="1">
      <c r="B106" s="785" t="s">
        <v>5332</v>
      </c>
      <c r="C106" s="785" t="s">
        <v>5333</v>
      </c>
      <c r="D106" s="785" t="e">
        <v>#REF!</v>
      </c>
      <c r="E106" s="785" t="s">
        <v>5334</v>
      </c>
      <c r="F106" s="785" t="s">
        <v>5335</v>
      </c>
      <c r="G106" s="785" t="s">
        <v>5336</v>
      </c>
      <c r="H106" s="785" t="s">
        <v>5337</v>
      </c>
      <c r="I106" s="785" t="s">
        <v>5338</v>
      </c>
      <c r="J106" s="785" t="s">
        <v>5339</v>
      </c>
      <c r="K106" s="785" t="s">
        <v>5340</v>
      </c>
      <c r="L106" s="785" t="e">
        <v>#REF!</v>
      </c>
      <c r="M106" s="785" t="s">
        <v>5341</v>
      </c>
      <c r="N106" s="785" t="s">
        <v>5342</v>
      </c>
      <c r="O106" s="785" t="s">
        <v>5343</v>
      </c>
      <c r="P106" s="785" t="e">
        <v>#REF!</v>
      </c>
      <c r="Q106" s="785" t="s">
        <v>5344</v>
      </c>
      <c r="R106" s="785" t="s">
        <v>5345</v>
      </c>
      <c r="S106" s="785" t="s">
        <v>5346</v>
      </c>
      <c r="T106" s="785" t="s">
        <v>5347</v>
      </c>
      <c r="U106" s="785" t="s">
        <v>5348</v>
      </c>
      <c r="V106" s="785" t="s">
        <v>5349</v>
      </c>
      <c r="W106" s="785" t="s">
        <v>5350</v>
      </c>
      <c r="X106" s="785" t="s">
        <v>5351</v>
      </c>
      <c r="Y106" s="785" t="s">
        <v>5352</v>
      </c>
      <c r="Z106" s="365" t="s">
        <v>394</v>
      </c>
      <c r="AA106" s="364" t="s">
        <v>504</v>
      </c>
      <c r="AB106" s="405">
        <v>30</v>
      </c>
      <c r="AC106" s="476">
        <v>2794</v>
      </c>
      <c r="AD106" s="477">
        <v>5718</v>
      </c>
      <c r="AE106" s="477">
        <v>4331</v>
      </c>
      <c r="AF106" s="477">
        <v>1</v>
      </c>
      <c r="AG106" s="477">
        <v>485</v>
      </c>
      <c r="AH106" s="477">
        <v>1270</v>
      </c>
      <c r="AI106" s="477">
        <v>2</v>
      </c>
      <c r="AJ106" s="335">
        <v>11</v>
      </c>
      <c r="AK106" s="477">
        <v>26</v>
      </c>
      <c r="AL106" s="477">
        <v>0</v>
      </c>
      <c r="AM106" s="477">
        <v>0</v>
      </c>
      <c r="AN106" s="477">
        <v>0</v>
      </c>
      <c r="AO106" s="477">
        <v>0</v>
      </c>
      <c r="AP106" s="477">
        <v>0</v>
      </c>
      <c r="AQ106" s="335">
        <v>26</v>
      </c>
      <c r="AR106" s="335">
        <v>0</v>
      </c>
      <c r="AS106" s="335">
        <v>0</v>
      </c>
      <c r="AT106" s="477">
        <v>0</v>
      </c>
      <c r="AU106" s="477">
        <v>0</v>
      </c>
      <c r="AV106" s="477">
        <v>0</v>
      </c>
      <c r="AW106" s="774">
        <v>0</v>
      </c>
      <c r="AX106" s="487">
        <v>14627</v>
      </c>
    </row>
    <row r="107" spans="2:50" ht="15" customHeight="1">
      <c r="B107" s="785" t="s">
        <v>5353</v>
      </c>
      <c r="C107" s="785" t="s">
        <v>5354</v>
      </c>
      <c r="D107" s="785" t="e">
        <v>#REF!</v>
      </c>
      <c r="E107" s="785" t="s">
        <v>5355</v>
      </c>
      <c r="F107" s="785" t="s">
        <v>5356</v>
      </c>
      <c r="G107" s="785" t="s">
        <v>5357</v>
      </c>
      <c r="H107" s="785" t="s">
        <v>5358</v>
      </c>
      <c r="I107" s="785" t="s">
        <v>5359</v>
      </c>
      <c r="J107" s="785" t="s">
        <v>5360</v>
      </c>
      <c r="K107" s="785" t="s">
        <v>5361</v>
      </c>
      <c r="L107" s="785" t="e">
        <v>#REF!</v>
      </c>
      <c r="M107" s="785" t="s">
        <v>5362</v>
      </c>
      <c r="N107" s="785" t="s">
        <v>5363</v>
      </c>
      <c r="O107" s="785" t="s">
        <v>5364</v>
      </c>
      <c r="P107" s="785" t="e">
        <v>#REF!</v>
      </c>
      <c r="Q107" s="785" t="s">
        <v>5365</v>
      </c>
      <c r="R107" s="785" t="s">
        <v>5366</v>
      </c>
      <c r="S107" s="785" t="s">
        <v>5367</v>
      </c>
      <c r="T107" s="785" t="s">
        <v>5368</v>
      </c>
      <c r="U107" s="785" t="s">
        <v>5369</v>
      </c>
      <c r="V107" s="785" t="s">
        <v>5370</v>
      </c>
      <c r="W107" s="785" t="s">
        <v>5371</v>
      </c>
      <c r="X107" s="785" t="s">
        <v>5372</v>
      </c>
      <c r="Y107" s="785" t="s">
        <v>5373</v>
      </c>
      <c r="Z107" s="365" t="s">
        <v>395</v>
      </c>
      <c r="AA107" s="364" t="s">
        <v>504</v>
      </c>
      <c r="AB107" s="405">
        <v>34</v>
      </c>
      <c r="AC107" s="476">
        <v>4076</v>
      </c>
      <c r="AD107" s="477">
        <v>5861</v>
      </c>
      <c r="AE107" s="477">
        <v>0</v>
      </c>
      <c r="AF107" s="477">
        <v>0</v>
      </c>
      <c r="AG107" s="477">
        <v>1421</v>
      </c>
      <c r="AH107" s="477">
        <v>0</v>
      </c>
      <c r="AI107" s="477">
        <v>0</v>
      </c>
      <c r="AJ107" s="335">
        <v>0</v>
      </c>
      <c r="AK107" s="477">
        <v>0</v>
      </c>
      <c r="AL107" s="477">
        <v>0</v>
      </c>
      <c r="AM107" s="477">
        <v>0</v>
      </c>
      <c r="AN107" s="477">
        <v>2</v>
      </c>
      <c r="AO107" s="477">
        <v>0</v>
      </c>
      <c r="AP107" s="477">
        <v>0</v>
      </c>
      <c r="AQ107" s="335">
        <v>1</v>
      </c>
      <c r="AR107" s="335">
        <v>0</v>
      </c>
      <c r="AS107" s="335">
        <v>0</v>
      </c>
      <c r="AT107" s="477">
        <v>0</v>
      </c>
      <c r="AU107" s="477">
        <v>0</v>
      </c>
      <c r="AV107" s="477">
        <v>0</v>
      </c>
      <c r="AW107" s="774">
        <v>0</v>
      </c>
      <c r="AX107" s="487">
        <v>11360</v>
      </c>
    </row>
    <row r="108" spans="2:50" ht="15" customHeight="1">
      <c r="B108" s="785" t="s">
        <v>5374</v>
      </c>
      <c r="C108" s="785" t="s">
        <v>5375</v>
      </c>
      <c r="D108" s="785" t="e">
        <v>#REF!</v>
      </c>
      <c r="E108" s="785" t="s">
        <v>5376</v>
      </c>
      <c r="F108" s="785" t="s">
        <v>5377</v>
      </c>
      <c r="G108" s="785" t="s">
        <v>5378</v>
      </c>
      <c r="H108" s="785" t="s">
        <v>5379</v>
      </c>
      <c r="I108" s="785" t="s">
        <v>5380</v>
      </c>
      <c r="J108" s="785" t="s">
        <v>5381</v>
      </c>
      <c r="K108" s="785" t="s">
        <v>5382</v>
      </c>
      <c r="L108" s="785" t="e">
        <v>#REF!</v>
      </c>
      <c r="M108" s="785" t="s">
        <v>5383</v>
      </c>
      <c r="N108" s="785" t="s">
        <v>5384</v>
      </c>
      <c r="O108" s="785" t="s">
        <v>5385</v>
      </c>
      <c r="P108" s="785" t="e">
        <v>#REF!</v>
      </c>
      <c r="Q108" s="785" t="s">
        <v>5386</v>
      </c>
      <c r="R108" s="785" t="s">
        <v>5387</v>
      </c>
      <c r="S108" s="785" t="s">
        <v>5388</v>
      </c>
      <c r="T108" s="785" t="s">
        <v>5389</v>
      </c>
      <c r="U108" s="785" t="s">
        <v>5390</v>
      </c>
      <c r="V108" s="785" t="s">
        <v>5391</v>
      </c>
      <c r="W108" s="785" t="s">
        <v>5392</v>
      </c>
      <c r="X108" s="785" t="s">
        <v>5393</v>
      </c>
      <c r="Y108" s="785" t="s">
        <v>5394</v>
      </c>
      <c r="Z108" s="365" t="s">
        <v>396</v>
      </c>
      <c r="AA108" s="364" t="s">
        <v>504</v>
      </c>
      <c r="AB108" s="405">
        <v>36</v>
      </c>
      <c r="AC108" s="476">
        <v>163</v>
      </c>
      <c r="AD108" s="477">
        <v>1018</v>
      </c>
      <c r="AE108" s="477">
        <v>0</v>
      </c>
      <c r="AF108" s="477">
        <v>0</v>
      </c>
      <c r="AG108" s="477">
        <v>50</v>
      </c>
      <c r="AH108" s="477">
        <v>0</v>
      </c>
      <c r="AI108" s="477">
        <v>0</v>
      </c>
      <c r="AJ108" s="335">
        <v>0</v>
      </c>
      <c r="AK108" s="477">
        <v>0</v>
      </c>
      <c r="AL108" s="477">
        <v>0</v>
      </c>
      <c r="AM108" s="477">
        <v>0</v>
      </c>
      <c r="AN108" s="477">
        <v>0</v>
      </c>
      <c r="AO108" s="477">
        <v>0</v>
      </c>
      <c r="AP108" s="477">
        <v>0</v>
      </c>
      <c r="AQ108" s="335">
        <v>1</v>
      </c>
      <c r="AR108" s="335">
        <v>0</v>
      </c>
      <c r="AS108" s="335">
        <v>0</v>
      </c>
      <c r="AT108" s="477">
        <v>0</v>
      </c>
      <c r="AU108" s="477">
        <v>0</v>
      </c>
      <c r="AV108" s="477">
        <v>0</v>
      </c>
      <c r="AW108" s="774">
        <v>0</v>
      </c>
      <c r="AX108" s="487">
        <v>1231</v>
      </c>
    </row>
    <row r="109" spans="2:50" ht="15" customHeight="1">
      <c r="B109" s="785" t="s">
        <v>5395</v>
      </c>
      <c r="C109" s="785" t="s">
        <v>5396</v>
      </c>
      <c r="D109" s="785" t="e">
        <v>#REF!</v>
      </c>
      <c r="E109" s="785" t="s">
        <v>5397</v>
      </c>
      <c r="F109" s="785" t="s">
        <v>5398</v>
      </c>
      <c r="G109" s="785" t="s">
        <v>5399</v>
      </c>
      <c r="H109" s="785" t="s">
        <v>5400</v>
      </c>
      <c r="I109" s="785" t="s">
        <v>5401</v>
      </c>
      <c r="J109" s="785" t="s">
        <v>5402</v>
      </c>
      <c r="K109" s="785" t="s">
        <v>5403</v>
      </c>
      <c r="L109" s="785" t="e">
        <v>#REF!</v>
      </c>
      <c r="M109" s="785" t="s">
        <v>5404</v>
      </c>
      <c r="N109" s="785" t="s">
        <v>5405</v>
      </c>
      <c r="O109" s="785" t="s">
        <v>5406</v>
      </c>
      <c r="P109" s="785" t="e">
        <v>#REF!</v>
      </c>
      <c r="Q109" s="785" t="s">
        <v>5407</v>
      </c>
      <c r="R109" s="785" t="s">
        <v>5408</v>
      </c>
      <c r="S109" s="785" t="s">
        <v>5409</v>
      </c>
      <c r="T109" s="785" t="s">
        <v>5410</v>
      </c>
      <c r="U109" s="785" t="s">
        <v>5411</v>
      </c>
      <c r="V109" s="785" t="s">
        <v>5412</v>
      </c>
      <c r="W109" s="785" t="s">
        <v>5413</v>
      </c>
      <c r="X109" s="785" t="s">
        <v>5414</v>
      </c>
      <c r="Y109" s="785" t="s">
        <v>5415</v>
      </c>
      <c r="Z109" s="365" t="s">
        <v>397</v>
      </c>
      <c r="AA109" s="364" t="s">
        <v>504</v>
      </c>
      <c r="AB109" s="405">
        <v>91</v>
      </c>
      <c r="AC109" s="476">
        <v>74</v>
      </c>
      <c r="AD109" s="477">
        <v>631</v>
      </c>
      <c r="AE109" s="477">
        <v>0</v>
      </c>
      <c r="AF109" s="477">
        <v>0</v>
      </c>
      <c r="AG109" s="477">
        <v>192</v>
      </c>
      <c r="AH109" s="477">
        <v>0</v>
      </c>
      <c r="AI109" s="477">
        <v>2</v>
      </c>
      <c r="AJ109" s="335">
        <v>0</v>
      </c>
      <c r="AK109" s="477">
        <v>0</v>
      </c>
      <c r="AL109" s="477">
        <v>0</v>
      </c>
      <c r="AM109" s="477">
        <v>0</v>
      </c>
      <c r="AN109" s="477">
        <v>0</v>
      </c>
      <c r="AO109" s="477">
        <v>0</v>
      </c>
      <c r="AP109" s="477">
        <v>0</v>
      </c>
      <c r="AQ109" s="335">
        <v>2</v>
      </c>
      <c r="AR109" s="335">
        <v>0</v>
      </c>
      <c r="AS109" s="335">
        <v>0</v>
      </c>
      <c r="AT109" s="477">
        <v>0</v>
      </c>
      <c r="AU109" s="477">
        <v>0</v>
      </c>
      <c r="AV109" s="477">
        <v>0</v>
      </c>
      <c r="AW109" s="774">
        <v>0</v>
      </c>
      <c r="AX109" s="487">
        <v>899</v>
      </c>
    </row>
    <row r="110" spans="2:50" ht="15" customHeight="1">
      <c r="B110" s="785" t="s">
        <v>5416</v>
      </c>
      <c r="C110" s="785" t="s">
        <v>5417</v>
      </c>
      <c r="D110" s="785" t="e">
        <v>#REF!</v>
      </c>
      <c r="E110" s="785" t="s">
        <v>5418</v>
      </c>
      <c r="F110" s="785" t="s">
        <v>5419</v>
      </c>
      <c r="G110" s="785" t="s">
        <v>5420</v>
      </c>
      <c r="H110" s="785" t="s">
        <v>5421</v>
      </c>
      <c r="I110" s="785" t="s">
        <v>5422</v>
      </c>
      <c r="J110" s="785" t="s">
        <v>5423</v>
      </c>
      <c r="K110" s="785" t="s">
        <v>5424</v>
      </c>
      <c r="L110" s="785" t="e">
        <v>#REF!</v>
      </c>
      <c r="M110" s="785" t="s">
        <v>5425</v>
      </c>
      <c r="N110" s="785" t="s">
        <v>5426</v>
      </c>
      <c r="O110" s="785" t="s">
        <v>5427</v>
      </c>
      <c r="P110" s="785" t="e">
        <v>#REF!</v>
      </c>
      <c r="Q110" s="785" t="s">
        <v>5428</v>
      </c>
      <c r="R110" s="785" t="s">
        <v>5429</v>
      </c>
      <c r="S110" s="785" t="s">
        <v>5430</v>
      </c>
      <c r="T110" s="785" t="s">
        <v>5431</v>
      </c>
      <c r="U110" s="785" t="s">
        <v>5432</v>
      </c>
      <c r="V110" s="785" t="s">
        <v>5433</v>
      </c>
      <c r="W110" s="785" t="s">
        <v>5434</v>
      </c>
      <c r="X110" s="785" t="s">
        <v>5435</v>
      </c>
      <c r="Y110" s="785" t="s">
        <v>5436</v>
      </c>
      <c r="Z110" s="365" t="s">
        <v>398</v>
      </c>
      <c r="AA110" s="364" t="s">
        <v>504</v>
      </c>
      <c r="AB110" s="405">
        <v>93</v>
      </c>
      <c r="AC110" s="476">
        <v>4</v>
      </c>
      <c r="AD110" s="477">
        <v>759</v>
      </c>
      <c r="AE110" s="477">
        <v>0</v>
      </c>
      <c r="AF110" s="477">
        <v>0</v>
      </c>
      <c r="AG110" s="477">
        <v>483</v>
      </c>
      <c r="AH110" s="477">
        <v>0</v>
      </c>
      <c r="AI110" s="477">
        <v>0</v>
      </c>
      <c r="AJ110" s="335">
        <v>0</v>
      </c>
      <c r="AK110" s="477">
        <v>0</v>
      </c>
      <c r="AL110" s="477">
        <v>0</v>
      </c>
      <c r="AM110" s="477">
        <v>0</v>
      </c>
      <c r="AN110" s="477">
        <v>0</v>
      </c>
      <c r="AO110" s="477">
        <v>0</v>
      </c>
      <c r="AP110" s="477">
        <v>0</v>
      </c>
      <c r="AQ110" s="335">
        <v>1</v>
      </c>
      <c r="AR110" s="335">
        <v>0</v>
      </c>
      <c r="AS110" s="335">
        <v>0</v>
      </c>
      <c r="AT110" s="477">
        <v>0</v>
      </c>
      <c r="AU110" s="477">
        <v>0</v>
      </c>
      <c r="AV110" s="477">
        <v>0</v>
      </c>
      <c r="AW110" s="774">
        <v>0</v>
      </c>
      <c r="AX110" s="487">
        <v>1246</v>
      </c>
    </row>
    <row r="111" spans="2:50" ht="15" customHeight="1">
      <c r="B111" s="785" t="s">
        <v>5437</v>
      </c>
      <c r="C111" s="785" t="s">
        <v>5438</v>
      </c>
      <c r="D111" s="785" t="e">
        <v>#REF!</v>
      </c>
      <c r="E111" s="785" t="s">
        <v>5439</v>
      </c>
      <c r="F111" s="785" t="s">
        <v>5440</v>
      </c>
      <c r="G111" s="785" t="s">
        <v>5441</v>
      </c>
      <c r="H111" s="785" t="s">
        <v>5442</v>
      </c>
      <c r="I111" s="785" t="s">
        <v>5443</v>
      </c>
      <c r="J111" s="785" t="s">
        <v>5444</v>
      </c>
      <c r="K111" s="785" t="s">
        <v>5445</v>
      </c>
      <c r="L111" s="785" t="e">
        <v>#REF!</v>
      </c>
      <c r="M111" s="785" t="s">
        <v>5446</v>
      </c>
      <c r="N111" s="785" t="s">
        <v>5447</v>
      </c>
      <c r="O111" s="785" t="s">
        <v>5448</v>
      </c>
      <c r="P111" s="785" t="e">
        <v>#REF!</v>
      </c>
      <c r="Q111" s="785" t="s">
        <v>5449</v>
      </c>
      <c r="R111" s="785" t="s">
        <v>5450</v>
      </c>
      <c r="S111" s="785" t="s">
        <v>5451</v>
      </c>
      <c r="T111" s="785" t="s">
        <v>5452</v>
      </c>
      <c r="U111" s="785" t="s">
        <v>5453</v>
      </c>
      <c r="V111" s="785" t="s">
        <v>5454</v>
      </c>
      <c r="W111" s="785" t="s">
        <v>5455</v>
      </c>
      <c r="X111" s="785" t="s">
        <v>5456</v>
      </c>
      <c r="Y111" s="785" t="s">
        <v>5457</v>
      </c>
      <c r="Z111" s="365" t="s">
        <v>399</v>
      </c>
      <c r="AA111" s="364" t="s">
        <v>504</v>
      </c>
      <c r="AB111" s="405">
        <v>101</v>
      </c>
      <c r="AC111" s="476">
        <v>10</v>
      </c>
      <c r="AD111" s="477">
        <v>3949</v>
      </c>
      <c r="AE111" s="477">
        <v>0</v>
      </c>
      <c r="AF111" s="477">
        <v>0</v>
      </c>
      <c r="AG111" s="477">
        <v>704</v>
      </c>
      <c r="AH111" s="477">
        <v>2473</v>
      </c>
      <c r="AI111" s="477">
        <v>0</v>
      </c>
      <c r="AJ111" s="335">
        <v>27</v>
      </c>
      <c r="AK111" s="477">
        <v>0</v>
      </c>
      <c r="AL111" s="477">
        <v>0</v>
      </c>
      <c r="AM111" s="477">
        <v>0</v>
      </c>
      <c r="AN111" s="477">
        <v>0</v>
      </c>
      <c r="AO111" s="477">
        <v>0</v>
      </c>
      <c r="AP111" s="477">
        <v>0</v>
      </c>
      <c r="AQ111" s="335">
        <v>10</v>
      </c>
      <c r="AR111" s="335">
        <v>0</v>
      </c>
      <c r="AS111" s="335">
        <v>0</v>
      </c>
      <c r="AT111" s="477">
        <v>0</v>
      </c>
      <c r="AU111" s="477">
        <v>0</v>
      </c>
      <c r="AV111" s="477">
        <v>0</v>
      </c>
      <c r="AW111" s="774">
        <v>0</v>
      </c>
      <c r="AX111" s="487">
        <v>7136</v>
      </c>
    </row>
    <row r="112" spans="2:50" ht="15" customHeight="1">
      <c r="B112" s="785" t="s">
        <v>5458</v>
      </c>
      <c r="C112" s="785" t="s">
        <v>5459</v>
      </c>
      <c r="D112" s="785" t="e">
        <v>#REF!</v>
      </c>
      <c r="E112" s="785" t="s">
        <v>5460</v>
      </c>
      <c r="F112" s="785" t="s">
        <v>5461</v>
      </c>
      <c r="G112" s="785" t="s">
        <v>5462</v>
      </c>
      <c r="H112" s="785" t="s">
        <v>5463</v>
      </c>
      <c r="I112" s="785" t="s">
        <v>5464</v>
      </c>
      <c r="J112" s="785" t="s">
        <v>5465</v>
      </c>
      <c r="K112" s="785" t="s">
        <v>5466</v>
      </c>
      <c r="L112" s="785" t="e">
        <v>#REF!</v>
      </c>
      <c r="M112" s="785" t="s">
        <v>5467</v>
      </c>
      <c r="N112" s="785" t="s">
        <v>5468</v>
      </c>
      <c r="O112" s="785" t="s">
        <v>5469</v>
      </c>
      <c r="P112" s="785" t="e">
        <v>#REF!</v>
      </c>
      <c r="Q112" s="785" t="s">
        <v>5470</v>
      </c>
      <c r="R112" s="785" t="s">
        <v>5471</v>
      </c>
      <c r="S112" s="785" t="s">
        <v>5472</v>
      </c>
      <c r="T112" s="785" t="s">
        <v>5473</v>
      </c>
      <c r="U112" s="785" t="s">
        <v>5474</v>
      </c>
      <c r="V112" s="785" t="s">
        <v>5475</v>
      </c>
      <c r="W112" s="785" t="s">
        <v>5476</v>
      </c>
      <c r="X112" s="785" t="s">
        <v>5477</v>
      </c>
      <c r="Y112" s="785" t="s">
        <v>5478</v>
      </c>
      <c r="Z112" s="365" t="s">
        <v>400</v>
      </c>
      <c r="AA112" s="364" t="s">
        <v>504</v>
      </c>
      <c r="AB112" s="405">
        <v>145</v>
      </c>
      <c r="AC112" s="476">
        <v>1</v>
      </c>
      <c r="AD112" s="477">
        <v>558</v>
      </c>
      <c r="AE112" s="477">
        <v>0</v>
      </c>
      <c r="AF112" s="477">
        <v>0</v>
      </c>
      <c r="AG112" s="477">
        <v>242</v>
      </c>
      <c r="AH112" s="477">
        <v>0</v>
      </c>
      <c r="AI112" s="477">
        <v>2</v>
      </c>
      <c r="AJ112" s="335">
        <v>0</v>
      </c>
      <c r="AK112" s="477">
        <v>0</v>
      </c>
      <c r="AL112" s="477">
        <v>0</v>
      </c>
      <c r="AM112" s="477">
        <v>0</v>
      </c>
      <c r="AN112" s="477">
        <v>0</v>
      </c>
      <c r="AO112" s="477">
        <v>0</v>
      </c>
      <c r="AP112" s="477">
        <v>0</v>
      </c>
      <c r="AQ112" s="335">
        <v>1</v>
      </c>
      <c r="AR112" s="335">
        <v>0</v>
      </c>
      <c r="AS112" s="335">
        <v>0</v>
      </c>
      <c r="AT112" s="477">
        <v>0</v>
      </c>
      <c r="AU112" s="477">
        <v>0</v>
      </c>
      <c r="AV112" s="477">
        <v>0</v>
      </c>
      <c r="AW112" s="774">
        <v>0</v>
      </c>
      <c r="AX112" s="487">
        <v>803</v>
      </c>
    </row>
    <row r="113" spans="2:50" ht="15" customHeight="1">
      <c r="B113" s="785" t="s">
        <v>5479</v>
      </c>
      <c r="C113" s="785" t="s">
        <v>5480</v>
      </c>
      <c r="D113" s="785" t="e">
        <v>#REF!</v>
      </c>
      <c r="E113" s="785" t="s">
        <v>5481</v>
      </c>
      <c r="F113" s="785" t="s">
        <v>5482</v>
      </c>
      <c r="G113" s="785" t="s">
        <v>5483</v>
      </c>
      <c r="H113" s="785" t="s">
        <v>5484</v>
      </c>
      <c r="I113" s="785" t="s">
        <v>5485</v>
      </c>
      <c r="J113" s="785" t="s">
        <v>5486</v>
      </c>
      <c r="K113" s="785" t="s">
        <v>5487</v>
      </c>
      <c r="L113" s="785" t="e">
        <v>#REF!</v>
      </c>
      <c r="M113" s="785" t="s">
        <v>5488</v>
      </c>
      <c r="N113" s="785" t="s">
        <v>5489</v>
      </c>
      <c r="O113" s="785" t="s">
        <v>5490</v>
      </c>
      <c r="P113" s="785" t="e">
        <v>#REF!</v>
      </c>
      <c r="Q113" s="785" t="s">
        <v>5491</v>
      </c>
      <c r="R113" s="785" t="s">
        <v>5492</v>
      </c>
      <c r="S113" s="785" t="s">
        <v>5493</v>
      </c>
      <c r="T113" s="785" t="s">
        <v>5494</v>
      </c>
      <c r="U113" s="785" t="s">
        <v>5495</v>
      </c>
      <c r="V113" s="785" t="s">
        <v>5496</v>
      </c>
      <c r="W113" s="785" t="s">
        <v>5497</v>
      </c>
      <c r="X113" s="785" t="s">
        <v>5498</v>
      </c>
      <c r="Y113" s="785" t="s">
        <v>5499</v>
      </c>
      <c r="Z113" s="365" t="s">
        <v>401</v>
      </c>
      <c r="AA113" s="364" t="s">
        <v>504</v>
      </c>
      <c r="AB113" s="405">
        <v>209</v>
      </c>
      <c r="AC113" s="476">
        <v>5</v>
      </c>
      <c r="AD113" s="477">
        <v>2379</v>
      </c>
      <c r="AE113" s="477">
        <v>87</v>
      </c>
      <c r="AF113" s="477">
        <v>0</v>
      </c>
      <c r="AG113" s="477">
        <v>741</v>
      </c>
      <c r="AH113" s="477">
        <v>0</v>
      </c>
      <c r="AI113" s="477">
        <v>0</v>
      </c>
      <c r="AJ113" s="335">
        <v>0</v>
      </c>
      <c r="AK113" s="477">
        <v>0</v>
      </c>
      <c r="AL113" s="477">
        <v>0</v>
      </c>
      <c r="AM113" s="477">
        <v>0</v>
      </c>
      <c r="AN113" s="477">
        <v>0</v>
      </c>
      <c r="AO113" s="477">
        <v>0</v>
      </c>
      <c r="AP113" s="477">
        <v>0</v>
      </c>
      <c r="AQ113" s="335">
        <v>1</v>
      </c>
      <c r="AR113" s="335">
        <v>0</v>
      </c>
      <c r="AS113" s="335">
        <v>0</v>
      </c>
      <c r="AT113" s="477">
        <v>0</v>
      </c>
      <c r="AU113" s="477">
        <v>0</v>
      </c>
      <c r="AV113" s="477">
        <v>0</v>
      </c>
      <c r="AW113" s="774">
        <v>0</v>
      </c>
      <c r="AX113" s="487">
        <v>3212</v>
      </c>
    </row>
    <row r="114" spans="2:50" ht="15" customHeight="1">
      <c r="B114" s="785" t="s">
        <v>5500</v>
      </c>
      <c r="C114" s="785" t="s">
        <v>5501</v>
      </c>
      <c r="D114" s="785" t="e">
        <v>#REF!</v>
      </c>
      <c r="E114" s="785" t="s">
        <v>5502</v>
      </c>
      <c r="F114" s="785" t="s">
        <v>5503</v>
      </c>
      <c r="G114" s="785" t="s">
        <v>5504</v>
      </c>
      <c r="H114" s="785" t="s">
        <v>5505</v>
      </c>
      <c r="I114" s="785" t="s">
        <v>5506</v>
      </c>
      <c r="J114" s="785" t="s">
        <v>5507</v>
      </c>
      <c r="K114" s="785" t="s">
        <v>5508</v>
      </c>
      <c r="L114" s="785" t="e">
        <v>#REF!</v>
      </c>
      <c r="M114" s="785" t="s">
        <v>5509</v>
      </c>
      <c r="N114" s="785" t="s">
        <v>5510</v>
      </c>
      <c r="O114" s="785" t="s">
        <v>5511</v>
      </c>
      <c r="P114" s="785" t="e">
        <v>#REF!</v>
      </c>
      <c r="Q114" s="785" t="s">
        <v>5512</v>
      </c>
      <c r="R114" s="785" t="s">
        <v>5513</v>
      </c>
      <c r="S114" s="785" t="s">
        <v>5514</v>
      </c>
      <c r="T114" s="785" t="s">
        <v>5515</v>
      </c>
      <c r="U114" s="785" t="s">
        <v>5516</v>
      </c>
      <c r="V114" s="785" t="s">
        <v>5517</v>
      </c>
      <c r="W114" s="785" t="s">
        <v>5518</v>
      </c>
      <c r="X114" s="785" t="s">
        <v>5519</v>
      </c>
      <c r="Y114" s="785" t="s">
        <v>5520</v>
      </c>
      <c r="Z114" s="365" t="s">
        <v>402</v>
      </c>
      <c r="AA114" s="364" t="s">
        <v>504</v>
      </c>
      <c r="AB114" s="405">
        <v>282</v>
      </c>
      <c r="AC114" s="476">
        <v>13</v>
      </c>
      <c r="AD114" s="477">
        <v>5373</v>
      </c>
      <c r="AE114" s="477">
        <v>0</v>
      </c>
      <c r="AF114" s="477">
        <v>0</v>
      </c>
      <c r="AG114" s="477">
        <v>811</v>
      </c>
      <c r="AH114" s="477">
        <v>0</v>
      </c>
      <c r="AI114" s="477">
        <v>2</v>
      </c>
      <c r="AJ114" s="335">
        <v>0</v>
      </c>
      <c r="AK114" s="477">
        <v>12</v>
      </c>
      <c r="AL114" s="477">
        <v>0</v>
      </c>
      <c r="AM114" s="477">
        <v>0</v>
      </c>
      <c r="AN114" s="477">
        <v>0</v>
      </c>
      <c r="AO114" s="477">
        <v>0</v>
      </c>
      <c r="AP114" s="477">
        <v>0</v>
      </c>
      <c r="AQ114" s="335">
        <v>11</v>
      </c>
      <c r="AR114" s="335">
        <v>0</v>
      </c>
      <c r="AS114" s="335">
        <v>0</v>
      </c>
      <c r="AT114" s="477">
        <v>0</v>
      </c>
      <c r="AU114" s="477">
        <v>0</v>
      </c>
      <c r="AV114" s="477">
        <v>0</v>
      </c>
      <c r="AW114" s="774">
        <v>0</v>
      </c>
      <c r="AX114" s="487">
        <v>6211</v>
      </c>
    </row>
    <row r="115" spans="2:50" ht="15" customHeight="1">
      <c r="B115" s="785" t="s">
        <v>5521</v>
      </c>
      <c r="C115" s="785" t="s">
        <v>5522</v>
      </c>
      <c r="D115" s="785" t="e">
        <v>#REF!</v>
      </c>
      <c r="E115" s="785" t="s">
        <v>5523</v>
      </c>
      <c r="F115" s="785" t="s">
        <v>5524</v>
      </c>
      <c r="G115" s="785" t="s">
        <v>5525</v>
      </c>
      <c r="H115" s="785" t="s">
        <v>5526</v>
      </c>
      <c r="I115" s="785" t="s">
        <v>5527</v>
      </c>
      <c r="J115" s="785" t="s">
        <v>5528</v>
      </c>
      <c r="K115" s="785" t="s">
        <v>5529</v>
      </c>
      <c r="L115" s="785" t="e">
        <v>#REF!</v>
      </c>
      <c r="M115" s="785" t="s">
        <v>5530</v>
      </c>
      <c r="N115" s="785" t="s">
        <v>5531</v>
      </c>
      <c r="O115" s="785" t="s">
        <v>5532</v>
      </c>
      <c r="P115" s="785" t="e">
        <v>#REF!</v>
      </c>
      <c r="Q115" s="785" t="s">
        <v>5533</v>
      </c>
      <c r="R115" s="785" t="s">
        <v>5534</v>
      </c>
      <c r="S115" s="785" t="s">
        <v>5535</v>
      </c>
      <c r="T115" s="785" t="s">
        <v>5536</v>
      </c>
      <c r="U115" s="785" t="s">
        <v>5537</v>
      </c>
      <c r="V115" s="785" t="s">
        <v>5538</v>
      </c>
      <c r="W115" s="785" t="s">
        <v>5539</v>
      </c>
      <c r="X115" s="785" t="s">
        <v>5540</v>
      </c>
      <c r="Y115" s="785" t="s">
        <v>5541</v>
      </c>
      <c r="Z115" s="365" t="s">
        <v>403</v>
      </c>
      <c r="AA115" s="364" t="s">
        <v>504</v>
      </c>
      <c r="AB115" s="405">
        <v>353</v>
      </c>
      <c r="AC115" s="476">
        <v>5</v>
      </c>
      <c r="AD115" s="477">
        <v>567</v>
      </c>
      <c r="AE115" s="477">
        <v>0</v>
      </c>
      <c r="AF115" s="477">
        <v>0</v>
      </c>
      <c r="AG115" s="477">
        <v>83</v>
      </c>
      <c r="AH115" s="477">
        <v>260</v>
      </c>
      <c r="AI115" s="477">
        <v>1</v>
      </c>
      <c r="AJ115" s="335">
        <v>7</v>
      </c>
      <c r="AK115" s="477">
        <v>0</v>
      </c>
      <c r="AL115" s="477">
        <v>0</v>
      </c>
      <c r="AM115" s="477">
        <v>0</v>
      </c>
      <c r="AN115" s="477">
        <v>0</v>
      </c>
      <c r="AO115" s="477">
        <v>0</v>
      </c>
      <c r="AP115" s="477">
        <v>0</v>
      </c>
      <c r="AQ115" s="335">
        <v>3</v>
      </c>
      <c r="AR115" s="335">
        <v>0</v>
      </c>
      <c r="AS115" s="335">
        <v>0</v>
      </c>
      <c r="AT115" s="477">
        <v>0</v>
      </c>
      <c r="AU115" s="477">
        <v>0</v>
      </c>
      <c r="AV115" s="477">
        <v>0</v>
      </c>
      <c r="AW115" s="774">
        <v>0</v>
      </c>
      <c r="AX115" s="487">
        <v>916</v>
      </c>
    </row>
    <row r="116" spans="2:50" ht="15" customHeight="1">
      <c r="B116" s="785" t="s">
        <v>5542</v>
      </c>
      <c r="C116" s="785" t="s">
        <v>5543</v>
      </c>
      <c r="D116" s="785" t="e">
        <v>#REF!</v>
      </c>
      <c r="E116" s="785" t="s">
        <v>5544</v>
      </c>
      <c r="F116" s="785" t="s">
        <v>5545</v>
      </c>
      <c r="G116" s="785" t="s">
        <v>5546</v>
      </c>
      <c r="H116" s="785" t="s">
        <v>5547</v>
      </c>
      <c r="I116" s="785" t="s">
        <v>5548</v>
      </c>
      <c r="J116" s="785" t="s">
        <v>5549</v>
      </c>
      <c r="K116" s="785" t="s">
        <v>5550</v>
      </c>
      <c r="L116" s="785" t="e">
        <v>#REF!</v>
      </c>
      <c r="M116" s="785" t="s">
        <v>5551</v>
      </c>
      <c r="N116" s="785" t="s">
        <v>5552</v>
      </c>
      <c r="O116" s="785" t="s">
        <v>5553</v>
      </c>
      <c r="P116" s="785" t="e">
        <v>#REF!</v>
      </c>
      <c r="Q116" s="785" t="s">
        <v>5554</v>
      </c>
      <c r="R116" s="785" t="s">
        <v>5555</v>
      </c>
      <c r="S116" s="785" t="s">
        <v>5556</v>
      </c>
      <c r="T116" s="785" t="s">
        <v>5557</v>
      </c>
      <c r="U116" s="785" t="s">
        <v>5558</v>
      </c>
      <c r="V116" s="785" t="s">
        <v>5559</v>
      </c>
      <c r="W116" s="785" t="s">
        <v>5560</v>
      </c>
      <c r="X116" s="785" t="s">
        <v>5561</v>
      </c>
      <c r="Y116" s="785" t="s">
        <v>5562</v>
      </c>
      <c r="Z116" s="365" t="s">
        <v>404</v>
      </c>
      <c r="AA116" s="364" t="s">
        <v>504</v>
      </c>
      <c r="AB116" s="405">
        <v>364</v>
      </c>
      <c r="AC116" s="476">
        <v>3</v>
      </c>
      <c r="AD116" s="477">
        <v>2803</v>
      </c>
      <c r="AE116" s="477">
        <v>1</v>
      </c>
      <c r="AF116" s="477">
        <v>0</v>
      </c>
      <c r="AG116" s="477">
        <v>827</v>
      </c>
      <c r="AH116" s="477">
        <v>0</v>
      </c>
      <c r="AI116" s="477">
        <v>0</v>
      </c>
      <c r="AJ116" s="335">
        <v>0</v>
      </c>
      <c r="AK116" s="477">
        <v>0</v>
      </c>
      <c r="AL116" s="477">
        <v>0</v>
      </c>
      <c r="AM116" s="477">
        <v>67</v>
      </c>
      <c r="AN116" s="477">
        <v>0</v>
      </c>
      <c r="AO116" s="477">
        <v>0</v>
      </c>
      <c r="AP116" s="477">
        <v>0</v>
      </c>
      <c r="AQ116" s="335">
        <v>1</v>
      </c>
      <c r="AR116" s="335">
        <v>0</v>
      </c>
      <c r="AS116" s="335">
        <v>0</v>
      </c>
      <c r="AT116" s="477">
        <v>0</v>
      </c>
      <c r="AU116" s="477">
        <v>0</v>
      </c>
      <c r="AV116" s="477">
        <v>0</v>
      </c>
      <c r="AW116" s="774">
        <v>0</v>
      </c>
      <c r="AX116" s="487">
        <v>3701</v>
      </c>
    </row>
    <row r="117" spans="2:50" ht="15" customHeight="1">
      <c r="B117" s="785" t="s">
        <v>5563</v>
      </c>
      <c r="C117" s="785" t="s">
        <v>5564</v>
      </c>
      <c r="D117" s="785" t="e">
        <v>#REF!</v>
      </c>
      <c r="E117" s="785" t="s">
        <v>5565</v>
      </c>
      <c r="F117" s="785" t="s">
        <v>5566</v>
      </c>
      <c r="G117" s="785" t="s">
        <v>5567</v>
      </c>
      <c r="H117" s="785" t="s">
        <v>5568</v>
      </c>
      <c r="I117" s="785" t="s">
        <v>5569</v>
      </c>
      <c r="J117" s="785" t="s">
        <v>5570</v>
      </c>
      <c r="K117" s="785" t="s">
        <v>5571</v>
      </c>
      <c r="L117" s="785" t="e">
        <v>#REF!</v>
      </c>
      <c r="M117" s="785" t="s">
        <v>5572</v>
      </c>
      <c r="N117" s="785" t="s">
        <v>5573</v>
      </c>
      <c r="O117" s="785" t="s">
        <v>5574</v>
      </c>
      <c r="P117" s="785" t="e">
        <v>#REF!</v>
      </c>
      <c r="Q117" s="785" t="s">
        <v>5575</v>
      </c>
      <c r="R117" s="785" t="s">
        <v>5576</v>
      </c>
      <c r="S117" s="785" t="s">
        <v>5577</v>
      </c>
      <c r="T117" s="785" t="s">
        <v>5578</v>
      </c>
      <c r="U117" s="785" t="s">
        <v>5579</v>
      </c>
      <c r="V117" s="785" t="s">
        <v>5580</v>
      </c>
      <c r="W117" s="785" t="s">
        <v>5581</v>
      </c>
      <c r="X117" s="785" t="s">
        <v>5582</v>
      </c>
      <c r="Y117" s="785" t="s">
        <v>5583</v>
      </c>
      <c r="Z117" s="365" t="s">
        <v>405</v>
      </c>
      <c r="AA117" s="364" t="s">
        <v>504</v>
      </c>
      <c r="AB117" s="405">
        <v>368</v>
      </c>
      <c r="AC117" s="476">
        <v>10</v>
      </c>
      <c r="AD117" s="477">
        <v>2264</v>
      </c>
      <c r="AE117" s="477">
        <v>60</v>
      </c>
      <c r="AF117" s="477">
        <v>0</v>
      </c>
      <c r="AG117" s="477">
        <v>0</v>
      </c>
      <c r="AH117" s="477">
        <v>1260</v>
      </c>
      <c r="AI117" s="477">
        <v>0</v>
      </c>
      <c r="AJ117" s="335">
        <v>63</v>
      </c>
      <c r="AK117" s="477">
        <v>0</v>
      </c>
      <c r="AL117" s="477">
        <v>0</v>
      </c>
      <c r="AM117" s="477">
        <v>0</v>
      </c>
      <c r="AN117" s="477">
        <v>0</v>
      </c>
      <c r="AO117" s="477">
        <v>0</v>
      </c>
      <c r="AP117" s="477">
        <v>0</v>
      </c>
      <c r="AQ117" s="335">
        <v>3</v>
      </c>
      <c r="AR117" s="335">
        <v>0</v>
      </c>
      <c r="AS117" s="335">
        <v>0</v>
      </c>
      <c r="AT117" s="477">
        <v>0</v>
      </c>
      <c r="AU117" s="477">
        <v>0</v>
      </c>
      <c r="AV117" s="477">
        <v>0</v>
      </c>
      <c r="AW117" s="774">
        <v>0</v>
      </c>
      <c r="AX117" s="487">
        <v>3594</v>
      </c>
    </row>
    <row r="118" spans="2:50" ht="15" customHeight="1">
      <c r="B118" s="785" t="s">
        <v>5584</v>
      </c>
      <c r="C118" s="785" t="s">
        <v>5585</v>
      </c>
      <c r="D118" s="785" t="e">
        <v>#REF!</v>
      </c>
      <c r="E118" s="785" t="s">
        <v>5586</v>
      </c>
      <c r="F118" s="785" t="s">
        <v>5587</v>
      </c>
      <c r="G118" s="785" t="s">
        <v>5588</v>
      </c>
      <c r="H118" s="785" t="s">
        <v>5589</v>
      </c>
      <c r="I118" s="785" t="s">
        <v>5590</v>
      </c>
      <c r="J118" s="785" t="s">
        <v>5591</v>
      </c>
      <c r="K118" s="785" t="s">
        <v>5592</v>
      </c>
      <c r="L118" s="785" t="e">
        <v>#REF!</v>
      </c>
      <c r="M118" s="785" t="s">
        <v>5593</v>
      </c>
      <c r="N118" s="785" t="s">
        <v>5594</v>
      </c>
      <c r="O118" s="785" t="s">
        <v>5595</v>
      </c>
      <c r="P118" s="785" t="e">
        <v>#REF!</v>
      </c>
      <c r="Q118" s="785" t="s">
        <v>5596</v>
      </c>
      <c r="R118" s="785" t="s">
        <v>5597</v>
      </c>
      <c r="S118" s="785" t="s">
        <v>5598</v>
      </c>
      <c r="T118" s="785" t="s">
        <v>5599</v>
      </c>
      <c r="U118" s="785" t="s">
        <v>5600</v>
      </c>
      <c r="V118" s="785" t="s">
        <v>5601</v>
      </c>
      <c r="W118" s="785" t="s">
        <v>5602</v>
      </c>
      <c r="X118" s="785" t="s">
        <v>5603</v>
      </c>
      <c r="Y118" s="785" t="s">
        <v>5604</v>
      </c>
      <c r="Z118" s="365" t="s">
        <v>406</v>
      </c>
      <c r="AA118" s="364" t="s">
        <v>504</v>
      </c>
      <c r="AB118" s="405">
        <v>390</v>
      </c>
      <c r="AC118" s="476">
        <v>4</v>
      </c>
      <c r="AD118" s="477">
        <v>2738</v>
      </c>
      <c r="AE118" s="477">
        <v>0</v>
      </c>
      <c r="AF118" s="477">
        <v>0</v>
      </c>
      <c r="AG118" s="477">
        <v>504</v>
      </c>
      <c r="AH118" s="477">
        <v>0</v>
      </c>
      <c r="AI118" s="477">
        <v>0</v>
      </c>
      <c r="AJ118" s="335">
        <v>0</v>
      </c>
      <c r="AK118" s="477">
        <v>0</v>
      </c>
      <c r="AL118" s="477">
        <v>0</v>
      </c>
      <c r="AM118" s="477">
        <v>0</v>
      </c>
      <c r="AN118" s="477">
        <v>0</v>
      </c>
      <c r="AO118" s="477">
        <v>0</v>
      </c>
      <c r="AP118" s="477">
        <v>0</v>
      </c>
      <c r="AQ118" s="335">
        <v>12</v>
      </c>
      <c r="AR118" s="335">
        <v>0</v>
      </c>
      <c r="AS118" s="335">
        <v>0</v>
      </c>
      <c r="AT118" s="477">
        <v>0</v>
      </c>
      <c r="AU118" s="477">
        <v>0</v>
      </c>
      <c r="AV118" s="477">
        <v>0</v>
      </c>
      <c r="AW118" s="774">
        <v>0</v>
      </c>
      <c r="AX118" s="487">
        <v>3246</v>
      </c>
    </row>
    <row r="119" spans="2:50" ht="15" customHeight="1">
      <c r="B119" s="785" t="s">
        <v>5605</v>
      </c>
      <c r="C119" s="785" t="s">
        <v>5606</v>
      </c>
      <c r="D119" s="785" t="e">
        <v>#REF!</v>
      </c>
      <c r="E119" s="785" t="s">
        <v>5607</v>
      </c>
      <c r="F119" s="785" t="s">
        <v>5608</v>
      </c>
      <c r="G119" s="785" t="s">
        <v>5609</v>
      </c>
      <c r="H119" s="785" t="s">
        <v>5610</v>
      </c>
      <c r="I119" s="785" t="s">
        <v>5611</v>
      </c>
      <c r="J119" s="785" t="s">
        <v>5612</v>
      </c>
      <c r="K119" s="785" t="s">
        <v>5613</v>
      </c>
      <c r="L119" s="785" t="e">
        <v>#REF!</v>
      </c>
      <c r="M119" s="785" t="s">
        <v>5614</v>
      </c>
      <c r="N119" s="785" t="s">
        <v>5615</v>
      </c>
      <c r="O119" s="785" t="s">
        <v>5616</v>
      </c>
      <c r="P119" s="785" t="e">
        <v>#REF!</v>
      </c>
      <c r="Q119" s="785" t="s">
        <v>5617</v>
      </c>
      <c r="R119" s="785" t="s">
        <v>5618</v>
      </c>
      <c r="S119" s="785" t="s">
        <v>5619</v>
      </c>
      <c r="T119" s="785" t="s">
        <v>5620</v>
      </c>
      <c r="U119" s="785" t="s">
        <v>5621</v>
      </c>
      <c r="V119" s="785" t="s">
        <v>5622</v>
      </c>
      <c r="W119" s="785" t="s">
        <v>5623</v>
      </c>
      <c r="X119" s="785" t="s">
        <v>5624</v>
      </c>
      <c r="Y119" s="785" t="s">
        <v>5625</v>
      </c>
      <c r="Z119" s="365" t="s">
        <v>407</v>
      </c>
      <c r="AA119" s="364" t="s">
        <v>504</v>
      </c>
      <c r="AB119" s="405">
        <v>467</v>
      </c>
      <c r="AC119" s="476">
        <v>2</v>
      </c>
      <c r="AD119" s="477">
        <v>681</v>
      </c>
      <c r="AE119" s="477">
        <v>0</v>
      </c>
      <c r="AF119" s="477">
        <v>0</v>
      </c>
      <c r="AG119" s="477">
        <v>219</v>
      </c>
      <c r="AH119" s="477">
        <v>0</v>
      </c>
      <c r="AI119" s="477">
        <v>0</v>
      </c>
      <c r="AJ119" s="335">
        <v>0</v>
      </c>
      <c r="AK119" s="477">
        <v>0</v>
      </c>
      <c r="AL119" s="477">
        <v>0</v>
      </c>
      <c r="AM119" s="477">
        <v>0</v>
      </c>
      <c r="AN119" s="477">
        <v>0</v>
      </c>
      <c r="AO119" s="477">
        <v>0</v>
      </c>
      <c r="AP119" s="477">
        <v>0</v>
      </c>
      <c r="AQ119" s="335">
        <v>2</v>
      </c>
      <c r="AR119" s="335">
        <v>0</v>
      </c>
      <c r="AS119" s="335">
        <v>0</v>
      </c>
      <c r="AT119" s="477">
        <v>0</v>
      </c>
      <c r="AU119" s="477">
        <v>0</v>
      </c>
      <c r="AV119" s="477">
        <v>0</v>
      </c>
      <c r="AW119" s="774">
        <v>0</v>
      </c>
      <c r="AX119" s="487">
        <v>902</v>
      </c>
    </row>
    <row r="120" spans="2:50" ht="15" customHeight="1">
      <c r="B120" s="785" t="s">
        <v>5626</v>
      </c>
      <c r="C120" s="785" t="s">
        <v>5627</v>
      </c>
      <c r="D120" s="785" t="e">
        <v>#REF!</v>
      </c>
      <c r="E120" s="785" t="s">
        <v>5628</v>
      </c>
      <c r="F120" s="785" t="s">
        <v>5629</v>
      </c>
      <c r="G120" s="785" t="s">
        <v>5630</v>
      </c>
      <c r="H120" s="785" t="s">
        <v>5631</v>
      </c>
      <c r="I120" s="785" t="s">
        <v>5632</v>
      </c>
      <c r="J120" s="785" t="s">
        <v>5633</v>
      </c>
      <c r="K120" s="785" t="s">
        <v>5634</v>
      </c>
      <c r="L120" s="785" t="e">
        <v>#REF!</v>
      </c>
      <c r="M120" s="785" t="s">
        <v>5635</v>
      </c>
      <c r="N120" s="785" t="s">
        <v>5636</v>
      </c>
      <c r="O120" s="785" t="s">
        <v>5637</v>
      </c>
      <c r="P120" s="785" t="e">
        <v>#REF!</v>
      </c>
      <c r="Q120" s="785" t="s">
        <v>5638</v>
      </c>
      <c r="R120" s="785" t="s">
        <v>5639</v>
      </c>
      <c r="S120" s="785" t="s">
        <v>5640</v>
      </c>
      <c r="T120" s="785" t="s">
        <v>5641</v>
      </c>
      <c r="U120" s="785" t="s">
        <v>5642</v>
      </c>
      <c r="V120" s="785" t="s">
        <v>5643</v>
      </c>
      <c r="W120" s="785" t="s">
        <v>5644</v>
      </c>
      <c r="X120" s="785" t="s">
        <v>5645</v>
      </c>
      <c r="Y120" s="785" t="s">
        <v>5646</v>
      </c>
      <c r="Z120" s="365" t="s">
        <v>408</v>
      </c>
      <c r="AA120" s="364" t="s">
        <v>504</v>
      </c>
      <c r="AB120" s="405">
        <v>576</v>
      </c>
      <c r="AC120" s="476">
        <v>39</v>
      </c>
      <c r="AD120" s="477">
        <v>681</v>
      </c>
      <c r="AE120" s="477">
        <v>0</v>
      </c>
      <c r="AF120" s="477">
        <v>0</v>
      </c>
      <c r="AG120" s="477">
        <v>77</v>
      </c>
      <c r="AH120" s="477">
        <v>344</v>
      </c>
      <c r="AI120" s="477">
        <v>0</v>
      </c>
      <c r="AJ120" s="335">
        <v>13</v>
      </c>
      <c r="AK120" s="477">
        <v>0</v>
      </c>
      <c r="AL120" s="477">
        <v>0</v>
      </c>
      <c r="AM120" s="477">
        <v>0</v>
      </c>
      <c r="AN120" s="477">
        <v>0</v>
      </c>
      <c r="AO120" s="477">
        <v>0</v>
      </c>
      <c r="AP120" s="477">
        <v>0</v>
      </c>
      <c r="AQ120" s="335">
        <v>0</v>
      </c>
      <c r="AR120" s="335">
        <v>0</v>
      </c>
      <c r="AS120" s="335">
        <v>0</v>
      </c>
      <c r="AT120" s="477">
        <v>0</v>
      </c>
      <c r="AU120" s="477">
        <v>0</v>
      </c>
      <c r="AV120" s="477">
        <v>0</v>
      </c>
      <c r="AW120" s="774">
        <v>0</v>
      </c>
      <c r="AX120" s="487">
        <v>1141</v>
      </c>
    </row>
    <row r="121" spans="2:50" ht="15" customHeight="1">
      <c r="B121" s="785" t="s">
        <v>5647</v>
      </c>
      <c r="C121" s="785" t="s">
        <v>5648</v>
      </c>
      <c r="D121" s="785" t="e">
        <v>#REF!</v>
      </c>
      <c r="E121" s="785" t="s">
        <v>5649</v>
      </c>
      <c r="F121" s="785" t="s">
        <v>5650</v>
      </c>
      <c r="G121" s="785" t="s">
        <v>5651</v>
      </c>
      <c r="H121" s="785" t="s">
        <v>5652</v>
      </c>
      <c r="I121" s="785" t="s">
        <v>5653</v>
      </c>
      <c r="J121" s="785" t="s">
        <v>5654</v>
      </c>
      <c r="K121" s="785" t="s">
        <v>5655</v>
      </c>
      <c r="L121" s="785" t="e">
        <v>#REF!</v>
      </c>
      <c r="M121" s="785" t="s">
        <v>5656</v>
      </c>
      <c r="N121" s="785" t="s">
        <v>5657</v>
      </c>
      <c r="O121" s="785" t="s">
        <v>5658</v>
      </c>
      <c r="P121" s="785" t="e">
        <v>#REF!</v>
      </c>
      <c r="Q121" s="785" t="s">
        <v>5659</v>
      </c>
      <c r="R121" s="785" t="s">
        <v>5660</v>
      </c>
      <c r="S121" s="785" t="s">
        <v>5661</v>
      </c>
      <c r="T121" s="785" t="s">
        <v>5662</v>
      </c>
      <c r="U121" s="785" t="s">
        <v>5663</v>
      </c>
      <c r="V121" s="785" t="s">
        <v>5664</v>
      </c>
      <c r="W121" s="785" t="s">
        <v>5665</v>
      </c>
      <c r="X121" s="785" t="s">
        <v>5666</v>
      </c>
      <c r="Y121" s="785" t="s">
        <v>5667</v>
      </c>
      <c r="Z121" s="365" t="s">
        <v>409</v>
      </c>
      <c r="AA121" s="364" t="s">
        <v>504</v>
      </c>
      <c r="AB121" s="405">
        <v>642</v>
      </c>
      <c r="AC121" s="476">
        <v>9</v>
      </c>
      <c r="AD121" s="477">
        <v>1631</v>
      </c>
      <c r="AE121" s="477">
        <v>61</v>
      </c>
      <c r="AF121" s="477">
        <v>0</v>
      </c>
      <c r="AG121" s="477">
        <v>542</v>
      </c>
      <c r="AH121" s="477">
        <v>1</v>
      </c>
      <c r="AI121" s="477">
        <v>1</v>
      </c>
      <c r="AJ121" s="335">
        <v>0</v>
      </c>
      <c r="AK121" s="477">
        <v>0</v>
      </c>
      <c r="AL121" s="477">
        <v>0</v>
      </c>
      <c r="AM121" s="477">
        <v>0</v>
      </c>
      <c r="AN121" s="477">
        <v>0</v>
      </c>
      <c r="AO121" s="477">
        <v>0</v>
      </c>
      <c r="AP121" s="477">
        <v>0</v>
      </c>
      <c r="AQ121" s="335">
        <v>3</v>
      </c>
      <c r="AR121" s="335">
        <v>0</v>
      </c>
      <c r="AS121" s="335">
        <v>0</v>
      </c>
      <c r="AT121" s="477">
        <v>0</v>
      </c>
      <c r="AU121" s="477">
        <v>0</v>
      </c>
      <c r="AV121" s="477">
        <v>0</v>
      </c>
      <c r="AW121" s="774">
        <v>0</v>
      </c>
      <c r="AX121" s="487">
        <v>2245</v>
      </c>
    </row>
    <row r="122" spans="2:50" ht="15" customHeight="1">
      <c r="B122" s="785" t="s">
        <v>5668</v>
      </c>
      <c r="C122" s="785" t="s">
        <v>5669</v>
      </c>
      <c r="D122" s="785" t="e">
        <v>#REF!</v>
      </c>
      <c r="E122" s="785" t="s">
        <v>5670</v>
      </c>
      <c r="F122" s="785" t="s">
        <v>5671</v>
      </c>
      <c r="G122" s="785" t="s">
        <v>5672</v>
      </c>
      <c r="H122" s="785" t="s">
        <v>5673</v>
      </c>
      <c r="I122" s="785" t="s">
        <v>5674</v>
      </c>
      <c r="J122" s="785" t="s">
        <v>5675</v>
      </c>
      <c r="K122" s="785" t="s">
        <v>5676</v>
      </c>
      <c r="L122" s="785" t="e">
        <v>#REF!</v>
      </c>
      <c r="M122" s="785" t="s">
        <v>5677</v>
      </c>
      <c r="N122" s="785" t="s">
        <v>5678</v>
      </c>
      <c r="O122" s="785" t="s">
        <v>5679</v>
      </c>
      <c r="P122" s="785" t="e">
        <v>#REF!</v>
      </c>
      <c r="Q122" s="785" t="s">
        <v>5680</v>
      </c>
      <c r="R122" s="785" t="s">
        <v>5681</v>
      </c>
      <c r="S122" s="785" t="s">
        <v>5682</v>
      </c>
      <c r="T122" s="785" t="s">
        <v>5683</v>
      </c>
      <c r="U122" s="785" t="s">
        <v>5684</v>
      </c>
      <c r="V122" s="785" t="s">
        <v>5685</v>
      </c>
      <c r="W122" s="785" t="s">
        <v>5686</v>
      </c>
      <c r="X122" s="785" t="s">
        <v>5687</v>
      </c>
      <c r="Y122" s="785" t="s">
        <v>5688</v>
      </c>
      <c r="Z122" s="365" t="s">
        <v>410</v>
      </c>
      <c r="AA122" s="364" t="s">
        <v>504</v>
      </c>
      <c r="AB122" s="405">
        <v>679</v>
      </c>
      <c r="AC122" s="476">
        <v>34</v>
      </c>
      <c r="AD122" s="477">
        <v>3989</v>
      </c>
      <c r="AE122" s="477">
        <v>0</v>
      </c>
      <c r="AF122" s="477">
        <v>0</v>
      </c>
      <c r="AG122" s="477">
        <v>662</v>
      </c>
      <c r="AH122" s="477">
        <v>779</v>
      </c>
      <c r="AI122" s="477">
        <v>2</v>
      </c>
      <c r="AJ122" s="335">
        <v>14</v>
      </c>
      <c r="AK122" s="477">
        <v>0</v>
      </c>
      <c r="AL122" s="477">
        <v>0</v>
      </c>
      <c r="AM122" s="477">
        <v>0</v>
      </c>
      <c r="AN122" s="477">
        <v>0</v>
      </c>
      <c r="AO122" s="477">
        <v>0</v>
      </c>
      <c r="AP122" s="477">
        <v>0</v>
      </c>
      <c r="AQ122" s="335">
        <v>0</v>
      </c>
      <c r="AR122" s="335">
        <v>0</v>
      </c>
      <c r="AS122" s="335">
        <v>0</v>
      </c>
      <c r="AT122" s="477">
        <v>0</v>
      </c>
      <c r="AU122" s="477">
        <v>0</v>
      </c>
      <c r="AV122" s="477">
        <v>0</v>
      </c>
      <c r="AW122" s="774">
        <v>0</v>
      </c>
      <c r="AX122" s="487">
        <v>5466</v>
      </c>
    </row>
    <row r="123" spans="2:50" ht="15" customHeight="1">
      <c r="B123" s="785" t="s">
        <v>5689</v>
      </c>
      <c r="C123" s="785" t="s">
        <v>5690</v>
      </c>
      <c r="D123" s="785" t="e">
        <v>#REF!</v>
      </c>
      <c r="E123" s="785" t="s">
        <v>5691</v>
      </c>
      <c r="F123" s="785" t="s">
        <v>5692</v>
      </c>
      <c r="G123" s="785" t="s">
        <v>5693</v>
      </c>
      <c r="H123" s="785" t="s">
        <v>5694</v>
      </c>
      <c r="I123" s="785" t="s">
        <v>5695</v>
      </c>
      <c r="J123" s="785" t="s">
        <v>5696</v>
      </c>
      <c r="K123" s="785" t="s">
        <v>5697</v>
      </c>
      <c r="L123" s="785" t="e">
        <v>#REF!</v>
      </c>
      <c r="M123" s="785" t="s">
        <v>5698</v>
      </c>
      <c r="N123" s="785" t="s">
        <v>5699</v>
      </c>
      <c r="O123" s="785" t="s">
        <v>5700</v>
      </c>
      <c r="P123" s="785" t="e">
        <v>#REF!</v>
      </c>
      <c r="Q123" s="785" t="s">
        <v>5701</v>
      </c>
      <c r="R123" s="785" t="s">
        <v>5702</v>
      </c>
      <c r="S123" s="785" t="s">
        <v>5703</v>
      </c>
      <c r="T123" s="785" t="s">
        <v>5704</v>
      </c>
      <c r="U123" s="785" t="s">
        <v>5705</v>
      </c>
      <c r="V123" s="785" t="s">
        <v>5706</v>
      </c>
      <c r="W123" s="785" t="s">
        <v>5707</v>
      </c>
      <c r="X123" s="785" t="s">
        <v>5708</v>
      </c>
      <c r="Y123" s="785" t="s">
        <v>5709</v>
      </c>
      <c r="Z123" s="365" t="s">
        <v>411</v>
      </c>
      <c r="AA123" s="364" t="s">
        <v>504</v>
      </c>
      <c r="AB123" s="405">
        <v>789</v>
      </c>
      <c r="AC123" s="476">
        <v>5</v>
      </c>
      <c r="AD123" s="477">
        <v>2763</v>
      </c>
      <c r="AE123" s="477">
        <v>0</v>
      </c>
      <c r="AF123" s="477">
        <v>0</v>
      </c>
      <c r="AG123" s="477">
        <v>202</v>
      </c>
      <c r="AH123" s="477">
        <v>1339</v>
      </c>
      <c r="AI123" s="477">
        <v>2</v>
      </c>
      <c r="AJ123" s="335">
        <v>27</v>
      </c>
      <c r="AK123" s="477">
        <v>0</v>
      </c>
      <c r="AL123" s="477">
        <v>0</v>
      </c>
      <c r="AM123" s="477">
        <v>0</v>
      </c>
      <c r="AN123" s="477">
        <v>0</v>
      </c>
      <c r="AO123" s="477">
        <v>0</v>
      </c>
      <c r="AP123" s="477">
        <v>0</v>
      </c>
      <c r="AQ123" s="335">
        <v>5</v>
      </c>
      <c r="AR123" s="335">
        <v>0</v>
      </c>
      <c r="AS123" s="335">
        <v>0</v>
      </c>
      <c r="AT123" s="477">
        <v>0</v>
      </c>
      <c r="AU123" s="477">
        <v>0</v>
      </c>
      <c r="AV123" s="477">
        <v>0</v>
      </c>
      <c r="AW123" s="774">
        <v>0</v>
      </c>
      <c r="AX123" s="487">
        <v>4311</v>
      </c>
    </row>
    <row r="124" spans="2:50" ht="15" customHeight="1">
      <c r="B124" s="785" t="s">
        <v>5710</v>
      </c>
      <c r="C124" s="785" t="s">
        <v>5711</v>
      </c>
      <c r="D124" s="785" t="e">
        <v>#REF!</v>
      </c>
      <c r="E124" s="785" t="s">
        <v>5712</v>
      </c>
      <c r="F124" s="785" t="s">
        <v>5713</v>
      </c>
      <c r="G124" s="785" t="s">
        <v>5714</v>
      </c>
      <c r="H124" s="785" t="s">
        <v>5715</v>
      </c>
      <c r="I124" s="785" t="s">
        <v>5716</v>
      </c>
      <c r="J124" s="785" t="s">
        <v>5717</v>
      </c>
      <c r="K124" s="785" t="s">
        <v>5718</v>
      </c>
      <c r="L124" s="785" t="e">
        <v>#REF!</v>
      </c>
      <c r="M124" s="785" t="s">
        <v>5719</v>
      </c>
      <c r="N124" s="785" t="s">
        <v>5720</v>
      </c>
      <c r="O124" s="785" t="s">
        <v>5721</v>
      </c>
      <c r="P124" s="785" t="e">
        <v>#REF!</v>
      </c>
      <c r="Q124" s="785" t="s">
        <v>5722</v>
      </c>
      <c r="R124" s="785" t="s">
        <v>5723</v>
      </c>
      <c r="S124" s="785" t="s">
        <v>5724</v>
      </c>
      <c r="T124" s="785" t="s">
        <v>5725</v>
      </c>
      <c r="U124" s="785" t="s">
        <v>5726</v>
      </c>
      <c r="V124" s="785" t="s">
        <v>5727</v>
      </c>
      <c r="W124" s="785" t="s">
        <v>5728</v>
      </c>
      <c r="X124" s="785" t="s">
        <v>5729</v>
      </c>
      <c r="Y124" s="785" t="s">
        <v>5730</v>
      </c>
      <c r="Z124" s="365" t="s">
        <v>412</v>
      </c>
      <c r="AA124" s="364" t="s">
        <v>504</v>
      </c>
      <c r="AB124" s="405">
        <v>792</v>
      </c>
      <c r="AC124" s="476">
        <v>3</v>
      </c>
      <c r="AD124" s="477">
        <v>1557</v>
      </c>
      <c r="AE124" s="477">
        <v>0</v>
      </c>
      <c r="AF124" s="477">
        <v>0</v>
      </c>
      <c r="AG124" s="477">
        <v>339</v>
      </c>
      <c r="AH124" s="477">
        <v>0</v>
      </c>
      <c r="AI124" s="477">
        <v>3</v>
      </c>
      <c r="AJ124" s="335">
        <v>0</v>
      </c>
      <c r="AK124" s="477">
        <v>0</v>
      </c>
      <c r="AL124" s="477">
        <v>0</v>
      </c>
      <c r="AM124" s="477">
        <v>0</v>
      </c>
      <c r="AN124" s="477">
        <v>0</v>
      </c>
      <c r="AO124" s="477">
        <v>0</v>
      </c>
      <c r="AP124" s="477">
        <v>0</v>
      </c>
      <c r="AQ124" s="335">
        <v>3</v>
      </c>
      <c r="AR124" s="335">
        <v>0</v>
      </c>
      <c r="AS124" s="335">
        <v>0</v>
      </c>
      <c r="AT124" s="477">
        <v>0</v>
      </c>
      <c r="AU124" s="477">
        <v>0</v>
      </c>
      <c r="AV124" s="477">
        <v>0</v>
      </c>
      <c r="AW124" s="774">
        <v>0</v>
      </c>
      <c r="AX124" s="487">
        <v>1902</v>
      </c>
    </row>
    <row r="125" spans="2:50" ht="15" customHeight="1">
      <c r="B125" s="785" t="s">
        <v>5731</v>
      </c>
      <c r="C125" s="785" t="s">
        <v>5732</v>
      </c>
      <c r="D125" s="785" t="e">
        <v>#REF!</v>
      </c>
      <c r="E125" s="785" t="s">
        <v>5733</v>
      </c>
      <c r="F125" s="785" t="s">
        <v>5734</v>
      </c>
      <c r="G125" s="785" t="s">
        <v>5735</v>
      </c>
      <c r="H125" s="785" t="s">
        <v>5736</v>
      </c>
      <c r="I125" s="785" t="s">
        <v>5737</v>
      </c>
      <c r="J125" s="785" t="s">
        <v>5738</v>
      </c>
      <c r="K125" s="785" t="s">
        <v>5739</v>
      </c>
      <c r="L125" s="785" t="e">
        <v>#REF!</v>
      </c>
      <c r="M125" s="785" t="s">
        <v>5740</v>
      </c>
      <c r="N125" s="785" t="s">
        <v>5741</v>
      </c>
      <c r="O125" s="785" t="s">
        <v>5742</v>
      </c>
      <c r="P125" s="785" t="e">
        <v>#REF!</v>
      </c>
      <c r="Q125" s="785" t="s">
        <v>5743</v>
      </c>
      <c r="R125" s="785" t="s">
        <v>5744</v>
      </c>
      <c r="S125" s="785" t="s">
        <v>5745</v>
      </c>
      <c r="T125" s="785" t="s">
        <v>5746</v>
      </c>
      <c r="U125" s="785" t="s">
        <v>5747</v>
      </c>
      <c r="V125" s="785" t="s">
        <v>5748</v>
      </c>
      <c r="W125" s="785" t="s">
        <v>5749</v>
      </c>
      <c r="X125" s="785" t="s">
        <v>5750</v>
      </c>
      <c r="Y125" s="785" t="s">
        <v>5751</v>
      </c>
      <c r="Z125" s="365" t="s">
        <v>413</v>
      </c>
      <c r="AA125" s="364" t="s">
        <v>504</v>
      </c>
      <c r="AB125" s="405">
        <v>809</v>
      </c>
      <c r="AC125" s="476">
        <v>4</v>
      </c>
      <c r="AD125" s="477">
        <v>3164</v>
      </c>
      <c r="AE125" s="477">
        <v>2</v>
      </c>
      <c r="AF125" s="477">
        <v>0</v>
      </c>
      <c r="AG125" s="477">
        <v>424</v>
      </c>
      <c r="AH125" s="477">
        <v>0</v>
      </c>
      <c r="AI125" s="477">
        <v>0</v>
      </c>
      <c r="AJ125" s="335">
        <v>0</v>
      </c>
      <c r="AK125" s="477">
        <v>0</v>
      </c>
      <c r="AL125" s="477">
        <v>0</v>
      </c>
      <c r="AM125" s="477">
        <v>0</v>
      </c>
      <c r="AN125" s="477">
        <v>0</v>
      </c>
      <c r="AO125" s="477">
        <v>0</v>
      </c>
      <c r="AP125" s="477">
        <v>0</v>
      </c>
      <c r="AQ125" s="335">
        <v>1</v>
      </c>
      <c r="AR125" s="335">
        <v>0</v>
      </c>
      <c r="AS125" s="335">
        <v>0</v>
      </c>
      <c r="AT125" s="477">
        <v>0</v>
      </c>
      <c r="AU125" s="477">
        <v>0</v>
      </c>
      <c r="AV125" s="477">
        <v>0</v>
      </c>
      <c r="AW125" s="774">
        <v>0</v>
      </c>
      <c r="AX125" s="487">
        <v>3594</v>
      </c>
    </row>
    <row r="126" spans="2:50" ht="15" customHeight="1">
      <c r="B126" s="785" t="s">
        <v>5752</v>
      </c>
      <c r="C126" s="785" t="s">
        <v>5753</v>
      </c>
      <c r="D126" s="785" t="e">
        <v>#REF!</v>
      </c>
      <c r="E126" s="785" t="s">
        <v>5754</v>
      </c>
      <c r="F126" s="785" t="s">
        <v>5755</v>
      </c>
      <c r="G126" s="785" t="s">
        <v>5756</v>
      </c>
      <c r="H126" s="785" t="s">
        <v>5757</v>
      </c>
      <c r="I126" s="785" t="s">
        <v>5758</v>
      </c>
      <c r="J126" s="785" t="s">
        <v>5759</v>
      </c>
      <c r="K126" s="785" t="s">
        <v>5760</v>
      </c>
      <c r="L126" s="785" t="e">
        <v>#REF!</v>
      </c>
      <c r="M126" s="785" t="s">
        <v>5761</v>
      </c>
      <c r="N126" s="785" t="s">
        <v>5762</v>
      </c>
      <c r="O126" s="785" t="s">
        <v>5763</v>
      </c>
      <c r="P126" s="785" t="e">
        <v>#REF!</v>
      </c>
      <c r="Q126" s="785" t="s">
        <v>5764</v>
      </c>
      <c r="R126" s="785" t="s">
        <v>5765</v>
      </c>
      <c r="S126" s="785" t="s">
        <v>5766</v>
      </c>
      <c r="T126" s="785" t="s">
        <v>5767</v>
      </c>
      <c r="U126" s="785" t="s">
        <v>5768</v>
      </c>
      <c r="V126" s="785" t="s">
        <v>5769</v>
      </c>
      <c r="W126" s="785" t="s">
        <v>5770</v>
      </c>
      <c r="X126" s="785" t="s">
        <v>5771</v>
      </c>
      <c r="Y126" s="785" t="s">
        <v>5772</v>
      </c>
      <c r="Z126" s="365" t="s">
        <v>414</v>
      </c>
      <c r="AA126" s="364" t="s">
        <v>504</v>
      </c>
      <c r="AB126" s="405">
        <v>847</v>
      </c>
      <c r="AC126" s="476">
        <v>10</v>
      </c>
      <c r="AD126" s="477">
        <v>4033</v>
      </c>
      <c r="AE126" s="477">
        <v>0</v>
      </c>
      <c r="AF126" s="477">
        <v>1</v>
      </c>
      <c r="AG126" s="477">
        <v>1421</v>
      </c>
      <c r="AH126" s="477">
        <v>0</v>
      </c>
      <c r="AI126" s="477">
        <v>1</v>
      </c>
      <c r="AJ126" s="335">
        <v>0</v>
      </c>
      <c r="AK126" s="477">
        <v>0</v>
      </c>
      <c r="AL126" s="477">
        <v>0</v>
      </c>
      <c r="AM126" s="477">
        <v>0</v>
      </c>
      <c r="AN126" s="477">
        <v>0</v>
      </c>
      <c r="AO126" s="477">
        <v>0</v>
      </c>
      <c r="AP126" s="477">
        <v>0</v>
      </c>
      <c r="AQ126" s="335">
        <v>5</v>
      </c>
      <c r="AR126" s="335">
        <v>0</v>
      </c>
      <c r="AS126" s="335">
        <v>0</v>
      </c>
      <c r="AT126" s="477">
        <v>0</v>
      </c>
      <c r="AU126" s="477">
        <v>0</v>
      </c>
      <c r="AV126" s="477">
        <v>0</v>
      </c>
      <c r="AW126" s="774">
        <v>0</v>
      </c>
      <c r="AX126" s="487">
        <v>5466</v>
      </c>
    </row>
    <row r="127" spans="2:50" ht="15" customHeight="1">
      <c r="B127" s="785" t="s">
        <v>5773</v>
      </c>
      <c r="C127" s="785" t="s">
        <v>5774</v>
      </c>
      <c r="D127" s="785" t="e">
        <v>#REF!</v>
      </c>
      <c r="E127" s="785" t="s">
        <v>5775</v>
      </c>
      <c r="F127" s="785" t="s">
        <v>5776</v>
      </c>
      <c r="G127" s="785" t="s">
        <v>5777</v>
      </c>
      <c r="H127" s="785" t="s">
        <v>5778</v>
      </c>
      <c r="I127" s="785" t="s">
        <v>5779</v>
      </c>
      <c r="J127" s="785" t="s">
        <v>5780</v>
      </c>
      <c r="K127" s="785" t="s">
        <v>5781</v>
      </c>
      <c r="L127" s="785" t="e">
        <v>#REF!</v>
      </c>
      <c r="M127" s="785" t="s">
        <v>5782</v>
      </c>
      <c r="N127" s="785" t="s">
        <v>5783</v>
      </c>
      <c r="O127" s="785" t="s">
        <v>5784</v>
      </c>
      <c r="P127" s="785" t="e">
        <v>#REF!</v>
      </c>
      <c r="Q127" s="785" t="s">
        <v>5785</v>
      </c>
      <c r="R127" s="785" t="s">
        <v>5786</v>
      </c>
      <c r="S127" s="785" t="s">
        <v>5787</v>
      </c>
      <c r="T127" s="785" t="s">
        <v>5788</v>
      </c>
      <c r="U127" s="785" t="s">
        <v>5789</v>
      </c>
      <c r="V127" s="785" t="s">
        <v>5790</v>
      </c>
      <c r="W127" s="785" t="s">
        <v>5791</v>
      </c>
      <c r="X127" s="785" t="s">
        <v>5792</v>
      </c>
      <c r="Y127" s="785" t="s">
        <v>5793</v>
      </c>
      <c r="Z127" s="365" t="s">
        <v>415</v>
      </c>
      <c r="AA127" s="364" t="s">
        <v>504</v>
      </c>
      <c r="AB127" s="405">
        <v>856</v>
      </c>
      <c r="AC127" s="476">
        <v>1</v>
      </c>
      <c r="AD127" s="477">
        <v>1131</v>
      </c>
      <c r="AE127" s="477">
        <v>0</v>
      </c>
      <c r="AF127" s="477">
        <v>0</v>
      </c>
      <c r="AG127" s="477">
        <v>391</v>
      </c>
      <c r="AH127" s="477">
        <v>0</v>
      </c>
      <c r="AI127" s="477">
        <v>0</v>
      </c>
      <c r="AJ127" s="335">
        <v>0</v>
      </c>
      <c r="AK127" s="477">
        <v>0</v>
      </c>
      <c r="AL127" s="477">
        <v>0</v>
      </c>
      <c r="AM127" s="477">
        <v>34</v>
      </c>
      <c r="AN127" s="477">
        <v>0</v>
      </c>
      <c r="AO127" s="477">
        <v>0</v>
      </c>
      <c r="AP127" s="477">
        <v>0</v>
      </c>
      <c r="AQ127" s="335">
        <v>3</v>
      </c>
      <c r="AR127" s="335">
        <v>0</v>
      </c>
      <c r="AS127" s="335">
        <v>0</v>
      </c>
      <c r="AT127" s="477">
        <v>0</v>
      </c>
      <c r="AU127" s="477">
        <v>0</v>
      </c>
      <c r="AV127" s="477">
        <v>0</v>
      </c>
      <c r="AW127" s="774">
        <v>0</v>
      </c>
      <c r="AX127" s="487">
        <v>1557</v>
      </c>
    </row>
    <row r="128" spans="2:50" ht="15" customHeight="1">
      <c r="B128" s="785" t="s">
        <v>576</v>
      </c>
      <c r="C128" s="785" t="s">
        <v>594</v>
      </c>
      <c r="D128" s="785" t="e">
        <v>#REF!</v>
      </c>
      <c r="E128" s="785" t="s">
        <v>577</v>
      </c>
      <c r="F128" s="785" t="s">
        <v>578</v>
      </c>
      <c r="G128" s="785" t="s">
        <v>579</v>
      </c>
      <c r="H128" s="785" t="s">
        <v>598</v>
      </c>
      <c r="I128" s="785" t="s">
        <v>580</v>
      </c>
      <c r="J128" s="785" t="s">
        <v>597</v>
      </c>
      <c r="K128" s="785" t="s">
        <v>582</v>
      </c>
      <c r="L128" s="785" t="e">
        <v>#REF!</v>
      </c>
      <c r="M128" s="785" t="s">
        <v>581</v>
      </c>
      <c r="N128" s="785" t="s">
        <v>583</v>
      </c>
      <c r="O128" s="785" t="s">
        <v>584</v>
      </c>
      <c r="P128" s="785" t="e">
        <v>#REF!</v>
      </c>
      <c r="Q128" s="785" t="s">
        <v>587</v>
      </c>
      <c r="R128" s="785" t="s">
        <v>595</v>
      </c>
      <c r="S128" s="785" t="s">
        <v>586</v>
      </c>
      <c r="T128" s="785" t="s">
        <v>585</v>
      </c>
      <c r="U128" s="785" t="s">
        <v>3378</v>
      </c>
      <c r="V128" s="785" t="s">
        <v>589</v>
      </c>
      <c r="W128" s="785" t="s">
        <v>5794</v>
      </c>
      <c r="X128" s="785" t="s">
        <v>5795</v>
      </c>
      <c r="Y128" s="785" t="s">
        <v>5796</v>
      </c>
      <c r="Z128" s="365" t="s">
        <v>416</v>
      </c>
      <c r="AA128" s="364" t="s">
        <v>504</v>
      </c>
      <c r="AB128" s="405">
        <v>861</v>
      </c>
      <c r="AC128" s="476">
        <v>9</v>
      </c>
      <c r="AD128" s="477">
        <v>3050</v>
      </c>
      <c r="AE128" s="477">
        <v>0</v>
      </c>
      <c r="AF128" s="477">
        <v>1</v>
      </c>
      <c r="AG128" s="477">
        <v>633</v>
      </c>
      <c r="AH128" s="477">
        <v>0</v>
      </c>
      <c r="AI128" s="477">
        <v>5</v>
      </c>
      <c r="AJ128" s="335">
        <v>0</v>
      </c>
      <c r="AK128" s="477">
        <v>0</v>
      </c>
      <c r="AL128" s="477">
        <v>0</v>
      </c>
      <c r="AM128" s="477">
        <v>0</v>
      </c>
      <c r="AN128" s="477">
        <v>0</v>
      </c>
      <c r="AO128" s="477">
        <v>0</v>
      </c>
      <c r="AP128" s="477">
        <v>0</v>
      </c>
      <c r="AQ128" s="335">
        <v>4</v>
      </c>
      <c r="AR128" s="335">
        <v>0</v>
      </c>
      <c r="AS128" s="335">
        <v>0</v>
      </c>
      <c r="AT128" s="477">
        <v>0</v>
      </c>
      <c r="AU128" s="477">
        <v>0</v>
      </c>
      <c r="AV128" s="477">
        <v>0</v>
      </c>
      <c r="AW128" s="774">
        <v>0</v>
      </c>
      <c r="AX128" s="487">
        <v>3698</v>
      </c>
    </row>
    <row r="129" spans="2:50" ht="15" customHeight="1">
      <c r="B129" s="785" t="s">
        <v>5797</v>
      </c>
      <c r="C129" s="785" t="s">
        <v>5798</v>
      </c>
      <c r="D129" s="785" t="e">
        <v>#REF!</v>
      </c>
      <c r="E129" s="785" t="s">
        <v>5799</v>
      </c>
      <c r="F129" s="785" t="s">
        <v>5800</v>
      </c>
      <c r="G129" s="785" t="s">
        <v>5801</v>
      </c>
      <c r="H129" s="785" t="s">
        <v>5802</v>
      </c>
      <c r="I129" s="785" t="s">
        <v>5803</v>
      </c>
      <c r="J129" s="785" t="s">
        <v>5804</v>
      </c>
      <c r="K129" s="785" t="s">
        <v>5805</v>
      </c>
      <c r="L129" s="785" t="e">
        <v>#REF!</v>
      </c>
      <c r="M129" s="785" t="s">
        <v>5806</v>
      </c>
      <c r="N129" s="785" t="s">
        <v>5807</v>
      </c>
      <c r="O129" s="785" t="s">
        <v>5808</v>
      </c>
      <c r="P129" s="785" t="e">
        <v>#REF!</v>
      </c>
      <c r="Q129" s="785" t="s">
        <v>5809</v>
      </c>
      <c r="R129" s="785" t="s">
        <v>5810</v>
      </c>
      <c r="S129" s="785" t="s">
        <v>5811</v>
      </c>
      <c r="T129" s="785" t="s">
        <v>5812</v>
      </c>
      <c r="U129" s="785" t="s">
        <v>5813</v>
      </c>
      <c r="V129" s="785" t="s">
        <v>5814</v>
      </c>
      <c r="W129" s="785" t="s">
        <v>3377</v>
      </c>
      <c r="X129" s="785" t="s">
        <v>590</v>
      </c>
      <c r="Y129" s="785" t="s">
        <v>591</v>
      </c>
      <c r="Z129" s="797" t="s">
        <v>3159</v>
      </c>
      <c r="AA129" s="801"/>
      <c r="AB129" s="802"/>
      <c r="AC129" s="799">
        <v>2253956</v>
      </c>
      <c r="AD129" s="799">
        <v>336450</v>
      </c>
      <c r="AE129" s="799">
        <v>362484</v>
      </c>
      <c r="AF129" s="799">
        <v>118378</v>
      </c>
      <c r="AG129" s="799">
        <v>65755</v>
      </c>
      <c r="AH129" s="799">
        <v>8355</v>
      </c>
      <c r="AI129" s="799">
        <v>6765</v>
      </c>
      <c r="AJ129" s="800">
        <v>3408</v>
      </c>
      <c r="AK129" s="799">
        <v>1789</v>
      </c>
      <c r="AL129" s="799">
        <v>4097</v>
      </c>
      <c r="AM129" s="799">
        <v>93</v>
      </c>
      <c r="AN129" s="799">
        <v>102</v>
      </c>
      <c r="AO129" s="799">
        <v>0</v>
      </c>
      <c r="AP129" s="799">
        <v>1</v>
      </c>
      <c r="AQ129" s="800">
        <v>3212</v>
      </c>
      <c r="AR129" s="800">
        <v>8</v>
      </c>
      <c r="AS129" s="800">
        <v>5</v>
      </c>
      <c r="AT129" s="799">
        <v>0</v>
      </c>
      <c r="AU129" s="799">
        <v>0</v>
      </c>
      <c r="AV129" s="799">
        <v>0</v>
      </c>
      <c r="AW129" s="799">
        <v>0</v>
      </c>
      <c r="AX129" s="799">
        <v>3158238</v>
      </c>
    </row>
    <row r="130" spans="2:50" ht="15" customHeight="1">
      <c r="B130" s="785" t="s">
        <v>5815</v>
      </c>
      <c r="C130" s="785" t="s">
        <v>5816</v>
      </c>
      <c r="D130" s="785" t="e">
        <v>#REF!</v>
      </c>
      <c r="E130" s="785" t="s">
        <v>5817</v>
      </c>
      <c r="F130" s="785" t="s">
        <v>5818</v>
      </c>
      <c r="G130" s="785" t="s">
        <v>5819</v>
      </c>
      <c r="H130" s="785" t="s">
        <v>5820</v>
      </c>
      <c r="I130" s="785" t="s">
        <v>5821</v>
      </c>
      <c r="J130" s="785" t="s">
        <v>5822</v>
      </c>
      <c r="K130" s="785" t="s">
        <v>5823</v>
      </c>
      <c r="L130" s="785" t="e">
        <v>#REF!</v>
      </c>
      <c r="M130" s="785" t="s">
        <v>5824</v>
      </c>
      <c r="N130" s="785" t="s">
        <v>5825</v>
      </c>
      <c r="O130" s="785" t="s">
        <v>5826</v>
      </c>
      <c r="P130" s="785" t="e">
        <v>#REF!</v>
      </c>
      <c r="Q130" s="785" t="s">
        <v>5827</v>
      </c>
      <c r="R130" s="785" t="s">
        <v>5828</v>
      </c>
      <c r="S130" s="785" t="s">
        <v>5829</v>
      </c>
      <c r="T130" s="785" t="s">
        <v>5830</v>
      </c>
      <c r="U130" s="785" t="s">
        <v>5831</v>
      </c>
      <c r="V130" s="785" t="s">
        <v>5832</v>
      </c>
      <c r="W130" s="785" t="s">
        <v>5833</v>
      </c>
      <c r="X130" s="785" t="s">
        <v>5834</v>
      </c>
      <c r="Y130" s="785" t="s">
        <v>5835</v>
      </c>
      <c r="Z130" s="365" t="s">
        <v>418</v>
      </c>
      <c r="AA130" s="364" t="s">
        <v>718</v>
      </c>
      <c r="AB130" s="405">
        <v>1</v>
      </c>
      <c r="AC130" s="476">
        <v>1457053</v>
      </c>
      <c r="AD130" s="477">
        <v>219706</v>
      </c>
      <c r="AE130" s="477">
        <v>252121</v>
      </c>
      <c r="AF130" s="477">
        <v>88924</v>
      </c>
      <c r="AG130" s="477">
        <v>45582</v>
      </c>
      <c r="AH130" s="477">
        <v>7667</v>
      </c>
      <c r="AI130" s="477">
        <v>4572</v>
      </c>
      <c r="AJ130" s="335">
        <v>3144</v>
      </c>
      <c r="AK130" s="477">
        <v>1027</v>
      </c>
      <c r="AL130" s="477">
        <v>4097</v>
      </c>
      <c r="AM130" s="477">
        <v>93</v>
      </c>
      <c r="AN130" s="477">
        <v>63</v>
      </c>
      <c r="AO130" s="477">
        <v>0</v>
      </c>
      <c r="AP130" s="477">
        <v>1</v>
      </c>
      <c r="AQ130" s="335">
        <v>2238</v>
      </c>
      <c r="AR130" s="335">
        <v>7</v>
      </c>
      <c r="AS130" s="335">
        <v>5</v>
      </c>
      <c r="AT130" s="477">
        <v>0</v>
      </c>
      <c r="AU130" s="477">
        <v>0</v>
      </c>
      <c r="AV130" s="477">
        <v>0</v>
      </c>
      <c r="AW130" s="774">
        <v>0</v>
      </c>
      <c r="AX130" s="487">
        <v>2080918</v>
      </c>
    </row>
    <row r="131" spans="2:50" ht="15" customHeight="1">
      <c r="B131" s="785" t="s">
        <v>5836</v>
      </c>
      <c r="C131" s="785" t="s">
        <v>5837</v>
      </c>
      <c r="D131" s="785" t="e">
        <v>#REF!</v>
      </c>
      <c r="E131" s="785" t="s">
        <v>5838</v>
      </c>
      <c r="F131" s="785" t="s">
        <v>5839</v>
      </c>
      <c r="G131" s="785" t="s">
        <v>5840</v>
      </c>
      <c r="H131" s="785" t="s">
        <v>5841</v>
      </c>
      <c r="I131" s="785" t="s">
        <v>5842</v>
      </c>
      <c r="J131" s="785" t="s">
        <v>5843</v>
      </c>
      <c r="K131" s="785" t="s">
        <v>5844</v>
      </c>
      <c r="L131" s="785" t="e">
        <v>#REF!</v>
      </c>
      <c r="M131" s="785" t="s">
        <v>5845</v>
      </c>
      <c r="N131" s="785" t="s">
        <v>5846</v>
      </c>
      <c r="O131" s="785" t="s">
        <v>5847</v>
      </c>
      <c r="P131" s="785" t="e">
        <v>#REF!</v>
      </c>
      <c r="Q131" s="785" t="s">
        <v>5848</v>
      </c>
      <c r="R131" s="785" t="s">
        <v>5849</v>
      </c>
      <c r="S131" s="785" t="s">
        <v>5850</v>
      </c>
      <c r="T131" s="785" t="s">
        <v>5851</v>
      </c>
      <c r="U131" s="785" t="s">
        <v>5852</v>
      </c>
      <c r="V131" s="785" t="s">
        <v>5853</v>
      </c>
      <c r="W131" s="785" t="s">
        <v>5854</v>
      </c>
      <c r="X131" s="785" t="s">
        <v>5855</v>
      </c>
      <c r="Y131" s="785" t="s">
        <v>5856</v>
      </c>
      <c r="Z131" s="365" t="s">
        <v>419</v>
      </c>
      <c r="AA131" s="364" t="s">
        <v>718</v>
      </c>
      <c r="AB131" s="405">
        <v>79</v>
      </c>
      <c r="AC131" s="476">
        <v>16217</v>
      </c>
      <c r="AD131" s="477">
        <v>5483</v>
      </c>
      <c r="AE131" s="477">
        <v>1983</v>
      </c>
      <c r="AF131" s="477">
        <v>0</v>
      </c>
      <c r="AG131" s="477">
        <v>1688</v>
      </c>
      <c r="AH131" s="477">
        <v>0</v>
      </c>
      <c r="AI131" s="477">
        <v>21</v>
      </c>
      <c r="AJ131" s="335">
        <v>0</v>
      </c>
      <c r="AK131" s="477">
        <v>61</v>
      </c>
      <c r="AL131" s="477">
        <v>0</v>
      </c>
      <c r="AM131" s="477">
        <v>0</v>
      </c>
      <c r="AN131" s="477">
        <v>0</v>
      </c>
      <c r="AO131" s="477">
        <v>0</v>
      </c>
      <c r="AP131" s="477">
        <v>0</v>
      </c>
      <c r="AQ131" s="335">
        <v>28</v>
      </c>
      <c r="AR131" s="335">
        <v>0</v>
      </c>
      <c r="AS131" s="335">
        <v>0</v>
      </c>
      <c r="AT131" s="477">
        <v>0</v>
      </c>
      <c r="AU131" s="477">
        <v>0</v>
      </c>
      <c r="AV131" s="477">
        <v>0</v>
      </c>
      <c r="AW131" s="774">
        <v>0</v>
      </c>
      <c r="AX131" s="487">
        <v>25453</v>
      </c>
    </row>
    <row r="132" spans="2:50" ht="15" customHeight="1">
      <c r="B132" s="785" t="s">
        <v>5857</v>
      </c>
      <c r="C132" s="785" t="s">
        <v>5858</v>
      </c>
      <c r="D132" s="785" t="e">
        <v>#REF!</v>
      </c>
      <c r="E132" s="785" t="s">
        <v>5859</v>
      </c>
      <c r="F132" s="785" t="s">
        <v>5860</v>
      </c>
      <c r="G132" s="785" t="s">
        <v>5861</v>
      </c>
      <c r="H132" s="785" t="s">
        <v>5862</v>
      </c>
      <c r="I132" s="785" t="s">
        <v>5863</v>
      </c>
      <c r="J132" s="785" t="s">
        <v>5864</v>
      </c>
      <c r="K132" s="785" t="s">
        <v>5865</v>
      </c>
      <c r="L132" s="785" t="e">
        <v>#REF!</v>
      </c>
      <c r="M132" s="785" t="s">
        <v>5866</v>
      </c>
      <c r="N132" s="785" t="s">
        <v>5867</v>
      </c>
      <c r="O132" s="785" t="s">
        <v>5868</v>
      </c>
      <c r="P132" s="785" t="e">
        <v>#REF!</v>
      </c>
      <c r="Q132" s="785" t="s">
        <v>5869</v>
      </c>
      <c r="R132" s="785" t="s">
        <v>5870</v>
      </c>
      <c r="S132" s="785" t="s">
        <v>5871</v>
      </c>
      <c r="T132" s="785" t="s">
        <v>5872</v>
      </c>
      <c r="U132" s="785" t="s">
        <v>5873</v>
      </c>
      <c r="V132" s="785" t="s">
        <v>5874</v>
      </c>
      <c r="W132" s="785" t="s">
        <v>5875</v>
      </c>
      <c r="X132" s="785" t="s">
        <v>5876</v>
      </c>
      <c r="Y132" s="785" t="s">
        <v>5877</v>
      </c>
      <c r="Z132" s="365" t="s">
        <v>420</v>
      </c>
      <c r="AA132" s="364" t="s">
        <v>718</v>
      </c>
      <c r="AB132" s="405">
        <v>88</v>
      </c>
      <c r="AC132" s="476">
        <v>233139</v>
      </c>
      <c r="AD132" s="477">
        <v>38380</v>
      </c>
      <c r="AE132" s="477">
        <v>47406</v>
      </c>
      <c r="AF132" s="477">
        <v>10509</v>
      </c>
      <c r="AG132" s="477">
        <v>6757</v>
      </c>
      <c r="AH132" s="477">
        <v>1</v>
      </c>
      <c r="AI132" s="477">
        <v>581</v>
      </c>
      <c r="AJ132" s="335">
        <v>0</v>
      </c>
      <c r="AK132" s="477">
        <v>528</v>
      </c>
      <c r="AL132" s="477">
        <v>0</v>
      </c>
      <c r="AM132" s="477">
        <v>0</v>
      </c>
      <c r="AN132" s="477">
        <v>3</v>
      </c>
      <c r="AO132" s="477">
        <v>0</v>
      </c>
      <c r="AP132" s="477">
        <v>0</v>
      </c>
      <c r="AQ132" s="335">
        <v>444</v>
      </c>
      <c r="AR132" s="335">
        <v>0</v>
      </c>
      <c r="AS132" s="335">
        <v>0</v>
      </c>
      <c r="AT132" s="477">
        <v>0</v>
      </c>
      <c r="AU132" s="477">
        <v>0</v>
      </c>
      <c r="AV132" s="477">
        <v>0</v>
      </c>
      <c r="AW132" s="774">
        <v>0</v>
      </c>
      <c r="AX132" s="487">
        <v>337304</v>
      </c>
    </row>
    <row r="133" spans="2:50" ht="15" customHeight="1">
      <c r="B133" s="785" t="s">
        <v>5878</v>
      </c>
      <c r="C133" s="785" t="s">
        <v>5879</v>
      </c>
      <c r="D133" s="785" t="e">
        <v>#REF!</v>
      </c>
      <c r="E133" s="785" t="s">
        <v>5880</v>
      </c>
      <c r="F133" s="785" t="s">
        <v>5881</v>
      </c>
      <c r="G133" s="785" t="s">
        <v>5882</v>
      </c>
      <c r="H133" s="785" t="s">
        <v>5883</v>
      </c>
      <c r="I133" s="785" t="s">
        <v>5884</v>
      </c>
      <c r="J133" s="785" t="s">
        <v>5885</v>
      </c>
      <c r="K133" s="785" t="s">
        <v>5886</v>
      </c>
      <c r="L133" s="785" t="e">
        <v>#REF!</v>
      </c>
      <c r="M133" s="785" t="s">
        <v>5887</v>
      </c>
      <c r="N133" s="785" t="s">
        <v>5888</v>
      </c>
      <c r="O133" s="785" t="s">
        <v>5889</v>
      </c>
      <c r="P133" s="785" t="e">
        <v>#REF!</v>
      </c>
      <c r="Q133" s="785" t="s">
        <v>5890</v>
      </c>
      <c r="R133" s="785" t="s">
        <v>5891</v>
      </c>
      <c r="S133" s="785" t="s">
        <v>5892</v>
      </c>
      <c r="T133" s="785" t="s">
        <v>5893</v>
      </c>
      <c r="U133" s="785" t="s">
        <v>5894</v>
      </c>
      <c r="V133" s="785" t="s">
        <v>5895</v>
      </c>
      <c r="W133" s="785" t="s">
        <v>5896</v>
      </c>
      <c r="X133" s="785" t="s">
        <v>5897</v>
      </c>
      <c r="Y133" s="785" t="s">
        <v>5898</v>
      </c>
      <c r="Z133" s="365" t="s">
        <v>421</v>
      </c>
      <c r="AA133" s="364" t="s">
        <v>718</v>
      </c>
      <c r="AB133" s="405">
        <v>129</v>
      </c>
      <c r="AC133" s="476">
        <v>60429</v>
      </c>
      <c r="AD133" s="477">
        <v>7786</v>
      </c>
      <c r="AE133" s="477">
        <v>3894</v>
      </c>
      <c r="AF133" s="477">
        <v>0</v>
      </c>
      <c r="AG133" s="477">
        <v>1563</v>
      </c>
      <c r="AH133" s="477">
        <v>1</v>
      </c>
      <c r="AI133" s="477">
        <v>56</v>
      </c>
      <c r="AJ133" s="335">
        <v>1</v>
      </c>
      <c r="AK133" s="477">
        <v>60</v>
      </c>
      <c r="AL133" s="477">
        <v>0</v>
      </c>
      <c r="AM133" s="477">
        <v>0</v>
      </c>
      <c r="AN133" s="477">
        <v>0</v>
      </c>
      <c r="AO133" s="477">
        <v>0</v>
      </c>
      <c r="AP133" s="477">
        <v>0</v>
      </c>
      <c r="AQ133" s="335">
        <v>50</v>
      </c>
      <c r="AR133" s="335">
        <v>0</v>
      </c>
      <c r="AS133" s="335">
        <v>0</v>
      </c>
      <c r="AT133" s="477">
        <v>0</v>
      </c>
      <c r="AU133" s="477">
        <v>0</v>
      </c>
      <c r="AV133" s="477">
        <v>0</v>
      </c>
      <c r="AW133" s="774">
        <v>0</v>
      </c>
      <c r="AX133" s="487">
        <v>73789</v>
      </c>
    </row>
    <row r="134" spans="2:50" ht="15" customHeight="1">
      <c r="B134" s="785" t="s">
        <v>5899</v>
      </c>
      <c r="C134" s="785" t="s">
        <v>5900</v>
      </c>
      <c r="D134" s="785" t="e">
        <v>#REF!</v>
      </c>
      <c r="E134" s="785" t="s">
        <v>5901</v>
      </c>
      <c r="F134" s="785" t="s">
        <v>5902</v>
      </c>
      <c r="G134" s="785" t="s">
        <v>5903</v>
      </c>
      <c r="H134" s="785" t="s">
        <v>5904</v>
      </c>
      <c r="I134" s="785" t="s">
        <v>5905</v>
      </c>
      <c r="J134" s="785" t="s">
        <v>5906</v>
      </c>
      <c r="K134" s="785" t="s">
        <v>5907</v>
      </c>
      <c r="L134" s="785" t="e">
        <v>#REF!</v>
      </c>
      <c r="M134" s="785" t="s">
        <v>5908</v>
      </c>
      <c r="N134" s="785" t="s">
        <v>5909</v>
      </c>
      <c r="O134" s="785" t="s">
        <v>5910</v>
      </c>
      <c r="P134" s="785" t="e">
        <v>#REF!</v>
      </c>
      <c r="Q134" s="785" t="s">
        <v>5911</v>
      </c>
      <c r="R134" s="785" t="s">
        <v>5912</v>
      </c>
      <c r="S134" s="785" t="s">
        <v>5913</v>
      </c>
      <c r="T134" s="785" t="s">
        <v>5914</v>
      </c>
      <c r="U134" s="785" t="s">
        <v>5915</v>
      </c>
      <c r="V134" s="785" t="s">
        <v>5916</v>
      </c>
      <c r="W134" s="785" t="s">
        <v>5917</v>
      </c>
      <c r="X134" s="785" t="s">
        <v>5918</v>
      </c>
      <c r="Y134" s="785" t="s">
        <v>5919</v>
      </c>
      <c r="Z134" s="365" t="s">
        <v>422</v>
      </c>
      <c r="AA134" s="364" t="s">
        <v>718</v>
      </c>
      <c r="AB134" s="405">
        <v>212</v>
      </c>
      <c r="AC134" s="476">
        <v>40423</v>
      </c>
      <c r="AD134" s="477">
        <v>6519</v>
      </c>
      <c r="AE134" s="477">
        <v>1088</v>
      </c>
      <c r="AF134" s="477">
        <v>0</v>
      </c>
      <c r="AG134" s="477">
        <v>1444</v>
      </c>
      <c r="AH134" s="477">
        <v>0</v>
      </c>
      <c r="AI134" s="477">
        <v>140</v>
      </c>
      <c r="AJ134" s="335">
        <v>0</v>
      </c>
      <c r="AK134" s="477">
        <v>74</v>
      </c>
      <c r="AL134" s="477">
        <v>0</v>
      </c>
      <c r="AM134" s="477">
        <v>0</v>
      </c>
      <c r="AN134" s="477">
        <v>2</v>
      </c>
      <c r="AO134" s="477">
        <v>0</v>
      </c>
      <c r="AP134" s="477">
        <v>0</v>
      </c>
      <c r="AQ134" s="335">
        <v>28</v>
      </c>
      <c r="AR134" s="335">
        <v>0</v>
      </c>
      <c r="AS134" s="335">
        <v>0</v>
      </c>
      <c r="AT134" s="477">
        <v>0</v>
      </c>
      <c r="AU134" s="477">
        <v>0</v>
      </c>
      <c r="AV134" s="477">
        <v>0</v>
      </c>
      <c r="AW134" s="774">
        <v>0</v>
      </c>
      <c r="AX134" s="487">
        <v>49690</v>
      </c>
    </row>
    <row r="135" spans="2:50" ht="15" customHeight="1">
      <c r="B135" s="785" t="s">
        <v>5920</v>
      </c>
      <c r="C135" s="785" t="s">
        <v>5921</v>
      </c>
      <c r="D135" s="785" t="e">
        <v>#REF!</v>
      </c>
      <c r="E135" s="785" t="s">
        <v>5922</v>
      </c>
      <c r="F135" s="785" t="s">
        <v>5923</v>
      </c>
      <c r="G135" s="785" t="s">
        <v>5924</v>
      </c>
      <c r="H135" s="785" t="s">
        <v>5925</v>
      </c>
      <c r="I135" s="785" t="s">
        <v>5926</v>
      </c>
      <c r="J135" s="785" t="s">
        <v>5927</v>
      </c>
      <c r="K135" s="785" t="s">
        <v>5928</v>
      </c>
      <c r="L135" s="785" t="e">
        <v>#REF!</v>
      </c>
      <c r="M135" s="785" t="s">
        <v>5929</v>
      </c>
      <c r="N135" s="785" t="s">
        <v>5930</v>
      </c>
      <c r="O135" s="785" t="s">
        <v>5931</v>
      </c>
      <c r="P135" s="785" t="e">
        <v>#REF!</v>
      </c>
      <c r="Q135" s="785" t="s">
        <v>5932</v>
      </c>
      <c r="R135" s="785" t="s">
        <v>5933</v>
      </c>
      <c r="S135" s="785" t="s">
        <v>5934</v>
      </c>
      <c r="T135" s="785" t="s">
        <v>5935</v>
      </c>
      <c r="U135" s="785" t="s">
        <v>5936</v>
      </c>
      <c r="V135" s="785" t="s">
        <v>5937</v>
      </c>
      <c r="W135" s="785" t="s">
        <v>5938</v>
      </c>
      <c r="X135" s="785" t="s">
        <v>5939</v>
      </c>
      <c r="Y135" s="785" t="s">
        <v>5940</v>
      </c>
      <c r="Z135" s="365" t="s">
        <v>423</v>
      </c>
      <c r="AA135" s="364" t="s">
        <v>718</v>
      </c>
      <c r="AB135" s="405">
        <v>266</v>
      </c>
      <c r="AC135" s="476">
        <v>141072</v>
      </c>
      <c r="AD135" s="477">
        <v>15142</v>
      </c>
      <c r="AE135" s="477">
        <v>12747</v>
      </c>
      <c r="AF135" s="477">
        <v>11941</v>
      </c>
      <c r="AG135" s="477">
        <v>1682</v>
      </c>
      <c r="AH135" s="477">
        <v>0</v>
      </c>
      <c r="AI135" s="477">
        <v>751</v>
      </c>
      <c r="AJ135" s="335">
        <v>0</v>
      </c>
      <c r="AK135" s="477">
        <v>0</v>
      </c>
      <c r="AL135" s="477">
        <v>0</v>
      </c>
      <c r="AM135" s="477">
        <v>0</v>
      </c>
      <c r="AN135" s="477">
        <v>4</v>
      </c>
      <c r="AO135" s="477">
        <v>0</v>
      </c>
      <c r="AP135" s="477">
        <v>0</v>
      </c>
      <c r="AQ135" s="335">
        <v>88</v>
      </c>
      <c r="AR135" s="335">
        <v>0</v>
      </c>
      <c r="AS135" s="335">
        <v>0</v>
      </c>
      <c r="AT135" s="477">
        <v>0</v>
      </c>
      <c r="AU135" s="477">
        <v>0</v>
      </c>
      <c r="AV135" s="477">
        <v>0</v>
      </c>
      <c r="AW135" s="774">
        <v>0</v>
      </c>
      <c r="AX135" s="487">
        <v>183339</v>
      </c>
    </row>
    <row r="136" spans="2:50" ht="15" customHeight="1">
      <c r="B136" s="785" t="s">
        <v>5941</v>
      </c>
      <c r="C136" s="785" t="s">
        <v>5942</v>
      </c>
      <c r="D136" s="785" t="e">
        <v>#REF!</v>
      </c>
      <c r="E136" s="785" t="s">
        <v>5943</v>
      </c>
      <c r="F136" s="785" t="s">
        <v>5944</v>
      </c>
      <c r="G136" s="785" t="s">
        <v>5945</v>
      </c>
      <c r="H136" s="785" t="s">
        <v>5946</v>
      </c>
      <c r="I136" s="785" t="s">
        <v>5947</v>
      </c>
      <c r="J136" s="785" t="s">
        <v>5948</v>
      </c>
      <c r="K136" s="785" t="s">
        <v>5949</v>
      </c>
      <c r="L136" s="785" t="e">
        <v>#REF!</v>
      </c>
      <c r="M136" s="785" t="s">
        <v>5950</v>
      </c>
      <c r="N136" s="785" t="s">
        <v>5951</v>
      </c>
      <c r="O136" s="785" t="s">
        <v>5952</v>
      </c>
      <c r="P136" s="785" t="e">
        <v>#REF!</v>
      </c>
      <c r="Q136" s="785" t="s">
        <v>5953</v>
      </c>
      <c r="R136" s="785" t="s">
        <v>5954</v>
      </c>
      <c r="S136" s="785" t="s">
        <v>5955</v>
      </c>
      <c r="T136" s="785" t="s">
        <v>5956</v>
      </c>
      <c r="U136" s="785" t="s">
        <v>5957</v>
      </c>
      <c r="V136" s="785" t="s">
        <v>5958</v>
      </c>
      <c r="W136" s="785" t="s">
        <v>5959</v>
      </c>
      <c r="X136" s="785" t="s">
        <v>5960</v>
      </c>
      <c r="Y136" s="785" t="s">
        <v>5961</v>
      </c>
      <c r="Z136" s="365" t="s">
        <v>424</v>
      </c>
      <c r="AA136" s="364" t="s">
        <v>718</v>
      </c>
      <c r="AB136" s="405">
        <v>308</v>
      </c>
      <c r="AC136" s="476">
        <v>28948</v>
      </c>
      <c r="AD136" s="477">
        <v>4406</v>
      </c>
      <c r="AE136" s="477">
        <v>2179</v>
      </c>
      <c r="AF136" s="477">
        <v>0</v>
      </c>
      <c r="AG136" s="477">
        <v>1396</v>
      </c>
      <c r="AH136" s="477">
        <v>0</v>
      </c>
      <c r="AI136" s="477">
        <v>74</v>
      </c>
      <c r="AJ136" s="335">
        <v>0</v>
      </c>
      <c r="AK136" s="477">
        <v>39</v>
      </c>
      <c r="AL136" s="477">
        <v>0</v>
      </c>
      <c r="AM136" s="477">
        <v>0</v>
      </c>
      <c r="AN136" s="477">
        <v>1</v>
      </c>
      <c r="AO136" s="477">
        <v>0</v>
      </c>
      <c r="AP136" s="477">
        <v>0</v>
      </c>
      <c r="AQ136" s="335">
        <v>16</v>
      </c>
      <c r="AR136" s="335">
        <v>0</v>
      </c>
      <c r="AS136" s="335">
        <v>0</v>
      </c>
      <c r="AT136" s="477">
        <v>0</v>
      </c>
      <c r="AU136" s="477">
        <v>0</v>
      </c>
      <c r="AV136" s="477">
        <v>0</v>
      </c>
      <c r="AW136" s="774">
        <v>0</v>
      </c>
      <c r="AX136" s="487">
        <v>37043</v>
      </c>
    </row>
    <row r="137" spans="2:50" ht="15" customHeight="1">
      <c r="B137" s="785" t="s">
        <v>5962</v>
      </c>
      <c r="C137" s="785" t="s">
        <v>5963</v>
      </c>
      <c r="D137" s="785" t="e">
        <v>#REF!</v>
      </c>
      <c r="E137" s="785" t="s">
        <v>5964</v>
      </c>
      <c r="F137" s="785" t="s">
        <v>5965</v>
      </c>
      <c r="G137" s="785" t="s">
        <v>5966</v>
      </c>
      <c r="H137" s="785" t="s">
        <v>5967</v>
      </c>
      <c r="I137" s="785" t="s">
        <v>5968</v>
      </c>
      <c r="J137" s="785" t="s">
        <v>5969</v>
      </c>
      <c r="K137" s="785" t="s">
        <v>5970</v>
      </c>
      <c r="L137" s="785" t="e">
        <v>#REF!</v>
      </c>
      <c r="M137" s="785" t="s">
        <v>5971</v>
      </c>
      <c r="N137" s="785" t="s">
        <v>5972</v>
      </c>
      <c r="O137" s="785" t="s">
        <v>5973</v>
      </c>
      <c r="P137" s="785" t="e">
        <v>#REF!</v>
      </c>
      <c r="Q137" s="785" t="s">
        <v>5974</v>
      </c>
      <c r="R137" s="785" t="s">
        <v>5975</v>
      </c>
      <c r="S137" s="785" t="s">
        <v>5976</v>
      </c>
      <c r="T137" s="785" t="s">
        <v>5977</v>
      </c>
      <c r="U137" s="785" t="s">
        <v>5978</v>
      </c>
      <c r="V137" s="785" t="s">
        <v>5979</v>
      </c>
      <c r="W137" s="785" t="s">
        <v>5980</v>
      </c>
      <c r="X137" s="785" t="s">
        <v>5981</v>
      </c>
      <c r="Y137" s="785" t="s">
        <v>5982</v>
      </c>
      <c r="Z137" s="365" t="s">
        <v>425</v>
      </c>
      <c r="AA137" s="364" t="s">
        <v>718</v>
      </c>
      <c r="AB137" s="405">
        <v>360</v>
      </c>
      <c r="AC137" s="476">
        <v>170763</v>
      </c>
      <c r="AD137" s="477">
        <v>28397</v>
      </c>
      <c r="AE137" s="477">
        <v>40409</v>
      </c>
      <c r="AF137" s="477">
        <v>6993</v>
      </c>
      <c r="AG137" s="477">
        <v>3633</v>
      </c>
      <c r="AH137" s="477">
        <v>686</v>
      </c>
      <c r="AI137" s="477">
        <v>287</v>
      </c>
      <c r="AJ137" s="335">
        <v>263</v>
      </c>
      <c r="AK137" s="477">
        <v>0</v>
      </c>
      <c r="AL137" s="477">
        <v>0</v>
      </c>
      <c r="AM137" s="477">
        <v>0</v>
      </c>
      <c r="AN137" s="477">
        <v>29</v>
      </c>
      <c r="AO137" s="477">
        <v>0</v>
      </c>
      <c r="AP137" s="477">
        <v>0</v>
      </c>
      <c r="AQ137" s="335">
        <v>230</v>
      </c>
      <c r="AR137" s="335">
        <v>1</v>
      </c>
      <c r="AS137" s="335">
        <v>0</v>
      </c>
      <c r="AT137" s="477">
        <v>0</v>
      </c>
      <c r="AU137" s="477">
        <v>0</v>
      </c>
      <c r="AV137" s="477">
        <v>0</v>
      </c>
      <c r="AW137" s="774">
        <v>0</v>
      </c>
      <c r="AX137" s="487">
        <v>251198</v>
      </c>
    </row>
    <row r="138" spans="2:50" ht="15" customHeight="1">
      <c r="B138" s="785" t="s">
        <v>5983</v>
      </c>
      <c r="C138" s="785" t="s">
        <v>5984</v>
      </c>
      <c r="D138" s="785" t="e">
        <v>#REF!</v>
      </c>
      <c r="E138" s="785" t="s">
        <v>5985</v>
      </c>
      <c r="F138" s="785" t="s">
        <v>5986</v>
      </c>
      <c r="G138" s="785" t="s">
        <v>5987</v>
      </c>
      <c r="H138" s="785" t="s">
        <v>5988</v>
      </c>
      <c r="I138" s="785" t="s">
        <v>5989</v>
      </c>
      <c r="J138" s="785" t="s">
        <v>5990</v>
      </c>
      <c r="K138" s="785" t="s">
        <v>5991</v>
      </c>
      <c r="L138" s="785" t="e">
        <v>#REF!</v>
      </c>
      <c r="M138" s="785" t="s">
        <v>5992</v>
      </c>
      <c r="N138" s="785" t="s">
        <v>5993</v>
      </c>
      <c r="O138" s="785" t="s">
        <v>5994</v>
      </c>
      <c r="P138" s="785" t="e">
        <v>#REF!</v>
      </c>
      <c r="Q138" s="785" t="s">
        <v>5995</v>
      </c>
      <c r="R138" s="785" t="s">
        <v>5996</v>
      </c>
      <c r="S138" s="785" t="s">
        <v>5997</v>
      </c>
      <c r="T138" s="785" t="s">
        <v>5998</v>
      </c>
      <c r="U138" s="785" t="s">
        <v>5999</v>
      </c>
      <c r="V138" s="785" t="s">
        <v>6000</v>
      </c>
      <c r="W138" s="785" t="s">
        <v>6001</v>
      </c>
      <c r="X138" s="785" t="s">
        <v>6002</v>
      </c>
      <c r="Y138" s="785" t="s">
        <v>6003</v>
      </c>
      <c r="Z138" s="365" t="s">
        <v>426</v>
      </c>
      <c r="AA138" s="364" t="s">
        <v>718</v>
      </c>
      <c r="AB138" s="405">
        <v>380</v>
      </c>
      <c r="AC138" s="476">
        <v>38395</v>
      </c>
      <c r="AD138" s="477">
        <v>4688</v>
      </c>
      <c r="AE138" s="477">
        <v>186</v>
      </c>
      <c r="AF138" s="477">
        <v>5</v>
      </c>
      <c r="AG138" s="477">
        <v>1105</v>
      </c>
      <c r="AH138" s="477">
        <v>0</v>
      </c>
      <c r="AI138" s="477">
        <v>114</v>
      </c>
      <c r="AJ138" s="335">
        <v>0</v>
      </c>
      <c r="AK138" s="477">
        <v>0</v>
      </c>
      <c r="AL138" s="477">
        <v>0</v>
      </c>
      <c r="AM138" s="477">
        <v>0</v>
      </c>
      <c r="AN138" s="477">
        <v>0</v>
      </c>
      <c r="AO138" s="477">
        <v>0</v>
      </c>
      <c r="AP138" s="477">
        <v>0</v>
      </c>
      <c r="AQ138" s="335">
        <v>50</v>
      </c>
      <c r="AR138" s="335">
        <v>0</v>
      </c>
      <c r="AS138" s="335">
        <v>0</v>
      </c>
      <c r="AT138" s="477">
        <v>0</v>
      </c>
      <c r="AU138" s="477">
        <v>0</v>
      </c>
      <c r="AV138" s="477">
        <v>0</v>
      </c>
      <c r="AW138" s="774">
        <v>0</v>
      </c>
      <c r="AX138" s="487">
        <v>44493</v>
      </c>
    </row>
    <row r="139" spans="2:50" ht="15" customHeight="1" thickBot="1">
      <c r="W139" s="785" t="s">
        <v>6004</v>
      </c>
      <c r="X139" s="785" t="s">
        <v>6005</v>
      </c>
      <c r="Y139" s="785" t="s">
        <v>6006</v>
      </c>
      <c r="Z139" s="366" t="s">
        <v>427</v>
      </c>
      <c r="AA139" s="367" t="s">
        <v>718</v>
      </c>
      <c r="AB139" s="406">
        <v>631</v>
      </c>
      <c r="AC139" s="478">
        <v>67517</v>
      </c>
      <c r="AD139" s="477">
        <v>5943</v>
      </c>
      <c r="AE139" s="479">
        <v>471</v>
      </c>
      <c r="AF139" s="479">
        <v>6</v>
      </c>
      <c r="AG139" s="479">
        <v>905</v>
      </c>
      <c r="AH139" s="477">
        <v>0</v>
      </c>
      <c r="AI139" s="479">
        <v>169</v>
      </c>
      <c r="AJ139" s="362">
        <v>0</v>
      </c>
      <c r="AK139" s="479">
        <v>0</v>
      </c>
      <c r="AL139" s="479">
        <v>0</v>
      </c>
      <c r="AM139" s="479">
        <v>0</v>
      </c>
      <c r="AN139" s="479">
        <v>0</v>
      </c>
      <c r="AO139" s="477">
        <v>0</v>
      </c>
      <c r="AP139" s="479">
        <v>0</v>
      </c>
      <c r="AQ139" s="362">
        <v>40</v>
      </c>
      <c r="AR139" s="335">
        <v>0</v>
      </c>
      <c r="AS139" s="335">
        <v>0</v>
      </c>
      <c r="AT139" s="477">
        <v>0</v>
      </c>
      <c r="AU139" s="477">
        <v>0</v>
      </c>
      <c r="AV139" s="477">
        <v>0</v>
      </c>
      <c r="AW139" s="774">
        <v>0</v>
      </c>
      <c r="AX139" s="487">
        <v>75011</v>
      </c>
    </row>
    <row r="140" spans="2:50" ht="15" customHeight="1">
      <c r="AW140" s="774">
        <v>0</v>
      </c>
    </row>
    <row r="141" spans="2:50" ht="15" customHeight="1">
      <c r="Z141" s="214" t="s">
        <v>621</v>
      </c>
      <c r="AA141" s="902" t="s">
        <v>6007</v>
      </c>
      <c r="AB141" s="903"/>
      <c r="AC141" s="903"/>
      <c r="AD141" s="903"/>
      <c r="AE141" s="903"/>
      <c r="AF141" s="903"/>
      <c r="AG141" s="903"/>
      <c r="AH141" s="903"/>
      <c r="AI141" s="903"/>
      <c r="AJ141" s="903"/>
      <c r="AK141" s="903"/>
      <c r="AL141" s="803"/>
      <c r="AW141" s="774">
        <v>0</v>
      </c>
    </row>
    <row r="142" spans="2:50" ht="15" customHeight="1">
      <c r="Z142" s="214" t="s">
        <v>6008</v>
      </c>
      <c r="AA142" s="837" t="s">
        <v>434</v>
      </c>
      <c r="AB142" s="838"/>
      <c r="AC142" s="838"/>
      <c r="AD142" s="838"/>
      <c r="AE142" s="838"/>
      <c r="AF142" s="838"/>
      <c r="AG142" s="838"/>
      <c r="AH142" s="838"/>
      <c r="AI142" s="838"/>
      <c r="AJ142" s="838"/>
      <c r="AK142" s="838"/>
      <c r="AW142" s="774">
        <v>0</v>
      </c>
    </row>
    <row r="143" spans="2:50" ht="15" customHeight="1">
      <c r="AW143" s="774">
        <v>0</v>
      </c>
    </row>
    <row r="144" spans="2:50" ht="15" customHeight="1">
      <c r="AW144" s="774">
        <v>0</v>
      </c>
    </row>
    <row r="145" spans="49:49" ht="15" customHeight="1">
      <c r="AW145" s="774">
        <v>0</v>
      </c>
    </row>
    <row r="146" spans="49:49" ht="15" customHeight="1">
      <c r="AW146" s="774">
        <v>0</v>
      </c>
    </row>
    <row r="147" spans="49:49" ht="15" customHeight="1">
      <c r="AW147" s="774">
        <v>0</v>
      </c>
    </row>
    <row r="148" spans="49:49" ht="15" customHeight="1">
      <c r="AW148" s="774">
        <v>0</v>
      </c>
    </row>
    <row r="149" spans="49:49" ht="15" customHeight="1">
      <c r="AW149" s="774">
        <v>0</v>
      </c>
    </row>
    <row r="150" spans="49:49" ht="15" customHeight="1">
      <c r="AW150" s="774">
        <v>0</v>
      </c>
    </row>
    <row r="151" spans="49:49" ht="15" customHeight="1">
      <c r="AW151" s="774">
        <v>0</v>
      </c>
    </row>
    <row r="152" spans="49:49" ht="15" customHeight="1">
      <c r="AW152" s="774">
        <v>0</v>
      </c>
    </row>
    <row r="153" spans="49:49" ht="15" customHeight="1">
      <c r="AW153" s="774">
        <v>0</v>
      </c>
    </row>
    <row r="154" spans="49:49" ht="15" customHeight="1">
      <c r="AW154" s="774">
        <v>0</v>
      </c>
    </row>
    <row r="155" spans="49:49" ht="15" customHeight="1">
      <c r="AW155" s="774">
        <v>0</v>
      </c>
    </row>
    <row r="156" spans="49:49" ht="15" customHeight="1">
      <c r="AW156" s="774">
        <v>0</v>
      </c>
    </row>
    <row r="157" spans="49:49" ht="15" customHeight="1">
      <c r="AW157" s="774">
        <v>0</v>
      </c>
    </row>
    <row r="158" spans="49:49" ht="15" customHeight="1">
      <c r="AW158" s="774">
        <v>0</v>
      </c>
    </row>
    <row r="159" spans="49:49" ht="15" customHeight="1">
      <c r="AW159" s="774">
        <v>0</v>
      </c>
    </row>
    <row r="160" spans="49:49" ht="15" customHeight="1">
      <c r="AW160" s="774">
        <v>0</v>
      </c>
    </row>
    <row r="161" spans="49:49" ht="15" customHeight="1">
      <c r="AW161" s="774">
        <v>0</v>
      </c>
    </row>
    <row r="162" spans="49:49" ht="15" customHeight="1">
      <c r="AW162" s="774">
        <v>0</v>
      </c>
    </row>
    <row r="163" spans="49:49" ht="15" customHeight="1">
      <c r="AW163" s="774">
        <v>0</v>
      </c>
    </row>
    <row r="164" spans="49:49" ht="15" customHeight="1">
      <c r="AW164" s="774">
        <v>0</v>
      </c>
    </row>
    <row r="165" spans="49:49" ht="15" customHeight="1">
      <c r="AW165" s="774">
        <v>0</v>
      </c>
    </row>
    <row r="166" spans="49:49" ht="15" customHeight="1">
      <c r="AW166" s="774">
        <v>0</v>
      </c>
    </row>
    <row r="167" spans="49:49" ht="15" customHeight="1">
      <c r="AW167" s="774">
        <v>0</v>
      </c>
    </row>
    <row r="168" spans="49:49" ht="15" customHeight="1">
      <c r="AW168" s="774">
        <v>0</v>
      </c>
    </row>
    <row r="169" spans="49:49" ht="15" customHeight="1">
      <c r="AW169" s="774">
        <v>0</v>
      </c>
    </row>
    <row r="170" spans="49:49" ht="15" customHeight="1">
      <c r="AW170" s="774">
        <v>0</v>
      </c>
    </row>
    <row r="171" spans="49:49" ht="15" customHeight="1">
      <c r="AW171" s="774">
        <v>0</v>
      </c>
    </row>
    <row r="172" spans="49:49" ht="15" customHeight="1">
      <c r="AW172" s="774">
        <v>0</v>
      </c>
    </row>
    <row r="173" spans="49:49" ht="15" customHeight="1">
      <c r="AW173" s="774">
        <v>0</v>
      </c>
    </row>
    <row r="174" spans="49:49" ht="15" customHeight="1">
      <c r="AW174" s="774">
        <v>0</v>
      </c>
    </row>
    <row r="175" spans="49:49" ht="15" customHeight="1">
      <c r="AW175" s="774">
        <v>0</v>
      </c>
    </row>
    <row r="176" spans="49:49" ht="15" customHeight="1">
      <c r="AW176" s="774">
        <v>0</v>
      </c>
    </row>
    <row r="177" spans="49:49" ht="15" customHeight="1">
      <c r="AW177" s="774">
        <v>0</v>
      </c>
    </row>
    <row r="178" spans="49:49" ht="15" customHeight="1">
      <c r="AW178" s="774">
        <v>0</v>
      </c>
    </row>
    <row r="179" spans="49:49" ht="15" customHeight="1">
      <c r="AW179" s="774">
        <v>0</v>
      </c>
    </row>
    <row r="180" spans="49:49" ht="15" customHeight="1">
      <c r="AW180" s="774">
        <v>0</v>
      </c>
    </row>
    <row r="181" spans="49:49" ht="15" customHeight="1">
      <c r="AW181" s="774">
        <v>0</v>
      </c>
    </row>
    <row r="182" spans="49:49" ht="15" customHeight="1">
      <c r="AW182" s="774">
        <v>0</v>
      </c>
    </row>
    <row r="183" spans="49:49" ht="15" customHeight="1">
      <c r="AW183" s="774">
        <v>0</v>
      </c>
    </row>
    <row r="184" spans="49:49" ht="15" customHeight="1">
      <c r="AW184" s="774">
        <v>0</v>
      </c>
    </row>
    <row r="185" spans="49:49" ht="15" customHeight="1">
      <c r="AW185" s="774">
        <v>0</v>
      </c>
    </row>
    <row r="186" spans="49:49" ht="15" customHeight="1">
      <c r="AW186" s="774">
        <v>0</v>
      </c>
    </row>
    <row r="187" spans="49:49" ht="15" customHeight="1">
      <c r="AW187" s="774">
        <v>0</v>
      </c>
    </row>
    <row r="188" spans="49:49" ht="15" customHeight="1">
      <c r="AW188" s="774">
        <v>0</v>
      </c>
    </row>
    <row r="189" spans="49:49" ht="15" customHeight="1">
      <c r="AW189" s="774">
        <v>0</v>
      </c>
    </row>
    <row r="190" spans="49:49" ht="15" customHeight="1">
      <c r="AW190" s="774">
        <v>0</v>
      </c>
    </row>
    <row r="191" spans="49:49" ht="15" customHeight="1">
      <c r="AW191" s="774">
        <v>0</v>
      </c>
    </row>
    <row r="192" spans="49:49" ht="15" customHeight="1">
      <c r="AW192" s="774">
        <v>0</v>
      </c>
    </row>
    <row r="193" spans="49:49" ht="15" customHeight="1">
      <c r="AW193" s="774">
        <v>0</v>
      </c>
    </row>
    <row r="194" spans="49:49" ht="15" customHeight="1">
      <c r="AW194" s="774">
        <v>0</v>
      </c>
    </row>
    <row r="195" spans="49:49" ht="15" customHeight="1">
      <c r="AW195" s="774">
        <v>0</v>
      </c>
    </row>
    <row r="196" spans="49:49" ht="15" customHeight="1">
      <c r="AW196" s="774">
        <v>0</v>
      </c>
    </row>
    <row r="197" spans="49:49" ht="15" customHeight="1">
      <c r="AW197" s="774">
        <v>0</v>
      </c>
    </row>
    <row r="198" spans="49:49" ht="15" customHeight="1">
      <c r="AW198" s="774">
        <v>0</v>
      </c>
    </row>
    <row r="199" spans="49:49" ht="15" customHeight="1">
      <c r="AW199" s="774">
        <v>0</v>
      </c>
    </row>
    <row r="200" spans="49:49" ht="15" customHeight="1">
      <c r="AW200" s="774">
        <v>0</v>
      </c>
    </row>
    <row r="201" spans="49:49" ht="15" customHeight="1">
      <c r="AW201" s="774">
        <v>0</v>
      </c>
    </row>
    <row r="202" spans="49:49" ht="15" customHeight="1">
      <c r="AW202" s="774">
        <v>0</v>
      </c>
    </row>
    <row r="203" spans="49:49" ht="15" customHeight="1">
      <c r="AW203" s="774">
        <v>0</v>
      </c>
    </row>
    <row r="204" spans="49:49" ht="15" customHeight="1">
      <c r="AW204" s="774">
        <v>0</v>
      </c>
    </row>
    <row r="205" spans="49:49" ht="15" customHeight="1">
      <c r="AW205" s="774">
        <v>0</v>
      </c>
    </row>
    <row r="206" spans="49:49" ht="15" customHeight="1">
      <c r="AW206" s="774">
        <v>0</v>
      </c>
    </row>
    <row r="207" spans="49:49" ht="15" customHeight="1">
      <c r="AW207" s="774">
        <v>0</v>
      </c>
    </row>
    <row r="208" spans="49:49" ht="15" customHeight="1">
      <c r="AW208" s="774">
        <v>0</v>
      </c>
    </row>
    <row r="209" spans="49:49" ht="15" customHeight="1">
      <c r="AW209" s="774">
        <v>0</v>
      </c>
    </row>
    <row r="210" spans="49:49" ht="15" customHeight="1">
      <c r="AW210" s="774">
        <v>0</v>
      </c>
    </row>
    <row r="211" spans="49:49" ht="15" customHeight="1">
      <c r="AW211" s="774">
        <v>0</v>
      </c>
    </row>
    <row r="212" spans="49:49" ht="15" customHeight="1">
      <c r="AW212" s="774">
        <v>0</v>
      </c>
    </row>
    <row r="213" spans="49:49" ht="15" customHeight="1">
      <c r="AW213" s="774">
        <v>0</v>
      </c>
    </row>
    <row r="214" spans="49:49" ht="15" customHeight="1">
      <c r="AW214" s="774">
        <v>0</v>
      </c>
    </row>
    <row r="215" spans="49:49" ht="15" customHeight="1">
      <c r="AW215" s="774">
        <v>0</v>
      </c>
    </row>
    <row r="216" spans="49:49" ht="15" customHeight="1">
      <c r="AW216" s="774">
        <v>0</v>
      </c>
    </row>
    <row r="217" spans="49:49" ht="15" customHeight="1">
      <c r="AW217" s="774">
        <v>0</v>
      </c>
    </row>
    <row r="218" spans="49:49" ht="15" customHeight="1">
      <c r="AW218" s="774">
        <v>0</v>
      </c>
    </row>
    <row r="219" spans="49:49" ht="15" customHeight="1">
      <c r="AW219" s="774">
        <v>0</v>
      </c>
    </row>
    <row r="220" spans="49:49" ht="15" customHeight="1">
      <c r="AW220" s="774">
        <v>0</v>
      </c>
    </row>
    <row r="221" spans="49:49" ht="15" customHeight="1">
      <c r="AW221" s="774">
        <v>0</v>
      </c>
    </row>
    <row r="222" spans="49:49" ht="15" customHeight="1">
      <c r="AW222" s="774">
        <v>0</v>
      </c>
    </row>
    <row r="223" spans="49:49" ht="15" customHeight="1">
      <c r="AW223" s="774">
        <v>0</v>
      </c>
    </row>
    <row r="224" spans="49:49" ht="15" customHeight="1">
      <c r="AW224" s="774">
        <v>0</v>
      </c>
    </row>
    <row r="225" spans="49:49" ht="15" customHeight="1">
      <c r="AW225" s="774">
        <v>0</v>
      </c>
    </row>
    <row r="226" spans="49:49" ht="15" customHeight="1">
      <c r="AW226" s="774">
        <v>0</v>
      </c>
    </row>
    <row r="227" spans="49:49" ht="15" customHeight="1">
      <c r="AW227" s="774">
        <v>0</v>
      </c>
    </row>
    <row r="228" spans="49:49" ht="15" customHeight="1">
      <c r="AW228" s="774">
        <v>0</v>
      </c>
    </row>
    <row r="229" spans="49:49" ht="15" customHeight="1">
      <c r="AW229" s="774">
        <v>0</v>
      </c>
    </row>
    <row r="230" spans="49:49" ht="15" customHeight="1">
      <c r="AW230" s="774">
        <v>0</v>
      </c>
    </row>
    <row r="231" spans="49:49" ht="15" customHeight="1">
      <c r="AW231" s="774">
        <v>0</v>
      </c>
    </row>
    <row r="232" spans="49:49" ht="15" customHeight="1">
      <c r="AW232" s="774">
        <v>0</v>
      </c>
    </row>
    <row r="233" spans="49:49" ht="15" customHeight="1">
      <c r="AW233" s="774">
        <v>0</v>
      </c>
    </row>
    <row r="234" spans="49:49" ht="15" customHeight="1">
      <c r="AW234" s="774">
        <v>0</v>
      </c>
    </row>
    <row r="235" spans="49:49" ht="15" customHeight="1">
      <c r="AW235" s="774">
        <v>0</v>
      </c>
    </row>
    <row r="236" spans="49:49" ht="15" customHeight="1">
      <c r="AW236" s="774">
        <v>0</v>
      </c>
    </row>
    <row r="237" spans="49:49" ht="15" customHeight="1">
      <c r="AW237" s="774">
        <v>0</v>
      </c>
    </row>
    <row r="238" spans="49:49" ht="15" customHeight="1">
      <c r="AW238" s="774">
        <v>0</v>
      </c>
    </row>
    <row r="239" spans="49:49" ht="15" customHeight="1">
      <c r="AW239" s="774">
        <v>0</v>
      </c>
    </row>
    <row r="240" spans="49:49" ht="15" customHeight="1">
      <c r="AW240" s="774">
        <v>0</v>
      </c>
    </row>
    <row r="241" spans="49:49" ht="15" customHeight="1">
      <c r="AW241" s="774">
        <v>0</v>
      </c>
    </row>
    <row r="242" spans="49:49" ht="15" customHeight="1">
      <c r="AW242" s="774">
        <v>0</v>
      </c>
    </row>
    <row r="243" spans="49:49" ht="15" customHeight="1">
      <c r="AW243" s="774">
        <v>0</v>
      </c>
    </row>
    <row r="244" spans="49:49" ht="15" customHeight="1">
      <c r="AW244" s="774">
        <v>0</v>
      </c>
    </row>
    <row r="245" spans="49:49" ht="15" customHeight="1">
      <c r="AW245" s="774">
        <v>0</v>
      </c>
    </row>
    <row r="246" spans="49:49" ht="15" customHeight="1">
      <c r="AW246" s="774">
        <v>0</v>
      </c>
    </row>
    <row r="247" spans="49:49" ht="15" customHeight="1">
      <c r="AW247" s="774">
        <v>0</v>
      </c>
    </row>
    <row r="248" spans="49:49" ht="15" customHeight="1">
      <c r="AW248" s="774">
        <v>0</v>
      </c>
    </row>
    <row r="249" spans="49:49" ht="15" customHeight="1">
      <c r="AW249" s="774">
        <v>0</v>
      </c>
    </row>
    <row r="250" spans="49:49" ht="15" customHeight="1">
      <c r="AW250" s="774">
        <v>0</v>
      </c>
    </row>
    <row r="251" spans="49:49" ht="15" customHeight="1">
      <c r="AW251" s="774">
        <v>0</v>
      </c>
    </row>
    <row r="252" spans="49:49" ht="15" customHeight="1">
      <c r="AW252" s="774">
        <v>0</v>
      </c>
    </row>
    <row r="253" spans="49:49" ht="15" customHeight="1">
      <c r="AW253" s="774">
        <v>0</v>
      </c>
    </row>
    <row r="254" spans="49:49" ht="15" customHeight="1">
      <c r="AW254" s="774">
        <v>0</v>
      </c>
    </row>
    <row r="255" spans="49:49" ht="15" customHeight="1">
      <c r="AW255" s="774">
        <v>0</v>
      </c>
    </row>
    <row r="256" spans="49:49" ht="15" customHeight="1">
      <c r="AW256" s="774">
        <v>0</v>
      </c>
    </row>
    <row r="257" spans="49:49" ht="15" customHeight="1">
      <c r="AW257" s="774">
        <v>0</v>
      </c>
    </row>
    <row r="258" spans="49:49" ht="15" customHeight="1">
      <c r="AW258" s="774">
        <v>0</v>
      </c>
    </row>
    <row r="259" spans="49:49" ht="15" customHeight="1">
      <c r="AW259" s="774">
        <v>0</v>
      </c>
    </row>
    <row r="260" spans="49:49" ht="15" customHeight="1">
      <c r="AW260" s="774">
        <v>0</v>
      </c>
    </row>
    <row r="261" spans="49:49" ht="15" customHeight="1">
      <c r="AW261" s="774">
        <v>0</v>
      </c>
    </row>
    <row r="262" spans="49:49" ht="15" customHeight="1">
      <c r="AW262" s="774">
        <v>0</v>
      </c>
    </row>
    <row r="263" spans="49:49" ht="15" customHeight="1">
      <c r="AW263" s="774">
        <v>0</v>
      </c>
    </row>
    <row r="264" spans="49:49" ht="15" customHeight="1">
      <c r="AW264" s="774">
        <v>0</v>
      </c>
    </row>
    <row r="265" spans="49:49" ht="15" customHeight="1">
      <c r="AW265" s="774">
        <v>0</v>
      </c>
    </row>
    <row r="266" spans="49:49" ht="15" customHeight="1">
      <c r="AW266" s="774">
        <v>0</v>
      </c>
    </row>
    <row r="267" spans="49:49" ht="15" customHeight="1">
      <c r="AW267" s="774">
        <v>0</v>
      </c>
    </row>
    <row r="268" spans="49:49" ht="15" customHeight="1">
      <c r="AW268" s="774">
        <v>0</v>
      </c>
    </row>
    <row r="269" spans="49:49" ht="15" customHeight="1">
      <c r="AW269" s="774">
        <v>0</v>
      </c>
    </row>
    <row r="270" spans="49:49" ht="15" customHeight="1">
      <c r="AW270" s="774">
        <v>0</v>
      </c>
    </row>
    <row r="271" spans="49:49" ht="15" customHeight="1">
      <c r="AW271" s="774">
        <v>0</v>
      </c>
    </row>
    <row r="272" spans="49:49" ht="15" customHeight="1">
      <c r="AW272" s="774">
        <v>0</v>
      </c>
    </row>
    <row r="273" spans="49:49" ht="15" customHeight="1">
      <c r="AW273" s="774">
        <v>0</v>
      </c>
    </row>
    <row r="274" spans="49:49" ht="15" customHeight="1">
      <c r="AW274" s="774">
        <v>0</v>
      </c>
    </row>
    <row r="275" spans="49:49" ht="15" customHeight="1">
      <c r="AW275" s="774">
        <v>0</v>
      </c>
    </row>
    <row r="276" spans="49:49" ht="15" customHeight="1">
      <c r="AW276" s="774">
        <v>0</v>
      </c>
    </row>
    <row r="277" spans="49:49" ht="15" customHeight="1">
      <c r="AW277" s="774">
        <v>0</v>
      </c>
    </row>
    <row r="278" spans="49:49" ht="15" customHeight="1">
      <c r="AW278" s="774">
        <v>0</v>
      </c>
    </row>
    <row r="279" spans="49:49" ht="15" customHeight="1">
      <c r="AW279" s="774">
        <v>0</v>
      </c>
    </row>
    <row r="280" spans="49:49" ht="15" customHeight="1">
      <c r="AW280" s="774">
        <v>0</v>
      </c>
    </row>
    <row r="281" spans="49:49" ht="15" customHeight="1">
      <c r="AW281" s="774">
        <v>0</v>
      </c>
    </row>
    <row r="282" spans="49:49" ht="15" customHeight="1">
      <c r="AW282" s="774">
        <v>0</v>
      </c>
    </row>
    <row r="283" spans="49:49" ht="15" customHeight="1">
      <c r="AW283" s="774">
        <v>0</v>
      </c>
    </row>
    <row r="284" spans="49:49" ht="15" customHeight="1">
      <c r="AW284" s="774">
        <v>0</v>
      </c>
    </row>
    <row r="285" spans="49:49" ht="15" customHeight="1">
      <c r="AW285" s="774">
        <v>0</v>
      </c>
    </row>
    <row r="286" spans="49:49" ht="15" customHeight="1">
      <c r="AW286" s="774">
        <v>0</v>
      </c>
    </row>
    <row r="287" spans="49:49" ht="15" customHeight="1">
      <c r="AW287" s="774">
        <v>0</v>
      </c>
    </row>
    <row r="288" spans="49:49" ht="15" customHeight="1">
      <c r="AW288" s="774">
        <v>0</v>
      </c>
    </row>
    <row r="289" spans="49:49" ht="15" customHeight="1">
      <c r="AW289" s="774">
        <v>0</v>
      </c>
    </row>
    <row r="290" spans="49:49" ht="15" customHeight="1">
      <c r="AW290" s="774">
        <v>0</v>
      </c>
    </row>
    <row r="291" spans="49:49" ht="15" customHeight="1">
      <c r="AW291" s="774">
        <v>0</v>
      </c>
    </row>
    <row r="292" spans="49:49" ht="15" customHeight="1">
      <c r="AW292" s="774">
        <v>0</v>
      </c>
    </row>
    <row r="293" spans="49:49" ht="15" customHeight="1">
      <c r="AW293" s="774">
        <v>0</v>
      </c>
    </row>
    <row r="294" spans="49:49" ht="15" customHeight="1">
      <c r="AW294" s="774">
        <v>0</v>
      </c>
    </row>
    <row r="295" spans="49:49" ht="15" customHeight="1">
      <c r="AW295" s="774">
        <v>0</v>
      </c>
    </row>
    <row r="296" spans="49:49" ht="15" customHeight="1">
      <c r="AW296" s="774">
        <v>0</v>
      </c>
    </row>
    <row r="297" spans="49:49" ht="15" customHeight="1">
      <c r="AW297" s="774">
        <v>0</v>
      </c>
    </row>
    <row r="298" spans="49:49" ht="15" customHeight="1">
      <c r="AW298" s="774">
        <v>0</v>
      </c>
    </row>
    <row r="299" spans="49:49" ht="15" customHeight="1">
      <c r="AW299" s="774">
        <v>0</v>
      </c>
    </row>
    <row r="300" spans="49:49" ht="15" customHeight="1">
      <c r="AW300" s="774">
        <v>0</v>
      </c>
    </row>
    <row r="301" spans="49:49" ht="15" customHeight="1">
      <c r="AW301" s="774">
        <v>0</v>
      </c>
    </row>
    <row r="302" spans="49:49" ht="15" customHeight="1">
      <c r="AW302" s="774">
        <v>0</v>
      </c>
    </row>
    <row r="303" spans="49:49" ht="15" customHeight="1">
      <c r="AW303" s="774">
        <v>0</v>
      </c>
    </row>
    <row r="304" spans="49:49" ht="15" customHeight="1">
      <c r="AW304" s="774">
        <v>0</v>
      </c>
    </row>
    <row r="305" spans="49:49" ht="15" customHeight="1">
      <c r="AW305" s="774">
        <v>0</v>
      </c>
    </row>
    <row r="306" spans="49:49" ht="15" customHeight="1">
      <c r="AW306" s="774">
        <v>0</v>
      </c>
    </row>
    <row r="307" spans="49:49" ht="15" customHeight="1">
      <c r="AW307" s="774">
        <v>0</v>
      </c>
    </row>
    <row r="308" spans="49:49" ht="15" customHeight="1">
      <c r="AW308" s="774">
        <v>0</v>
      </c>
    </row>
    <row r="309" spans="49:49" ht="15" customHeight="1">
      <c r="AW309" s="774">
        <v>0</v>
      </c>
    </row>
    <row r="310" spans="49:49" ht="15" customHeight="1">
      <c r="AW310" s="774">
        <v>0</v>
      </c>
    </row>
    <row r="311" spans="49:49" ht="15" customHeight="1">
      <c r="AW311" s="774">
        <v>0</v>
      </c>
    </row>
    <row r="312" spans="49:49" ht="15" customHeight="1">
      <c r="AW312" s="774">
        <v>0</v>
      </c>
    </row>
    <row r="313" spans="49:49" ht="15" customHeight="1">
      <c r="AW313" s="774">
        <v>0</v>
      </c>
    </row>
    <row r="314" spans="49:49" ht="15" customHeight="1">
      <c r="AW314" s="774">
        <v>0</v>
      </c>
    </row>
    <row r="315" spans="49:49" ht="15" customHeight="1">
      <c r="AW315" s="774">
        <v>0</v>
      </c>
    </row>
    <row r="316" spans="49:49" ht="15" customHeight="1">
      <c r="AW316" s="774">
        <v>0</v>
      </c>
    </row>
    <row r="317" spans="49:49" ht="15" customHeight="1">
      <c r="AW317" s="774">
        <v>0</v>
      </c>
    </row>
    <row r="318" spans="49:49" ht="15" customHeight="1">
      <c r="AW318" s="774">
        <v>0</v>
      </c>
    </row>
    <row r="319" spans="49:49" ht="15" customHeight="1">
      <c r="AW319" s="774">
        <v>0</v>
      </c>
    </row>
    <row r="320" spans="49:49" ht="15" customHeight="1">
      <c r="AW320" s="774">
        <v>0</v>
      </c>
    </row>
    <row r="321" spans="49:49" ht="15" customHeight="1">
      <c r="AW321" s="774">
        <v>0</v>
      </c>
    </row>
    <row r="322" spans="49:49" ht="15" customHeight="1">
      <c r="AW322" s="774">
        <v>0</v>
      </c>
    </row>
    <row r="323" spans="49:49" ht="15" customHeight="1">
      <c r="AW323" s="774">
        <v>0</v>
      </c>
    </row>
    <row r="324" spans="49:49" ht="15" customHeight="1">
      <c r="AW324" s="774">
        <v>0</v>
      </c>
    </row>
    <row r="325" spans="49:49" ht="15" customHeight="1">
      <c r="AW325" s="774">
        <v>0</v>
      </c>
    </row>
    <row r="326" spans="49:49" ht="15" customHeight="1">
      <c r="AW326" s="774">
        <v>0</v>
      </c>
    </row>
    <row r="327" spans="49:49" ht="15" customHeight="1">
      <c r="AW327" s="774">
        <v>0</v>
      </c>
    </row>
    <row r="328" spans="49:49" ht="15" customHeight="1">
      <c r="AW328" s="774">
        <v>0</v>
      </c>
    </row>
    <row r="329" spans="49:49" ht="15" customHeight="1">
      <c r="AW329" s="774">
        <v>0</v>
      </c>
    </row>
    <row r="330" spans="49:49" ht="15" customHeight="1">
      <c r="AW330" s="774">
        <v>0</v>
      </c>
    </row>
    <row r="331" spans="49:49" ht="15" customHeight="1">
      <c r="AW331" s="774">
        <v>0</v>
      </c>
    </row>
    <row r="332" spans="49:49" ht="15" customHeight="1">
      <c r="AW332" s="774">
        <v>0</v>
      </c>
    </row>
    <row r="333" spans="49:49" ht="15" customHeight="1">
      <c r="AW333" s="774">
        <v>0</v>
      </c>
    </row>
    <row r="334" spans="49:49" ht="15" customHeight="1">
      <c r="AW334" s="774">
        <v>0</v>
      </c>
    </row>
    <row r="335" spans="49:49" ht="15" customHeight="1">
      <c r="AW335" s="774">
        <v>0</v>
      </c>
    </row>
    <row r="336" spans="49:49" ht="15" customHeight="1">
      <c r="AW336" s="774">
        <v>0</v>
      </c>
    </row>
    <row r="337" spans="49:49" ht="15" customHeight="1">
      <c r="AW337" s="774">
        <v>0</v>
      </c>
    </row>
    <row r="338" spans="49:49" ht="15" customHeight="1">
      <c r="AW338" s="774">
        <v>0</v>
      </c>
    </row>
    <row r="339" spans="49:49" ht="15" customHeight="1">
      <c r="AW339" s="774">
        <v>0</v>
      </c>
    </row>
    <row r="340" spans="49:49" ht="15" customHeight="1">
      <c r="AW340" s="774">
        <v>0</v>
      </c>
    </row>
    <row r="341" spans="49:49" ht="15" customHeight="1">
      <c r="AW341" s="774">
        <v>0</v>
      </c>
    </row>
    <row r="342" spans="49:49" ht="15" customHeight="1">
      <c r="AW342" s="774">
        <v>0</v>
      </c>
    </row>
    <row r="343" spans="49:49" ht="15" customHeight="1">
      <c r="AW343" s="774">
        <v>0</v>
      </c>
    </row>
    <row r="344" spans="49:49" ht="15" customHeight="1">
      <c r="AW344" s="774">
        <v>0</v>
      </c>
    </row>
    <row r="345" spans="49:49" ht="15" customHeight="1">
      <c r="AW345" s="774">
        <v>0</v>
      </c>
    </row>
    <row r="346" spans="49:49" ht="15" customHeight="1">
      <c r="AW346" s="774">
        <v>0</v>
      </c>
    </row>
    <row r="347" spans="49:49" ht="15" customHeight="1">
      <c r="AW347" s="774">
        <v>0</v>
      </c>
    </row>
    <row r="348" spans="49:49" ht="15" customHeight="1">
      <c r="AW348" s="774">
        <v>0</v>
      </c>
    </row>
    <row r="349" spans="49:49" ht="15" customHeight="1">
      <c r="AW349" s="774">
        <v>0</v>
      </c>
    </row>
    <row r="350" spans="49:49" ht="15" customHeight="1">
      <c r="AW350" s="774">
        <v>0</v>
      </c>
    </row>
    <row r="351" spans="49:49" ht="15" customHeight="1">
      <c r="AW351" s="774">
        <v>0</v>
      </c>
    </row>
    <row r="352" spans="49:49" ht="15" customHeight="1">
      <c r="AW352" s="774">
        <v>0</v>
      </c>
    </row>
    <row r="353" spans="49:49" ht="15" customHeight="1">
      <c r="AW353" s="774">
        <v>0</v>
      </c>
    </row>
    <row r="354" spans="49:49" ht="15" customHeight="1">
      <c r="AW354" s="774">
        <v>0</v>
      </c>
    </row>
    <row r="355" spans="49:49" ht="15" customHeight="1">
      <c r="AW355" s="774">
        <v>0</v>
      </c>
    </row>
    <row r="356" spans="49:49" ht="15" customHeight="1">
      <c r="AW356" s="774">
        <v>0</v>
      </c>
    </row>
    <row r="357" spans="49:49" ht="15" customHeight="1">
      <c r="AW357" s="774">
        <v>0</v>
      </c>
    </row>
    <row r="358" spans="49:49" ht="15" customHeight="1">
      <c r="AW358" s="774">
        <v>0</v>
      </c>
    </row>
    <row r="359" spans="49:49" ht="15" customHeight="1">
      <c r="AW359" s="774">
        <v>0</v>
      </c>
    </row>
    <row r="360" spans="49:49" ht="15" customHeight="1">
      <c r="AW360" s="774">
        <v>0</v>
      </c>
    </row>
    <row r="361" spans="49:49" ht="15" customHeight="1">
      <c r="AW361" s="774">
        <v>0</v>
      </c>
    </row>
    <row r="362" spans="49:49" ht="15" customHeight="1">
      <c r="AW362" s="774">
        <v>0</v>
      </c>
    </row>
    <row r="363" spans="49:49" ht="15" customHeight="1">
      <c r="AW363" s="774">
        <v>0</v>
      </c>
    </row>
    <row r="364" spans="49:49" ht="15" customHeight="1">
      <c r="AW364" s="774">
        <v>0</v>
      </c>
    </row>
    <row r="365" spans="49:49" ht="15" customHeight="1">
      <c r="AW365" s="774">
        <v>0</v>
      </c>
    </row>
    <row r="366" spans="49:49" ht="15" customHeight="1">
      <c r="AW366" s="774">
        <v>0</v>
      </c>
    </row>
    <row r="367" spans="49:49" ht="15" customHeight="1">
      <c r="AW367" s="774">
        <v>0</v>
      </c>
    </row>
    <row r="368" spans="49:49" ht="15" customHeight="1">
      <c r="AW368" s="774">
        <v>0</v>
      </c>
    </row>
    <row r="369" spans="49:49" ht="15" customHeight="1">
      <c r="AW369" s="774">
        <v>0</v>
      </c>
    </row>
    <row r="370" spans="49:49" ht="15" customHeight="1">
      <c r="AW370" s="774">
        <v>0</v>
      </c>
    </row>
    <row r="371" spans="49:49" ht="15" customHeight="1">
      <c r="AW371" s="774">
        <v>0</v>
      </c>
    </row>
    <row r="372" spans="49:49" ht="15" customHeight="1">
      <c r="AW372" s="774">
        <v>0</v>
      </c>
    </row>
    <row r="373" spans="49:49" ht="15" customHeight="1">
      <c r="AW373" s="774">
        <v>0</v>
      </c>
    </row>
    <row r="374" spans="49:49" ht="15" customHeight="1">
      <c r="AW374" s="774">
        <v>0</v>
      </c>
    </row>
    <row r="375" spans="49:49" ht="15" customHeight="1">
      <c r="AW375" s="774">
        <v>0</v>
      </c>
    </row>
    <row r="376" spans="49:49" ht="15" customHeight="1">
      <c r="AW376" s="774">
        <v>0</v>
      </c>
    </row>
    <row r="377" spans="49:49" ht="15" customHeight="1">
      <c r="AW377" s="774">
        <v>0</v>
      </c>
    </row>
    <row r="378" spans="49:49" ht="15" customHeight="1">
      <c r="AW378" s="774">
        <v>0</v>
      </c>
    </row>
    <row r="379" spans="49:49" ht="15" customHeight="1">
      <c r="AW379" s="774">
        <v>0</v>
      </c>
    </row>
    <row r="380" spans="49:49" ht="15" customHeight="1">
      <c r="AW380" s="774">
        <v>0</v>
      </c>
    </row>
    <row r="381" spans="49:49" ht="15" customHeight="1">
      <c r="AW381" s="774">
        <v>0</v>
      </c>
    </row>
    <row r="382" spans="49:49" ht="15" customHeight="1">
      <c r="AW382" s="774">
        <v>0</v>
      </c>
    </row>
    <row r="383" spans="49:49" ht="15" customHeight="1">
      <c r="AW383" s="774">
        <v>0</v>
      </c>
    </row>
    <row r="384" spans="49:49" ht="15" customHeight="1">
      <c r="AW384" s="774">
        <v>0</v>
      </c>
    </row>
    <row r="385" spans="49:49" ht="15" customHeight="1">
      <c r="AW385" s="774">
        <v>0</v>
      </c>
    </row>
    <row r="386" spans="49:49" ht="15" customHeight="1">
      <c r="AW386" s="774">
        <v>0</v>
      </c>
    </row>
    <row r="387" spans="49:49" ht="15" customHeight="1">
      <c r="AW387" s="774">
        <v>0</v>
      </c>
    </row>
    <row r="388" spans="49:49" ht="15" customHeight="1">
      <c r="AW388" s="774">
        <v>0</v>
      </c>
    </row>
    <row r="389" spans="49:49" ht="15" customHeight="1">
      <c r="AW389" s="774">
        <v>0</v>
      </c>
    </row>
    <row r="390" spans="49:49" ht="15" customHeight="1">
      <c r="AW390" s="774">
        <v>0</v>
      </c>
    </row>
    <row r="391" spans="49:49" ht="15" customHeight="1">
      <c r="AW391" s="774">
        <v>0</v>
      </c>
    </row>
    <row r="392" spans="49:49" ht="15" customHeight="1">
      <c r="AW392" s="774">
        <v>0</v>
      </c>
    </row>
    <row r="393" spans="49:49" ht="15" customHeight="1">
      <c r="AW393" s="774">
        <v>0</v>
      </c>
    </row>
    <row r="394" spans="49:49" ht="15" customHeight="1">
      <c r="AW394" s="774">
        <v>0</v>
      </c>
    </row>
    <row r="395" spans="49:49" ht="15" customHeight="1">
      <c r="AW395" s="774">
        <v>0</v>
      </c>
    </row>
    <row r="396" spans="49:49" ht="15" customHeight="1">
      <c r="AW396" s="774">
        <v>0</v>
      </c>
    </row>
    <row r="397" spans="49:49" ht="15" customHeight="1">
      <c r="AW397" s="774">
        <v>0</v>
      </c>
    </row>
    <row r="398" spans="49:49" ht="15" customHeight="1">
      <c r="AW398" s="774">
        <v>0</v>
      </c>
    </row>
    <row r="399" spans="49:49" ht="15" customHeight="1">
      <c r="AW399" s="774">
        <v>0</v>
      </c>
    </row>
    <row r="400" spans="49:49" ht="15" customHeight="1">
      <c r="AW400" s="774">
        <v>0</v>
      </c>
    </row>
    <row r="401" spans="49:49" ht="15" customHeight="1">
      <c r="AW401" s="774">
        <v>0</v>
      </c>
    </row>
    <row r="402" spans="49:49" ht="15" customHeight="1">
      <c r="AW402" s="774">
        <v>0</v>
      </c>
    </row>
    <row r="403" spans="49:49" ht="15" customHeight="1">
      <c r="AW403" s="774">
        <v>0</v>
      </c>
    </row>
    <row r="404" spans="49:49" ht="15" customHeight="1">
      <c r="AW404" s="774">
        <v>0</v>
      </c>
    </row>
    <row r="405" spans="49:49" ht="15" customHeight="1">
      <c r="AW405" s="774">
        <v>0</v>
      </c>
    </row>
    <row r="406" spans="49:49" ht="15" customHeight="1">
      <c r="AW406" s="774">
        <v>0</v>
      </c>
    </row>
    <row r="407" spans="49:49" ht="15" customHeight="1">
      <c r="AW407" s="774">
        <v>0</v>
      </c>
    </row>
    <row r="408" spans="49:49" ht="15" customHeight="1">
      <c r="AW408" s="774">
        <v>0</v>
      </c>
    </row>
    <row r="409" spans="49:49" ht="15" customHeight="1">
      <c r="AW409" s="774">
        <v>0</v>
      </c>
    </row>
    <row r="410" spans="49:49" ht="15" customHeight="1">
      <c r="AW410" s="774">
        <v>0</v>
      </c>
    </row>
    <row r="411" spans="49:49" ht="15" customHeight="1">
      <c r="AW411" s="774">
        <v>0</v>
      </c>
    </row>
    <row r="412" spans="49:49" ht="15" customHeight="1">
      <c r="AW412" s="774">
        <v>0</v>
      </c>
    </row>
    <row r="413" spans="49:49" ht="15" customHeight="1">
      <c r="AW413" s="774">
        <v>0</v>
      </c>
    </row>
    <row r="414" spans="49:49" ht="15" customHeight="1">
      <c r="AW414" s="774">
        <v>0</v>
      </c>
    </row>
    <row r="415" spans="49:49" ht="15" customHeight="1">
      <c r="AW415" s="774">
        <v>0</v>
      </c>
    </row>
    <row r="416" spans="49:49" ht="15" customHeight="1">
      <c r="AW416" s="774">
        <v>0</v>
      </c>
    </row>
    <row r="417" spans="49:49" ht="15" customHeight="1">
      <c r="AW417" s="774">
        <v>0</v>
      </c>
    </row>
    <row r="418" spans="49:49" ht="15" customHeight="1">
      <c r="AW418" s="774">
        <v>0</v>
      </c>
    </row>
    <row r="419" spans="49:49" ht="15" customHeight="1">
      <c r="AW419" s="774">
        <v>0</v>
      </c>
    </row>
    <row r="420" spans="49:49" ht="15" customHeight="1">
      <c r="AW420" s="774">
        <v>0</v>
      </c>
    </row>
    <row r="421" spans="49:49" ht="15" customHeight="1">
      <c r="AW421" s="774">
        <v>0</v>
      </c>
    </row>
    <row r="422" spans="49:49" ht="15" customHeight="1">
      <c r="AW422" s="774">
        <v>0</v>
      </c>
    </row>
    <row r="423" spans="49:49" ht="15" customHeight="1">
      <c r="AW423" s="774">
        <v>0</v>
      </c>
    </row>
    <row r="424" spans="49:49" ht="15" customHeight="1">
      <c r="AW424" s="774">
        <v>0</v>
      </c>
    </row>
    <row r="425" spans="49:49" ht="15" customHeight="1">
      <c r="AW425" s="774">
        <v>0</v>
      </c>
    </row>
    <row r="426" spans="49:49" ht="15" customHeight="1">
      <c r="AW426" s="774">
        <v>0</v>
      </c>
    </row>
    <row r="427" spans="49:49" ht="15" customHeight="1">
      <c r="AW427" s="774">
        <v>0</v>
      </c>
    </row>
    <row r="428" spans="49:49" ht="15" customHeight="1">
      <c r="AW428" s="774">
        <v>0</v>
      </c>
    </row>
    <row r="429" spans="49:49" ht="15" customHeight="1">
      <c r="AW429" s="774">
        <v>0</v>
      </c>
    </row>
    <row r="430" spans="49:49" ht="15" customHeight="1">
      <c r="AW430" s="774">
        <v>0</v>
      </c>
    </row>
    <row r="431" spans="49:49" ht="15" customHeight="1">
      <c r="AW431" s="774">
        <v>0</v>
      </c>
    </row>
    <row r="432" spans="49:49" ht="15" customHeight="1">
      <c r="AW432" s="774">
        <v>0</v>
      </c>
    </row>
    <row r="433" spans="49:49" ht="15" customHeight="1">
      <c r="AW433" s="774">
        <v>0</v>
      </c>
    </row>
    <row r="434" spans="49:49" ht="15" customHeight="1">
      <c r="AW434" s="774">
        <v>0</v>
      </c>
    </row>
    <row r="435" spans="49:49" ht="15" customHeight="1">
      <c r="AW435" s="774">
        <v>0</v>
      </c>
    </row>
    <row r="436" spans="49:49" ht="15" customHeight="1">
      <c r="AW436" s="774">
        <v>0</v>
      </c>
    </row>
    <row r="437" spans="49:49" ht="15" customHeight="1">
      <c r="AW437" s="774">
        <v>0</v>
      </c>
    </row>
    <row r="438" spans="49:49" ht="15" customHeight="1">
      <c r="AW438" s="774">
        <v>0</v>
      </c>
    </row>
    <row r="439" spans="49:49" ht="15" customHeight="1">
      <c r="AW439" s="774">
        <v>0</v>
      </c>
    </row>
    <row r="440" spans="49:49" ht="15" customHeight="1">
      <c r="AW440" s="774">
        <v>0</v>
      </c>
    </row>
    <row r="441" spans="49:49" ht="15" customHeight="1">
      <c r="AW441" s="774">
        <v>0</v>
      </c>
    </row>
    <row r="442" spans="49:49" ht="15" customHeight="1">
      <c r="AW442" s="774">
        <v>0</v>
      </c>
    </row>
    <row r="443" spans="49:49" ht="15" customHeight="1">
      <c r="AW443" s="774">
        <v>0</v>
      </c>
    </row>
    <row r="444" spans="49:49" ht="15" customHeight="1">
      <c r="AW444" s="774">
        <v>0</v>
      </c>
    </row>
    <row r="445" spans="49:49" ht="15" customHeight="1">
      <c r="AW445" s="774">
        <v>0</v>
      </c>
    </row>
    <row r="446" spans="49:49" ht="15" customHeight="1">
      <c r="AW446" s="774">
        <v>0</v>
      </c>
    </row>
    <row r="447" spans="49:49" ht="15" customHeight="1">
      <c r="AW447" s="774">
        <v>0</v>
      </c>
    </row>
    <row r="448" spans="49:49" ht="15" customHeight="1">
      <c r="AW448" s="774">
        <v>0</v>
      </c>
    </row>
    <row r="449" spans="49:49" ht="15" customHeight="1">
      <c r="AW449" s="774">
        <v>0</v>
      </c>
    </row>
    <row r="450" spans="49:49" ht="15" customHeight="1">
      <c r="AW450" s="774">
        <v>0</v>
      </c>
    </row>
    <row r="451" spans="49:49" ht="15" customHeight="1">
      <c r="AW451" s="774">
        <v>0</v>
      </c>
    </row>
    <row r="452" spans="49:49" ht="15" customHeight="1">
      <c r="AW452" s="774">
        <v>0</v>
      </c>
    </row>
    <row r="453" spans="49:49" ht="15" customHeight="1">
      <c r="AW453" s="774">
        <v>0</v>
      </c>
    </row>
    <row r="454" spans="49:49" ht="15" customHeight="1">
      <c r="AW454" s="774">
        <v>0</v>
      </c>
    </row>
    <row r="455" spans="49:49" ht="15" customHeight="1">
      <c r="AW455" s="774">
        <v>0</v>
      </c>
    </row>
    <row r="456" spans="49:49" ht="15" customHeight="1">
      <c r="AW456" s="774">
        <v>0</v>
      </c>
    </row>
    <row r="457" spans="49:49" ht="15" customHeight="1">
      <c r="AW457" s="774">
        <v>0</v>
      </c>
    </row>
    <row r="458" spans="49:49" ht="15" customHeight="1">
      <c r="AW458" s="774">
        <v>0</v>
      </c>
    </row>
    <row r="459" spans="49:49" ht="15" customHeight="1">
      <c r="AW459" s="774">
        <v>0</v>
      </c>
    </row>
    <row r="460" spans="49:49" ht="15" customHeight="1">
      <c r="AW460" s="774">
        <v>0</v>
      </c>
    </row>
    <row r="461" spans="49:49" ht="15" customHeight="1">
      <c r="AW461" s="774">
        <v>0</v>
      </c>
    </row>
    <row r="462" spans="49:49" ht="15" customHeight="1">
      <c r="AW462" s="774">
        <v>0</v>
      </c>
    </row>
    <row r="463" spans="49:49" ht="15" customHeight="1">
      <c r="AW463" s="774">
        <v>0</v>
      </c>
    </row>
    <row r="464" spans="49:49" ht="15" customHeight="1">
      <c r="AW464" s="774">
        <v>0</v>
      </c>
    </row>
    <row r="465" spans="49:49" ht="15" customHeight="1">
      <c r="AW465" s="774">
        <v>0</v>
      </c>
    </row>
    <row r="466" spans="49:49" ht="15" customHeight="1">
      <c r="AW466" s="774">
        <v>0</v>
      </c>
    </row>
    <row r="467" spans="49:49" ht="15" customHeight="1">
      <c r="AW467" s="774">
        <v>0</v>
      </c>
    </row>
    <row r="468" spans="49:49" ht="15" customHeight="1">
      <c r="AW468" s="774">
        <v>0</v>
      </c>
    </row>
    <row r="469" spans="49:49" ht="15" customHeight="1">
      <c r="AW469" s="774">
        <v>0</v>
      </c>
    </row>
    <row r="470" spans="49:49" ht="15" customHeight="1">
      <c r="AW470" s="774">
        <v>0</v>
      </c>
    </row>
    <row r="471" spans="49:49" ht="15" customHeight="1">
      <c r="AW471" s="774">
        <v>0</v>
      </c>
    </row>
    <row r="472" spans="49:49" ht="15" customHeight="1">
      <c r="AW472" s="774">
        <v>0</v>
      </c>
    </row>
    <row r="473" spans="49:49" ht="15" customHeight="1">
      <c r="AW473" s="774">
        <v>0</v>
      </c>
    </row>
    <row r="474" spans="49:49" ht="15" customHeight="1">
      <c r="AW474" s="774">
        <v>0</v>
      </c>
    </row>
    <row r="475" spans="49:49" ht="15" customHeight="1">
      <c r="AW475" s="774">
        <v>0</v>
      </c>
    </row>
    <row r="476" spans="49:49" ht="15" customHeight="1">
      <c r="AW476" s="774">
        <v>0</v>
      </c>
    </row>
    <row r="477" spans="49:49" ht="15" customHeight="1">
      <c r="AW477" s="774">
        <v>0</v>
      </c>
    </row>
    <row r="478" spans="49:49" ht="15" customHeight="1">
      <c r="AW478" s="774">
        <v>0</v>
      </c>
    </row>
    <row r="479" spans="49:49" ht="15" customHeight="1">
      <c r="AW479" s="774">
        <v>0</v>
      </c>
    </row>
    <row r="480" spans="49:49" ht="15" customHeight="1">
      <c r="AW480" s="774">
        <v>0</v>
      </c>
    </row>
    <row r="481" spans="49:49" ht="15" customHeight="1">
      <c r="AW481" s="774">
        <v>0</v>
      </c>
    </row>
    <row r="482" spans="49:49" ht="15" customHeight="1">
      <c r="AW482" s="774">
        <v>0</v>
      </c>
    </row>
    <row r="483" spans="49:49" ht="15" customHeight="1">
      <c r="AW483" s="774">
        <v>0</v>
      </c>
    </row>
    <row r="484" spans="49:49" ht="15" customHeight="1">
      <c r="AW484" s="774">
        <v>0</v>
      </c>
    </row>
    <row r="485" spans="49:49" ht="15" customHeight="1">
      <c r="AW485" s="774">
        <v>0</v>
      </c>
    </row>
    <row r="486" spans="49:49" ht="15" customHeight="1">
      <c r="AW486" s="774">
        <v>0</v>
      </c>
    </row>
    <row r="487" spans="49:49" ht="15" customHeight="1">
      <c r="AW487" s="774">
        <v>0</v>
      </c>
    </row>
    <row r="488" spans="49:49" ht="15" customHeight="1">
      <c r="AW488" s="774">
        <v>0</v>
      </c>
    </row>
    <row r="489" spans="49:49" ht="15" customHeight="1">
      <c r="AW489" s="774">
        <v>0</v>
      </c>
    </row>
    <row r="490" spans="49:49" ht="15" customHeight="1">
      <c r="AW490" s="774">
        <v>0</v>
      </c>
    </row>
    <row r="491" spans="49:49" ht="15" customHeight="1">
      <c r="AW491" s="774">
        <v>0</v>
      </c>
    </row>
    <row r="492" spans="49:49" ht="15" customHeight="1">
      <c r="AW492" s="774">
        <v>0</v>
      </c>
    </row>
    <row r="493" spans="49:49" ht="15" customHeight="1">
      <c r="AW493" s="774">
        <v>0</v>
      </c>
    </row>
    <row r="494" spans="49:49" ht="15" customHeight="1">
      <c r="AW494" s="774">
        <v>0</v>
      </c>
    </row>
    <row r="495" spans="49:49" ht="15" customHeight="1">
      <c r="AW495" s="774">
        <v>0</v>
      </c>
    </row>
    <row r="496" spans="49:49" ht="15" customHeight="1">
      <c r="AW496" s="774">
        <v>0</v>
      </c>
    </row>
    <row r="497" spans="49:49" ht="15" customHeight="1">
      <c r="AW497" s="774">
        <v>0</v>
      </c>
    </row>
    <row r="498" spans="49:49" ht="15" customHeight="1">
      <c r="AW498" s="774">
        <v>0</v>
      </c>
    </row>
    <row r="499" spans="49:49" ht="15" customHeight="1">
      <c r="AW499" s="774">
        <v>0</v>
      </c>
    </row>
    <row r="500" spans="49:49" ht="15" customHeight="1">
      <c r="AW500" s="774">
        <v>0</v>
      </c>
    </row>
    <row r="501" spans="49:49" ht="15" customHeight="1">
      <c r="AW501" s="774">
        <v>0</v>
      </c>
    </row>
    <row r="502" spans="49:49" ht="15" customHeight="1">
      <c r="AW502" s="774">
        <v>0</v>
      </c>
    </row>
    <row r="503" spans="49:49" ht="15" customHeight="1">
      <c r="AW503" s="774">
        <v>0</v>
      </c>
    </row>
    <row r="504" spans="49:49" ht="15" customHeight="1">
      <c r="AW504" s="774">
        <v>0</v>
      </c>
    </row>
    <row r="505" spans="49:49" ht="15" customHeight="1">
      <c r="AW505" s="774">
        <v>0</v>
      </c>
    </row>
    <row r="506" spans="49:49" ht="15" customHeight="1">
      <c r="AW506" s="774">
        <v>0</v>
      </c>
    </row>
    <row r="507" spans="49:49" ht="15" customHeight="1">
      <c r="AW507" s="774">
        <v>0</v>
      </c>
    </row>
    <row r="508" spans="49:49" ht="15" customHeight="1">
      <c r="AW508" s="774">
        <v>0</v>
      </c>
    </row>
    <row r="509" spans="49:49" ht="15" customHeight="1">
      <c r="AW509" s="774">
        <v>0</v>
      </c>
    </row>
    <row r="510" spans="49:49" ht="15" customHeight="1">
      <c r="AW510" s="774">
        <v>0</v>
      </c>
    </row>
    <row r="511" spans="49:49" ht="15" customHeight="1">
      <c r="AW511" s="774">
        <v>0</v>
      </c>
    </row>
    <row r="512" spans="49:49" ht="15" customHeight="1">
      <c r="AW512" s="774">
        <v>0</v>
      </c>
    </row>
    <row r="513" spans="49:49" ht="15" customHeight="1">
      <c r="AW513" s="774">
        <v>0</v>
      </c>
    </row>
    <row r="514" spans="49:49" ht="15" customHeight="1">
      <c r="AW514" s="774">
        <v>0</v>
      </c>
    </row>
    <row r="515" spans="49:49" ht="15" customHeight="1">
      <c r="AW515" s="774">
        <v>0</v>
      </c>
    </row>
    <row r="516" spans="49:49" ht="15" customHeight="1">
      <c r="AW516" s="774">
        <v>0</v>
      </c>
    </row>
    <row r="517" spans="49:49" ht="15" customHeight="1">
      <c r="AW517" s="774">
        <v>0</v>
      </c>
    </row>
    <row r="518" spans="49:49" ht="15" customHeight="1">
      <c r="AW518" s="774">
        <v>0</v>
      </c>
    </row>
    <row r="519" spans="49:49" ht="15" customHeight="1">
      <c r="AW519" s="774">
        <v>0</v>
      </c>
    </row>
    <row r="520" spans="49:49" ht="15" customHeight="1">
      <c r="AW520" s="774">
        <v>0</v>
      </c>
    </row>
    <row r="521" spans="49:49" ht="15" customHeight="1">
      <c r="AW521" s="774">
        <v>0</v>
      </c>
    </row>
    <row r="522" spans="49:49" ht="15" customHeight="1">
      <c r="AW522" s="774">
        <v>0</v>
      </c>
    </row>
    <row r="523" spans="49:49" ht="15" customHeight="1">
      <c r="AW523" s="774">
        <v>0</v>
      </c>
    </row>
    <row r="524" spans="49:49" ht="15" customHeight="1">
      <c r="AW524" s="774">
        <v>0</v>
      </c>
    </row>
    <row r="525" spans="49:49" ht="15" customHeight="1">
      <c r="AW525" s="774">
        <v>0</v>
      </c>
    </row>
    <row r="526" spans="49:49" ht="15" customHeight="1">
      <c r="AW526" s="774">
        <v>0</v>
      </c>
    </row>
    <row r="527" spans="49:49" ht="15" customHeight="1">
      <c r="AW527" s="774">
        <v>0</v>
      </c>
    </row>
    <row r="528" spans="49:49" ht="15" customHeight="1">
      <c r="AW528" s="774">
        <v>0</v>
      </c>
    </row>
    <row r="529" spans="49:49" ht="15" customHeight="1">
      <c r="AW529" s="774">
        <v>0</v>
      </c>
    </row>
    <row r="530" spans="49:49" ht="15" customHeight="1">
      <c r="AW530" s="774">
        <v>0</v>
      </c>
    </row>
    <row r="531" spans="49:49" ht="15" customHeight="1">
      <c r="AW531" s="774">
        <v>0</v>
      </c>
    </row>
    <row r="532" spans="49:49" ht="15" customHeight="1">
      <c r="AW532" s="774">
        <v>0</v>
      </c>
    </row>
    <row r="533" spans="49:49" ht="15" customHeight="1">
      <c r="AW533" s="774">
        <v>0</v>
      </c>
    </row>
    <row r="534" spans="49:49" ht="15" customHeight="1">
      <c r="AW534" s="774">
        <v>0</v>
      </c>
    </row>
    <row r="535" spans="49:49" ht="15" customHeight="1">
      <c r="AW535" s="774">
        <v>0</v>
      </c>
    </row>
    <row r="536" spans="49:49" ht="15" customHeight="1">
      <c r="AW536" s="774">
        <v>0</v>
      </c>
    </row>
    <row r="537" spans="49:49" ht="15" customHeight="1">
      <c r="AW537" s="774">
        <v>0</v>
      </c>
    </row>
    <row r="538" spans="49:49" ht="15" customHeight="1">
      <c r="AW538" s="774">
        <v>0</v>
      </c>
    </row>
    <row r="539" spans="49:49" ht="15" customHeight="1">
      <c r="AW539" s="774">
        <v>0</v>
      </c>
    </row>
    <row r="540" spans="49:49" ht="15" customHeight="1">
      <c r="AW540" s="774">
        <v>0</v>
      </c>
    </row>
    <row r="541" spans="49:49" ht="15" customHeight="1">
      <c r="AW541" s="774">
        <v>0</v>
      </c>
    </row>
    <row r="542" spans="49:49" ht="15" customHeight="1">
      <c r="AW542" s="774">
        <v>0</v>
      </c>
    </row>
    <row r="543" spans="49:49" ht="15" customHeight="1">
      <c r="AW543" s="774">
        <v>0</v>
      </c>
    </row>
    <row r="544" spans="49:49" ht="15" customHeight="1">
      <c r="AW544" s="774">
        <v>0</v>
      </c>
    </row>
    <row r="545" spans="49:49" ht="15" customHeight="1">
      <c r="AW545" s="774">
        <v>0</v>
      </c>
    </row>
    <row r="546" spans="49:49" ht="15" customHeight="1">
      <c r="AW546" s="774">
        <v>0</v>
      </c>
    </row>
    <row r="547" spans="49:49" ht="15" customHeight="1">
      <c r="AW547" s="774">
        <v>0</v>
      </c>
    </row>
    <row r="548" spans="49:49" ht="15" customHeight="1">
      <c r="AW548" s="774">
        <v>0</v>
      </c>
    </row>
    <row r="549" spans="49:49" ht="15" customHeight="1">
      <c r="AW549" s="774">
        <v>0</v>
      </c>
    </row>
    <row r="550" spans="49:49" ht="15" customHeight="1">
      <c r="AW550" s="774">
        <v>0</v>
      </c>
    </row>
    <row r="551" spans="49:49" ht="15" customHeight="1">
      <c r="AW551" s="774">
        <v>0</v>
      </c>
    </row>
    <row r="552" spans="49:49" ht="15" customHeight="1">
      <c r="AW552" s="774">
        <v>0</v>
      </c>
    </row>
    <row r="553" spans="49:49" ht="15" customHeight="1">
      <c r="AW553" s="774">
        <v>0</v>
      </c>
    </row>
    <row r="554" spans="49:49" ht="15" customHeight="1">
      <c r="AW554" s="774">
        <v>0</v>
      </c>
    </row>
    <row r="555" spans="49:49" ht="15" customHeight="1">
      <c r="AW555" s="774">
        <v>0</v>
      </c>
    </row>
    <row r="556" spans="49:49" ht="15" customHeight="1">
      <c r="AW556" s="774">
        <v>0</v>
      </c>
    </row>
    <row r="557" spans="49:49" ht="15" customHeight="1">
      <c r="AW557" s="774">
        <v>0</v>
      </c>
    </row>
    <row r="558" spans="49:49" ht="15" customHeight="1">
      <c r="AW558" s="774">
        <v>0</v>
      </c>
    </row>
    <row r="559" spans="49:49" ht="15" customHeight="1">
      <c r="AW559" s="774">
        <v>0</v>
      </c>
    </row>
    <row r="560" spans="49:49" ht="15" customHeight="1">
      <c r="AW560" s="774">
        <v>0</v>
      </c>
    </row>
    <row r="561" spans="49:49" ht="15" customHeight="1">
      <c r="AW561" s="774">
        <v>0</v>
      </c>
    </row>
    <row r="562" spans="49:49" ht="15" customHeight="1">
      <c r="AW562" s="774">
        <v>0</v>
      </c>
    </row>
    <row r="563" spans="49:49" ht="15" customHeight="1">
      <c r="AW563" s="774">
        <v>0</v>
      </c>
    </row>
    <row r="564" spans="49:49" ht="15" customHeight="1">
      <c r="AW564" s="774">
        <v>0</v>
      </c>
    </row>
    <row r="565" spans="49:49" ht="15" customHeight="1">
      <c r="AW565" s="774">
        <v>0</v>
      </c>
    </row>
    <row r="566" spans="49:49" ht="15" customHeight="1">
      <c r="AW566" s="774">
        <v>0</v>
      </c>
    </row>
    <row r="567" spans="49:49" ht="15" customHeight="1">
      <c r="AW567" s="774">
        <v>0</v>
      </c>
    </row>
    <row r="568" spans="49:49" ht="15" customHeight="1">
      <c r="AW568" s="774">
        <v>0</v>
      </c>
    </row>
    <row r="569" spans="49:49" ht="15" customHeight="1">
      <c r="AW569" s="774">
        <v>0</v>
      </c>
    </row>
    <row r="570" spans="49:49" ht="15" customHeight="1">
      <c r="AW570" s="774">
        <v>0</v>
      </c>
    </row>
    <row r="571" spans="49:49" ht="15" customHeight="1">
      <c r="AW571" s="774">
        <v>0</v>
      </c>
    </row>
    <row r="572" spans="49:49" ht="15" customHeight="1">
      <c r="AW572" s="774">
        <v>0</v>
      </c>
    </row>
    <row r="573" spans="49:49" ht="15" customHeight="1">
      <c r="AW573" s="774">
        <v>0</v>
      </c>
    </row>
    <row r="574" spans="49:49" ht="15" customHeight="1">
      <c r="AW574" s="774">
        <v>0</v>
      </c>
    </row>
    <row r="575" spans="49:49" ht="15" customHeight="1">
      <c r="AW575" s="774">
        <v>0</v>
      </c>
    </row>
    <row r="576" spans="49:49" ht="15" customHeight="1">
      <c r="AW576" s="774">
        <v>0</v>
      </c>
    </row>
    <row r="577" spans="49:49" ht="15" customHeight="1">
      <c r="AW577" s="774">
        <v>0</v>
      </c>
    </row>
    <row r="578" spans="49:49" ht="15" customHeight="1">
      <c r="AW578" s="774">
        <v>0</v>
      </c>
    </row>
    <row r="579" spans="49:49" ht="15" customHeight="1">
      <c r="AW579" s="774">
        <v>0</v>
      </c>
    </row>
    <row r="580" spans="49:49" ht="15" customHeight="1">
      <c r="AW580" s="774">
        <v>0</v>
      </c>
    </row>
    <row r="581" spans="49:49" ht="15" customHeight="1">
      <c r="AW581" s="774">
        <v>0</v>
      </c>
    </row>
    <row r="582" spans="49:49" ht="15" customHeight="1">
      <c r="AW582" s="774">
        <v>0</v>
      </c>
    </row>
    <row r="583" spans="49:49" ht="15" customHeight="1">
      <c r="AW583" s="774">
        <v>0</v>
      </c>
    </row>
    <row r="584" spans="49:49" ht="15" customHeight="1">
      <c r="AW584" s="774">
        <v>0</v>
      </c>
    </row>
    <row r="585" spans="49:49" ht="15" customHeight="1">
      <c r="AW585" s="774">
        <v>0</v>
      </c>
    </row>
    <row r="586" spans="49:49" ht="15" customHeight="1">
      <c r="AW586" s="774">
        <v>0</v>
      </c>
    </row>
    <row r="587" spans="49:49" ht="15" customHeight="1">
      <c r="AW587" s="774">
        <v>0</v>
      </c>
    </row>
    <row r="588" spans="49:49" ht="15" customHeight="1">
      <c r="AW588" s="774">
        <v>0</v>
      </c>
    </row>
    <row r="589" spans="49:49" ht="15" customHeight="1">
      <c r="AW589" s="774">
        <v>0</v>
      </c>
    </row>
    <row r="590" spans="49:49" ht="15" customHeight="1">
      <c r="AW590" s="774">
        <v>0</v>
      </c>
    </row>
    <row r="591" spans="49:49" ht="15" customHeight="1">
      <c r="AW591" s="774">
        <v>0</v>
      </c>
    </row>
    <row r="592" spans="49:49" ht="15" customHeight="1">
      <c r="AW592" s="774">
        <v>0</v>
      </c>
    </row>
    <row r="593" spans="49:49" ht="15" customHeight="1">
      <c r="AW593" s="774">
        <v>0</v>
      </c>
    </row>
    <row r="594" spans="49:49" ht="15" customHeight="1">
      <c r="AW594" s="774">
        <v>0</v>
      </c>
    </row>
    <row r="595" spans="49:49" ht="15" customHeight="1">
      <c r="AW595" s="774">
        <v>0</v>
      </c>
    </row>
    <row r="596" spans="49:49" ht="15" customHeight="1">
      <c r="AW596" s="774">
        <v>0</v>
      </c>
    </row>
    <row r="597" spans="49:49" ht="15" customHeight="1">
      <c r="AW597" s="774">
        <v>0</v>
      </c>
    </row>
    <row r="598" spans="49:49" ht="15" customHeight="1">
      <c r="AW598" s="774">
        <v>0</v>
      </c>
    </row>
    <row r="599" spans="49:49" ht="15" customHeight="1">
      <c r="AW599" s="774">
        <v>0</v>
      </c>
    </row>
    <row r="600" spans="49:49" ht="15" customHeight="1">
      <c r="AW600" s="774">
        <v>0</v>
      </c>
    </row>
    <row r="601" spans="49:49" ht="15" customHeight="1">
      <c r="AW601" s="774">
        <v>0</v>
      </c>
    </row>
    <row r="602" spans="49:49" ht="15" customHeight="1">
      <c r="AW602" s="774">
        <v>0</v>
      </c>
    </row>
    <row r="603" spans="49:49" ht="15" customHeight="1">
      <c r="AW603" s="774">
        <v>0</v>
      </c>
    </row>
    <row r="604" spans="49:49" ht="15" customHeight="1">
      <c r="AW604" s="774">
        <v>0</v>
      </c>
    </row>
    <row r="605" spans="49:49" ht="15" customHeight="1">
      <c r="AW605" s="774">
        <v>0</v>
      </c>
    </row>
    <row r="606" spans="49:49" ht="15" customHeight="1">
      <c r="AW606" s="774">
        <v>0</v>
      </c>
    </row>
    <row r="607" spans="49:49" ht="15" customHeight="1">
      <c r="AW607" s="774">
        <v>0</v>
      </c>
    </row>
    <row r="608" spans="49:49" ht="15" customHeight="1">
      <c r="AW608" s="774">
        <v>0</v>
      </c>
    </row>
    <row r="609" spans="49:49" ht="15" customHeight="1">
      <c r="AW609" s="774">
        <v>0</v>
      </c>
    </row>
    <row r="610" spans="49:49" ht="15" customHeight="1">
      <c r="AW610" s="774">
        <v>0</v>
      </c>
    </row>
    <row r="611" spans="49:49" ht="15" customHeight="1">
      <c r="AW611" s="774">
        <v>0</v>
      </c>
    </row>
    <row r="612" spans="49:49" ht="15" customHeight="1">
      <c r="AW612" s="774">
        <v>0</v>
      </c>
    </row>
    <row r="613" spans="49:49" ht="15" customHeight="1">
      <c r="AW613" s="774">
        <v>0</v>
      </c>
    </row>
    <row r="614" spans="49:49" ht="15" customHeight="1">
      <c r="AW614" s="774">
        <v>0</v>
      </c>
    </row>
    <row r="615" spans="49:49" ht="15" customHeight="1">
      <c r="AW615" s="774">
        <v>0</v>
      </c>
    </row>
    <row r="616" spans="49:49" ht="15" customHeight="1">
      <c r="AW616" s="774">
        <v>0</v>
      </c>
    </row>
    <row r="617" spans="49:49" ht="15" customHeight="1">
      <c r="AW617" s="774">
        <v>0</v>
      </c>
    </row>
    <row r="618" spans="49:49" ht="15" customHeight="1">
      <c r="AW618" s="774">
        <v>0</v>
      </c>
    </row>
    <row r="619" spans="49:49" ht="15" customHeight="1">
      <c r="AW619" s="774">
        <v>0</v>
      </c>
    </row>
    <row r="620" spans="49:49" ht="15" customHeight="1">
      <c r="AW620" s="774">
        <v>0</v>
      </c>
    </row>
    <row r="621" spans="49:49" ht="15" customHeight="1">
      <c r="AW621" s="774">
        <v>0</v>
      </c>
    </row>
    <row r="622" spans="49:49" ht="15" customHeight="1">
      <c r="AW622" s="774">
        <v>0</v>
      </c>
    </row>
    <row r="623" spans="49:49" ht="15" customHeight="1">
      <c r="AW623" s="774">
        <v>0</v>
      </c>
    </row>
    <row r="624" spans="49:49" ht="15" customHeight="1">
      <c r="AW624" s="774">
        <v>0</v>
      </c>
    </row>
    <row r="625" spans="49:49" ht="15" customHeight="1">
      <c r="AW625" s="774">
        <v>0</v>
      </c>
    </row>
    <row r="626" spans="49:49" ht="15" customHeight="1">
      <c r="AW626" s="774">
        <v>0</v>
      </c>
    </row>
    <row r="627" spans="49:49" ht="15" customHeight="1">
      <c r="AW627" s="774">
        <v>0</v>
      </c>
    </row>
    <row r="628" spans="49:49" ht="15" customHeight="1">
      <c r="AW628" s="774">
        <v>0</v>
      </c>
    </row>
    <row r="629" spans="49:49" ht="15" customHeight="1">
      <c r="AW629" s="774">
        <v>0</v>
      </c>
    </row>
    <row r="630" spans="49:49" ht="15" customHeight="1">
      <c r="AW630" s="774">
        <v>0</v>
      </c>
    </row>
    <row r="631" spans="49:49" ht="15" customHeight="1">
      <c r="AW631" s="774">
        <v>0</v>
      </c>
    </row>
    <row r="632" spans="49:49" ht="15" customHeight="1">
      <c r="AW632" s="774">
        <v>0</v>
      </c>
    </row>
    <row r="633" spans="49:49" ht="15" customHeight="1">
      <c r="AW633" s="774">
        <v>0</v>
      </c>
    </row>
    <row r="634" spans="49:49" ht="15" customHeight="1">
      <c r="AW634" s="774">
        <v>0</v>
      </c>
    </row>
    <row r="635" spans="49:49" ht="15" customHeight="1">
      <c r="AW635" s="774">
        <v>0</v>
      </c>
    </row>
    <row r="636" spans="49:49" ht="15" customHeight="1">
      <c r="AW636" s="774">
        <v>0</v>
      </c>
    </row>
    <row r="637" spans="49:49" ht="15" customHeight="1">
      <c r="AW637" s="774">
        <v>0</v>
      </c>
    </row>
    <row r="638" spans="49:49" ht="15" customHeight="1">
      <c r="AW638" s="774">
        <v>0</v>
      </c>
    </row>
    <row r="639" spans="49:49" ht="15" customHeight="1">
      <c r="AW639" s="774">
        <v>0</v>
      </c>
    </row>
    <row r="640" spans="49:49" ht="15" customHeight="1">
      <c r="AW640" s="774">
        <v>0</v>
      </c>
    </row>
    <row r="641" spans="49:49" ht="15" customHeight="1">
      <c r="AW641" s="774">
        <v>0</v>
      </c>
    </row>
    <row r="642" spans="49:49" ht="15" customHeight="1">
      <c r="AW642" s="774">
        <v>0</v>
      </c>
    </row>
    <row r="643" spans="49:49" ht="15" customHeight="1">
      <c r="AW643" s="774">
        <v>0</v>
      </c>
    </row>
    <row r="644" spans="49:49" ht="15" customHeight="1">
      <c r="AW644" s="774">
        <v>0</v>
      </c>
    </row>
    <row r="645" spans="49:49" ht="15" customHeight="1">
      <c r="AW645" s="774">
        <v>0</v>
      </c>
    </row>
    <row r="646" spans="49:49" ht="15" customHeight="1">
      <c r="AW646" s="774">
        <v>0</v>
      </c>
    </row>
    <row r="647" spans="49:49" ht="15" customHeight="1">
      <c r="AW647" s="774">
        <v>0</v>
      </c>
    </row>
    <row r="648" spans="49:49" ht="15" customHeight="1">
      <c r="AW648" s="774">
        <v>0</v>
      </c>
    </row>
    <row r="649" spans="49:49" ht="15" customHeight="1">
      <c r="AW649" s="774">
        <v>0</v>
      </c>
    </row>
    <row r="650" spans="49:49" ht="15" customHeight="1">
      <c r="AW650" s="774">
        <v>0</v>
      </c>
    </row>
    <row r="651" spans="49:49" ht="15" customHeight="1">
      <c r="AW651" s="774">
        <v>0</v>
      </c>
    </row>
    <row r="652" spans="49:49" ht="15" customHeight="1">
      <c r="AW652" s="774">
        <v>0</v>
      </c>
    </row>
    <row r="653" spans="49:49" ht="15" customHeight="1">
      <c r="AW653" s="774">
        <v>0</v>
      </c>
    </row>
    <row r="654" spans="49:49" ht="15" customHeight="1">
      <c r="AW654" s="774">
        <v>0</v>
      </c>
    </row>
    <row r="655" spans="49:49" ht="15" customHeight="1">
      <c r="AW655" s="774">
        <v>0</v>
      </c>
    </row>
    <row r="656" spans="49:49" ht="15" customHeight="1">
      <c r="AW656" s="774">
        <v>0</v>
      </c>
    </row>
    <row r="657" spans="49:49" ht="15" customHeight="1">
      <c r="AW657" s="774">
        <v>0</v>
      </c>
    </row>
    <row r="658" spans="49:49" ht="15" customHeight="1">
      <c r="AW658" s="774">
        <v>0</v>
      </c>
    </row>
    <row r="659" spans="49:49" ht="15" customHeight="1">
      <c r="AW659" s="774">
        <v>0</v>
      </c>
    </row>
    <row r="660" spans="49:49" ht="15" customHeight="1">
      <c r="AW660" s="774">
        <v>0</v>
      </c>
    </row>
    <row r="661" spans="49:49" ht="15" customHeight="1">
      <c r="AW661" s="774">
        <v>0</v>
      </c>
    </row>
    <row r="662" spans="49:49" ht="15" customHeight="1">
      <c r="AW662" s="774">
        <v>0</v>
      </c>
    </row>
    <row r="663" spans="49:49" ht="15" customHeight="1">
      <c r="AW663" s="774">
        <v>0</v>
      </c>
    </row>
    <row r="664" spans="49:49" ht="15" customHeight="1">
      <c r="AW664" s="774">
        <v>0</v>
      </c>
    </row>
    <row r="665" spans="49:49" ht="15" customHeight="1">
      <c r="AW665" s="774">
        <v>0</v>
      </c>
    </row>
    <row r="666" spans="49:49" ht="15" customHeight="1">
      <c r="AW666" s="774">
        <v>0</v>
      </c>
    </row>
    <row r="667" spans="49:49" ht="15" customHeight="1">
      <c r="AW667" s="774">
        <v>0</v>
      </c>
    </row>
    <row r="668" spans="49:49" ht="15" customHeight="1">
      <c r="AW668" s="774">
        <v>0</v>
      </c>
    </row>
    <row r="669" spans="49:49" ht="15" customHeight="1">
      <c r="AW669" s="774">
        <v>0</v>
      </c>
    </row>
    <row r="670" spans="49:49" ht="15" customHeight="1">
      <c r="AW670" s="774">
        <v>0</v>
      </c>
    </row>
    <row r="671" spans="49:49" ht="15" customHeight="1">
      <c r="AW671" s="774">
        <v>0</v>
      </c>
    </row>
    <row r="672" spans="49:49" ht="15" customHeight="1">
      <c r="AW672" s="774">
        <v>0</v>
      </c>
    </row>
    <row r="673" spans="49:49" ht="15" customHeight="1">
      <c r="AW673" s="774">
        <v>0</v>
      </c>
    </row>
    <row r="674" spans="49:49" ht="15" customHeight="1">
      <c r="AW674" s="774">
        <v>0</v>
      </c>
    </row>
    <row r="675" spans="49:49" ht="15" customHeight="1">
      <c r="AW675" s="774">
        <v>0</v>
      </c>
    </row>
    <row r="676" spans="49:49" ht="15" customHeight="1">
      <c r="AW676" s="774">
        <v>0</v>
      </c>
    </row>
    <row r="677" spans="49:49" ht="15" customHeight="1">
      <c r="AW677" s="774">
        <v>0</v>
      </c>
    </row>
    <row r="678" spans="49:49" ht="15" customHeight="1">
      <c r="AW678" s="774">
        <v>0</v>
      </c>
    </row>
    <row r="679" spans="49:49" ht="15" customHeight="1">
      <c r="AW679" s="774">
        <v>0</v>
      </c>
    </row>
    <row r="680" spans="49:49" ht="15" customHeight="1">
      <c r="AW680" s="774">
        <v>0</v>
      </c>
    </row>
    <row r="681" spans="49:49" ht="15" customHeight="1">
      <c r="AW681" s="774">
        <v>0</v>
      </c>
    </row>
    <row r="682" spans="49:49" ht="15" customHeight="1">
      <c r="AW682" s="774">
        <v>0</v>
      </c>
    </row>
    <row r="683" spans="49:49" ht="15" customHeight="1">
      <c r="AW683" s="774">
        <v>0</v>
      </c>
    </row>
    <row r="684" spans="49:49" ht="15" customHeight="1">
      <c r="AW684" s="774">
        <v>0</v>
      </c>
    </row>
    <row r="685" spans="49:49" ht="15" customHeight="1">
      <c r="AW685" s="774">
        <v>0</v>
      </c>
    </row>
    <row r="686" spans="49:49" ht="15" customHeight="1">
      <c r="AW686" s="774">
        <v>0</v>
      </c>
    </row>
    <row r="687" spans="49:49" ht="15" customHeight="1">
      <c r="AW687" s="774">
        <v>0</v>
      </c>
    </row>
    <row r="688" spans="49:49" ht="15" customHeight="1">
      <c r="AW688" s="774">
        <v>0</v>
      </c>
    </row>
    <row r="689" spans="49:49" ht="15" customHeight="1">
      <c r="AW689" s="774">
        <v>0</v>
      </c>
    </row>
    <row r="690" spans="49:49" ht="15" customHeight="1">
      <c r="AW690" s="774">
        <v>0</v>
      </c>
    </row>
    <row r="691" spans="49:49" ht="15" customHeight="1">
      <c r="AW691" s="774">
        <v>0</v>
      </c>
    </row>
    <row r="692" spans="49:49" ht="15" customHeight="1">
      <c r="AW692" s="774">
        <v>0</v>
      </c>
    </row>
    <row r="693" spans="49:49" ht="15" customHeight="1">
      <c r="AW693" s="774">
        <v>0</v>
      </c>
    </row>
    <row r="694" spans="49:49" ht="15" customHeight="1">
      <c r="AW694" s="774">
        <v>0</v>
      </c>
    </row>
    <row r="695" spans="49:49" ht="15" customHeight="1">
      <c r="AW695" s="774">
        <v>0</v>
      </c>
    </row>
    <row r="696" spans="49:49" ht="15" customHeight="1">
      <c r="AW696" s="774">
        <v>0</v>
      </c>
    </row>
    <row r="697" spans="49:49" ht="15" customHeight="1">
      <c r="AW697" s="774">
        <v>0</v>
      </c>
    </row>
    <row r="698" spans="49:49" ht="15" customHeight="1">
      <c r="AW698" s="774">
        <v>0</v>
      </c>
    </row>
    <row r="699" spans="49:49" ht="15" customHeight="1">
      <c r="AW699" s="774">
        <v>0</v>
      </c>
    </row>
    <row r="700" spans="49:49" ht="15" customHeight="1">
      <c r="AW700" s="774">
        <v>0</v>
      </c>
    </row>
    <row r="701" spans="49:49" ht="15" customHeight="1">
      <c r="AW701" s="774">
        <v>0</v>
      </c>
    </row>
    <row r="702" spans="49:49" ht="15" customHeight="1">
      <c r="AW702" s="774">
        <v>0</v>
      </c>
    </row>
    <row r="703" spans="49:49" ht="15" customHeight="1">
      <c r="AW703" s="774">
        <v>0</v>
      </c>
    </row>
    <row r="704" spans="49:49" ht="15" customHeight="1">
      <c r="AW704" s="774">
        <v>0</v>
      </c>
    </row>
    <row r="705" spans="49:49" ht="15" customHeight="1">
      <c r="AW705" s="774">
        <v>0</v>
      </c>
    </row>
    <row r="706" spans="49:49" ht="15" customHeight="1">
      <c r="AW706" s="774">
        <v>0</v>
      </c>
    </row>
    <row r="707" spans="49:49" ht="15" customHeight="1">
      <c r="AW707" s="774">
        <v>0</v>
      </c>
    </row>
    <row r="708" spans="49:49" ht="15" customHeight="1">
      <c r="AW708" s="774">
        <v>0</v>
      </c>
    </row>
    <row r="709" spans="49:49" ht="15" customHeight="1">
      <c r="AW709" s="774">
        <v>0</v>
      </c>
    </row>
    <row r="710" spans="49:49" ht="15" customHeight="1">
      <c r="AW710" s="774">
        <v>0</v>
      </c>
    </row>
    <row r="711" spans="49:49" ht="15" customHeight="1">
      <c r="AW711" s="774">
        <v>0</v>
      </c>
    </row>
    <row r="712" spans="49:49" ht="15" customHeight="1">
      <c r="AW712" s="774">
        <v>0</v>
      </c>
    </row>
    <row r="713" spans="49:49" ht="15" customHeight="1">
      <c r="AW713" s="774">
        <v>0</v>
      </c>
    </row>
    <row r="714" spans="49:49" ht="15" customHeight="1">
      <c r="AW714" s="774">
        <v>0</v>
      </c>
    </row>
    <row r="715" spans="49:49" ht="15" customHeight="1">
      <c r="AW715" s="774">
        <v>0</v>
      </c>
    </row>
    <row r="716" spans="49:49" ht="15" customHeight="1">
      <c r="AW716" s="774">
        <v>0</v>
      </c>
    </row>
    <row r="717" spans="49:49" ht="15" customHeight="1">
      <c r="AW717" s="774">
        <v>0</v>
      </c>
    </row>
    <row r="718" spans="49:49" ht="15" customHeight="1">
      <c r="AW718" s="774">
        <v>0</v>
      </c>
    </row>
    <row r="719" spans="49:49" ht="15" customHeight="1">
      <c r="AW719" s="774">
        <v>0</v>
      </c>
    </row>
    <row r="720" spans="49:49" ht="15" customHeight="1">
      <c r="AW720" s="774">
        <v>0</v>
      </c>
    </row>
    <row r="721" spans="49:49" ht="15" customHeight="1">
      <c r="AW721" s="774">
        <v>0</v>
      </c>
    </row>
    <row r="722" spans="49:49" ht="15" customHeight="1">
      <c r="AW722" s="774">
        <v>0</v>
      </c>
    </row>
    <row r="723" spans="49:49" ht="15" customHeight="1">
      <c r="AW723" s="774">
        <v>0</v>
      </c>
    </row>
    <row r="724" spans="49:49" ht="15" customHeight="1">
      <c r="AW724" s="774">
        <v>0</v>
      </c>
    </row>
    <row r="725" spans="49:49" ht="15" customHeight="1">
      <c r="AW725" s="774">
        <v>0</v>
      </c>
    </row>
    <row r="726" spans="49:49" ht="15" customHeight="1">
      <c r="AW726" s="774">
        <v>0</v>
      </c>
    </row>
    <row r="727" spans="49:49" ht="15" customHeight="1">
      <c r="AW727" s="774">
        <v>0</v>
      </c>
    </row>
    <row r="728" spans="49:49" ht="15" customHeight="1">
      <c r="AW728" s="774">
        <v>0</v>
      </c>
    </row>
    <row r="729" spans="49:49" ht="15" customHeight="1">
      <c r="AW729" s="774">
        <v>0</v>
      </c>
    </row>
    <row r="730" spans="49:49" ht="15" customHeight="1">
      <c r="AW730" s="774">
        <v>0</v>
      </c>
    </row>
    <row r="731" spans="49:49" ht="15" customHeight="1">
      <c r="AW731" s="774">
        <v>0</v>
      </c>
    </row>
    <row r="732" spans="49:49" ht="15" customHeight="1">
      <c r="AW732" s="774">
        <v>0</v>
      </c>
    </row>
    <row r="733" spans="49:49" ht="15" customHeight="1">
      <c r="AW733" s="774">
        <v>0</v>
      </c>
    </row>
    <row r="734" spans="49:49" ht="15" customHeight="1">
      <c r="AW734" s="774">
        <v>0</v>
      </c>
    </row>
    <row r="735" spans="49:49" ht="15" customHeight="1">
      <c r="AW735" s="774">
        <v>0</v>
      </c>
    </row>
    <row r="736" spans="49:49" ht="15" customHeight="1">
      <c r="AW736" s="774">
        <v>0</v>
      </c>
    </row>
    <row r="737" spans="49:49" ht="15" customHeight="1">
      <c r="AW737" s="774">
        <v>0</v>
      </c>
    </row>
    <row r="738" spans="49:49" ht="15" customHeight="1">
      <c r="AW738" s="774">
        <v>0</v>
      </c>
    </row>
    <row r="739" spans="49:49" ht="15" customHeight="1">
      <c r="AW739" s="774">
        <v>0</v>
      </c>
    </row>
    <row r="740" spans="49:49" ht="15" customHeight="1">
      <c r="AW740" s="774">
        <v>0</v>
      </c>
    </row>
    <row r="741" spans="49:49" ht="15" customHeight="1">
      <c r="AW741" s="774">
        <v>0</v>
      </c>
    </row>
    <row r="742" spans="49:49" ht="15" customHeight="1">
      <c r="AW742" s="774">
        <v>0</v>
      </c>
    </row>
    <row r="743" spans="49:49" ht="15" customHeight="1">
      <c r="AW743" s="774">
        <v>0</v>
      </c>
    </row>
    <row r="744" spans="49:49" ht="15" customHeight="1">
      <c r="AW744" s="774">
        <v>0</v>
      </c>
    </row>
    <row r="745" spans="49:49" ht="15" customHeight="1">
      <c r="AW745" s="774">
        <v>0</v>
      </c>
    </row>
    <row r="746" spans="49:49" ht="15" customHeight="1">
      <c r="AW746" s="774">
        <v>0</v>
      </c>
    </row>
    <row r="747" spans="49:49" ht="15" customHeight="1">
      <c r="AW747" s="774">
        <v>0</v>
      </c>
    </row>
    <row r="748" spans="49:49" ht="15" customHeight="1">
      <c r="AW748" s="774">
        <v>0</v>
      </c>
    </row>
    <row r="749" spans="49:49" ht="15" customHeight="1">
      <c r="AW749" s="774">
        <v>0</v>
      </c>
    </row>
    <row r="750" spans="49:49" ht="15" customHeight="1">
      <c r="AW750" s="774">
        <v>0</v>
      </c>
    </row>
    <row r="751" spans="49:49" ht="15" customHeight="1">
      <c r="AW751" s="774">
        <v>0</v>
      </c>
    </row>
    <row r="752" spans="49:49" ht="15" customHeight="1">
      <c r="AW752" s="774">
        <v>0</v>
      </c>
    </row>
    <row r="753" spans="49:49" ht="15" customHeight="1">
      <c r="AW753" s="774">
        <v>0</v>
      </c>
    </row>
    <row r="754" spans="49:49" ht="15" customHeight="1">
      <c r="AW754" s="774">
        <v>0</v>
      </c>
    </row>
    <row r="755" spans="49:49" ht="15" customHeight="1">
      <c r="AW755" s="774">
        <v>0</v>
      </c>
    </row>
    <row r="756" spans="49:49" ht="15" customHeight="1">
      <c r="AW756" s="774">
        <v>0</v>
      </c>
    </row>
    <row r="757" spans="49:49" ht="15" customHeight="1">
      <c r="AW757" s="774">
        <v>0</v>
      </c>
    </row>
    <row r="758" spans="49:49" ht="15" customHeight="1">
      <c r="AW758" s="774">
        <v>0</v>
      </c>
    </row>
    <row r="759" spans="49:49" ht="15" customHeight="1">
      <c r="AW759" s="774">
        <v>0</v>
      </c>
    </row>
    <row r="760" spans="49:49" ht="15" customHeight="1">
      <c r="AW760" s="774">
        <v>0</v>
      </c>
    </row>
    <row r="761" spans="49:49" ht="15" customHeight="1">
      <c r="AW761" s="774">
        <v>0</v>
      </c>
    </row>
    <row r="762" spans="49:49" ht="15" customHeight="1">
      <c r="AW762" s="774">
        <v>0</v>
      </c>
    </row>
    <row r="763" spans="49:49" ht="15" customHeight="1">
      <c r="AW763" s="774">
        <v>0</v>
      </c>
    </row>
    <row r="764" spans="49:49" ht="15" customHeight="1">
      <c r="AW764" s="774">
        <v>0</v>
      </c>
    </row>
    <row r="765" spans="49:49" ht="15" customHeight="1">
      <c r="AW765" s="774">
        <v>0</v>
      </c>
    </row>
    <row r="766" spans="49:49" ht="15" customHeight="1">
      <c r="AW766" s="774">
        <v>0</v>
      </c>
    </row>
    <row r="767" spans="49:49" ht="15" customHeight="1">
      <c r="AW767" s="774">
        <v>0</v>
      </c>
    </row>
    <row r="768" spans="49:49" ht="15" customHeight="1">
      <c r="AW768" s="774">
        <v>0</v>
      </c>
    </row>
    <row r="769" spans="49:49" ht="15" customHeight="1">
      <c r="AW769" s="774">
        <v>0</v>
      </c>
    </row>
    <row r="770" spans="49:49" ht="15" customHeight="1">
      <c r="AW770" s="774">
        <v>0</v>
      </c>
    </row>
    <row r="771" spans="49:49" ht="15" customHeight="1">
      <c r="AW771" s="774">
        <v>0</v>
      </c>
    </row>
    <row r="772" spans="49:49" ht="15" customHeight="1">
      <c r="AW772" s="774">
        <v>0</v>
      </c>
    </row>
    <row r="773" spans="49:49" ht="15" customHeight="1">
      <c r="AW773" s="774">
        <v>0</v>
      </c>
    </row>
    <row r="774" spans="49:49" ht="15" customHeight="1">
      <c r="AW774" s="774">
        <v>0</v>
      </c>
    </row>
    <row r="775" spans="49:49" ht="15" customHeight="1">
      <c r="AW775" s="774">
        <v>0</v>
      </c>
    </row>
    <row r="776" spans="49:49" ht="15" customHeight="1">
      <c r="AW776" s="774">
        <v>0</v>
      </c>
    </row>
    <row r="777" spans="49:49" ht="15" customHeight="1">
      <c r="AW777" s="774">
        <v>0</v>
      </c>
    </row>
    <row r="778" spans="49:49" ht="15" customHeight="1">
      <c r="AW778" s="774">
        <v>0</v>
      </c>
    </row>
    <row r="779" spans="49:49" ht="15" customHeight="1">
      <c r="AW779" s="774">
        <v>0</v>
      </c>
    </row>
    <row r="780" spans="49:49" ht="15" customHeight="1">
      <c r="AW780" s="774">
        <v>0</v>
      </c>
    </row>
    <row r="781" spans="49:49" ht="15" customHeight="1">
      <c r="AW781" s="774">
        <v>0</v>
      </c>
    </row>
    <row r="782" spans="49:49" ht="15" customHeight="1">
      <c r="AW782" s="774">
        <v>0</v>
      </c>
    </row>
    <row r="783" spans="49:49" ht="15" customHeight="1">
      <c r="AW783" s="774">
        <v>0</v>
      </c>
    </row>
    <row r="784" spans="49:49" ht="15" customHeight="1">
      <c r="AW784" s="774">
        <v>0</v>
      </c>
    </row>
    <row r="785" spans="49:49" ht="15" customHeight="1">
      <c r="AW785" s="774">
        <v>0</v>
      </c>
    </row>
    <row r="786" spans="49:49" ht="15" customHeight="1">
      <c r="AW786" s="774">
        <v>0</v>
      </c>
    </row>
    <row r="787" spans="49:49" ht="15" customHeight="1">
      <c r="AW787" s="774">
        <v>0</v>
      </c>
    </row>
    <row r="788" spans="49:49" ht="15" customHeight="1">
      <c r="AW788" s="774">
        <v>0</v>
      </c>
    </row>
    <row r="789" spans="49:49" ht="15" customHeight="1">
      <c r="AW789" s="774">
        <v>0</v>
      </c>
    </row>
    <row r="790" spans="49:49" ht="15" customHeight="1">
      <c r="AW790" s="774">
        <v>0</v>
      </c>
    </row>
    <row r="791" spans="49:49" ht="15" customHeight="1">
      <c r="AW791" s="774">
        <v>0</v>
      </c>
    </row>
    <row r="792" spans="49:49" ht="15" customHeight="1">
      <c r="AW792" s="774">
        <v>0</v>
      </c>
    </row>
    <row r="793" spans="49:49" ht="15" customHeight="1">
      <c r="AW793" s="774">
        <v>0</v>
      </c>
    </row>
    <row r="794" spans="49:49" ht="15" customHeight="1">
      <c r="AW794" s="774">
        <v>0</v>
      </c>
    </row>
    <row r="795" spans="49:49" ht="15" customHeight="1">
      <c r="AW795" s="774">
        <v>0</v>
      </c>
    </row>
    <row r="796" spans="49:49" ht="15" customHeight="1">
      <c r="AW796" s="774">
        <v>0</v>
      </c>
    </row>
    <row r="797" spans="49:49" ht="15" customHeight="1">
      <c r="AW797" s="774">
        <v>0</v>
      </c>
    </row>
    <row r="798" spans="49:49" ht="15" customHeight="1">
      <c r="AW798" s="774">
        <v>0</v>
      </c>
    </row>
    <row r="799" spans="49:49" ht="15" customHeight="1">
      <c r="AW799" s="774">
        <v>0</v>
      </c>
    </row>
    <row r="800" spans="49:49" ht="15" customHeight="1">
      <c r="AW800" s="774">
        <v>0</v>
      </c>
    </row>
    <row r="801" spans="49:49" ht="15" customHeight="1">
      <c r="AW801" s="774">
        <v>0</v>
      </c>
    </row>
    <row r="802" spans="49:49" ht="15" customHeight="1">
      <c r="AW802" s="774">
        <v>0</v>
      </c>
    </row>
    <row r="803" spans="49:49" ht="15" customHeight="1">
      <c r="AW803" s="774">
        <v>0</v>
      </c>
    </row>
    <row r="804" spans="49:49" ht="15" customHeight="1">
      <c r="AW804" s="774">
        <v>0</v>
      </c>
    </row>
    <row r="805" spans="49:49" ht="15" customHeight="1">
      <c r="AW805" s="774">
        <v>0</v>
      </c>
    </row>
    <row r="806" spans="49:49" ht="15" customHeight="1">
      <c r="AW806" s="774">
        <v>0</v>
      </c>
    </row>
    <row r="807" spans="49:49" ht="15" customHeight="1">
      <c r="AW807" s="774">
        <v>0</v>
      </c>
    </row>
    <row r="808" spans="49:49" ht="15" customHeight="1">
      <c r="AW808" s="774">
        <v>0</v>
      </c>
    </row>
    <row r="809" spans="49:49" ht="15" customHeight="1">
      <c r="AW809" s="774">
        <v>0</v>
      </c>
    </row>
    <row r="810" spans="49:49" ht="15" customHeight="1">
      <c r="AW810" s="774">
        <v>0</v>
      </c>
    </row>
    <row r="811" spans="49:49" ht="15" customHeight="1">
      <c r="AW811" s="774">
        <v>0</v>
      </c>
    </row>
    <row r="812" spans="49:49" ht="15" customHeight="1">
      <c r="AW812" s="774">
        <v>0</v>
      </c>
    </row>
    <row r="813" spans="49:49" ht="15" customHeight="1">
      <c r="AW813" s="774">
        <v>0</v>
      </c>
    </row>
    <row r="814" spans="49:49" ht="15" customHeight="1">
      <c r="AW814" s="774">
        <v>0</v>
      </c>
    </row>
    <row r="815" spans="49:49" ht="15" customHeight="1">
      <c r="AW815" s="774">
        <v>0</v>
      </c>
    </row>
    <row r="816" spans="49:49" ht="15" customHeight="1">
      <c r="AW816" s="774">
        <v>0</v>
      </c>
    </row>
    <row r="817" spans="49:49" ht="15" customHeight="1">
      <c r="AW817" s="774">
        <v>0</v>
      </c>
    </row>
    <row r="818" spans="49:49" ht="15" customHeight="1">
      <c r="AW818" s="774">
        <v>0</v>
      </c>
    </row>
    <row r="819" spans="49:49" ht="15" customHeight="1">
      <c r="AW819" s="774">
        <v>0</v>
      </c>
    </row>
    <row r="820" spans="49:49" ht="15" customHeight="1">
      <c r="AW820" s="774">
        <v>0</v>
      </c>
    </row>
    <row r="821" spans="49:49" ht="15" customHeight="1">
      <c r="AW821" s="774">
        <v>0</v>
      </c>
    </row>
    <row r="822" spans="49:49" ht="15" customHeight="1">
      <c r="AW822" s="774">
        <v>0</v>
      </c>
    </row>
    <row r="823" spans="49:49" ht="15" customHeight="1">
      <c r="AW823" s="774">
        <v>0</v>
      </c>
    </row>
    <row r="824" spans="49:49" ht="15" customHeight="1">
      <c r="AW824" s="774">
        <v>0</v>
      </c>
    </row>
    <row r="825" spans="49:49" ht="15" customHeight="1">
      <c r="AW825" s="774">
        <v>0</v>
      </c>
    </row>
    <row r="826" spans="49:49" ht="15" customHeight="1">
      <c r="AW826" s="774">
        <v>0</v>
      </c>
    </row>
    <row r="827" spans="49:49" ht="15" customHeight="1">
      <c r="AW827" s="774">
        <v>0</v>
      </c>
    </row>
    <row r="828" spans="49:49" ht="15" customHeight="1">
      <c r="AW828" s="774">
        <v>0</v>
      </c>
    </row>
    <row r="829" spans="49:49" ht="15" customHeight="1">
      <c r="AW829" s="774">
        <v>0</v>
      </c>
    </row>
    <row r="830" spans="49:49" ht="15" customHeight="1">
      <c r="AW830" s="774">
        <v>0</v>
      </c>
    </row>
    <row r="831" spans="49:49" ht="15" customHeight="1">
      <c r="AW831" s="774">
        <v>0</v>
      </c>
    </row>
    <row r="832" spans="49:49" ht="15" customHeight="1">
      <c r="AW832" s="774">
        <v>0</v>
      </c>
    </row>
    <row r="833" spans="49:49" ht="15" customHeight="1">
      <c r="AW833" s="774">
        <v>0</v>
      </c>
    </row>
    <row r="834" spans="49:49" ht="15" customHeight="1">
      <c r="AW834" s="774">
        <v>0</v>
      </c>
    </row>
    <row r="835" spans="49:49" ht="15" customHeight="1">
      <c r="AW835" s="774">
        <v>0</v>
      </c>
    </row>
    <row r="836" spans="49:49" ht="15" customHeight="1">
      <c r="AW836" s="774">
        <v>0</v>
      </c>
    </row>
    <row r="837" spans="49:49" ht="15" customHeight="1">
      <c r="AW837" s="774">
        <v>0</v>
      </c>
    </row>
    <row r="838" spans="49:49" ht="15" customHeight="1">
      <c r="AW838" s="774">
        <v>0</v>
      </c>
    </row>
    <row r="839" spans="49:49" ht="15" customHeight="1">
      <c r="AW839" s="774">
        <v>0</v>
      </c>
    </row>
    <row r="840" spans="49:49" ht="15" customHeight="1">
      <c r="AW840" s="774">
        <v>0</v>
      </c>
    </row>
    <row r="841" spans="49:49" ht="15" customHeight="1">
      <c r="AW841" s="774">
        <v>0</v>
      </c>
    </row>
    <row r="842" spans="49:49" ht="15" customHeight="1">
      <c r="AW842" s="774">
        <v>0</v>
      </c>
    </row>
    <row r="843" spans="49:49" ht="15" customHeight="1">
      <c r="AW843" s="774">
        <v>0</v>
      </c>
    </row>
    <row r="844" spans="49:49" ht="15" customHeight="1">
      <c r="AW844" s="774">
        <v>0</v>
      </c>
    </row>
    <row r="845" spans="49:49" ht="15" customHeight="1">
      <c r="AW845" s="774">
        <v>0</v>
      </c>
    </row>
    <row r="846" spans="49:49" ht="15" customHeight="1">
      <c r="AW846" s="774">
        <v>0</v>
      </c>
    </row>
    <row r="847" spans="49:49" ht="15" customHeight="1">
      <c r="AW847" s="774">
        <v>0</v>
      </c>
    </row>
    <row r="848" spans="49:49" ht="15" customHeight="1">
      <c r="AW848" s="774">
        <v>0</v>
      </c>
    </row>
    <row r="849" spans="49:49" ht="15" customHeight="1">
      <c r="AW849" s="774">
        <v>0</v>
      </c>
    </row>
    <row r="850" spans="49:49" ht="15" customHeight="1">
      <c r="AW850" s="774">
        <v>0</v>
      </c>
    </row>
    <row r="851" spans="49:49" ht="15" customHeight="1">
      <c r="AW851" s="774">
        <v>0</v>
      </c>
    </row>
    <row r="852" spans="49:49" ht="15" customHeight="1">
      <c r="AW852" s="774">
        <v>0</v>
      </c>
    </row>
    <row r="853" spans="49:49" ht="15" customHeight="1">
      <c r="AW853" s="774">
        <v>0</v>
      </c>
    </row>
    <row r="854" spans="49:49" ht="15" customHeight="1">
      <c r="AW854" s="774">
        <v>0</v>
      </c>
    </row>
    <row r="855" spans="49:49" ht="15" customHeight="1">
      <c r="AW855" s="774">
        <v>0</v>
      </c>
    </row>
    <row r="856" spans="49:49" ht="15" customHeight="1">
      <c r="AW856" s="774">
        <v>0</v>
      </c>
    </row>
    <row r="857" spans="49:49" ht="15" customHeight="1">
      <c r="AW857" s="774">
        <v>0</v>
      </c>
    </row>
    <row r="858" spans="49:49" ht="15" customHeight="1">
      <c r="AW858" s="774">
        <v>0</v>
      </c>
    </row>
    <row r="859" spans="49:49" ht="15" customHeight="1">
      <c r="AW859" s="774">
        <v>0</v>
      </c>
    </row>
    <row r="860" spans="49:49" ht="15" customHeight="1">
      <c r="AW860" s="774">
        <v>0</v>
      </c>
    </row>
    <row r="861" spans="49:49" ht="15" customHeight="1">
      <c r="AW861" s="774">
        <v>0</v>
      </c>
    </row>
    <row r="862" spans="49:49" ht="15" customHeight="1">
      <c r="AW862" s="774">
        <v>0</v>
      </c>
    </row>
    <row r="863" spans="49:49" ht="15" customHeight="1">
      <c r="AW863" s="774">
        <v>0</v>
      </c>
    </row>
    <row r="864" spans="49:49" ht="15" customHeight="1">
      <c r="AW864" s="774">
        <v>0</v>
      </c>
    </row>
    <row r="865" spans="49:49" ht="15" customHeight="1">
      <c r="AW865" s="774">
        <v>0</v>
      </c>
    </row>
    <row r="866" spans="49:49" ht="15" customHeight="1">
      <c r="AW866" s="774">
        <v>0</v>
      </c>
    </row>
    <row r="867" spans="49:49" ht="15" customHeight="1">
      <c r="AW867" s="774">
        <v>0</v>
      </c>
    </row>
    <row r="868" spans="49:49" ht="15" customHeight="1">
      <c r="AW868" s="774">
        <v>0</v>
      </c>
    </row>
    <row r="869" spans="49:49" ht="15" customHeight="1">
      <c r="AW869" s="774">
        <v>0</v>
      </c>
    </row>
    <row r="870" spans="49:49" ht="15" customHeight="1">
      <c r="AW870" s="774">
        <v>0</v>
      </c>
    </row>
    <row r="871" spans="49:49" ht="15" customHeight="1">
      <c r="AW871" s="774">
        <v>0</v>
      </c>
    </row>
    <row r="872" spans="49:49" ht="15" customHeight="1">
      <c r="AW872" s="774">
        <v>0</v>
      </c>
    </row>
    <row r="873" spans="49:49" ht="15" customHeight="1">
      <c r="AW873" s="774">
        <v>0</v>
      </c>
    </row>
    <row r="874" spans="49:49" ht="15" customHeight="1">
      <c r="AW874" s="774">
        <v>0</v>
      </c>
    </row>
    <row r="875" spans="49:49" ht="15" customHeight="1">
      <c r="AW875" s="774">
        <v>0</v>
      </c>
    </row>
    <row r="876" spans="49:49" ht="15" customHeight="1">
      <c r="AW876" s="774">
        <v>0</v>
      </c>
    </row>
    <row r="877" spans="49:49" ht="15" customHeight="1">
      <c r="AW877" s="774">
        <v>0</v>
      </c>
    </row>
    <row r="878" spans="49:49" ht="15" customHeight="1">
      <c r="AW878" s="774">
        <v>0</v>
      </c>
    </row>
    <row r="879" spans="49:49" ht="15" customHeight="1">
      <c r="AW879" s="774">
        <v>0</v>
      </c>
    </row>
    <row r="880" spans="49:49" ht="15" customHeight="1">
      <c r="AW880" s="774">
        <v>0</v>
      </c>
    </row>
    <row r="881" spans="49:49" ht="15" customHeight="1">
      <c r="AW881" s="774">
        <v>0</v>
      </c>
    </row>
    <row r="882" spans="49:49" ht="15" customHeight="1">
      <c r="AW882" s="774">
        <v>0</v>
      </c>
    </row>
    <row r="883" spans="49:49" ht="15" customHeight="1">
      <c r="AW883" s="774">
        <v>0</v>
      </c>
    </row>
    <row r="884" spans="49:49" ht="15" customHeight="1">
      <c r="AW884" s="774">
        <v>0</v>
      </c>
    </row>
    <row r="885" spans="49:49" ht="15" customHeight="1">
      <c r="AW885" s="774">
        <v>0</v>
      </c>
    </row>
    <row r="886" spans="49:49" ht="15" customHeight="1">
      <c r="AW886" s="774">
        <v>0</v>
      </c>
    </row>
    <row r="887" spans="49:49" ht="15" customHeight="1">
      <c r="AW887" s="774">
        <v>0</v>
      </c>
    </row>
    <row r="888" spans="49:49" ht="15" customHeight="1">
      <c r="AW888" s="774">
        <v>0</v>
      </c>
    </row>
    <row r="889" spans="49:49" ht="15" customHeight="1">
      <c r="AW889" s="774">
        <v>0</v>
      </c>
    </row>
    <row r="890" spans="49:49" ht="15" customHeight="1">
      <c r="AW890" s="774">
        <v>0</v>
      </c>
    </row>
    <row r="891" spans="49:49" ht="15" customHeight="1">
      <c r="AW891" s="774">
        <v>0</v>
      </c>
    </row>
    <row r="892" spans="49:49" ht="15" customHeight="1">
      <c r="AW892" s="774">
        <v>0</v>
      </c>
    </row>
    <row r="893" spans="49:49" ht="15" customHeight="1">
      <c r="AW893" s="774">
        <v>0</v>
      </c>
    </row>
    <row r="894" spans="49:49" ht="15" customHeight="1">
      <c r="AW894" s="774">
        <v>0</v>
      </c>
    </row>
    <row r="895" spans="49:49" ht="15" customHeight="1">
      <c r="AW895" s="774">
        <v>0</v>
      </c>
    </row>
    <row r="896" spans="49:49" ht="15" customHeight="1">
      <c r="AW896" s="774">
        <v>0</v>
      </c>
    </row>
    <row r="897" spans="49:49" ht="15" customHeight="1">
      <c r="AW897" s="774">
        <v>0</v>
      </c>
    </row>
    <row r="898" spans="49:49" ht="15" customHeight="1">
      <c r="AW898" s="774">
        <v>0</v>
      </c>
    </row>
    <row r="899" spans="49:49" ht="15" customHeight="1">
      <c r="AW899" s="774">
        <v>0</v>
      </c>
    </row>
    <row r="900" spans="49:49" ht="15" customHeight="1">
      <c r="AW900" s="774">
        <v>0</v>
      </c>
    </row>
    <row r="901" spans="49:49" ht="15" customHeight="1">
      <c r="AW901" s="774">
        <v>0</v>
      </c>
    </row>
    <row r="902" spans="49:49" ht="15" customHeight="1">
      <c r="AW902" s="774">
        <v>0</v>
      </c>
    </row>
    <row r="903" spans="49:49" ht="15" customHeight="1">
      <c r="AW903" s="774">
        <v>0</v>
      </c>
    </row>
    <row r="904" spans="49:49" ht="15" customHeight="1">
      <c r="AW904" s="774">
        <v>0</v>
      </c>
    </row>
    <row r="905" spans="49:49" ht="15" customHeight="1">
      <c r="AW905" s="774">
        <v>0</v>
      </c>
    </row>
    <row r="906" spans="49:49" ht="15" customHeight="1">
      <c r="AW906" s="774">
        <v>0</v>
      </c>
    </row>
    <row r="907" spans="49:49" ht="15" customHeight="1">
      <c r="AW907" s="774">
        <v>0</v>
      </c>
    </row>
    <row r="908" spans="49:49" ht="15" customHeight="1">
      <c r="AW908" s="774">
        <v>0</v>
      </c>
    </row>
    <row r="909" spans="49:49" ht="15" customHeight="1">
      <c r="AW909" s="774">
        <v>0</v>
      </c>
    </row>
    <row r="910" spans="49:49" ht="15" customHeight="1">
      <c r="AW910" s="774">
        <v>0</v>
      </c>
    </row>
    <row r="911" spans="49:49" ht="15" customHeight="1">
      <c r="AW911" s="774">
        <v>0</v>
      </c>
    </row>
    <row r="912" spans="49:49" ht="15" customHeight="1">
      <c r="AW912" s="774">
        <v>0</v>
      </c>
    </row>
    <row r="913" spans="49:49" ht="15" customHeight="1">
      <c r="AW913" s="774">
        <v>0</v>
      </c>
    </row>
    <row r="914" spans="49:49" ht="15" customHeight="1">
      <c r="AW914" s="774">
        <v>0</v>
      </c>
    </row>
    <row r="915" spans="49:49" ht="15" customHeight="1">
      <c r="AW915" s="774">
        <v>0</v>
      </c>
    </row>
    <row r="916" spans="49:49" ht="15" customHeight="1">
      <c r="AW916" s="774">
        <v>0</v>
      </c>
    </row>
    <row r="917" spans="49:49" ht="15" customHeight="1">
      <c r="AW917" s="774">
        <v>0</v>
      </c>
    </row>
    <row r="918" spans="49:49" ht="15" customHeight="1">
      <c r="AW918" s="774">
        <v>0</v>
      </c>
    </row>
    <row r="919" spans="49:49" ht="15" customHeight="1">
      <c r="AW919" s="774">
        <v>0</v>
      </c>
    </row>
    <row r="920" spans="49:49" ht="15" customHeight="1">
      <c r="AW920" s="774">
        <v>0</v>
      </c>
    </row>
    <row r="921" spans="49:49" ht="15" customHeight="1">
      <c r="AW921" s="774">
        <v>0</v>
      </c>
    </row>
    <row r="922" spans="49:49" ht="15" customHeight="1">
      <c r="AW922" s="774">
        <v>0</v>
      </c>
    </row>
    <row r="923" spans="49:49" ht="15" customHeight="1">
      <c r="AW923" s="774">
        <v>0</v>
      </c>
    </row>
    <row r="924" spans="49:49" ht="15" customHeight="1">
      <c r="AW924" s="774">
        <v>0</v>
      </c>
    </row>
    <row r="925" spans="49:49" ht="15" customHeight="1">
      <c r="AW925" s="774">
        <v>0</v>
      </c>
    </row>
    <row r="926" spans="49:49" ht="15" customHeight="1">
      <c r="AW926" s="774">
        <v>0</v>
      </c>
    </row>
    <row r="927" spans="49:49" ht="15" customHeight="1">
      <c r="AW927" s="774">
        <v>0</v>
      </c>
    </row>
    <row r="928" spans="49:49" ht="15" customHeight="1">
      <c r="AW928" s="774">
        <v>0</v>
      </c>
    </row>
  </sheetData>
  <sheetProtection autoFilter="0"/>
  <mergeCells count="6">
    <mergeCell ref="AA142:AK142"/>
    <mergeCell ref="Z1:AV1"/>
    <mergeCell ref="Z2:Z3"/>
    <mergeCell ref="AA2:AA3"/>
    <mergeCell ref="AB2:AB3"/>
    <mergeCell ref="AA141:AK141"/>
  </mergeCells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">
    <tabColor rgb="FFFFFF00"/>
  </sheetPr>
  <dimension ref="A1:GE141"/>
  <sheetViews>
    <sheetView zoomScale="71" zoomScaleNormal="71" workbookViewId="0">
      <pane xSplit="3" ySplit="3" topLeftCell="FA37" activePane="bottomRight" state="frozen"/>
      <selection pane="bottomRight" sqref="A1:XFD1048576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5.140625" bestFit="1" customWidth="1"/>
    <col min="2" max="2" width="20.140625" hidden="1" customWidth="1"/>
    <col min="3" max="3" width="22.140625" customWidth="1"/>
    <col min="4" max="96" width="12.5703125" hidden="1" customWidth="1"/>
    <col min="97" max="97" width="5.85546875" customWidth="1"/>
    <col min="98" max="98" width="7.5703125" customWidth="1"/>
    <col min="99" max="99" width="10.42578125" customWidth="1"/>
    <col min="100" max="157" width="12.5703125" customWidth="1"/>
    <col min="158" max="158" width="15.5703125" bestFit="1" customWidth="1"/>
    <col min="159" max="160" width="15.28515625" bestFit="1" customWidth="1"/>
    <col min="161" max="165" width="15.28515625" customWidth="1"/>
    <col min="166" max="166" width="15" customWidth="1"/>
    <col min="167" max="167" width="7" bestFit="1" customWidth="1"/>
    <col min="168" max="168" width="9.5703125" bestFit="1" customWidth="1"/>
    <col min="169" max="169" width="8.140625" customWidth="1"/>
    <col min="170" max="170" width="10.85546875" bestFit="1" customWidth="1"/>
    <col min="171" max="171" width="13.42578125" bestFit="1" customWidth="1"/>
    <col min="172" max="172" width="18.42578125" customWidth="1"/>
    <col min="173" max="173" width="11.7109375" customWidth="1"/>
    <col min="174" max="174" width="17.140625" customWidth="1"/>
    <col min="175" max="175" width="11.7109375" bestFit="1" customWidth="1"/>
    <col min="176" max="176" width="13.7109375" customWidth="1"/>
    <col min="177" max="177" width="15.85546875" customWidth="1"/>
    <col min="186" max="186" width="13.85546875" bestFit="1" customWidth="1"/>
    <col min="187" max="187" width="11.85546875" customWidth="1"/>
    <col min="398" max="398" width="21.42578125" customWidth="1"/>
    <col min="399" max="407" width="11.42578125" customWidth="1"/>
    <col min="408" max="408" width="15.5703125" customWidth="1"/>
    <col min="409" max="409" width="13.42578125" customWidth="1"/>
    <col min="414" max="414" width="14.7109375" customWidth="1"/>
    <col min="654" max="654" width="21.42578125" customWidth="1"/>
    <col min="655" max="663" width="11.42578125" customWidth="1"/>
    <col min="664" max="664" width="15.5703125" customWidth="1"/>
    <col min="665" max="665" width="13.42578125" customWidth="1"/>
    <col min="670" max="670" width="14.7109375" customWidth="1"/>
    <col min="910" max="910" width="21.42578125" customWidth="1"/>
    <col min="911" max="919" width="11.42578125" customWidth="1"/>
    <col min="920" max="920" width="15.5703125" customWidth="1"/>
    <col min="921" max="921" width="13.42578125" customWidth="1"/>
    <col min="926" max="926" width="14.7109375" customWidth="1"/>
    <col min="1166" max="1166" width="21.42578125" customWidth="1"/>
    <col min="1167" max="1175" width="11.42578125" customWidth="1"/>
    <col min="1176" max="1176" width="15.5703125" customWidth="1"/>
    <col min="1177" max="1177" width="13.42578125" customWidth="1"/>
    <col min="1182" max="1182" width="14.7109375" customWidth="1"/>
    <col min="1422" max="1422" width="21.42578125" customWidth="1"/>
    <col min="1423" max="1431" width="11.42578125" customWidth="1"/>
    <col min="1432" max="1432" width="15.5703125" customWidth="1"/>
    <col min="1433" max="1433" width="13.42578125" customWidth="1"/>
    <col min="1438" max="1438" width="14.7109375" customWidth="1"/>
    <col min="1678" max="1678" width="21.42578125" customWidth="1"/>
    <col min="1679" max="1687" width="11.42578125" customWidth="1"/>
    <col min="1688" max="1688" width="15.5703125" customWidth="1"/>
    <col min="1689" max="1689" width="13.42578125" customWidth="1"/>
    <col min="1694" max="1694" width="14.7109375" customWidth="1"/>
    <col min="1934" max="1934" width="21.42578125" customWidth="1"/>
    <col min="1935" max="1943" width="11.42578125" customWidth="1"/>
    <col min="1944" max="1944" width="15.5703125" customWidth="1"/>
    <col min="1945" max="1945" width="13.42578125" customWidth="1"/>
    <col min="1950" max="1950" width="14.7109375" customWidth="1"/>
    <col min="2190" max="2190" width="21.42578125" customWidth="1"/>
    <col min="2191" max="2199" width="11.42578125" customWidth="1"/>
    <col min="2200" max="2200" width="15.5703125" customWidth="1"/>
    <col min="2201" max="2201" width="13.42578125" customWidth="1"/>
    <col min="2206" max="2206" width="14.7109375" customWidth="1"/>
    <col min="2446" max="2446" width="21.42578125" customWidth="1"/>
    <col min="2447" max="2455" width="11.42578125" customWidth="1"/>
    <col min="2456" max="2456" width="15.5703125" customWidth="1"/>
    <col min="2457" max="2457" width="13.42578125" customWidth="1"/>
    <col min="2462" max="2462" width="14.7109375" customWidth="1"/>
    <col min="2702" max="2702" width="21.42578125" customWidth="1"/>
    <col min="2703" max="2711" width="11.42578125" customWidth="1"/>
    <col min="2712" max="2712" width="15.5703125" customWidth="1"/>
    <col min="2713" max="2713" width="13.42578125" customWidth="1"/>
    <col min="2718" max="2718" width="14.7109375" customWidth="1"/>
    <col min="2958" max="2958" width="21.42578125" customWidth="1"/>
    <col min="2959" max="2967" width="11.42578125" customWidth="1"/>
    <col min="2968" max="2968" width="15.5703125" customWidth="1"/>
    <col min="2969" max="2969" width="13.42578125" customWidth="1"/>
    <col min="2974" max="2974" width="14.7109375" customWidth="1"/>
    <col min="3214" max="3214" width="21.42578125" customWidth="1"/>
    <col min="3215" max="3223" width="11.42578125" customWidth="1"/>
    <col min="3224" max="3224" width="15.5703125" customWidth="1"/>
    <col min="3225" max="3225" width="13.42578125" customWidth="1"/>
    <col min="3230" max="3230" width="14.7109375" customWidth="1"/>
    <col min="3470" max="3470" width="21.42578125" customWidth="1"/>
    <col min="3471" max="3479" width="11.42578125" customWidth="1"/>
    <col min="3480" max="3480" width="15.5703125" customWidth="1"/>
    <col min="3481" max="3481" width="13.42578125" customWidth="1"/>
    <col min="3486" max="3486" width="14.7109375" customWidth="1"/>
    <col min="3726" max="3726" width="21.42578125" customWidth="1"/>
    <col min="3727" max="3735" width="11.42578125" customWidth="1"/>
    <col min="3736" max="3736" width="15.5703125" customWidth="1"/>
    <col min="3737" max="3737" width="13.42578125" customWidth="1"/>
    <col min="3742" max="3742" width="14.7109375" customWidth="1"/>
    <col min="3982" max="3982" width="21.42578125" customWidth="1"/>
    <col min="3983" max="3991" width="11.42578125" customWidth="1"/>
    <col min="3992" max="3992" width="15.5703125" customWidth="1"/>
    <col min="3993" max="3993" width="13.42578125" customWidth="1"/>
    <col min="3998" max="3998" width="14.7109375" customWidth="1"/>
    <col min="4238" max="4238" width="21.42578125" customWidth="1"/>
    <col min="4239" max="4247" width="11.42578125" customWidth="1"/>
    <col min="4248" max="4248" width="15.5703125" customWidth="1"/>
    <col min="4249" max="4249" width="13.42578125" customWidth="1"/>
    <col min="4254" max="4254" width="14.7109375" customWidth="1"/>
    <col min="4494" max="4494" width="21.42578125" customWidth="1"/>
    <col min="4495" max="4503" width="11.42578125" customWidth="1"/>
    <col min="4504" max="4504" width="15.5703125" customWidth="1"/>
    <col min="4505" max="4505" width="13.42578125" customWidth="1"/>
    <col min="4510" max="4510" width="14.7109375" customWidth="1"/>
    <col min="4750" max="4750" width="21.42578125" customWidth="1"/>
    <col min="4751" max="4759" width="11.42578125" customWidth="1"/>
    <col min="4760" max="4760" width="15.5703125" customWidth="1"/>
    <col min="4761" max="4761" width="13.42578125" customWidth="1"/>
    <col min="4766" max="4766" width="14.7109375" customWidth="1"/>
    <col min="5006" max="5006" width="21.42578125" customWidth="1"/>
    <col min="5007" max="5015" width="11.42578125" customWidth="1"/>
    <col min="5016" max="5016" width="15.5703125" customWidth="1"/>
    <col min="5017" max="5017" width="13.42578125" customWidth="1"/>
    <col min="5022" max="5022" width="14.7109375" customWidth="1"/>
    <col min="5262" max="5262" width="21.42578125" customWidth="1"/>
    <col min="5263" max="5271" width="11.42578125" customWidth="1"/>
    <col min="5272" max="5272" width="15.5703125" customWidth="1"/>
    <col min="5273" max="5273" width="13.42578125" customWidth="1"/>
    <col min="5278" max="5278" width="14.7109375" customWidth="1"/>
    <col min="5518" max="5518" width="21.42578125" customWidth="1"/>
    <col min="5519" max="5527" width="11.42578125" customWidth="1"/>
    <col min="5528" max="5528" width="15.5703125" customWidth="1"/>
    <col min="5529" max="5529" width="13.42578125" customWidth="1"/>
    <col min="5534" max="5534" width="14.7109375" customWidth="1"/>
    <col min="5774" max="5774" width="21.42578125" customWidth="1"/>
    <col min="5775" max="5783" width="11.42578125" customWidth="1"/>
    <col min="5784" max="5784" width="15.5703125" customWidth="1"/>
    <col min="5785" max="5785" width="13.42578125" customWidth="1"/>
    <col min="5790" max="5790" width="14.7109375" customWidth="1"/>
    <col min="6030" max="6030" width="21.42578125" customWidth="1"/>
    <col min="6031" max="6039" width="11.42578125" customWidth="1"/>
    <col min="6040" max="6040" width="15.5703125" customWidth="1"/>
    <col min="6041" max="6041" width="13.42578125" customWidth="1"/>
    <col min="6046" max="6046" width="14.7109375" customWidth="1"/>
    <col min="6286" max="6286" width="21.42578125" customWidth="1"/>
    <col min="6287" max="6295" width="11.42578125" customWidth="1"/>
    <col min="6296" max="6296" width="15.5703125" customWidth="1"/>
    <col min="6297" max="6297" width="13.42578125" customWidth="1"/>
    <col min="6302" max="6302" width="14.7109375" customWidth="1"/>
    <col min="6542" max="6542" width="21.42578125" customWidth="1"/>
    <col min="6543" max="6551" width="11.42578125" customWidth="1"/>
    <col min="6552" max="6552" width="15.5703125" customWidth="1"/>
    <col min="6553" max="6553" width="13.42578125" customWidth="1"/>
    <col min="6558" max="6558" width="14.7109375" customWidth="1"/>
    <col min="6798" max="6798" width="21.42578125" customWidth="1"/>
    <col min="6799" max="6807" width="11.42578125" customWidth="1"/>
    <col min="6808" max="6808" width="15.5703125" customWidth="1"/>
    <col min="6809" max="6809" width="13.42578125" customWidth="1"/>
    <col min="6814" max="6814" width="14.7109375" customWidth="1"/>
    <col min="7054" max="7054" width="21.42578125" customWidth="1"/>
    <col min="7055" max="7063" width="11.42578125" customWidth="1"/>
    <col min="7064" max="7064" width="15.5703125" customWidth="1"/>
    <col min="7065" max="7065" width="13.42578125" customWidth="1"/>
    <col min="7070" max="7070" width="14.7109375" customWidth="1"/>
    <col min="7310" max="7310" width="21.42578125" customWidth="1"/>
    <col min="7311" max="7319" width="11.42578125" customWidth="1"/>
    <col min="7320" max="7320" width="15.5703125" customWidth="1"/>
    <col min="7321" max="7321" width="13.42578125" customWidth="1"/>
    <col min="7326" max="7326" width="14.7109375" customWidth="1"/>
    <col min="7566" max="7566" width="21.42578125" customWidth="1"/>
    <col min="7567" max="7575" width="11.42578125" customWidth="1"/>
    <col min="7576" max="7576" width="15.5703125" customWidth="1"/>
    <col min="7577" max="7577" width="13.42578125" customWidth="1"/>
    <col min="7582" max="7582" width="14.7109375" customWidth="1"/>
    <col min="7822" max="7822" width="21.42578125" customWidth="1"/>
    <col min="7823" max="7831" width="11.42578125" customWidth="1"/>
    <col min="7832" max="7832" width="15.5703125" customWidth="1"/>
    <col min="7833" max="7833" width="13.42578125" customWidth="1"/>
    <col min="7838" max="7838" width="14.7109375" customWidth="1"/>
    <col min="8078" max="8078" width="21.42578125" customWidth="1"/>
    <col min="8079" max="8087" width="11.42578125" customWidth="1"/>
    <col min="8088" max="8088" width="15.5703125" customWidth="1"/>
    <col min="8089" max="8089" width="13.42578125" customWidth="1"/>
    <col min="8094" max="8094" width="14.7109375" customWidth="1"/>
    <col min="8334" max="8334" width="21.42578125" customWidth="1"/>
    <col min="8335" max="8343" width="11.42578125" customWidth="1"/>
    <col min="8344" max="8344" width="15.5703125" customWidth="1"/>
    <col min="8345" max="8345" width="13.42578125" customWidth="1"/>
    <col min="8350" max="8350" width="14.7109375" customWidth="1"/>
    <col min="8590" max="8590" width="21.42578125" customWidth="1"/>
    <col min="8591" max="8599" width="11.42578125" customWidth="1"/>
    <col min="8600" max="8600" width="15.5703125" customWidth="1"/>
    <col min="8601" max="8601" width="13.42578125" customWidth="1"/>
    <col min="8606" max="8606" width="14.7109375" customWidth="1"/>
    <col min="8846" max="8846" width="21.42578125" customWidth="1"/>
    <col min="8847" max="8855" width="11.42578125" customWidth="1"/>
    <col min="8856" max="8856" width="15.5703125" customWidth="1"/>
    <col min="8857" max="8857" width="13.42578125" customWidth="1"/>
    <col min="8862" max="8862" width="14.7109375" customWidth="1"/>
    <col min="9102" max="9102" width="21.42578125" customWidth="1"/>
    <col min="9103" max="9111" width="11.42578125" customWidth="1"/>
    <col min="9112" max="9112" width="15.5703125" customWidth="1"/>
    <col min="9113" max="9113" width="13.42578125" customWidth="1"/>
    <col min="9118" max="9118" width="14.7109375" customWidth="1"/>
    <col min="9358" max="9358" width="21.42578125" customWidth="1"/>
    <col min="9359" max="9367" width="11.42578125" customWidth="1"/>
    <col min="9368" max="9368" width="15.5703125" customWidth="1"/>
    <col min="9369" max="9369" width="13.42578125" customWidth="1"/>
    <col min="9374" max="9374" width="14.7109375" customWidth="1"/>
    <col min="9614" max="9614" width="21.42578125" customWidth="1"/>
    <col min="9615" max="9623" width="11.42578125" customWidth="1"/>
    <col min="9624" max="9624" width="15.5703125" customWidth="1"/>
    <col min="9625" max="9625" width="13.42578125" customWidth="1"/>
    <col min="9630" max="9630" width="14.7109375" customWidth="1"/>
    <col min="9870" max="9870" width="21.42578125" customWidth="1"/>
    <col min="9871" max="9879" width="11.42578125" customWidth="1"/>
    <col min="9880" max="9880" width="15.5703125" customWidth="1"/>
    <col min="9881" max="9881" width="13.42578125" customWidth="1"/>
    <col min="9886" max="9886" width="14.7109375" customWidth="1"/>
    <col min="10126" max="10126" width="21.42578125" customWidth="1"/>
    <col min="10127" max="10135" width="11.42578125" customWidth="1"/>
    <col min="10136" max="10136" width="15.5703125" customWidth="1"/>
    <col min="10137" max="10137" width="13.42578125" customWidth="1"/>
    <col min="10142" max="10142" width="14.7109375" customWidth="1"/>
    <col min="10382" max="10382" width="21.42578125" customWidth="1"/>
    <col min="10383" max="10391" width="11.42578125" customWidth="1"/>
    <col min="10392" max="10392" width="15.5703125" customWidth="1"/>
    <col min="10393" max="10393" width="13.42578125" customWidth="1"/>
    <col min="10398" max="10398" width="14.7109375" customWidth="1"/>
    <col min="10638" max="10638" width="21.42578125" customWidth="1"/>
    <col min="10639" max="10647" width="11.42578125" customWidth="1"/>
    <col min="10648" max="10648" width="15.5703125" customWidth="1"/>
    <col min="10649" max="10649" width="13.42578125" customWidth="1"/>
    <col min="10654" max="10654" width="14.7109375" customWidth="1"/>
    <col min="10894" max="10894" width="21.42578125" customWidth="1"/>
    <col min="10895" max="10903" width="11.42578125" customWidth="1"/>
    <col min="10904" max="10904" width="15.5703125" customWidth="1"/>
    <col min="10905" max="10905" width="13.42578125" customWidth="1"/>
    <col min="10910" max="10910" width="14.7109375" customWidth="1"/>
    <col min="11150" max="11150" width="21.42578125" customWidth="1"/>
    <col min="11151" max="11159" width="11.42578125" customWidth="1"/>
    <col min="11160" max="11160" width="15.5703125" customWidth="1"/>
    <col min="11161" max="11161" width="13.42578125" customWidth="1"/>
    <col min="11166" max="11166" width="14.7109375" customWidth="1"/>
    <col min="11406" max="11406" width="21.42578125" customWidth="1"/>
    <col min="11407" max="11415" width="11.42578125" customWidth="1"/>
    <col min="11416" max="11416" width="15.5703125" customWidth="1"/>
    <col min="11417" max="11417" width="13.42578125" customWidth="1"/>
    <col min="11422" max="11422" width="14.7109375" customWidth="1"/>
    <col min="11662" max="11662" width="21.42578125" customWidth="1"/>
    <col min="11663" max="11671" width="11.42578125" customWidth="1"/>
    <col min="11672" max="11672" width="15.5703125" customWidth="1"/>
    <col min="11673" max="11673" width="13.42578125" customWidth="1"/>
    <col min="11678" max="11678" width="14.7109375" customWidth="1"/>
    <col min="11918" max="11918" width="21.42578125" customWidth="1"/>
    <col min="11919" max="11927" width="11.42578125" customWidth="1"/>
    <col min="11928" max="11928" width="15.5703125" customWidth="1"/>
    <col min="11929" max="11929" width="13.42578125" customWidth="1"/>
    <col min="11934" max="11934" width="14.7109375" customWidth="1"/>
    <col min="12174" max="12174" width="21.42578125" customWidth="1"/>
    <col min="12175" max="12183" width="11.42578125" customWidth="1"/>
    <col min="12184" max="12184" width="15.5703125" customWidth="1"/>
    <col min="12185" max="12185" width="13.42578125" customWidth="1"/>
    <col min="12190" max="12190" width="14.7109375" customWidth="1"/>
    <col min="12430" max="12430" width="21.42578125" customWidth="1"/>
    <col min="12431" max="12439" width="11.42578125" customWidth="1"/>
    <col min="12440" max="12440" width="15.5703125" customWidth="1"/>
    <col min="12441" max="12441" width="13.42578125" customWidth="1"/>
    <col min="12446" max="12446" width="14.7109375" customWidth="1"/>
    <col min="12686" max="12686" width="21.42578125" customWidth="1"/>
    <col min="12687" max="12695" width="11.42578125" customWidth="1"/>
    <col min="12696" max="12696" width="15.5703125" customWidth="1"/>
    <col min="12697" max="12697" width="13.42578125" customWidth="1"/>
    <col min="12702" max="12702" width="14.7109375" customWidth="1"/>
    <col min="12942" max="12942" width="21.42578125" customWidth="1"/>
    <col min="12943" max="12951" width="11.42578125" customWidth="1"/>
    <col min="12952" max="12952" width="15.5703125" customWidth="1"/>
    <col min="12953" max="12953" width="13.42578125" customWidth="1"/>
    <col min="12958" max="12958" width="14.7109375" customWidth="1"/>
    <col min="13198" max="13198" width="21.42578125" customWidth="1"/>
    <col min="13199" max="13207" width="11.42578125" customWidth="1"/>
    <col min="13208" max="13208" width="15.5703125" customWidth="1"/>
    <col min="13209" max="13209" width="13.42578125" customWidth="1"/>
    <col min="13214" max="13214" width="14.7109375" customWidth="1"/>
    <col min="13454" max="13454" width="21.42578125" customWidth="1"/>
    <col min="13455" max="13463" width="11.42578125" customWidth="1"/>
    <col min="13464" max="13464" width="15.5703125" customWidth="1"/>
    <col min="13465" max="13465" width="13.42578125" customWidth="1"/>
    <col min="13470" max="13470" width="14.7109375" customWidth="1"/>
    <col min="13710" max="13710" width="21.42578125" customWidth="1"/>
    <col min="13711" max="13719" width="11.42578125" customWidth="1"/>
    <col min="13720" max="13720" width="15.5703125" customWidth="1"/>
    <col min="13721" max="13721" width="13.42578125" customWidth="1"/>
    <col min="13726" max="13726" width="14.7109375" customWidth="1"/>
    <col min="13966" max="13966" width="21.42578125" customWidth="1"/>
    <col min="13967" max="13975" width="11.42578125" customWidth="1"/>
    <col min="13976" max="13976" width="15.5703125" customWidth="1"/>
    <col min="13977" max="13977" width="13.42578125" customWidth="1"/>
    <col min="13982" max="13982" width="14.7109375" customWidth="1"/>
    <col min="14222" max="14222" width="21.42578125" customWidth="1"/>
    <col min="14223" max="14231" width="11.42578125" customWidth="1"/>
    <col min="14232" max="14232" width="15.5703125" customWidth="1"/>
    <col min="14233" max="14233" width="13.42578125" customWidth="1"/>
    <col min="14238" max="14238" width="14.7109375" customWidth="1"/>
    <col min="14478" max="14478" width="21.42578125" customWidth="1"/>
    <col min="14479" max="14487" width="11.42578125" customWidth="1"/>
    <col min="14488" max="14488" width="15.5703125" customWidth="1"/>
    <col min="14489" max="14489" width="13.42578125" customWidth="1"/>
    <col min="14494" max="14494" width="14.7109375" customWidth="1"/>
    <col min="14734" max="14734" width="21.42578125" customWidth="1"/>
    <col min="14735" max="14743" width="11.42578125" customWidth="1"/>
    <col min="14744" max="14744" width="15.5703125" customWidth="1"/>
    <col min="14745" max="14745" width="13.42578125" customWidth="1"/>
    <col min="14750" max="14750" width="14.7109375" customWidth="1"/>
    <col min="14990" max="14990" width="21.42578125" customWidth="1"/>
    <col min="14991" max="14999" width="11.42578125" customWidth="1"/>
    <col min="15000" max="15000" width="15.5703125" customWidth="1"/>
    <col min="15001" max="15001" width="13.42578125" customWidth="1"/>
    <col min="15006" max="15006" width="14.7109375" customWidth="1"/>
    <col min="15246" max="15246" width="21.42578125" customWidth="1"/>
    <col min="15247" max="15255" width="11.42578125" customWidth="1"/>
    <col min="15256" max="15256" width="15.5703125" customWidth="1"/>
    <col min="15257" max="15257" width="13.42578125" customWidth="1"/>
    <col min="15262" max="15262" width="14.7109375" customWidth="1"/>
    <col min="15502" max="15502" width="21.42578125" customWidth="1"/>
    <col min="15503" max="15511" width="11.42578125" customWidth="1"/>
    <col min="15512" max="15512" width="15.5703125" customWidth="1"/>
    <col min="15513" max="15513" width="13.42578125" customWidth="1"/>
    <col min="15518" max="15518" width="14.7109375" customWidth="1"/>
    <col min="15758" max="15758" width="21.42578125" customWidth="1"/>
    <col min="15759" max="15767" width="11.42578125" customWidth="1"/>
    <col min="15768" max="15768" width="15.5703125" customWidth="1"/>
    <col min="15769" max="15769" width="13.42578125" customWidth="1"/>
    <col min="15774" max="15774" width="14.7109375" customWidth="1"/>
    <col min="16014" max="16014" width="21.42578125" customWidth="1"/>
    <col min="16015" max="16023" width="11.42578125" customWidth="1"/>
    <col min="16024" max="16024" width="15.5703125" customWidth="1"/>
    <col min="16025" max="16025" width="13.42578125" customWidth="1"/>
    <col min="16030" max="16030" width="14.7109375" customWidth="1"/>
    <col min="16270" max="16270" width="21.42578125" customWidth="1"/>
    <col min="16271" max="16279" width="11.42578125" customWidth="1"/>
    <col min="16280" max="16280" width="15.5703125" customWidth="1"/>
    <col min="16281" max="16281" width="13.42578125" customWidth="1"/>
    <col min="16286" max="16286" width="14.7109375" customWidth="1"/>
  </cols>
  <sheetData>
    <row r="1" spans="1:187" ht="43.5" customHeight="1" thickBot="1">
      <c r="A1" s="628"/>
      <c r="B1" s="628"/>
      <c r="C1" s="628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  <c r="CR1" s="266"/>
      <c r="CS1" s="266"/>
      <c r="CT1" s="266"/>
      <c r="CU1" s="266"/>
      <c r="CV1" s="266"/>
      <c r="CW1" s="266"/>
      <c r="CX1" s="266"/>
      <c r="CY1" s="266"/>
      <c r="CZ1" s="266"/>
      <c r="DA1" s="266"/>
      <c r="DB1" s="266"/>
      <c r="DC1" s="266"/>
      <c r="DD1" s="266"/>
      <c r="DE1" s="266"/>
      <c r="DF1" s="266"/>
      <c r="DG1" s="266"/>
      <c r="DH1" s="266"/>
      <c r="DI1" s="266"/>
      <c r="DJ1" s="266"/>
      <c r="DK1" s="266"/>
      <c r="DL1" s="266"/>
      <c r="DM1" s="266"/>
      <c r="DN1" s="266"/>
      <c r="DO1" s="266"/>
      <c r="DP1" s="266"/>
      <c r="DQ1" s="266"/>
      <c r="DR1" s="266"/>
      <c r="DS1" s="266"/>
      <c r="DT1" s="266"/>
      <c r="DU1" s="266"/>
      <c r="DV1" s="266"/>
      <c r="DW1" s="266"/>
      <c r="DX1" s="266"/>
      <c r="DY1" s="266"/>
      <c r="DZ1" s="266"/>
      <c r="EA1" s="266"/>
      <c r="EB1" s="266"/>
      <c r="EC1" s="266"/>
      <c r="ED1" s="266"/>
      <c r="EE1" s="266"/>
      <c r="EF1" s="266"/>
      <c r="EG1" s="266"/>
      <c r="EH1" s="266"/>
      <c r="EI1" s="266"/>
      <c r="EJ1" s="266"/>
      <c r="EK1" s="628" t="s">
        <v>6009</v>
      </c>
      <c r="EL1" s="627"/>
      <c r="EM1" s="627"/>
      <c r="EN1" s="627"/>
      <c r="EO1" s="627"/>
      <c r="EP1" s="627"/>
      <c r="EQ1" s="627"/>
      <c r="ER1" s="627"/>
      <c r="ES1" s="627"/>
      <c r="ET1" s="627"/>
      <c r="EU1" s="627"/>
      <c r="EV1" s="627"/>
      <c r="EW1" s="627"/>
      <c r="EX1" s="627"/>
      <c r="EY1" s="627"/>
      <c r="EZ1" s="627"/>
      <c r="FA1" s="627"/>
      <c r="FB1" s="627"/>
      <c r="FC1" s="627"/>
      <c r="FD1" s="627"/>
      <c r="FE1" s="627"/>
      <c r="FF1" s="627"/>
      <c r="FG1" s="627"/>
      <c r="FH1" s="627"/>
      <c r="FI1" s="627"/>
      <c r="FJ1" s="698" t="s">
        <v>6010</v>
      </c>
      <c r="FK1" s="698"/>
      <c r="FL1" s="698"/>
      <c r="FM1" s="698"/>
      <c r="FN1" s="698"/>
      <c r="FO1" s="698"/>
      <c r="FP1" s="930" t="s">
        <v>6011</v>
      </c>
      <c r="FQ1" s="931"/>
      <c r="FR1" s="928" t="s">
        <v>6012</v>
      </c>
      <c r="FS1" s="929"/>
      <c r="FT1" s="924" t="s">
        <v>6013</v>
      </c>
      <c r="FU1" s="925"/>
    </row>
    <row r="2" spans="1:187" ht="15" customHeight="1">
      <c r="A2" s="913" t="s">
        <v>6014</v>
      </c>
      <c r="B2" s="918" t="s">
        <v>6015</v>
      </c>
      <c r="C2" s="917" t="s">
        <v>273</v>
      </c>
      <c r="D2" s="914" t="s">
        <v>6016</v>
      </c>
      <c r="E2" s="915"/>
      <c r="F2" s="915"/>
      <c r="G2" s="915"/>
      <c r="H2" s="915"/>
      <c r="I2" s="915"/>
      <c r="J2" s="915"/>
      <c r="K2" s="915"/>
      <c r="L2" s="915"/>
      <c r="M2" s="915"/>
      <c r="N2" s="915"/>
      <c r="O2" s="916"/>
      <c r="P2" s="914" t="s">
        <v>6017</v>
      </c>
      <c r="Q2" s="915"/>
      <c r="R2" s="915"/>
      <c r="S2" s="915"/>
      <c r="T2" s="915"/>
      <c r="U2" s="915"/>
      <c r="V2" s="915"/>
      <c r="W2" s="915"/>
      <c r="X2" s="915"/>
      <c r="Y2" s="915"/>
      <c r="Z2" s="915"/>
      <c r="AA2" s="916"/>
      <c r="AB2" s="914" t="s">
        <v>6018</v>
      </c>
      <c r="AC2" s="915"/>
      <c r="AD2" s="915"/>
      <c r="AE2" s="915"/>
      <c r="AF2" s="915"/>
      <c r="AG2" s="915"/>
      <c r="AH2" s="915"/>
      <c r="AI2" s="915"/>
      <c r="AJ2" s="915"/>
      <c r="AK2" s="915"/>
      <c r="AL2" s="915"/>
      <c r="AM2" s="916"/>
      <c r="AN2" s="914" t="s">
        <v>6019</v>
      </c>
      <c r="AO2" s="915"/>
      <c r="AP2" s="915"/>
      <c r="AQ2" s="915"/>
      <c r="AR2" s="915"/>
      <c r="AS2" s="915"/>
      <c r="AT2" s="915"/>
      <c r="AU2" s="915"/>
      <c r="AV2" s="915"/>
      <c r="AW2" s="915"/>
      <c r="AX2" s="915"/>
      <c r="AY2" s="916"/>
      <c r="AZ2" s="914" t="s">
        <v>6020</v>
      </c>
      <c r="BA2" s="915"/>
      <c r="BB2" s="915"/>
      <c r="BC2" s="915"/>
      <c r="BD2" s="915"/>
      <c r="BE2" s="915"/>
      <c r="BF2" s="915"/>
      <c r="BG2" s="915"/>
      <c r="BH2" s="915"/>
      <c r="BI2" s="915"/>
      <c r="BJ2" s="915"/>
      <c r="BK2" s="916"/>
      <c r="BL2" s="914" t="s">
        <v>6021</v>
      </c>
      <c r="BM2" s="915"/>
      <c r="BN2" s="915"/>
      <c r="BO2" s="915"/>
      <c r="BP2" s="915"/>
      <c r="BQ2" s="915"/>
      <c r="BR2" s="915"/>
      <c r="BS2" s="915"/>
      <c r="BT2" s="915"/>
      <c r="BU2" s="915"/>
      <c r="BV2" s="915"/>
      <c r="BW2" s="916"/>
      <c r="BX2" s="914" t="s">
        <v>6022</v>
      </c>
      <c r="BY2" s="915"/>
      <c r="BZ2" s="915"/>
      <c r="CA2" s="915"/>
      <c r="CB2" s="915"/>
      <c r="CC2" s="915"/>
      <c r="CD2" s="915"/>
      <c r="CE2" s="915"/>
      <c r="CF2" s="915"/>
      <c r="CG2" s="915"/>
      <c r="CH2" s="915"/>
      <c r="CI2" s="916"/>
      <c r="CJ2" s="914" t="s">
        <v>6023</v>
      </c>
      <c r="CK2" s="915"/>
      <c r="CL2" s="915"/>
      <c r="CM2" s="915"/>
      <c r="CN2" s="915"/>
      <c r="CO2" s="915"/>
      <c r="CP2" s="915"/>
      <c r="CQ2" s="915"/>
      <c r="CR2" s="915"/>
      <c r="CS2" s="915"/>
      <c r="CT2" s="915"/>
      <c r="CU2" s="916"/>
      <c r="CV2" s="914" t="s">
        <v>6024</v>
      </c>
      <c r="CW2" s="915"/>
      <c r="CX2" s="915"/>
      <c r="CY2" s="915"/>
      <c r="CZ2" s="915"/>
      <c r="DA2" s="915"/>
      <c r="DB2" s="915"/>
      <c r="DC2" s="915"/>
      <c r="DD2" s="915"/>
      <c r="DE2" s="915"/>
      <c r="DF2" s="915"/>
      <c r="DG2" s="916"/>
      <c r="DH2" s="914" t="s">
        <v>6025</v>
      </c>
      <c r="DI2" s="915"/>
      <c r="DJ2" s="915"/>
      <c r="DK2" s="915"/>
      <c r="DL2" s="915"/>
      <c r="DM2" s="915"/>
      <c r="DN2" s="915"/>
      <c r="DO2" s="915"/>
      <c r="DP2" s="915"/>
      <c r="DQ2" s="915"/>
      <c r="DR2" s="915"/>
      <c r="DS2" s="922"/>
      <c r="DT2" s="914" t="s">
        <v>6026</v>
      </c>
      <c r="DU2" s="915"/>
      <c r="DV2" s="915"/>
      <c r="DW2" s="915"/>
      <c r="DX2" s="915"/>
      <c r="DY2" s="915"/>
      <c r="DZ2" s="915"/>
      <c r="EA2" s="915"/>
      <c r="EB2" s="915"/>
      <c r="EC2" s="915"/>
      <c r="ED2" s="915"/>
      <c r="EE2" s="922"/>
      <c r="EF2" s="914" t="s">
        <v>6027</v>
      </c>
      <c r="EG2" s="915"/>
      <c r="EH2" s="915"/>
      <c r="EI2" s="915"/>
      <c r="EJ2" s="915"/>
      <c r="EK2" s="915"/>
      <c r="EL2" s="915"/>
      <c r="EM2" s="915"/>
      <c r="EN2" s="915"/>
      <c r="EO2" s="915"/>
      <c r="EP2" s="915"/>
      <c r="EQ2" s="922"/>
      <c r="ER2" s="932">
        <v>2022</v>
      </c>
      <c r="ES2" s="933"/>
      <c r="ET2" s="933"/>
      <c r="EU2" s="933"/>
      <c r="EV2" s="933"/>
      <c r="EW2" s="933"/>
      <c r="EX2" s="933"/>
      <c r="EY2" s="933"/>
      <c r="EZ2" s="933"/>
      <c r="FA2" s="933"/>
      <c r="FB2" s="933"/>
      <c r="FC2" s="934"/>
      <c r="FD2" s="932">
        <v>2023</v>
      </c>
      <c r="FE2" s="933"/>
      <c r="FF2" s="933"/>
      <c r="FG2" s="933"/>
      <c r="FH2" s="933"/>
      <c r="FI2" s="933"/>
      <c r="FJ2" s="933"/>
      <c r="FK2" s="933"/>
      <c r="FL2" s="933"/>
      <c r="FM2" s="933"/>
      <c r="FN2" s="933"/>
      <c r="FO2" s="933"/>
      <c r="FP2" s="927" t="s">
        <v>6028</v>
      </c>
      <c r="FQ2" s="926" t="s">
        <v>6029</v>
      </c>
      <c r="FR2" s="927" t="s">
        <v>6030</v>
      </c>
      <c r="FS2" s="927" t="s">
        <v>6029</v>
      </c>
      <c r="FT2" s="1"/>
      <c r="FU2" s="200" t="s">
        <v>6031</v>
      </c>
    </row>
    <row r="3" spans="1:187" ht="49.5" customHeight="1" outlineLevel="1" thickBot="1">
      <c r="A3" s="913"/>
      <c r="B3" s="918"/>
      <c r="C3" s="917"/>
      <c r="D3" s="455" t="s">
        <v>6032</v>
      </c>
      <c r="E3" s="456" t="s">
        <v>6033</v>
      </c>
      <c r="F3" s="456" t="s">
        <v>6034</v>
      </c>
      <c r="G3" s="456" t="s">
        <v>6035</v>
      </c>
      <c r="H3" s="456" t="s">
        <v>6036</v>
      </c>
      <c r="I3" s="456" t="s">
        <v>6037</v>
      </c>
      <c r="J3" s="456" t="s">
        <v>6038</v>
      </c>
      <c r="K3" s="456" t="s">
        <v>6039</v>
      </c>
      <c r="L3" s="456" t="s">
        <v>6040</v>
      </c>
      <c r="M3" s="456" t="s">
        <v>6041</v>
      </c>
      <c r="N3" s="457" t="s">
        <v>6042</v>
      </c>
      <c r="O3" s="458" t="s">
        <v>6043</v>
      </c>
      <c r="P3" s="455" t="s">
        <v>6032</v>
      </c>
      <c r="Q3" s="456" t="s">
        <v>6033</v>
      </c>
      <c r="R3" s="456" t="s">
        <v>6034</v>
      </c>
      <c r="S3" s="456" t="s">
        <v>6035</v>
      </c>
      <c r="T3" s="456" t="s">
        <v>6036</v>
      </c>
      <c r="U3" s="456" t="s">
        <v>6037</v>
      </c>
      <c r="V3" s="456" t="s">
        <v>6038</v>
      </c>
      <c r="W3" s="456" t="s">
        <v>6039</v>
      </c>
      <c r="X3" s="456" t="s">
        <v>6040</v>
      </c>
      <c r="Y3" s="456" t="s">
        <v>6041</v>
      </c>
      <c r="Z3" s="457" t="s">
        <v>6042</v>
      </c>
      <c r="AA3" s="458" t="s">
        <v>6043</v>
      </c>
      <c r="AB3" s="455" t="s">
        <v>6032</v>
      </c>
      <c r="AC3" s="456" t="s">
        <v>6033</v>
      </c>
      <c r="AD3" s="456" t="s">
        <v>6034</v>
      </c>
      <c r="AE3" s="456" t="s">
        <v>6035</v>
      </c>
      <c r="AF3" s="456" t="s">
        <v>6036</v>
      </c>
      <c r="AG3" s="456" t="s">
        <v>6037</v>
      </c>
      <c r="AH3" s="456" t="s">
        <v>6038</v>
      </c>
      <c r="AI3" s="456" t="s">
        <v>6039</v>
      </c>
      <c r="AJ3" s="456" t="s">
        <v>6040</v>
      </c>
      <c r="AK3" s="456" t="s">
        <v>6041</v>
      </c>
      <c r="AL3" s="457" t="s">
        <v>6042</v>
      </c>
      <c r="AM3" s="458" t="s">
        <v>6043</v>
      </c>
      <c r="AN3" s="455" t="s">
        <v>6032</v>
      </c>
      <c r="AO3" s="456" t="s">
        <v>6033</v>
      </c>
      <c r="AP3" s="456" t="s">
        <v>6034</v>
      </c>
      <c r="AQ3" s="456" t="s">
        <v>6044</v>
      </c>
      <c r="AR3" s="456" t="s">
        <v>478</v>
      </c>
      <c r="AS3" s="456" t="s">
        <v>479</v>
      </c>
      <c r="AT3" s="456" t="s">
        <v>480</v>
      </c>
      <c r="AU3" s="456" t="s">
        <v>481</v>
      </c>
      <c r="AV3" s="456" t="s">
        <v>482</v>
      </c>
      <c r="AW3" s="456" t="s">
        <v>483</v>
      </c>
      <c r="AX3" s="456" t="s">
        <v>484</v>
      </c>
      <c r="AY3" s="459" t="s">
        <v>485</v>
      </c>
      <c r="AZ3" s="455" t="s">
        <v>473</v>
      </c>
      <c r="BA3" s="456" t="s">
        <v>475</v>
      </c>
      <c r="BB3" s="456" t="s">
        <v>476</v>
      </c>
      <c r="BC3" s="456" t="s">
        <v>477</v>
      </c>
      <c r="BD3" s="456" t="s">
        <v>478</v>
      </c>
      <c r="BE3" s="456" t="s">
        <v>479</v>
      </c>
      <c r="BF3" s="456" t="s">
        <v>480</v>
      </c>
      <c r="BG3" s="456" t="s">
        <v>481</v>
      </c>
      <c r="BH3" s="456" t="s">
        <v>482</v>
      </c>
      <c r="BI3" s="456" t="s">
        <v>483</v>
      </c>
      <c r="BJ3" s="456" t="s">
        <v>484</v>
      </c>
      <c r="BK3" s="459" t="s">
        <v>485</v>
      </c>
      <c r="BL3" s="455" t="s">
        <v>473</v>
      </c>
      <c r="BM3" s="456" t="s">
        <v>475</v>
      </c>
      <c r="BN3" s="456" t="s">
        <v>476</v>
      </c>
      <c r="BO3" s="456" t="s">
        <v>477</v>
      </c>
      <c r="BP3" s="456" t="s">
        <v>478</v>
      </c>
      <c r="BQ3" s="456" t="s">
        <v>479</v>
      </c>
      <c r="BR3" s="456" t="s">
        <v>480</v>
      </c>
      <c r="BS3" s="456" t="s">
        <v>481</v>
      </c>
      <c r="BT3" s="456" t="s">
        <v>482</v>
      </c>
      <c r="BU3" s="456" t="s">
        <v>483</v>
      </c>
      <c r="BV3" s="456" t="s">
        <v>484</v>
      </c>
      <c r="BW3" s="459" t="s">
        <v>485</v>
      </c>
      <c r="BX3" s="455" t="s">
        <v>473</v>
      </c>
      <c r="BY3" s="456" t="s">
        <v>475</v>
      </c>
      <c r="BZ3" s="456" t="s">
        <v>476</v>
      </c>
      <c r="CA3" s="456" t="s">
        <v>477</v>
      </c>
      <c r="CB3" s="456" t="s">
        <v>478</v>
      </c>
      <c r="CC3" s="456" t="s">
        <v>479</v>
      </c>
      <c r="CD3" s="456" t="s">
        <v>480</v>
      </c>
      <c r="CE3" s="456" t="s">
        <v>481</v>
      </c>
      <c r="CF3" s="456" t="s">
        <v>482</v>
      </c>
      <c r="CG3" s="456" t="s">
        <v>483</v>
      </c>
      <c r="CH3" s="456" t="s">
        <v>484</v>
      </c>
      <c r="CI3" s="459" t="s">
        <v>485</v>
      </c>
      <c r="CJ3" s="455" t="s">
        <v>473</v>
      </c>
      <c r="CK3" s="456" t="s">
        <v>475</v>
      </c>
      <c r="CL3" s="456" t="s">
        <v>476</v>
      </c>
      <c r="CM3" s="456" t="s">
        <v>477</v>
      </c>
      <c r="CN3" s="456" t="s">
        <v>478</v>
      </c>
      <c r="CO3" s="456" t="s">
        <v>479</v>
      </c>
      <c r="CP3" s="456" t="s">
        <v>480</v>
      </c>
      <c r="CQ3" s="456" t="s">
        <v>481</v>
      </c>
      <c r="CR3" s="456" t="s">
        <v>482</v>
      </c>
      <c r="CS3" s="456" t="s">
        <v>483</v>
      </c>
      <c r="CT3" s="456" t="s">
        <v>484</v>
      </c>
      <c r="CU3" s="459" t="s">
        <v>485</v>
      </c>
      <c r="CV3" s="455" t="s">
        <v>473</v>
      </c>
      <c r="CW3" s="456" t="s">
        <v>475</v>
      </c>
      <c r="CX3" s="456" t="s">
        <v>476</v>
      </c>
      <c r="CY3" s="456" t="s">
        <v>477</v>
      </c>
      <c r="CZ3" s="456" t="s">
        <v>478</v>
      </c>
      <c r="DA3" s="456" t="s">
        <v>479</v>
      </c>
      <c r="DB3" s="456" t="s">
        <v>480</v>
      </c>
      <c r="DC3" s="456" t="s">
        <v>481</v>
      </c>
      <c r="DD3" s="456" t="s">
        <v>482</v>
      </c>
      <c r="DE3" s="456" t="s">
        <v>483</v>
      </c>
      <c r="DF3" s="456" t="s">
        <v>484</v>
      </c>
      <c r="DG3" s="459" t="s">
        <v>485</v>
      </c>
      <c r="DH3" s="455" t="s">
        <v>473</v>
      </c>
      <c r="DI3" s="456" t="s">
        <v>475</v>
      </c>
      <c r="DJ3" s="456" t="s">
        <v>476</v>
      </c>
      <c r="DK3" s="456" t="s">
        <v>477</v>
      </c>
      <c r="DL3" s="456" t="s">
        <v>478</v>
      </c>
      <c r="DM3" s="456" t="s">
        <v>479</v>
      </c>
      <c r="DN3" s="456" t="s">
        <v>480</v>
      </c>
      <c r="DO3" s="456" t="s">
        <v>481</v>
      </c>
      <c r="DP3" s="456" t="s">
        <v>482</v>
      </c>
      <c r="DQ3" s="456" t="s">
        <v>483</v>
      </c>
      <c r="DR3" s="456" t="s">
        <v>484</v>
      </c>
      <c r="DS3" s="460" t="s">
        <v>485</v>
      </c>
      <c r="DT3" s="455" t="s">
        <v>473</v>
      </c>
      <c r="DU3" s="456" t="s">
        <v>475</v>
      </c>
      <c r="DV3" s="456" t="s">
        <v>476</v>
      </c>
      <c r="DW3" s="456" t="s">
        <v>477</v>
      </c>
      <c r="DX3" s="456" t="s">
        <v>478</v>
      </c>
      <c r="DY3" s="456" t="s">
        <v>479</v>
      </c>
      <c r="DZ3" s="456" t="s">
        <v>480</v>
      </c>
      <c r="EA3" s="456" t="s">
        <v>481</v>
      </c>
      <c r="EB3" s="456" t="s">
        <v>482</v>
      </c>
      <c r="EC3" s="456" t="s">
        <v>483</v>
      </c>
      <c r="ED3" s="456" t="s">
        <v>484</v>
      </c>
      <c r="EE3" s="460" t="s">
        <v>485</v>
      </c>
      <c r="EF3" s="455" t="s">
        <v>473</v>
      </c>
      <c r="EG3" s="456" t="s">
        <v>475</v>
      </c>
      <c r="EH3" s="456" t="s">
        <v>476</v>
      </c>
      <c r="EI3" s="456" t="s">
        <v>477</v>
      </c>
      <c r="EJ3" s="456" t="s">
        <v>478</v>
      </c>
      <c r="EK3" s="456" t="s">
        <v>479</v>
      </c>
      <c r="EL3" s="456" t="s">
        <v>480</v>
      </c>
      <c r="EM3" s="456" t="s">
        <v>481</v>
      </c>
      <c r="EN3" s="456" t="s">
        <v>482</v>
      </c>
      <c r="EO3" s="456" t="s">
        <v>483</v>
      </c>
      <c r="EP3" s="456" t="s">
        <v>484</v>
      </c>
      <c r="EQ3" s="460" t="s">
        <v>485</v>
      </c>
      <c r="ER3" s="455" t="s">
        <v>473</v>
      </c>
      <c r="ES3" s="456" t="s">
        <v>475</v>
      </c>
      <c r="ET3" s="456" t="s">
        <v>476</v>
      </c>
      <c r="EU3" s="456" t="s">
        <v>477</v>
      </c>
      <c r="EV3" s="456" t="s">
        <v>478</v>
      </c>
      <c r="EW3" s="460" t="s">
        <v>479</v>
      </c>
      <c r="EX3" s="460" t="s">
        <v>480</v>
      </c>
      <c r="EY3" s="460" t="s">
        <v>481</v>
      </c>
      <c r="EZ3" s="459" t="s">
        <v>482</v>
      </c>
      <c r="FA3" s="459" t="s">
        <v>483</v>
      </c>
      <c r="FB3" s="459" t="s">
        <v>484</v>
      </c>
      <c r="FC3" s="459" t="s">
        <v>485</v>
      </c>
      <c r="FD3" s="723" t="s">
        <v>473</v>
      </c>
      <c r="FE3" s="724" t="s">
        <v>475</v>
      </c>
      <c r="FF3" s="724" t="s">
        <v>476</v>
      </c>
      <c r="FG3" s="724" t="s">
        <v>6045</v>
      </c>
      <c r="FH3" s="724" t="s">
        <v>478</v>
      </c>
      <c r="FI3" s="724" t="s">
        <v>479</v>
      </c>
      <c r="FJ3" s="724" t="s">
        <v>480</v>
      </c>
      <c r="FK3" s="724" t="s">
        <v>481</v>
      </c>
      <c r="FL3" s="724" t="s">
        <v>482</v>
      </c>
      <c r="FM3" s="724" t="s">
        <v>483</v>
      </c>
      <c r="FN3" s="724" t="s">
        <v>484</v>
      </c>
      <c r="FO3" s="724" t="s">
        <v>485</v>
      </c>
      <c r="FP3" s="927"/>
      <c r="FQ3" s="926"/>
      <c r="FR3" s="927"/>
      <c r="FS3" s="927"/>
      <c r="FT3" s="1"/>
      <c r="FU3" s="200" t="s">
        <v>6046</v>
      </c>
    </row>
    <row r="4" spans="1:187" ht="24.75" customHeight="1">
      <c r="A4" s="452" t="s">
        <v>6047</v>
      </c>
      <c r="B4" s="453"/>
      <c r="C4" s="453"/>
      <c r="D4" s="454">
        <v>2325322</v>
      </c>
      <c r="E4" s="454">
        <v>2339348</v>
      </c>
      <c r="F4" s="454">
        <v>2338830</v>
      </c>
      <c r="G4" s="454">
        <v>2344165</v>
      </c>
      <c r="H4" s="454">
        <v>2337503</v>
      </c>
      <c r="I4" s="454">
        <v>2356664</v>
      </c>
      <c r="J4" s="454">
        <v>2325964</v>
      </c>
      <c r="K4" s="454">
        <v>2348446</v>
      </c>
      <c r="L4" s="454">
        <v>2306756</v>
      </c>
      <c r="M4" s="454">
        <v>2314173</v>
      </c>
      <c r="N4" s="454">
        <v>2306886</v>
      </c>
      <c r="O4" s="454">
        <v>2334353</v>
      </c>
      <c r="P4" s="454">
        <v>2333024</v>
      </c>
      <c r="Q4" s="454">
        <v>2328139</v>
      </c>
      <c r="R4" s="454">
        <v>2331430</v>
      </c>
      <c r="S4" s="454">
        <v>2286811</v>
      </c>
      <c r="T4" s="454">
        <v>2327026</v>
      </c>
      <c r="U4" s="454">
        <v>2337738</v>
      </c>
      <c r="V4" s="454">
        <v>2336336</v>
      </c>
      <c r="W4" s="454">
        <v>2336631</v>
      </c>
      <c r="X4" s="454">
        <v>2337053</v>
      </c>
      <c r="Y4" s="454">
        <v>2352445</v>
      </c>
      <c r="Z4" s="454">
        <v>2354726</v>
      </c>
      <c r="AA4" s="454">
        <v>2336614</v>
      </c>
      <c r="AB4" s="454">
        <v>2336140</v>
      </c>
      <c r="AC4" s="454">
        <v>2355503</v>
      </c>
      <c r="AD4" s="454">
        <v>2358335</v>
      </c>
      <c r="AE4" s="454">
        <v>2366612</v>
      </c>
      <c r="AF4" s="454">
        <v>2357123</v>
      </c>
      <c r="AG4" s="454">
        <v>2342313</v>
      </c>
      <c r="AH4" s="454">
        <v>2354321</v>
      </c>
      <c r="AI4" s="454">
        <v>2345548</v>
      </c>
      <c r="AJ4" s="454">
        <v>2346663</v>
      </c>
      <c r="AK4" s="454">
        <v>2354349</v>
      </c>
      <c r="AL4" s="454">
        <v>2351761</v>
      </c>
      <c r="AM4" s="454">
        <v>2355496</v>
      </c>
      <c r="AN4" s="454">
        <v>2362325</v>
      </c>
      <c r="AO4" s="454">
        <v>2365900</v>
      </c>
      <c r="AP4" s="454">
        <v>2367623</v>
      </c>
      <c r="AQ4" s="454">
        <v>2364093</v>
      </c>
      <c r="AR4" s="454">
        <v>2384866</v>
      </c>
      <c r="AS4" s="454">
        <v>2384726</v>
      </c>
      <c r="AT4" s="454">
        <v>2388565</v>
      </c>
      <c r="AU4" s="454">
        <v>2391194</v>
      </c>
      <c r="AV4" s="454">
        <v>2370794</v>
      </c>
      <c r="AW4" s="454">
        <v>2377273</v>
      </c>
      <c r="AX4" s="454">
        <v>2375121</v>
      </c>
      <c r="AY4" s="454">
        <v>2379471</v>
      </c>
      <c r="AZ4" s="454">
        <v>2393030</v>
      </c>
      <c r="BA4" s="454">
        <v>2404339</v>
      </c>
      <c r="BB4" s="454">
        <v>2403132</v>
      </c>
      <c r="BC4" s="454">
        <v>2397399</v>
      </c>
      <c r="BD4" s="454">
        <v>2399700</v>
      </c>
      <c r="BE4" s="454">
        <v>2383724</v>
      </c>
      <c r="BF4" s="454">
        <v>2383608</v>
      </c>
      <c r="BG4" s="454">
        <v>2354064</v>
      </c>
      <c r="BH4" s="454">
        <v>2374062</v>
      </c>
      <c r="BI4" s="454">
        <v>2352678</v>
      </c>
      <c r="BJ4" s="454">
        <v>2379534</v>
      </c>
      <c r="BK4" s="454">
        <v>2410996</v>
      </c>
      <c r="BL4" s="454">
        <v>2424485</v>
      </c>
      <c r="BM4" s="454">
        <v>2453108</v>
      </c>
      <c r="BN4" s="454">
        <v>2445736</v>
      </c>
      <c r="BO4" s="454">
        <v>2440439</v>
      </c>
      <c r="BP4" s="454">
        <v>2446396</v>
      </c>
      <c r="BQ4" s="454">
        <v>2441341</v>
      </c>
      <c r="BR4" s="454">
        <v>2405947</v>
      </c>
      <c r="BS4" s="454">
        <v>2385176</v>
      </c>
      <c r="BT4" s="454">
        <v>2386158</v>
      </c>
      <c r="BU4" s="454">
        <v>2385322</v>
      </c>
      <c r="BV4" s="454">
        <v>2386257</v>
      </c>
      <c r="BW4" s="454">
        <v>2398192</v>
      </c>
      <c r="BX4" s="454">
        <v>2400310</v>
      </c>
      <c r="BY4" s="454">
        <v>2386642</v>
      </c>
      <c r="BZ4" s="454">
        <v>2350320</v>
      </c>
      <c r="CA4" s="454">
        <v>2320500</v>
      </c>
      <c r="CB4" s="454">
        <v>2322021</v>
      </c>
      <c r="CC4" s="454">
        <v>2296492</v>
      </c>
      <c r="CD4" s="454">
        <v>2276078</v>
      </c>
      <c r="CE4" s="454">
        <v>2278197</v>
      </c>
      <c r="CF4" s="454">
        <v>2277575</v>
      </c>
      <c r="CG4" s="454">
        <v>2263110</v>
      </c>
      <c r="CH4" s="454">
        <v>2253831</v>
      </c>
      <c r="CI4" s="454">
        <v>2241894</v>
      </c>
      <c r="CJ4" s="454">
        <v>2232694</v>
      </c>
      <c r="CK4" s="454">
        <v>2233776</v>
      </c>
      <c r="CL4" s="454">
        <v>2225416</v>
      </c>
      <c r="CM4" s="454">
        <v>2220016</v>
      </c>
      <c r="CN4" s="454">
        <v>2222102</v>
      </c>
      <c r="CO4" s="454">
        <v>2254060</v>
      </c>
      <c r="CP4" s="454">
        <v>2279330</v>
      </c>
      <c r="CQ4" s="454">
        <v>2285762</v>
      </c>
      <c r="CR4" s="454">
        <v>2300364</v>
      </c>
      <c r="CS4" s="454">
        <v>2317897</v>
      </c>
      <c r="CT4" s="454">
        <v>2329926</v>
      </c>
      <c r="CU4" s="454">
        <v>2336079</v>
      </c>
      <c r="CV4" s="454">
        <v>2340997</v>
      </c>
      <c r="CW4" s="454">
        <v>2344891</v>
      </c>
      <c r="CX4" s="454">
        <v>2338251</v>
      </c>
      <c r="CY4" s="454">
        <v>2334826</v>
      </c>
      <c r="CZ4" s="454">
        <v>2336036</v>
      </c>
      <c r="DA4" s="454">
        <v>2330983</v>
      </c>
      <c r="DB4" s="454">
        <v>2328564</v>
      </c>
      <c r="DC4" s="454">
        <v>2325821</v>
      </c>
      <c r="DD4" s="454">
        <v>2325579</v>
      </c>
      <c r="DE4" s="454">
        <v>2327498</v>
      </c>
      <c r="DF4" s="454">
        <v>2332435</v>
      </c>
      <c r="DG4" s="454">
        <v>2338345</v>
      </c>
      <c r="DH4" s="454">
        <v>2341830</v>
      </c>
      <c r="DI4" s="454">
        <v>2347882</v>
      </c>
      <c r="DJ4" s="454">
        <v>2353039</v>
      </c>
      <c r="DK4" s="454">
        <v>2341386</v>
      </c>
      <c r="DL4" s="454">
        <v>2333615</v>
      </c>
      <c r="DM4" s="454">
        <v>2321254</v>
      </c>
      <c r="DN4" s="454">
        <v>2307694</v>
      </c>
      <c r="DO4" s="454">
        <v>2306143</v>
      </c>
      <c r="DP4" s="454">
        <v>2305154</v>
      </c>
      <c r="DQ4" s="454">
        <v>2294057</v>
      </c>
      <c r="DR4" s="454">
        <v>2284686</v>
      </c>
      <c r="DS4" s="572">
        <v>2290422</v>
      </c>
      <c r="DT4" s="573">
        <v>2294758</v>
      </c>
      <c r="DU4" s="454">
        <v>2407077</v>
      </c>
      <c r="DV4" s="454">
        <v>2430990</v>
      </c>
      <c r="DW4" s="454">
        <v>2473117</v>
      </c>
      <c r="DX4" s="454">
        <v>2524431</v>
      </c>
      <c r="DY4" s="454">
        <v>2540904</v>
      </c>
      <c r="DZ4" s="454">
        <v>2540655</v>
      </c>
      <c r="EA4" s="454">
        <v>2478543</v>
      </c>
      <c r="EB4" s="454">
        <v>2484416</v>
      </c>
      <c r="EC4" s="454">
        <v>2465967</v>
      </c>
      <c r="ED4" s="454">
        <v>2448044</v>
      </c>
      <c r="EE4" s="572">
        <v>2427993</v>
      </c>
      <c r="EF4" s="573">
        <v>2424400</v>
      </c>
      <c r="EG4" s="454">
        <v>2418815</v>
      </c>
      <c r="EH4" s="454">
        <v>2398449</v>
      </c>
      <c r="EI4" s="454">
        <v>2387961</v>
      </c>
      <c r="EJ4" s="454">
        <v>2379308</v>
      </c>
      <c r="EK4" s="454">
        <v>2377328</v>
      </c>
      <c r="EL4" s="454">
        <v>2374109</v>
      </c>
      <c r="EM4" s="454">
        <v>2370087</v>
      </c>
      <c r="EN4" s="454">
        <v>2453200</v>
      </c>
      <c r="EO4" s="454">
        <v>2445234</v>
      </c>
      <c r="EP4" s="454">
        <v>2441831</v>
      </c>
      <c r="EQ4" s="572">
        <v>2446658</v>
      </c>
      <c r="ER4" s="573">
        <v>2449241</v>
      </c>
      <c r="ES4" s="454">
        <v>2465432</v>
      </c>
      <c r="ET4" s="454">
        <v>2537119</v>
      </c>
      <c r="EU4" s="454">
        <v>2538903</v>
      </c>
      <c r="EV4" s="454">
        <v>2563488</v>
      </c>
      <c r="EW4" s="572">
        <v>2563387</v>
      </c>
      <c r="EX4" s="572">
        <v>2648722</v>
      </c>
      <c r="EY4" s="572">
        <v>2654514</v>
      </c>
      <c r="EZ4" s="619">
        <v>2651034</v>
      </c>
      <c r="FA4" s="619">
        <v>2659352</v>
      </c>
      <c r="FB4" s="619">
        <v>2657908</v>
      </c>
      <c r="FC4" s="619">
        <v>2677491</v>
      </c>
      <c r="FD4" s="722">
        <v>2710666</v>
      </c>
      <c r="FE4" s="722">
        <v>2727012</v>
      </c>
      <c r="FF4" s="722">
        <v>2720990</v>
      </c>
      <c r="FG4" s="722">
        <v>2717057</v>
      </c>
      <c r="FH4" s="722">
        <v>2726161</v>
      </c>
      <c r="FI4" s="722">
        <v>2723915</v>
      </c>
      <c r="FJ4" s="722">
        <v>2731165</v>
      </c>
      <c r="FK4" s="722"/>
      <c r="FL4" s="722"/>
      <c r="FM4" s="722"/>
      <c r="FN4" s="722"/>
      <c r="FO4" s="722"/>
      <c r="FP4" s="100">
        <v>7250</v>
      </c>
      <c r="FQ4" s="84">
        <v>0.26545448554005341</v>
      </c>
      <c r="FR4" s="100">
        <v>53674</v>
      </c>
      <c r="FS4" s="84">
        <v>2.1937679888239385</v>
      </c>
      <c r="FT4" s="1"/>
      <c r="FU4" s="201" t="s">
        <v>6048</v>
      </c>
    </row>
    <row r="5" spans="1:187" ht="19.5" customHeight="1" outlineLevel="1">
      <c r="A5" s="46" t="s">
        <v>290</v>
      </c>
      <c r="B5" s="43"/>
      <c r="C5" s="47" t="s">
        <v>290</v>
      </c>
      <c r="D5" s="48">
        <v>63060</v>
      </c>
      <c r="E5" s="49">
        <v>63250</v>
      </c>
      <c r="F5" s="49">
        <v>63566</v>
      </c>
      <c r="G5" s="49">
        <v>63315</v>
      </c>
      <c r="H5" s="49">
        <v>62576</v>
      </c>
      <c r="I5" s="49">
        <v>63358</v>
      </c>
      <c r="J5" s="49">
        <v>62377</v>
      </c>
      <c r="K5" s="49">
        <v>63308</v>
      </c>
      <c r="L5" s="49">
        <v>61780</v>
      </c>
      <c r="M5" s="49">
        <v>61972</v>
      </c>
      <c r="N5" s="49">
        <v>62467</v>
      </c>
      <c r="O5" s="50">
        <v>62912</v>
      </c>
      <c r="P5" s="48">
        <v>62773</v>
      </c>
      <c r="Q5" s="49">
        <v>62489</v>
      </c>
      <c r="R5" s="51">
        <v>62774</v>
      </c>
      <c r="S5" s="49">
        <v>60303</v>
      </c>
      <c r="T5" s="49">
        <v>60080</v>
      </c>
      <c r="U5" s="49">
        <v>60499</v>
      </c>
      <c r="V5" s="49">
        <v>60963</v>
      </c>
      <c r="W5" s="49">
        <v>61687</v>
      </c>
      <c r="X5" s="49">
        <v>62422</v>
      </c>
      <c r="Y5" s="49">
        <v>65384</v>
      </c>
      <c r="Z5" s="49">
        <v>65039</v>
      </c>
      <c r="AA5" s="50">
        <v>63885</v>
      </c>
      <c r="AB5" s="48">
        <v>63579</v>
      </c>
      <c r="AC5" s="49">
        <v>63752</v>
      </c>
      <c r="AD5" s="49">
        <v>63516</v>
      </c>
      <c r="AE5" s="49">
        <v>63563</v>
      </c>
      <c r="AF5" s="49">
        <v>64092</v>
      </c>
      <c r="AG5" s="49">
        <v>63446</v>
      </c>
      <c r="AH5" s="49">
        <v>63104</v>
      </c>
      <c r="AI5" s="49">
        <v>62755</v>
      </c>
      <c r="AJ5" s="49">
        <v>62108</v>
      </c>
      <c r="AK5" s="49">
        <v>62845</v>
      </c>
      <c r="AL5" s="49">
        <v>62713</v>
      </c>
      <c r="AM5" s="50">
        <v>62936</v>
      </c>
      <c r="AN5" s="48">
        <v>62732</v>
      </c>
      <c r="AO5" s="49">
        <v>63304</v>
      </c>
      <c r="AP5" s="49">
        <v>63614</v>
      </c>
      <c r="AQ5" s="49">
        <v>63282</v>
      </c>
      <c r="AR5" s="49">
        <v>64332</v>
      </c>
      <c r="AS5" s="49">
        <v>64068</v>
      </c>
      <c r="AT5" s="49">
        <v>64305</v>
      </c>
      <c r="AU5" s="49">
        <v>64615</v>
      </c>
      <c r="AV5" s="49">
        <v>64075</v>
      </c>
      <c r="AW5" s="49">
        <v>64162</v>
      </c>
      <c r="AX5" s="49">
        <v>64016</v>
      </c>
      <c r="AY5" s="50">
        <v>64018</v>
      </c>
      <c r="AZ5" s="48">
        <v>64095</v>
      </c>
      <c r="BA5" s="49">
        <v>65068</v>
      </c>
      <c r="BB5" s="49">
        <v>64763</v>
      </c>
      <c r="BC5" s="49">
        <v>64808</v>
      </c>
      <c r="BD5" s="49">
        <v>66457</v>
      </c>
      <c r="BE5" s="49">
        <v>65329</v>
      </c>
      <c r="BF5" s="49">
        <v>66234</v>
      </c>
      <c r="BG5" s="49">
        <v>64814</v>
      </c>
      <c r="BH5" s="49">
        <v>64952</v>
      </c>
      <c r="BI5" s="49">
        <v>63795</v>
      </c>
      <c r="BJ5" s="49">
        <v>65858</v>
      </c>
      <c r="BK5" s="50">
        <v>66873</v>
      </c>
      <c r="BL5" s="48">
        <v>67051</v>
      </c>
      <c r="BM5" s="114">
        <v>68023</v>
      </c>
      <c r="BN5" s="114">
        <v>67695</v>
      </c>
      <c r="BO5" s="114">
        <v>67859</v>
      </c>
      <c r="BP5" s="114">
        <v>68379</v>
      </c>
      <c r="BQ5" s="114">
        <v>67907</v>
      </c>
      <c r="BR5" s="114">
        <v>65776</v>
      </c>
      <c r="BS5" s="114">
        <v>64374</v>
      </c>
      <c r="BT5" s="114">
        <v>64096</v>
      </c>
      <c r="BU5" s="114">
        <v>64164</v>
      </c>
      <c r="BV5" s="114">
        <v>64425</v>
      </c>
      <c r="BW5" s="50">
        <v>64758</v>
      </c>
      <c r="BX5" s="48">
        <v>63625</v>
      </c>
      <c r="BY5" s="114">
        <v>63163</v>
      </c>
      <c r="BZ5" s="114">
        <v>62675</v>
      </c>
      <c r="CA5" s="114">
        <v>61557</v>
      </c>
      <c r="CB5" s="114">
        <v>61034</v>
      </c>
      <c r="CC5" s="114">
        <v>60259</v>
      </c>
      <c r="CD5" s="114">
        <v>59638</v>
      </c>
      <c r="CE5" s="114">
        <v>59533</v>
      </c>
      <c r="CF5" s="114">
        <v>59318</v>
      </c>
      <c r="CG5" s="49">
        <v>58981</v>
      </c>
      <c r="CH5" s="49">
        <v>58706</v>
      </c>
      <c r="CI5" s="50">
        <v>58240</v>
      </c>
      <c r="CJ5" s="48">
        <v>57884</v>
      </c>
      <c r="CK5" s="49">
        <v>58050</v>
      </c>
      <c r="CL5" s="49">
        <v>57905</v>
      </c>
      <c r="CM5" s="49">
        <v>57829</v>
      </c>
      <c r="CN5" s="49">
        <v>58039</v>
      </c>
      <c r="CO5" s="49">
        <v>59000</v>
      </c>
      <c r="CP5" s="49">
        <v>59965</v>
      </c>
      <c r="CQ5" s="49">
        <v>60308</v>
      </c>
      <c r="CR5" s="49">
        <v>60420</v>
      </c>
      <c r="CS5" s="49">
        <v>60719</v>
      </c>
      <c r="CT5" s="49">
        <v>61184</v>
      </c>
      <c r="CU5" s="50">
        <v>61446</v>
      </c>
      <c r="CV5" s="48">
        <v>61335</v>
      </c>
      <c r="CW5" s="49">
        <v>61479</v>
      </c>
      <c r="CX5" s="49">
        <v>61189</v>
      </c>
      <c r="CY5" s="49">
        <v>61090</v>
      </c>
      <c r="CZ5" s="49">
        <v>62339</v>
      </c>
      <c r="DA5" s="49">
        <v>61982</v>
      </c>
      <c r="DB5" s="49">
        <v>61927</v>
      </c>
      <c r="DC5" s="49">
        <v>62011</v>
      </c>
      <c r="DD5" s="49">
        <v>61893</v>
      </c>
      <c r="DE5" s="49">
        <v>62407</v>
      </c>
      <c r="DF5" s="49">
        <v>63465</v>
      </c>
      <c r="DG5" s="50">
        <v>63304</v>
      </c>
      <c r="DH5" s="48">
        <v>63037</v>
      </c>
      <c r="DI5" s="49">
        <v>62799</v>
      </c>
      <c r="DJ5" s="49">
        <v>63199</v>
      </c>
      <c r="DK5" s="49">
        <v>62849</v>
      </c>
      <c r="DL5" s="49">
        <v>62327</v>
      </c>
      <c r="DM5" s="49">
        <v>61758</v>
      </c>
      <c r="DN5" s="49">
        <v>61072</v>
      </c>
      <c r="DO5" s="49">
        <v>60964</v>
      </c>
      <c r="DP5" s="49">
        <v>61212</v>
      </c>
      <c r="DQ5" s="49">
        <v>60660</v>
      </c>
      <c r="DR5" s="49">
        <v>60074</v>
      </c>
      <c r="DS5" s="52">
        <v>60778</v>
      </c>
      <c r="DT5" s="48">
        <v>60884</v>
      </c>
      <c r="DU5" s="49">
        <v>61903</v>
      </c>
      <c r="DV5" s="49">
        <v>62435</v>
      </c>
      <c r="DW5" s="49">
        <v>63114</v>
      </c>
      <c r="DX5" s="49">
        <v>64276</v>
      </c>
      <c r="DY5" s="49">
        <v>64469</v>
      </c>
      <c r="DZ5" s="49">
        <v>64869</v>
      </c>
      <c r="EA5" s="49">
        <v>63551</v>
      </c>
      <c r="EB5" s="49">
        <v>63543</v>
      </c>
      <c r="EC5" s="49">
        <v>63089</v>
      </c>
      <c r="ED5" s="49">
        <v>62583</v>
      </c>
      <c r="EE5" s="52">
        <v>61908</v>
      </c>
      <c r="EF5" s="48">
        <v>62004</v>
      </c>
      <c r="EG5" s="49">
        <v>61985</v>
      </c>
      <c r="EH5" s="49">
        <v>61455</v>
      </c>
      <c r="EI5" s="49">
        <v>61146</v>
      </c>
      <c r="EJ5" s="49">
        <v>60823</v>
      </c>
      <c r="EK5" s="49">
        <v>60608</v>
      </c>
      <c r="EL5" s="49">
        <v>60557</v>
      </c>
      <c r="EM5" s="49">
        <v>60471</v>
      </c>
      <c r="EN5" s="49">
        <v>60426</v>
      </c>
      <c r="EO5" s="49">
        <v>60138</v>
      </c>
      <c r="EP5" s="49">
        <v>60040</v>
      </c>
      <c r="EQ5" s="52">
        <v>59949</v>
      </c>
      <c r="ER5" s="48">
        <v>60106</v>
      </c>
      <c r="ES5" s="49">
        <v>60218</v>
      </c>
      <c r="ET5" s="49">
        <v>60065</v>
      </c>
      <c r="EU5" s="49">
        <v>59835</v>
      </c>
      <c r="EV5" s="49">
        <v>60143</v>
      </c>
      <c r="EW5" s="52">
        <v>59820</v>
      </c>
      <c r="EX5" s="52">
        <v>62142</v>
      </c>
      <c r="EY5" s="52">
        <v>62128</v>
      </c>
      <c r="EZ5" s="50">
        <v>61946</v>
      </c>
      <c r="FA5" s="50">
        <v>62394</v>
      </c>
      <c r="FB5" s="50">
        <v>62280</v>
      </c>
      <c r="FC5" s="50">
        <v>62290</v>
      </c>
      <c r="FD5" s="50">
        <v>62945</v>
      </c>
      <c r="FE5" s="50">
        <v>62914</v>
      </c>
      <c r="FF5" s="50">
        <v>62672</v>
      </c>
      <c r="FG5" s="50">
        <v>62296</v>
      </c>
      <c r="FH5" s="50">
        <v>61988</v>
      </c>
      <c r="FI5" s="50">
        <v>61817</v>
      </c>
      <c r="FJ5" s="50">
        <v>61547</v>
      </c>
      <c r="FK5" s="50"/>
      <c r="FL5" s="50"/>
      <c r="FM5" s="50"/>
      <c r="FN5" s="50"/>
      <c r="FO5" s="50"/>
      <c r="FP5" s="100">
        <v>-270</v>
      </c>
      <c r="FQ5" s="84">
        <v>-0.43868913188295128</v>
      </c>
      <c r="FR5" s="100">
        <v>-743</v>
      </c>
      <c r="FS5" s="84">
        <v>-1.2393868121236384</v>
      </c>
      <c r="FT5" s="920" t="s">
        <v>6049</v>
      </c>
      <c r="FU5" s="921"/>
      <c r="FX5">
        <v>2016</v>
      </c>
      <c r="FY5">
        <v>2017</v>
      </c>
      <c r="FZ5">
        <v>2018</v>
      </c>
      <c r="GA5">
        <v>2019</v>
      </c>
      <c r="GB5">
        <v>2020</v>
      </c>
      <c r="GC5">
        <v>2021</v>
      </c>
      <c r="GD5">
        <v>2022</v>
      </c>
      <c r="GE5">
        <v>2023</v>
      </c>
    </row>
    <row r="6" spans="1:187" ht="15" customHeight="1" outlineLevel="2">
      <c r="A6" s="340">
        <v>142</v>
      </c>
      <c r="B6" s="53" t="s">
        <v>290</v>
      </c>
      <c r="C6" s="324" t="s">
        <v>291</v>
      </c>
      <c r="D6" s="350">
        <v>3362</v>
      </c>
      <c r="E6" s="351">
        <v>3316</v>
      </c>
      <c r="F6" s="351">
        <v>3336</v>
      </c>
      <c r="G6" s="351">
        <v>3371</v>
      </c>
      <c r="H6" s="351">
        <v>3362</v>
      </c>
      <c r="I6" s="351">
        <v>3370</v>
      </c>
      <c r="J6" s="351">
        <v>3359</v>
      </c>
      <c r="K6" s="351">
        <v>3373</v>
      </c>
      <c r="L6" s="351">
        <v>3381</v>
      </c>
      <c r="M6" s="351">
        <v>3425</v>
      </c>
      <c r="N6" s="351">
        <v>3409</v>
      </c>
      <c r="O6" s="352">
        <v>3407</v>
      </c>
      <c r="P6" s="350">
        <v>3375</v>
      </c>
      <c r="Q6" s="351">
        <v>3272</v>
      </c>
      <c r="R6" s="353">
        <v>3241</v>
      </c>
      <c r="S6" s="351">
        <v>3195</v>
      </c>
      <c r="T6" s="351">
        <v>3155</v>
      </c>
      <c r="U6" s="351">
        <v>3162</v>
      </c>
      <c r="V6" s="351">
        <v>3205</v>
      </c>
      <c r="W6" s="351">
        <v>3244</v>
      </c>
      <c r="X6" s="351">
        <v>3234</v>
      </c>
      <c r="Y6" s="351">
        <v>3251</v>
      </c>
      <c r="Z6" s="351">
        <v>3233</v>
      </c>
      <c r="AA6" s="352">
        <v>3189</v>
      </c>
      <c r="AB6" s="350">
        <v>3177</v>
      </c>
      <c r="AC6" s="351">
        <v>3148</v>
      </c>
      <c r="AD6" s="351">
        <v>3144</v>
      </c>
      <c r="AE6" s="351">
        <v>3115</v>
      </c>
      <c r="AF6" s="351">
        <v>3039</v>
      </c>
      <c r="AG6" s="351">
        <v>3081</v>
      </c>
      <c r="AH6" s="351">
        <v>3098</v>
      </c>
      <c r="AI6" s="351">
        <v>3138</v>
      </c>
      <c r="AJ6" s="351">
        <v>3147</v>
      </c>
      <c r="AK6" s="351">
        <v>3144</v>
      </c>
      <c r="AL6" s="351">
        <v>3137</v>
      </c>
      <c r="AM6" s="352">
        <v>3232</v>
      </c>
      <c r="AN6" s="350">
        <v>3217</v>
      </c>
      <c r="AO6" s="351">
        <v>3228</v>
      </c>
      <c r="AP6" s="351">
        <v>3241</v>
      </c>
      <c r="AQ6" s="351">
        <v>3219</v>
      </c>
      <c r="AR6" s="351">
        <v>3292</v>
      </c>
      <c r="AS6" s="351">
        <v>3280</v>
      </c>
      <c r="AT6" s="351">
        <v>3285</v>
      </c>
      <c r="AU6" s="351">
        <v>3271</v>
      </c>
      <c r="AV6" s="351">
        <v>3255</v>
      </c>
      <c r="AW6" s="351">
        <v>3222</v>
      </c>
      <c r="AX6" s="351">
        <v>3240</v>
      </c>
      <c r="AY6" s="352">
        <v>3247</v>
      </c>
      <c r="AZ6" s="350">
        <v>3247</v>
      </c>
      <c r="BA6" s="351">
        <v>3315</v>
      </c>
      <c r="BB6" s="351">
        <v>3302</v>
      </c>
      <c r="BC6" s="351">
        <v>3285</v>
      </c>
      <c r="BD6" s="351">
        <v>3301</v>
      </c>
      <c r="BE6" s="351">
        <v>3260</v>
      </c>
      <c r="BF6" s="351">
        <v>3210</v>
      </c>
      <c r="BG6" s="351">
        <v>3192</v>
      </c>
      <c r="BH6" s="351">
        <v>3187</v>
      </c>
      <c r="BI6" s="351">
        <v>3142</v>
      </c>
      <c r="BJ6" s="351">
        <v>3151</v>
      </c>
      <c r="BK6" s="352">
        <v>3179</v>
      </c>
      <c r="BL6" s="350">
        <v>3183</v>
      </c>
      <c r="BM6" s="355">
        <v>3254</v>
      </c>
      <c r="BN6" s="355">
        <v>3236</v>
      </c>
      <c r="BO6" s="355">
        <v>3208</v>
      </c>
      <c r="BP6" s="355">
        <v>3237</v>
      </c>
      <c r="BQ6" s="355">
        <v>3191</v>
      </c>
      <c r="BR6" s="355">
        <v>3039</v>
      </c>
      <c r="BS6" s="355">
        <v>2993</v>
      </c>
      <c r="BT6" s="355">
        <v>2984</v>
      </c>
      <c r="BU6" s="355">
        <v>2999</v>
      </c>
      <c r="BV6" s="355">
        <v>3021</v>
      </c>
      <c r="BW6" s="352">
        <v>3047</v>
      </c>
      <c r="BX6" s="350">
        <v>3066</v>
      </c>
      <c r="BY6" s="355">
        <v>3028</v>
      </c>
      <c r="BZ6" s="355">
        <v>3028</v>
      </c>
      <c r="CA6" s="355">
        <v>2996</v>
      </c>
      <c r="CB6" s="355">
        <v>2978</v>
      </c>
      <c r="CC6" s="355">
        <v>2953</v>
      </c>
      <c r="CD6" s="355">
        <v>2946</v>
      </c>
      <c r="CE6" s="355">
        <v>2944</v>
      </c>
      <c r="CF6" s="355">
        <v>2928</v>
      </c>
      <c r="CG6" s="351">
        <v>2917</v>
      </c>
      <c r="CH6" s="351">
        <v>2914</v>
      </c>
      <c r="CI6" s="352">
        <v>2897</v>
      </c>
      <c r="CJ6" s="350">
        <v>2884</v>
      </c>
      <c r="CK6" s="351">
        <v>2897</v>
      </c>
      <c r="CL6" s="351">
        <v>2892</v>
      </c>
      <c r="CM6" s="351">
        <v>2886</v>
      </c>
      <c r="CN6" s="351">
        <v>2902</v>
      </c>
      <c r="CO6" s="351">
        <v>2925</v>
      </c>
      <c r="CP6" s="351">
        <v>2996</v>
      </c>
      <c r="CQ6" s="351">
        <v>2999</v>
      </c>
      <c r="CR6" s="351">
        <v>2998</v>
      </c>
      <c r="CS6" s="351">
        <v>3005</v>
      </c>
      <c r="CT6" s="351">
        <v>3041</v>
      </c>
      <c r="CU6" s="352">
        <v>3055</v>
      </c>
      <c r="CV6" s="350">
        <v>3068</v>
      </c>
      <c r="CW6" s="351">
        <v>3057</v>
      </c>
      <c r="CX6" s="351">
        <v>3051</v>
      </c>
      <c r="CY6" s="351">
        <v>3071</v>
      </c>
      <c r="CZ6" s="351">
        <v>3074</v>
      </c>
      <c r="DA6" s="351">
        <v>3051</v>
      </c>
      <c r="DB6" s="351">
        <v>3050</v>
      </c>
      <c r="DC6" s="351">
        <v>3033</v>
      </c>
      <c r="DD6" s="351">
        <v>3045</v>
      </c>
      <c r="DE6" s="351">
        <v>3022</v>
      </c>
      <c r="DF6" s="351">
        <v>3039</v>
      </c>
      <c r="DG6" s="352">
        <v>3027</v>
      </c>
      <c r="DH6" s="350">
        <v>3010</v>
      </c>
      <c r="DI6" s="351">
        <v>3002</v>
      </c>
      <c r="DJ6" s="351">
        <v>2989</v>
      </c>
      <c r="DK6" s="351">
        <v>2999</v>
      </c>
      <c r="DL6" s="351">
        <v>3015</v>
      </c>
      <c r="DM6" s="351">
        <v>2995</v>
      </c>
      <c r="DN6" s="351">
        <v>2970</v>
      </c>
      <c r="DO6" s="351">
        <v>2962</v>
      </c>
      <c r="DP6" s="351">
        <v>2996</v>
      </c>
      <c r="DQ6" s="351">
        <v>2977</v>
      </c>
      <c r="DR6" s="351">
        <v>2973</v>
      </c>
      <c r="DS6" s="354">
        <v>3025</v>
      </c>
      <c r="DT6" s="350">
        <v>3036</v>
      </c>
      <c r="DU6" s="351">
        <v>3010</v>
      </c>
      <c r="DV6" s="351">
        <v>3046</v>
      </c>
      <c r="DW6" s="351">
        <v>3065</v>
      </c>
      <c r="DX6" s="351">
        <v>3106</v>
      </c>
      <c r="DY6" s="351">
        <v>3102</v>
      </c>
      <c r="DZ6" s="351">
        <v>3102</v>
      </c>
      <c r="EA6" s="351">
        <v>3067</v>
      </c>
      <c r="EB6" s="351">
        <v>3085</v>
      </c>
      <c r="EC6" s="351">
        <v>3084</v>
      </c>
      <c r="ED6" s="351">
        <v>3054</v>
      </c>
      <c r="EE6" s="354">
        <v>3058</v>
      </c>
      <c r="EF6" s="350">
        <v>3072</v>
      </c>
      <c r="EG6" s="351">
        <v>3063</v>
      </c>
      <c r="EH6" s="351">
        <v>3037</v>
      </c>
      <c r="EI6" s="351">
        <v>3043</v>
      </c>
      <c r="EJ6" s="351">
        <v>3036</v>
      </c>
      <c r="EK6" s="351">
        <v>3030</v>
      </c>
      <c r="EL6" s="351">
        <v>3037</v>
      </c>
      <c r="EM6" s="351">
        <v>3038</v>
      </c>
      <c r="EN6" s="351">
        <v>3029</v>
      </c>
      <c r="EO6" s="351">
        <v>3020</v>
      </c>
      <c r="EP6" s="351">
        <v>3008</v>
      </c>
      <c r="EQ6" s="354">
        <v>2996</v>
      </c>
      <c r="ER6" s="350">
        <v>2986</v>
      </c>
      <c r="ES6" s="351">
        <v>2998</v>
      </c>
      <c r="ET6" s="351">
        <v>3004</v>
      </c>
      <c r="EU6" s="351">
        <v>3003</v>
      </c>
      <c r="EV6" s="351">
        <v>3005</v>
      </c>
      <c r="EW6" s="354">
        <v>2997</v>
      </c>
      <c r="EX6" s="354">
        <v>3028</v>
      </c>
      <c r="EY6" s="354">
        <v>3035</v>
      </c>
      <c r="EZ6" s="352">
        <v>3022</v>
      </c>
      <c r="FA6" s="352">
        <v>3019</v>
      </c>
      <c r="FB6" s="352">
        <v>3011</v>
      </c>
      <c r="FC6" s="352">
        <v>3031</v>
      </c>
      <c r="FD6" s="352">
        <v>3024</v>
      </c>
      <c r="FE6" s="352">
        <v>3002</v>
      </c>
      <c r="FF6" s="352">
        <v>3014</v>
      </c>
      <c r="FG6" s="352">
        <v>2999</v>
      </c>
      <c r="FH6" s="352">
        <v>2990</v>
      </c>
      <c r="FI6" s="352">
        <v>2958</v>
      </c>
      <c r="FJ6" s="352">
        <v>2946</v>
      </c>
      <c r="FK6" s="352"/>
      <c r="FL6" s="352"/>
      <c r="FM6" s="352"/>
      <c r="FN6" s="352"/>
      <c r="FO6" s="352"/>
      <c r="FP6" s="100">
        <v>-12</v>
      </c>
      <c r="FQ6" s="84">
        <v>-0.40733197556008144</v>
      </c>
      <c r="FR6" s="100">
        <v>-85</v>
      </c>
      <c r="FS6" s="84">
        <v>-2.837116154873164</v>
      </c>
      <c r="FT6" s="1"/>
      <c r="FU6" s="227" t="s">
        <v>6050</v>
      </c>
      <c r="FW6" s="228" t="s">
        <v>473</v>
      </c>
      <c r="FX6" s="102">
        <v>2400310</v>
      </c>
      <c r="FY6" s="102">
        <v>2232694</v>
      </c>
      <c r="FZ6" s="102">
        <v>2340997</v>
      </c>
      <c r="GA6" s="3">
        <v>2341830</v>
      </c>
      <c r="GB6" s="3">
        <v>2294758</v>
      </c>
      <c r="GC6" s="3">
        <v>2424400</v>
      </c>
      <c r="GD6" s="3">
        <v>2449241</v>
      </c>
      <c r="GE6" s="701">
        <v>2710666</v>
      </c>
    </row>
    <row r="7" spans="1:187" ht="18" customHeight="1" outlineLevel="2">
      <c r="A7" s="340">
        <v>425</v>
      </c>
      <c r="B7" s="53" t="s">
        <v>290</v>
      </c>
      <c r="C7" s="324" t="s">
        <v>293</v>
      </c>
      <c r="D7" s="350">
        <v>6087</v>
      </c>
      <c r="E7" s="351">
        <v>6135</v>
      </c>
      <c r="F7" s="351">
        <v>6146</v>
      </c>
      <c r="G7" s="351">
        <v>6139</v>
      </c>
      <c r="H7" s="351">
        <v>6098</v>
      </c>
      <c r="I7" s="351">
        <v>6130</v>
      </c>
      <c r="J7" s="351">
        <v>6057</v>
      </c>
      <c r="K7" s="351">
        <v>6096</v>
      </c>
      <c r="L7" s="351">
        <v>6031</v>
      </c>
      <c r="M7" s="351">
        <v>6138</v>
      </c>
      <c r="N7" s="351">
        <v>6137</v>
      </c>
      <c r="O7" s="352">
        <v>6177</v>
      </c>
      <c r="P7" s="350">
        <v>6224</v>
      </c>
      <c r="Q7" s="351">
        <v>6224</v>
      </c>
      <c r="R7" s="353">
        <v>6201</v>
      </c>
      <c r="S7" s="351">
        <v>6248</v>
      </c>
      <c r="T7" s="351">
        <v>3945</v>
      </c>
      <c r="U7" s="351">
        <v>4013</v>
      </c>
      <c r="V7" s="351">
        <v>4093</v>
      </c>
      <c r="W7" s="351">
        <v>4149</v>
      </c>
      <c r="X7" s="351">
        <v>4224</v>
      </c>
      <c r="Y7" s="351">
        <v>6457</v>
      </c>
      <c r="Z7" s="351">
        <v>6465</v>
      </c>
      <c r="AA7" s="352">
        <v>6421</v>
      </c>
      <c r="AB7" s="350">
        <v>6146</v>
      </c>
      <c r="AC7" s="351">
        <v>6430</v>
      </c>
      <c r="AD7" s="351">
        <v>6409</v>
      </c>
      <c r="AE7" s="351">
        <v>6399</v>
      </c>
      <c r="AF7" s="351">
        <v>6491</v>
      </c>
      <c r="AG7" s="351">
        <v>6388</v>
      </c>
      <c r="AH7" s="351">
        <v>6309</v>
      </c>
      <c r="AI7" s="351">
        <v>6310</v>
      </c>
      <c r="AJ7" s="351">
        <v>6281</v>
      </c>
      <c r="AK7" s="351">
        <v>6302</v>
      </c>
      <c r="AL7" s="351">
        <v>6293</v>
      </c>
      <c r="AM7" s="352">
        <v>6300</v>
      </c>
      <c r="AN7" s="350">
        <v>6320</v>
      </c>
      <c r="AO7" s="351">
        <v>6316</v>
      </c>
      <c r="AP7" s="351">
        <v>6445</v>
      </c>
      <c r="AQ7" s="351">
        <v>6324</v>
      </c>
      <c r="AR7" s="351">
        <v>6420</v>
      </c>
      <c r="AS7" s="351">
        <v>6414</v>
      </c>
      <c r="AT7" s="351">
        <v>6420</v>
      </c>
      <c r="AU7" s="351">
        <v>6484</v>
      </c>
      <c r="AV7" s="351">
        <v>6465</v>
      </c>
      <c r="AW7" s="351">
        <v>6507</v>
      </c>
      <c r="AX7" s="351">
        <v>6542</v>
      </c>
      <c r="AY7" s="352">
        <v>6587</v>
      </c>
      <c r="AZ7" s="350">
        <v>6623</v>
      </c>
      <c r="BA7" s="351">
        <v>6686</v>
      </c>
      <c r="BB7" s="351">
        <v>6660</v>
      </c>
      <c r="BC7" s="351">
        <v>6674</v>
      </c>
      <c r="BD7" s="351">
        <v>6685</v>
      </c>
      <c r="BE7" s="351">
        <v>6617</v>
      </c>
      <c r="BF7" s="351">
        <v>6573</v>
      </c>
      <c r="BG7" s="351">
        <v>6415</v>
      </c>
      <c r="BH7" s="351">
        <v>6417</v>
      </c>
      <c r="BI7" s="351">
        <v>6283</v>
      </c>
      <c r="BJ7" s="351">
        <v>6319</v>
      </c>
      <c r="BK7" s="352">
        <v>6352</v>
      </c>
      <c r="BL7" s="350">
        <v>6348</v>
      </c>
      <c r="BM7" s="355">
        <v>6414</v>
      </c>
      <c r="BN7" s="355">
        <v>6393</v>
      </c>
      <c r="BO7" s="355">
        <v>6373</v>
      </c>
      <c r="BP7" s="355">
        <v>6388</v>
      </c>
      <c r="BQ7" s="355">
        <v>6368</v>
      </c>
      <c r="BR7" s="355">
        <v>6128</v>
      </c>
      <c r="BS7" s="355">
        <v>6047</v>
      </c>
      <c r="BT7" s="355">
        <v>6023</v>
      </c>
      <c r="BU7" s="355">
        <v>5988</v>
      </c>
      <c r="BV7" s="355">
        <v>6050</v>
      </c>
      <c r="BW7" s="352">
        <v>6064</v>
      </c>
      <c r="BX7" s="350">
        <v>6100</v>
      </c>
      <c r="BY7" s="355">
        <v>6027</v>
      </c>
      <c r="BZ7" s="355">
        <v>5957</v>
      </c>
      <c r="CA7" s="355">
        <v>5826</v>
      </c>
      <c r="CB7" s="355">
        <v>5774</v>
      </c>
      <c r="CC7" s="355">
        <v>5713</v>
      </c>
      <c r="CD7" s="355">
        <v>5641</v>
      </c>
      <c r="CE7" s="355">
        <v>5631</v>
      </c>
      <c r="CF7" s="355">
        <v>5592</v>
      </c>
      <c r="CG7" s="351">
        <v>5536</v>
      </c>
      <c r="CH7" s="351">
        <v>5518</v>
      </c>
      <c r="CI7" s="352">
        <v>5520</v>
      </c>
      <c r="CJ7" s="350">
        <v>5517</v>
      </c>
      <c r="CK7" s="351">
        <v>5566</v>
      </c>
      <c r="CL7" s="351">
        <v>5603</v>
      </c>
      <c r="CM7" s="351">
        <v>5632</v>
      </c>
      <c r="CN7" s="351">
        <v>5683</v>
      </c>
      <c r="CO7" s="351">
        <v>5830</v>
      </c>
      <c r="CP7" s="351">
        <v>6096</v>
      </c>
      <c r="CQ7" s="351">
        <v>6055</v>
      </c>
      <c r="CR7" s="351">
        <v>6063</v>
      </c>
      <c r="CS7" s="351">
        <v>6095</v>
      </c>
      <c r="CT7" s="351">
        <v>6131</v>
      </c>
      <c r="CU7" s="352">
        <v>6167</v>
      </c>
      <c r="CV7" s="350">
        <v>6168</v>
      </c>
      <c r="CW7" s="351">
        <v>6140</v>
      </c>
      <c r="CX7" s="351">
        <v>6122</v>
      </c>
      <c r="CY7" s="351">
        <v>6075</v>
      </c>
      <c r="CZ7" s="351">
        <v>6431</v>
      </c>
      <c r="DA7" s="351">
        <v>6312</v>
      </c>
      <c r="DB7" s="351">
        <v>6260</v>
      </c>
      <c r="DC7" s="351">
        <v>6230</v>
      </c>
      <c r="DD7" s="351">
        <v>6165</v>
      </c>
      <c r="DE7" s="351">
        <v>6131</v>
      </c>
      <c r="DF7" s="351">
        <v>6125</v>
      </c>
      <c r="DG7" s="352">
        <v>6117</v>
      </c>
      <c r="DH7" s="350">
        <v>6054</v>
      </c>
      <c r="DI7" s="351">
        <v>5985</v>
      </c>
      <c r="DJ7" s="351">
        <v>5928</v>
      </c>
      <c r="DK7" s="351">
        <v>5944</v>
      </c>
      <c r="DL7" s="351">
        <v>5915</v>
      </c>
      <c r="DM7" s="351">
        <v>5853</v>
      </c>
      <c r="DN7" s="351">
        <v>5819</v>
      </c>
      <c r="DO7" s="351">
        <v>5793</v>
      </c>
      <c r="DP7" s="351">
        <v>5797</v>
      </c>
      <c r="DQ7" s="351">
        <v>5768</v>
      </c>
      <c r="DR7" s="351">
        <v>5746</v>
      </c>
      <c r="DS7" s="354">
        <v>5797</v>
      </c>
      <c r="DT7" s="350">
        <v>5856</v>
      </c>
      <c r="DU7" s="351">
        <v>5915</v>
      </c>
      <c r="DV7" s="351">
        <v>5884</v>
      </c>
      <c r="DW7" s="351">
        <v>5941</v>
      </c>
      <c r="DX7" s="351">
        <v>6020</v>
      </c>
      <c r="DY7" s="351">
        <v>6032</v>
      </c>
      <c r="DZ7" s="351">
        <v>6020</v>
      </c>
      <c r="EA7" s="351">
        <v>5918</v>
      </c>
      <c r="EB7" s="351">
        <v>5924</v>
      </c>
      <c r="EC7" s="351">
        <v>5924</v>
      </c>
      <c r="ED7" s="351">
        <v>5914</v>
      </c>
      <c r="EE7" s="354">
        <v>5851</v>
      </c>
      <c r="EF7" s="350">
        <v>5841</v>
      </c>
      <c r="EG7" s="351">
        <v>5814</v>
      </c>
      <c r="EH7" s="351">
        <v>5789</v>
      </c>
      <c r="EI7" s="351">
        <v>5762</v>
      </c>
      <c r="EJ7" s="351">
        <v>5755</v>
      </c>
      <c r="EK7" s="351">
        <v>5742</v>
      </c>
      <c r="EL7" s="351">
        <v>5751</v>
      </c>
      <c r="EM7" s="351">
        <v>5749</v>
      </c>
      <c r="EN7" s="351">
        <v>5733</v>
      </c>
      <c r="EO7" s="351">
        <v>5750</v>
      </c>
      <c r="EP7" s="351">
        <v>5743</v>
      </c>
      <c r="EQ7" s="354">
        <v>5715</v>
      </c>
      <c r="ER7" s="350">
        <v>5716</v>
      </c>
      <c r="ES7" s="351">
        <v>5704</v>
      </c>
      <c r="ET7" s="351">
        <v>5718</v>
      </c>
      <c r="EU7" s="351">
        <v>5706</v>
      </c>
      <c r="EV7" s="351">
        <v>5706</v>
      </c>
      <c r="EW7" s="354">
        <v>5651</v>
      </c>
      <c r="EX7" s="354">
        <v>5802</v>
      </c>
      <c r="EY7" s="354">
        <v>5819</v>
      </c>
      <c r="EZ7" s="352">
        <v>5835</v>
      </c>
      <c r="FA7" s="352">
        <v>5844</v>
      </c>
      <c r="FB7" s="352">
        <v>5837</v>
      </c>
      <c r="FC7" s="352">
        <v>5861</v>
      </c>
      <c r="FD7" s="352">
        <v>5944</v>
      </c>
      <c r="FE7" s="352">
        <v>5930</v>
      </c>
      <c r="FF7" s="352">
        <v>5923</v>
      </c>
      <c r="FG7" s="352">
        <v>5866</v>
      </c>
      <c r="FH7" s="352">
        <v>5859</v>
      </c>
      <c r="FI7" s="352">
        <v>5858</v>
      </c>
      <c r="FJ7" s="352">
        <v>5834</v>
      </c>
      <c r="FK7" s="352"/>
      <c r="FL7" s="352"/>
      <c r="FM7" s="352"/>
      <c r="FN7" s="352"/>
      <c r="FO7" s="352"/>
      <c r="FP7" s="100">
        <v>-24</v>
      </c>
      <c r="FQ7" s="84">
        <v>-0.411381556393555</v>
      </c>
      <c r="FR7" s="100">
        <v>-27</v>
      </c>
      <c r="FS7" s="84">
        <v>-0.47244094488188976</v>
      </c>
      <c r="FT7" s="1"/>
      <c r="FU7" s="227" t="s">
        <v>6051</v>
      </c>
      <c r="FW7" s="101" t="s">
        <v>475</v>
      </c>
      <c r="FX7" s="102">
        <v>2386642</v>
      </c>
      <c r="FY7" s="102">
        <v>2233776</v>
      </c>
      <c r="FZ7" s="102">
        <v>2344891</v>
      </c>
      <c r="GA7" s="3">
        <v>2347882</v>
      </c>
      <c r="GB7" s="3">
        <v>2407077</v>
      </c>
      <c r="GC7" s="3">
        <v>2418815</v>
      </c>
      <c r="GD7" s="3">
        <v>2465432</v>
      </c>
      <c r="GE7" s="5">
        <v>2727012</v>
      </c>
    </row>
    <row r="8" spans="1:187" ht="15" customHeight="1" outlineLevel="2">
      <c r="A8" s="340">
        <v>579</v>
      </c>
      <c r="B8" s="53" t="s">
        <v>290</v>
      </c>
      <c r="C8" s="324" t="s">
        <v>295</v>
      </c>
      <c r="D8" s="350">
        <v>25991</v>
      </c>
      <c r="E8" s="351">
        <v>26163</v>
      </c>
      <c r="F8" s="351">
        <v>26063</v>
      </c>
      <c r="G8" s="351">
        <v>26032</v>
      </c>
      <c r="H8" s="351">
        <v>25856</v>
      </c>
      <c r="I8" s="351">
        <v>26031</v>
      </c>
      <c r="J8" s="351">
        <v>25615</v>
      </c>
      <c r="K8" s="351">
        <v>26038</v>
      </c>
      <c r="L8" s="351">
        <v>25367</v>
      </c>
      <c r="M8" s="351">
        <v>25488</v>
      </c>
      <c r="N8" s="351">
        <v>25589</v>
      </c>
      <c r="O8" s="352">
        <v>25788</v>
      </c>
      <c r="P8" s="350">
        <v>25660</v>
      </c>
      <c r="Q8" s="351">
        <v>25646</v>
      </c>
      <c r="R8" s="353">
        <v>25813</v>
      </c>
      <c r="S8" s="351">
        <v>25100</v>
      </c>
      <c r="T8" s="351">
        <v>25492</v>
      </c>
      <c r="U8" s="351">
        <v>25635</v>
      </c>
      <c r="V8" s="351">
        <v>26081</v>
      </c>
      <c r="W8" s="351">
        <v>26486</v>
      </c>
      <c r="X8" s="351">
        <v>26690</v>
      </c>
      <c r="Y8" s="351">
        <v>26884</v>
      </c>
      <c r="Z8" s="351">
        <v>26773</v>
      </c>
      <c r="AA8" s="352">
        <v>26156</v>
      </c>
      <c r="AB8" s="350">
        <v>26050</v>
      </c>
      <c r="AC8" s="351">
        <v>25910</v>
      </c>
      <c r="AD8" s="351">
        <v>25672</v>
      </c>
      <c r="AE8" s="351">
        <v>25509</v>
      </c>
      <c r="AF8" s="351">
        <v>25843</v>
      </c>
      <c r="AG8" s="351">
        <v>25564</v>
      </c>
      <c r="AH8" s="351">
        <v>25534</v>
      </c>
      <c r="AI8" s="351">
        <v>25425</v>
      </c>
      <c r="AJ8" s="351">
        <v>25079</v>
      </c>
      <c r="AK8" s="351">
        <v>25281</v>
      </c>
      <c r="AL8" s="351">
        <v>25166</v>
      </c>
      <c r="AM8" s="352">
        <v>25341</v>
      </c>
      <c r="AN8" s="350">
        <v>25238</v>
      </c>
      <c r="AO8" s="351">
        <v>25127</v>
      </c>
      <c r="AP8" s="351">
        <v>25114</v>
      </c>
      <c r="AQ8" s="351">
        <v>24906</v>
      </c>
      <c r="AR8" s="351">
        <v>25408</v>
      </c>
      <c r="AS8" s="351">
        <v>25292</v>
      </c>
      <c r="AT8" s="351">
        <v>25375</v>
      </c>
      <c r="AU8" s="351">
        <v>25501</v>
      </c>
      <c r="AV8" s="351">
        <v>25449</v>
      </c>
      <c r="AW8" s="351">
        <v>25652</v>
      </c>
      <c r="AX8" s="351">
        <v>25631</v>
      </c>
      <c r="AY8" s="352">
        <v>25712</v>
      </c>
      <c r="AZ8" s="350">
        <v>25947</v>
      </c>
      <c r="BA8" s="351">
        <v>26339</v>
      </c>
      <c r="BB8" s="351">
        <v>26118</v>
      </c>
      <c r="BC8" s="351">
        <v>26110</v>
      </c>
      <c r="BD8" s="351">
        <v>27690</v>
      </c>
      <c r="BE8" s="351">
        <v>26994</v>
      </c>
      <c r="BF8" s="351">
        <v>28080</v>
      </c>
      <c r="BG8" s="351">
        <v>27342</v>
      </c>
      <c r="BH8" s="351">
        <v>27434</v>
      </c>
      <c r="BI8" s="351">
        <v>26965</v>
      </c>
      <c r="BJ8" s="351">
        <v>27504</v>
      </c>
      <c r="BK8" s="352">
        <v>28246</v>
      </c>
      <c r="BL8" s="350">
        <v>28498</v>
      </c>
      <c r="BM8" s="355">
        <v>29108</v>
      </c>
      <c r="BN8" s="355">
        <v>28948</v>
      </c>
      <c r="BO8" s="355">
        <v>29028</v>
      </c>
      <c r="BP8" s="355">
        <v>29321</v>
      </c>
      <c r="BQ8" s="355">
        <v>29052</v>
      </c>
      <c r="BR8" s="355">
        <v>28132</v>
      </c>
      <c r="BS8" s="355">
        <v>27160</v>
      </c>
      <c r="BT8" s="355">
        <v>27015</v>
      </c>
      <c r="BU8" s="355">
        <v>27053</v>
      </c>
      <c r="BV8" s="355">
        <v>27311</v>
      </c>
      <c r="BW8" s="352">
        <v>27382</v>
      </c>
      <c r="BX8" s="350">
        <v>27281</v>
      </c>
      <c r="BY8" s="355">
        <v>27096</v>
      </c>
      <c r="BZ8" s="355">
        <v>26787</v>
      </c>
      <c r="CA8" s="355">
        <v>26140</v>
      </c>
      <c r="CB8" s="355">
        <v>25878</v>
      </c>
      <c r="CC8" s="355">
        <v>25506</v>
      </c>
      <c r="CD8" s="355">
        <v>25113</v>
      </c>
      <c r="CE8" s="355">
        <v>25036</v>
      </c>
      <c r="CF8" s="355">
        <v>24932</v>
      </c>
      <c r="CG8" s="351">
        <v>24658</v>
      </c>
      <c r="CH8" s="351">
        <v>24447</v>
      </c>
      <c r="CI8" s="352">
        <v>24312</v>
      </c>
      <c r="CJ8" s="350">
        <v>24171</v>
      </c>
      <c r="CK8" s="351">
        <v>24211</v>
      </c>
      <c r="CL8" s="351">
        <v>24160</v>
      </c>
      <c r="CM8" s="351">
        <v>24128</v>
      </c>
      <c r="CN8" s="351">
        <v>24186</v>
      </c>
      <c r="CO8" s="351">
        <v>24546</v>
      </c>
      <c r="CP8" s="351">
        <v>24948</v>
      </c>
      <c r="CQ8" s="351">
        <v>25165</v>
      </c>
      <c r="CR8" s="351">
        <v>25404</v>
      </c>
      <c r="CS8" s="351">
        <v>25622</v>
      </c>
      <c r="CT8" s="351">
        <v>25652</v>
      </c>
      <c r="CU8" s="352">
        <v>25766</v>
      </c>
      <c r="CV8" s="350">
        <v>25727</v>
      </c>
      <c r="CW8" s="351">
        <v>25949</v>
      </c>
      <c r="CX8" s="351">
        <v>25809</v>
      </c>
      <c r="CY8" s="351">
        <v>25714</v>
      </c>
      <c r="CZ8" s="351">
        <v>26052</v>
      </c>
      <c r="DA8" s="351">
        <v>26047</v>
      </c>
      <c r="DB8" s="351">
        <v>26033</v>
      </c>
      <c r="DC8" s="351">
        <v>26336</v>
      </c>
      <c r="DD8" s="351">
        <v>26200</v>
      </c>
      <c r="DE8" s="351">
        <v>26817</v>
      </c>
      <c r="DF8" s="351">
        <v>27314</v>
      </c>
      <c r="DG8" s="352">
        <v>27241</v>
      </c>
      <c r="DH8" s="350">
        <v>27201</v>
      </c>
      <c r="DI8" s="351">
        <v>27175</v>
      </c>
      <c r="DJ8" s="351">
        <v>27566</v>
      </c>
      <c r="DK8" s="351">
        <v>27334</v>
      </c>
      <c r="DL8" s="351">
        <v>27000</v>
      </c>
      <c r="DM8" s="351">
        <v>26775</v>
      </c>
      <c r="DN8" s="351">
        <v>26484</v>
      </c>
      <c r="DO8" s="351">
        <v>26470</v>
      </c>
      <c r="DP8" s="351">
        <v>26482</v>
      </c>
      <c r="DQ8" s="351">
        <v>26182</v>
      </c>
      <c r="DR8" s="351">
        <v>25832</v>
      </c>
      <c r="DS8" s="354">
        <v>25879</v>
      </c>
      <c r="DT8" s="350">
        <v>25753</v>
      </c>
      <c r="DU8" s="351">
        <v>26287</v>
      </c>
      <c r="DV8" s="351">
        <v>26685</v>
      </c>
      <c r="DW8" s="351">
        <v>27151</v>
      </c>
      <c r="DX8" s="351">
        <v>27710</v>
      </c>
      <c r="DY8" s="351">
        <v>27789</v>
      </c>
      <c r="DZ8" s="351">
        <v>27781</v>
      </c>
      <c r="EA8" s="351">
        <v>27113</v>
      </c>
      <c r="EB8" s="351">
        <v>27148</v>
      </c>
      <c r="EC8" s="351">
        <v>26788</v>
      </c>
      <c r="ED8" s="351">
        <v>26540</v>
      </c>
      <c r="EE8" s="354">
        <v>26128</v>
      </c>
      <c r="EF8" s="350">
        <v>25976</v>
      </c>
      <c r="EG8" s="351">
        <v>25985</v>
      </c>
      <c r="EH8" s="351">
        <v>25701</v>
      </c>
      <c r="EI8" s="351">
        <v>25477</v>
      </c>
      <c r="EJ8" s="351">
        <v>25298</v>
      </c>
      <c r="EK8" s="351">
        <v>25113</v>
      </c>
      <c r="EL8" s="351">
        <v>25100</v>
      </c>
      <c r="EM8" s="351">
        <v>25082</v>
      </c>
      <c r="EN8" s="351">
        <v>25169</v>
      </c>
      <c r="EO8" s="351">
        <v>24982</v>
      </c>
      <c r="EP8" s="351">
        <v>24866</v>
      </c>
      <c r="EQ8" s="354">
        <v>24771</v>
      </c>
      <c r="ER8" s="350">
        <v>24847</v>
      </c>
      <c r="ES8" s="351">
        <v>24886</v>
      </c>
      <c r="ET8" s="351">
        <v>24784</v>
      </c>
      <c r="EU8" s="351">
        <v>24690</v>
      </c>
      <c r="EV8" s="351">
        <v>25025</v>
      </c>
      <c r="EW8" s="354">
        <v>24931</v>
      </c>
      <c r="EX8" s="354">
        <v>26199</v>
      </c>
      <c r="EY8" s="354">
        <v>26162</v>
      </c>
      <c r="EZ8" s="352">
        <v>26027</v>
      </c>
      <c r="FA8" s="352">
        <v>26255</v>
      </c>
      <c r="FB8" s="352">
        <v>26224</v>
      </c>
      <c r="FC8" s="352">
        <v>26124</v>
      </c>
      <c r="FD8" s="352">
        <v>26433</v>
      </c>
      <c r="FE8" s="352">
        <v>26515</v>
      </c>
      <c r="FF8" s="352">
        <v>26400</v>
      </c>
      <c r="FG8" s="352">
        <v>26316</v>
      </c>
      <c r="FH8" s="352">
        <v>26237</v>
      </c>
      <c r="FI8" s="352">
        <v>26222</v>
      </c>
      <c r="FJ8" s="352">
        <v>26121</v>
      </c>
      <c r="FK8" s="352"/>
      <c r="FL8" s="352"/>
      <c r="FM8" s="352"/>
      <c r="FN8" s="352"/>
      <c r="FO8" s="352"/>
      <c r="FP8" s="100">
        <v>-101</v>
      </c>
      <c r="FQ8" s="84">
        <v>-0.38666207266184299</v>
      </c>
      <c r="FR8" s="100">
        <v>-3</v>
      </c>
      <c r="FS8" s="84">
        <v>-1.2110936175366356E-2</v>
      </c>
      <c r="FT8" s="1"/>
      <c r="FU8" s="227" t="s">
        <v>6052</v>
      </c>
      <c r="FW8" s="228" t="s">
        <v>476</v>
      </c>
      <c r="FX8" s="102">
        <v>2350320</v>
      </c>
      <c r="FY8" s="102">
        <v>2225416</v>
      </c>
      <c r="FZ8" s="102">
        <v>2338251</v>
      </c>
      <c r="GA8" s="3">
        <v>2353039</v>
      </c>
      <c r="GB8" s="3">
        <v>2430990</v>
      </c>
      <c r="GC8" s="3">
        <v>2398449</v>
      </c>
      <c r="GD8" s="3">
        <v>2537119</v>
      </c>
      <c r="GE8">
        <v>2720990</v>
      </c>
    </row>
    <row r="9" spans="1:187" ht="15" customHeight="1" outlineLevel="2">
      <c r="A9" s="340">
        <v>585</v>
      </c>
      <c r="B9" s="53" t="s">
        <v>290</v>
      </c>
      <c r="C9" s="324" t="s">
        <v>297</v>
      </c>
      <c r="D9" s="350">
        <v>8431</v>
      </c>
      <c r="E9" s="351">
        <v>8485</v>
      </c>
      <c r="F9" s="351">
        <v>8430</v>
      </c>
      <c r="G9" s="351">
        <v>8330</v>
      </c>
      <c r="H9" s="351">
        <v>8283</v>
      </c>
      <c r="I9" s="351">
        <v>8386</v>
      </c>
      <c r="J9" s="351">
        <v>8232</v>
      </c>
      <c r="K9" s="351">
        <v>8364</v>
      </c>
      <c r="L9" s="351">
        <v>8121</v>
      </c>
      <c r="M9" s="351">
        <v>8039</v>
      </c>
      <c r="N9" s="351">
        <v>8077</v>
      </c>
      <c r="O9" s="352">
        <v>8090</v>
      </c>
      <c r="P9" s="350">
        <v>8069</v>
      </c>
      <c r="Q9" s="351">
        <v>8059</v>
      </c>
      <c r="R9" s="353">
        <v>8017</v>
      </c>
      <c r="S9" s="351">
        <v>6887</v>
      </c>
      <c r="T9" s="351">
        <v>7401</v>
      </c>
      <c r="U9" s="351">
        <v>7568</v>
      </c>
      <c r="V9" s="351">
        <v>7548</v>
      </c>
      <c r="W9" s="351">
        <v>7964</v>
      </c>
      <c r="X9" s="351">
        <v>8110</v>
      </c>
      <c r="Y9" s="351">
        <v>8211</v>
      </c>
      <c r="Z9" s="351">
        <v>8144</v>
      </c>
      <c r="AA9" s="352">
        <v>7950</v>
      </c>
      <c r="AB9" s="350">
        <v>8028</v>
      </c>
      <c r="AC9" s="351">
        <v>8072</v>
      </c>
      <c r="AD9" s="351">
        <v>8055</v>
      </c>
      <c r="AE9" s="351">
        <v>8012</v>
      </c>
      <c r="AF9" s="351">
        <v>8057</v>
      </c>
      <c r="AG9" s="351">
        <v>7894</v>
      </c>
      <c r="AH9" s="351">
        <v>7819</v>
      </c>
      <c r="AI9" s="351">
        <v>7819</v>
      </c>
      <c r="AJ9" s="351">
        <v>7836</v>
      </c>
      <c r="AK9" s="351">
        <v>7978</v>
      </c>
      <c r="AL9" s="351">
        <v>7921</v>
      </c>
      <c r="AM9" s="352">
        <v>7951</v>
      </c>
      <c r="AN9" s="350">
        <v>7912</v>
      </c>
      <c r="AO9" s="351">
        <v>8218</v>
      </c>
      <c r="AP9" s="351">
        <v>8201</v>
      </c>
      <c r="AQ9" s="351">
        <v>8226</v>
      </c>
      <c r="AR9" s="351">
        <v>8387</v>
      </c>
      <c r="AS9" s="351">
        <v>8342</v>
      </c>
      <c r="AT9" s="351">
        <v>8395</v>
      </c>
      <c r="AU9" s="351">
        <v>8458</v>
      </c>
      <c r="AV9" s="351">
        <v>8300</v>
      </c>
      <c r="AW9" s="351">
        <v>8350</v>
      </c>
      <c r="AX9" s="351">
        <v>8312</v>
      </c>
      <c r="AY9" s="352">
        <v>8279</v>
      </c>
      <c r="AZ9" s="350">
        <v>8288</v>
      </c>
      <c r="BA9" s="351">
        <v>8301</v>
      </c>
      <c r="BB9" s="351">
        <v>8227</v>
      </c>
      <c r="BC9" s="351">
        <v>8301</v>
      </c>
      <c r="BD9" s="351">
        <v>8337</v>
      </c>
      <c r="BE9" s="351">
        <v>8254</v>
      </c>
      <c r="BF9" s="351">
        <v>8211</v>
      </c>
      <c r="BG9" s="351">
        <v>8031</v>
      </c>
      <c r="BH9" s="351">
        <v>8108</v>
      </c>
      <c r="BI9" s="351">
        <v>8010</v>
      </c>
      <c r="BJ9" s="351">
        <v>8051</v>
      </c>
      <c r="BK9" s="352">
        <v>8109</v>
      </c>
      <c r="BL9" s="350">
        <v>8097</v>
      </c>
      <c r="BM9" s="355">
        <v>8181</v>
      </c>
      <c r="BN9" s="355">
        <v>8148</v>
      </c>
      <c r="BO9" s="355">
        <v>8124</v>
      </c>
      <c r="BP9" s="355">
        <v>8129</v>
      </c>
      <c r="BQ9" s="355">
        <v>8074</v>
      </c>
      <c r="BR9" s="355">
        <v>7849</v>
      </c>
      <c r="BS9" s="355">
        <v>7789</v>
      </c>
      <c r="BT9" s="355">
        <v>7772</v>
      </c>
      <c r="BU9" s="355">
        <v>7799</v>
      </c>
      <c r="BV9" s="355">
        <v>7826</v>
      </c>
      <c r="BW9" s="352">
        <v>7828</v>
      </c>
      <c r="BX9" s="350">
        <v>7830</v>
      </c>
      <c r="BY9" s="355">
        <v>7749</v>
      </c>
      <c r="BZ9" s="355">
        <v>7700</v>
      </c>
      <c r="CA9" s="355">
        <v>7619</v>
      </c>
      <c r="CB9" s="355">
        <v>7557</v>
      </c>
      <c r="CC9" s="355">
        <v>7396</v>
      </c>
      <c r="CD9" s="355">
        <v>7385</v>
      </c>
      <c r="CE9" s="355">
        <v>7369</v>
      </c>
      <c r="CF9" s="355">
        <v>7359</v>
      </c>
      <c r="CG9" s="351">
        <v>7320</v>
      </c>
      <c r="CH9" s="351">
        <v>7321</v>
      </c>
      <c r="CI9" s="352">
        <v>7298</v>
      </c>
      <c r="CJ9" s="350">
        <v>7227</v>
      </c>
      <c r="CK9" s="351">
        <v>7215</v>
      </c>
      <c r="CL9" s="351">
        <v>7198</v>
      </c>
      <c r="CM9" s="351">
        <v>7153</v>
      </c>
      <c r="CN9" s="351">
        <v>7184</v>
      </c>
      <c r="CO9" s="351">
        <v>7240</v>
      </c>
      <c r="CP9" s="351">
        <v>7340</v>
      </c>
      <c r="CQ9" s="351">
        <v>7394</v>
      </c>
      <c r="CR9" s="351">
        <v>7291</v>
      </c>
      <c r="CS9" s="351">
        <v>7234</v>
      </c>
      <c r="CT9" s="351">
        <v>7328</v>
      </c>
      <c r="CU9" s="352">
        <v>7359</v>
      </c>
      <c r="CV9" s="350">
        <v>7354</v>
      </c>
      <c r="CW9" s="351">
        <v>7377</v>
      </c>
      <c r="CX9" s="351">
        <v>7340</v>
      </c>
      <c r="CY9" s="351">
        <v>7377</v>
      </c>
      <c r="CZ9" s="351">
        <v>7392</v>
      </c>
      <c r="DA9" s="351">
        <v>7326</v>
      </c>
      <c r="DB9" s="351">
        <v>7372</v>
      </c>
      <c r="DC9" s="351">
        <v>7384</v>
      </c>
      <c r="DD9" s="351">
        <v>7385</v>
      </c>
      <c r="DE9" s="351">
        <v>7385</v>
      </c>
      <c r="DF9" s="351">
        <v>7405</v>
      </c>
      <c r="DG9" s="352">
        <v>7413</v>
      </c>
      <c r="DH9" s="350">
        <v>7389</v>
      </c>
      <c r="DI9" s="351">
        <v>7341</v>
      </c>
      <c r="DJ9" s="351">
        <v>7397</v>
      </c>
      <c r="DK9" s="351">
        <v>7386</v>
      </c>
      <c r="DL9" s="351">
        <v>7278</v>
      </c>
      <c r="DM9" s="351">
        <v>7196</v>
      </c>
      <c r="DN9" s="351">
        <v>7080</v>
      </c>
      <c r="DO9" s="351">
        <v>7013</v>
      </c>
      <c r="DP9" s="351">
        <v>7026</v>
      </c>
      <c r="DQ9" s="351">
        <v>6967</v>
      </c>
      <c r="DR9" s="351">
        <v>6921</v>
      </c>
      <c r="DS9" s="354">
        <v>7050</v>
      </c>
      <c r="DT9" s="350">
        <v>7065</v>
      </c>
      <c r="DU9" s="351">
        <v>7186</v>
      </c>
      <c r="DV9" s="351">
        <v>7243</v>
      </c>
      <c r="DW9" s="351">
        <v>7295</v>
      </c>
      <c r="DX9" s="351">
        <v>7457</v>
      </c>
      <c r="DY9" s="351">
        <v>7534</v>
      </c>
      <c r="DZ9" s="351">
        <v>7522</v>
      </c>
      <c r="EA9" s="351">
        <v>7381</v>
      </c>
      <c r="EB9" s="351">
        <v>7352</v>
      </c>
      <c r="EC9" s="351">
        <v>7351</v>
      </c>
      <c r="ED9" s="351">
        <v>7287</v>
      </c>
      <c r="EE9" s="354">
        <v>7203</v>
      </c>
      <c r="EF9" s="350">
        <v>7249</v>
      </c>
      <c r="EG9" s="351">
        <v>7263</v>
      </c>
      <c r="EH9" s="351">
        <v>7173</v>
      </c>
      <c r="EI9" s="351">
        <v>7137</v>
      </c>
      <c r="EJ9" s="351">
        <v>7090</v>
      </c>
      <c r="EK9" s="351">
        <v>7090</v>
      </c>
      <c r="EL9" s="351">
        <v>7099</v>
      </c>
      <c r="EM9" s="351">
        <v>7092</v>
      </c>
      <c r="EN9" s="351">
        <v>7095</v>
      </c>
      <c r="EO9" s="351">
        <v>7048</v>
      </c>
      <c r="EP9" s="351">
        <v>7056</v>
      </c>
      <c r="EQ9" s="354">
        <v>7038</v>
      </c>
      <c r="ER9" s="350">
        <v>7076</v>
      </c>
      <c r="ES9" s="351">
        <v>7082</v>
      </c>
      <c r="ET9" s="351">
        <v>7033</v>
      </c>
      <c r="EU9" s="351">
        <v>6955</v>
      </c>
      <c r="EV9" s="351">
        <v>6960</v>
      </c>
      <c r="EW9" s="354">
        <v>6904</v>
      </c>
      <c r="EX9" s="354">
        <v>7188</v>
      </c>
      <c r="EY9" s="354">
        <v>7162</v>
      </c>
      <c r="EZ9" s="352">
        <v>7148</v>
      </c>
      <c r="FA9" s="352">
        <v>7197</v>
      </c>
      <c r="FB9" s="352">
        <v>7214</v>
      </c>
      <c r="FC9" s="352">
        <v>7228</v>
      </c>
      <c r="FD9" s="352">
        <v>7301</v>
      </c>
      <c r="FE9" s="352">
        <v>7250</v>
      </c>
      <c r="FF9" s="352">
        <v>7136</v>
      </c>
      <c r="FG9" s="352">
        <v>7114</v>
      </c>
      <c r="FH9" s="352">
        <v>7055</v>
      </c>
      <c r="FI9" s="352">
        <v>7006</v>
      </c>
      <c r="FJ9" s="352">
        <v>7069</v>
      </c>
      <c r="FK9" s="352"/>
      <c r="FL9" s="352"/>
      <c r="FM9" s="352"/>
      <c r="FN9" s="352"/>
      <c r="FO9" s="352"/>
      <c r="FP9" s="100">
        <v>63</v>
      </c>
      <c r="FQ9" s="84">
        <v>0.89121516480407414</v>
      </c>
      <c r="FR9" s="100">
        <v>-159</v>
      </c>
      <c r="FS9" s="84">
        <v>-2.2591645353793695</v>
      </c>
      <c r="FW9" s="101" t="s">
        <v>477</v>
      </c>
      <c r="FX9" s="102">
        <v>2320500</v>
      </c>
      <c r="FY9" s="102">
        <v>2220016</v>
      </c>
      <c r="FZ9" s="102">
        <v>2334826</v>
      </c>
      <c r="GA9" s="3">
        <v>2341386</v>
      </c>
      <c r="GB9" s="3">
        <v>2473117</v>
      </c>
      <c r="GC9" s="3">
        <v>2387961</v>
      </c>
      <c r="GD9" s="3">
        <v>2538903</v>
      </c>
      <c r="GE9" s="701">
        <v>2717057</v>
      </c>
    </row>
    <row r="10" spans="1:187" ht="15" customHeight="1" outlineLevel="2">
      <c r="A10" s="340">
        <v>591</v>
      </c>
      <c r="B10" s="53" t="s">
        <v>290</v>
      </c>
      <c r="C10" s="324" t="s">
        <v>299</v>
      </c>
      <c r="D10" s="350">
        <v>8320</v>
      </c>
      <c r="E10" s="351">
        <v>8425</v>
      </c>
      <c r="F10" s="351">
        <v>8389</v>
      </c>
      <c r="G10" s="351">
        <v>8325</v>
      </c>
      <c r="H10" s="351">
        <v>8161</v>
      </c>
      <c r="I10" s="351">
        <v>8333</v>
      </c>
      <c r="J10" s="351">
        <v>8169</v>
      </c>
      <c r="K10" s="351">
        <v>8286</v>
      </c>
      <c r="L10" s="351">
        <v>8350</v>
      </c>
      <c r="M10" s="351">
        <v>8346</v>
      </c>
      <c r="N10" s="351">
        <v>8520</v>
      </c>
      <c r="O10" s="352">
        <v>8500</v>
      </c>
      <c r="P10" s="350">
        <v>8669</v>
      </c>
      <c r="Q10" s="351">
        <v>8725</v>
      </c>
      <c r="R10" s="353">
        <v>8803</v>
      </c>
      <c r="S10" s="351">
        <v>9180</v>
      </c>
      <c r="T10" s="351">
        <v>9371</v>
      </c>
      <c r="U10" s="351">
        <v>9434</v>
      </c>
      <c r="V10" s="351">
        <v>9410</v>
      </c>
      <c r="W10" s="351">
        <v>9408</v>
      </c>
      <c r="X10" s="351">
        <v>9770</v>
      </c>
      <c r="Y10" s="351">
        <v>9924</v>
      </c>
      <c r="Z10" s="351">
        <v>9824</v>
      </c>
      <c r="AA10" s="352">
        <v>9713</v>
      </c>
      <c r="AB10" s="350">
        <v>9649</v>
      </c>
      <c r="AC10" s="351">
        <v>9624</v>
      </c>
      <c r="AD10" s="351">
        <v>9641</v>
      </c>
      <c r="AE10" s="351">
        <v>9636</v>
      </c>
      <c r="AF10" s="351">
        <v>9738</v>
      </c>
      <c r="AG10" s="351">
        <v>9580</v>
      </c>
      <c r="AH10" s="351">
        <v>9494</v>
      </c>
      <c r="AI10" s="351">
        <v>9416</v>
      </c>
      <c r="AJ10" s="351">
        <v>9248</v>
      </c>
      <c r="AK10" s="351">
        <v>9440</v>
      </c>
      <c r="AL10" s="351">
        <v>9380</v>
      </c>
      <c r="AM10" s="352">
        <v>9456</v>
      </c>
      <c r="AN10" s="350">
        <v>9436</v>
      </c>
      <c r="AO10" s="351">
        <v>9598</v>
      </c>
      <c r="AP10" s="351">
        <v>9646</v>
      </c>
      <c r="AQ10" s="351">
        <v>9652</v>
      </c>
      <c r="AR10" s="351">
        <v>9873</v>
      </c>
      <c r="AS10" s="351">
        <v>9777</v>
      </c>
      <c r="AT10" s="351">
        <v>9798</v>
      </c>
      <c r="AU10" s="351">
        <v>9809</v>
      </c>
      <c r="AV10" s="351">
        <v>9624</v>
      </c>
      <c r="AW10" s="351">
        <v>9569</v>
      </c>
      <c r="AX10" s="351">
        <v>9634</v>
      </c>
      <c r="AY10" s="352">
        <v>9568</v>
      </c>
      <c r="AZ10" s="350">
        <v>9509</v>
      </c>
      <c r="BA10" s="351">
        <v>9591</v>
      </c>
      <c r="BB10" s="351">
        <v>9563</v>
      </c>
      <c r="BC10" s="351">
        <v>9510</v>
      </c>
      <c r="BD10" s="351">
        <v>9565</v>
      </c>
      <c r="BE10" s="351">
        <v>9491</v>
      </c>
      <c r="BF10" s="351">
        <v>9438</v>
      </c>
      <c r="BG10" s="351">
        <v>9283</v>
      </c>
      <c r="BH10" s="351">
        <v>9294</v>
      </c>
      <c r="BI10" s="351">
        <v>9117</v>
      </c>
      <c r="BJ10" s="351">
        <v>10421</v>
      </c>
      <c r="BK10" s="352">
        <v>10449</v>
      </c>
      <c r="BL10" s="350">
        <v>10418</v>
      </c>
      <c r="BM10" s="355">
        <v>10443</v>
      </c>
      <c r="BN10" s="355">
        <v>10229</v>
      </c>
      <c r="BO10" s="355">
        <v>10295</v>
      </c>
      <c r="BP10" s="355">
        <v>10442</v>
      </c>
      <c r="BQ10" s="355">
        <v>10395</v>
      </c>
      <c r="BR10" s="355">
        <v>10064</v>
      </c>
      <c r="BS10" s="355">
        <v>9932</v>
      </c>
      <c r="BT10" s="355">
        <v>9858</v>
      </c>
      <c r="BU10" s="355">
        <v>9853</v>
      </c>
      <c r="BV10" s="355">
        <v>9799</v>
      </c>
      <c r="BW10" s="352">
        <v>9938</v>
      </c>
      <c r="BX10" s="350">
        <v>8811</v>
      </c>
      <c r="BY10" s="355">
        <v>8769</v>
      </c>
      <c r="BZ10" s="355">
        <v>8758</v>
      </c>
      <c r="CA10" s="355">
        <v>8618</v>
      </c>
      <c r="CB10" s="355">
        <v>8586</v>
      </c>
      <c r="CC10" s="355">
        <v>8421</v>
      </c>
      <c r="CD10" s="355">
        <v>8351</v>
      </c>
      <c r="CE10" s="355">
        <v>8375</v>
      </c>
      <c r="CF10" s="355">
        <v>8362</v>
      </c>
      <c r="CG10" s="351">
        <v>8409</v>
      </c>
      <c r="CH10" s="351">
        <v>8394</v>
      </c>
      <c r="CI10" s="352">
        <v>8328</v>
      </c>
      <c r="CJ10" s="350">
        <v>8227</v>
      </c>
      <c r="CK10" s="351">
        <v>8252</v>
      </c>
      <c r="CL10" s="351">
        <v>8189</v>
      </c>
      <c r="CM10" s="351">
        <v>8187</v>
      </c>
      <c r="CN10" s="351">
        <v>8211</v>
      </c>
      <c r="CO10" s="351">
        <v>8401</v>
      </c>
      <c r="CP10" s="351">
        <v>8533</v>
      </c>
      <c r="CQ10" s="351">
        <v>8602</v>
      </c>
      <c r="CR10" s="351">
        <v>8564</v>
      </c>
      <c r="CS10" s="351">
        <v>8656</v>
      </c>
      <c r="CT10" s="351">
        <v>8830</v>
      </c>
      <c r="CU10" s="352">
        <v>8870</v>
      </c>
      <c r="CV10" s="350">
        <v>8863</v>
      </c>
      <c r="CW10" s="351">
        <v>8794</v>
      </c>
      <c r="CX10" s="351">
        <v>8788</v>
      </c>
      <c r="CY10" s="351">
        <v>8759</v>
      </c>
      <c r="CZ10" s="351">
        <v>9266</v>
      </c>
      <c r="DA10" s="351">
        <v>9183</v>
      </c>
      <c r="DB10" s="351">
        <v>9135</v>
      </c>
      <c r="DC10" s="351">
        <v>9052</v>
      </c>
      <c r="DD10" s="351">
        <v>9045</v>
      </c>
      <c r="DE10" s="351">
        <v>8985</v>
      </c>
      <c r="DF10" s="351">
        <v>8933</v>
      </c>
      <c r="DG10" s="352">
        <v>8907</v>
      </c>
      <c r="DH10" s="350">
        <v>8876</v>
      </c>
      <c r="DI10" s="351">
        <v>8810</v>
      </c>
      <c r="DJ10" s="351">
        <v>8916</v>
      </c>
      <c r="DK10" s="351">
        <v>8875</v>
      </c>
      <c r="DL10" s="351">
        <v>8882</v>
      </c>
      <c r="DM10" s="351">
        <v>8839</v>
      </c>
      <c r="DN10" s="351">
        <v>8778</v>
      </c>
      <c r="DO10" s="351">
        <v>8794</v>
      </c>
      <c r="DP10" s="351">
        <v>8916</v>
      </c>
      <c r="DQ10" s="351">
        <v>8902</v>
      </c>
      <c r="DR10" s="351">
        <v>8846</v>
      </c>
      <c r="DS10" s="354">
        <v>9018</v>
      </c>
      <c r="DT10" s="350">
        <v>9092</v>
      </c>
      <c r="DU10" s="351">
        <v>9382</v>
      </c>
      <c r="DV10" s="351">
        <v>9501</v>
      </c>
      <c r="DW10" s="351">
        <v>9597</v>
      </c>
      <c r="DX10" s="351">
        <v>9845</v>
      </c>
      <c r="DY10" s="351">
        <v>9877</v>
      </c>
      <c r="DZ10" s="351">
        <v>9895</v>
      </c>
      <c r="EA10" s="351">
        <v>9671</v>
      </c>
      <c r="EB10" s="351">
        <v>9706</v>
      </c>
      <c r="EC10" s="351">
        <v>9717</v>
      </c>
      <c r="ED10" s="351">
        <v>9652</v>
      </c>
      <c r="EE10" s="354">
        <v>9584</v>
      </c>
      <c r="EF10" s="350">
        <v>9726</v>
      </c>
      <c r="EG10" s="351">
        <v>9713</v>
      </c>
      <c r="EH10" s="351">
        <v>9680</v>
      </c>
      <c r="EI10" s="351">
        <v>9685</v>
      </c>
      <c r="EJ10" s="351">
        <v>9643</v>
      </c>
      <c r="EK10" s="351">
        <v>9631</v>
      </c>
      <c r="EL10" s="351">
        <v>9606</v>
      </c>
      <c r="EM10" s="351">
        <v>9589</v>
      </c>
      <c r="EN10" s="351">
        <v>9627</v>
      </c>
      <c r="EO10" s="351">
        <v>9591</v>
      </c>
      <c r="EP10" s="351">
        <v>9643</v>
      </c>
      <c r="EQ10" s="354">
        <v>9665</v>
      </c>
      <c r="ER10" s="350">
        <v>9649</v>
      </c>
      <c r="ES10" s="351">
        <v>9658</v>
      </c>
      <c r="ET10" s="351">
        <v>9714</v>
      </c>
      <c r="EU10" s="351">
        <v>9735</v>
      </c>
      <c r="EV10" s="351">
        <v>9704</v>
      </c>
      <c r="EW10" s="354">
        <v>9680</v>
      </c>
      <c r="EX10" s="354">
        <v>10165</v>
      </c>
      <c r="EY10" s="354">
        <v>10237</v>
      </c>
      <c r="EZ10" s="352">
        <v>10264</v>
      </c>
      <c r="FA10" s="352">
        <v>10299</v>
      </c>
      <c r="FB10" s="352">
        <v>10338</v>
      </c>
      <c r="FC10" s="352">
        <v>10409</v>
      </c>
      <c r="FD10" s="352">
        <v>10466</v>
      </c>
      <c r="FE10" s="352">
        <v>10396</v>
      </c>
      <c r="FF10" s="352">
        <v>10469</v>
      </c>
      <c r="FG10" s="352">
        <v>10340</v>
      </c>
      <c r="FH10" s="352">
        <v>10263</v>
      </c>
      <c r="FI10" s="352">
        <v>10231</v>
      </c>
      <c r="FJ10" s="352">
        <v>10241</v>
      </c>
      <c r="FK10" s="352"/>
      <c r="FL10" s="352"/>
      <c r="FM10" s="352"/>
      <c r="FN10" s="352"/>
      <c r="FO10" s="352"/>
      <c r="FP10" s="100">
        <v>10</v>
      </c>
      <c r="FQ10" s="84">
        <v>9.7646714188067571E-2</v>
      </c>
      <c r="FR10" s="100">
        <v>-168</v>
      </c>
      <c r="FS10" s="84">
        <v>-1.7382307294361097</v>
      </c>
      <c r="FW10" s="228" t="s">
        <v>478</v>
      </c>
      <c r="FX10" s="102">
        <v>2322021</v>
      </c>
      <c r="FY10" s="102">
        <v>2222102</v>
      </c>
      <c r="FZ10" s="102">
        <v>2336036</v>
      </c>
      <c r="GA10" s="3">
        <v>2333615</v>
      </c>
      <c r="GB10" s="3">
        <v>2524431</v>
      </c>
      <c r="GC10" s="3">
        <v>2379308</v>
      </c>
      <c r="GD10" s="3">
        <v>2563488</v>
      </c>
      <c r="GE10" s="701">
        <v>2726161</v>
      </c>
    </row>
    <row r="11" spans="1:187" ht="15" customHeight="1" outlineLevel="2">
      <c r="A11" s="340">
        <v>893</v>
      </c>
      <c r="B11" s="53" t="s">
        <v>290</v>
      </c>
      <c r="C11" s="324" t="s">
        <v>300</v>
      </c>
      <c r="D11" s="350">
        <v>10869</v>
      </c>
      <c r="E11" s="351">
        <v>10726</v>
      </c>
      <c r="F11" s="351">
        <v>11202</v>
      </c>
      <c r="G11" s="351">
        <v>11118</v>
      </c>
      <c r="H11" s="351">
        <v>10816</v>
      </c>
      <c r="I11" s="351">
        <v>11108</v>
      </c>
      <c r="J11" s="351">
        <v>10945</v>
      </c>
      <c r="K11" s="351">
        <v>11151</v>
      </c>
      <c r="L11" s="351">
        <v>10530</v>
      </c>
      <c r="M11" s="351">
        <v>10536</v>
      </c>
      <c r="N11" s="351">
        <v>10735</v>
      </c>
      <c r="O11" s="352">
        <v>10950</v>
      </c>
      <c r="P11" s="350">
        <v>10776</v>
      </c>
      <c r="Q11" s="351">
        <v>10563</v>
      </c>
      <c r="R11" s="353">
        <v>10699</v>
      </c>
      <c r="S11" s="351">
        <v>9693</v>
      </c>
      <c r="T11" s="351">
        <v>10716</v>
      </c>
      <c r="U11" s="351">
        <v>10687</v>
      </c>
      <c r="V11" s="351">
        <v>10626</v>
      </c>
      <c r="W11" s="351">
        <v>10436</v>
      </c>
      <c r="X11" s="351">
        <v>10394</v>
      </c>
      <c r="Y11" s="351">
        <v>10657</v>
      </c>
      <c r="Z11" s="351">
        <v>10600</v>
      </c>
      <c r="AA11" s="352">
        <v>10456</v>
      </c>
      <c r="AB11" s="350">
        <v>10529</v>
      </c>
      <c r="AC11" s="351">
        <v>10568</v>
      </c>
      <c r="AD11" s="351">
        <v>10595</v>
      </c>
      <c r="AE11" s="351">
        <v>10892</v>
      </c>
      <c r="AF11" s="351">
        <v>10924</v>
      </c>
      <c r="AG11" s="351">
        <v>10939</v>
      </c>
      <c r="AH11" s="351">
        <v>10850</v>
      </c>
      <c r="AI11" s="351">
        <v>10647</v>
      </c>
      <c r="AJ11" s="351">
        <v>10517</v>
      </c>
      <c r="AK11" s="351">
        <v>10700</v>
      </c>
      <c r="AL11" s="351">
        <v>10816</v>
      </c>
      <c r="AM11" s="352">
        <v>10656</v>
      </c>
      <c r="AN11" s="350">
        <v>10609</v>
      </c>
      <c r="AO11" s="351">
        <v>10817</v>
      </c>
      <c r="AP11" s="351">
        <v>10967</v>
      </c>
      <c r="AQ11" s="351">
        <v>10955</v>
      </c>
      <c r="AR11" s="351">
        <v>10952</v>
      </c>
      <c r="AS11" s="351">
        <v>10963</v>
      </c>
      <c r="AT11" s="351">
        <v>11032</v>
      </c>
      <c r="AU11" s="351">
        <v>11092</v>
      </c>
      <c r="AV11" s="351">
        <v>10982</v>
      </c>
      <c r="AW11" s="351">
        <v>10862</v>
      </c>
      <c r="AX11" s="351">
        <v>10657</v>
      </c>
      <c r="AY11" s="352">
        <v>10625</v>
      </c>
      <c r="AZ11" s="350">
        <v>10481</v>
      </c>
      <c r="BA11" s="351">
        <v>10836</v>
      </c>
      <c r="BB11" s="351">
        <v>10893</v>
      </c>
      <c r="BC11" s="351">
        <v>10928</v>
      </c>
      <c r="BD11" s="351">
        <v>10879</v>
      </c>
      <c r="BE11" s="351">
        <v>10713</v>
      </c>
      <c r="BF11" s="351">
        <v>10722</v>
      </c>
      <c r="BG11" s="351">
        <v>10551</v>
      </c>
      <c r="BH11" s="351">
        <v>10512</v>
      </c>
      <c r="BI11" s="351">
        <v>10278</v>
      </c>
      <c r="BJ11" s="351">
        <v>10412</v>
      </c>
      <c r="BK11" s="352">
        <v>10538</v>
      </c>
      <c r="BL11" s="350">
        <v>10507</v>
      </c>
      <c r="BM11" s="355">
        <v>10623</v>
      </c>
      <c r="BN11" s="355">
        <v>10741</v>
      </c>
      <c r="BO11" s="355">
        <v>10831</v>
      </c>
      <c r="BP11" s="355">
        <v>10862</v>
      </c>
      <c r="BQ11" s="355">
        <v>10827</v>
      </c>
      <c r="BR11" s="355">
        <v>10564</v>
      </c>
      <c r="BS11" s="355">
        <v>10453</v>
      </c>
      <c r="BT11" s="355">
        <v>10444</v>
      </c>
      <c r="BU11" s="355">
        <v>10472</v>
      </c>
      <c r="BV11" s="355">
        <v>10418</v>
      </c>
      <c r="BW11" s="352">
        <v>10499</v>
      </c>
      <c r="BX11" s="350">
        <v>10537</v>
      </c>
      <c r="BY11" s="355">
        <v>10470</v>
      </c>
      <c r="BZ11" s="355">
        <v>10445</v>
      </c>
      <c r="CA11" s="355">
        <v>10358</v>
      </c>
      <c r="CB11" s="355">
        <v>10261</v>
      </c>
      <c r="CC11" s="355">
        <v>10270</v>
      </c>
      <c r="CD11" s="355">
        <v>10202</v>
      </c>
      <c r="CE11" s="355">
        <v>10178</v>
      </c>
      <c r="CF11" s="355">
        <v>10145</v>
      </c>
      <c r="CG11" s="351">
        <v>10141</v>
      </c>
      <c r="CH11" s="351">
        <v>10112</v>
      </c>
      <c r="CI11" s="352">
        <v>9885</v>
      </c>
      <c r="CJ11" s="350">
        <v>9858</v>
      </c>
      <c r="CK11" s="351">
        <v>9909</v>
      </c>
      <c r="CL11" s="351">
        <v>9863</v>
      </c>
      <c r="CM11" s="351">
        <v>9843</v>
      </c>
      <c r="CN11" s="351">
        <v>9873</v>
      </c>
      <c r="CO11" s="351">
        <v>10058</v>
      </c>
      <c r="CP11" s="351">
        <v>10052</v>
      </c>
      <c r="CQ11" s="351">
        <v>10093</v>
      </c>
      <c r="CR11" s="351">
        <v>10100</v>
      </c>
      <c r="CS11" s="351">
        <v>10107</v>
      </c>
      <c r="CT11" s="351">
        <v>10202</v>
      </c>
      <c r="CU11" s="352">
        <v>10229</v>
      </c>
      <c r="CV11" s="350">
        <v>10155</v>
      </c>
      <c r="CW11" s="351">
        <v>10162</v>
      </c>
      <c r="CX11" s="351">
        <v>10079</v>
      </c>
      <c r="CY11" s="351">
        <v>10094</v>
      </c>
      <c r="CZ11" s="351">
        <v>10124</v>
      </c>
      <c r="DA11" s="351">
        <v>10063</v>
      </c>
      <c r="DB11" s="351">
        <v>10077</v>
      </c>
      <c r="DC11" s="351">
        <v>9976</v>
      </c>
      <c r="DD11" s="351">
        <v>10053</v>
      </c>
      <c r="DE11" s="351">
        <v>10067</v>
      </c>
      <c r="DF11" s="351">
        <v>10649</v>
      </c>
      <c r="DG11" s="352">
        <v>10599</v>
      </c>
      <c r="DH11" s="350">
        <v>10507</v>
      </c>
      <c r="DI11" s="351">
        <v>10486</v>
      </c>
      <c r="DJ11" s="351">
        <v>10403</v>
      </c>
      <c r="DK11" s="351">
        <v>10311</v>
      </c>
      <c r="DL11" s="351">
        <v>10237</v>
      </c>
      <c r="DM11" s="351">
        <v>10100</v>
      </c>
      <c r="DN11" s="351">
        <v>9941</v>
      </c>
      <c r="DO11" s="351">
        <v>9932</v>
      </c>
      <c r="DP11" s="351">
        <v>9995</v>
      </c>
      <c r="DQ11" s="351">
        <v>9864</v>
      </c>
      <c r="DR11" s="351">
        <v>9756</v>
      </c>
      <c r="DS11" s="354">
        <v>10009</v>
      </c>
      <c r="DT11" s="350">
        <v>10082</v>
      </c>
      <c r="DU11" s="351">
        <v>10123</v>
      </c>
      <c r="DV11" s="351">
        <v>10076</v>
      </c>
      <c r="DW11" s="351">
        <v>10065</v>
      </c>
      <c r="DX11" s="351">
        <v>10138</v>
      </c>
      <c r="DY11" s="351">
        <v>10135</v>
      </c>
      <c r="DZ11" s="351">
        <v>10549</v>
      </c>
      <c r="EA11" s="351">
        <v>10401</v>
      </c>
      <c r="EB11" s="351">
        <v>10328</v>
      </c>
      <c r="EC11" s="351">
        <v>10225</v>
      </c>
      <c r="ED11" s="351">
        <v>10136</v>
      </c>
      <c r="EE11" s="354">
        <v>10084</v>
      </c>
      <c r="EF11" s="350">
        <v>10140</v>
      </c>
      <c r="EG11" s="351">
        <v>10147</v>
      </c>
      <c r="EH11" s="351">
        <v>10075</v>
      </c>
      <c r="EI11" s="351">
        <v>10042</v>
      </c>
      <c r="EJ11" s="351">
        <v>10001</v>
      </c>
      <c r="EK11" s="351">
        <v>10002</v>
      </c>
      <c r="EL11" s="351">
        <v>9964</v>
      </c>
      <c r="EM11" s="351">
        <v>9921</v>
      </c>
      <c r="EN11" s="351">
        <v>9773</v>
      </c>
      <c r="EO11" s="351">
        <v>9747</v>
      </c>
      <c r="EP11" s="351">
        <v>9724</v>
      </c>
      <c r="EQ11" s="354">
        <v>9764</v>
      </c>
      <c r="ER11" s="350">
        <v>9832</v>
      </c>
      <c r="ES11" s="351">
        <v>9890</v>
      </c>
      <c r="ET11" s="351">
        <v>9812</v>
      </c>
      <c r="EU11" s="351">
        <v>9746</v>
      </c>
      <c r="EV11" s="351">
        <v>9743</v>
      </c>
      <c r="EW11" s="354">
        <v>9657</v>
      </c>
      <c r="EX11" s="354">
        <v>9760</v>
      </c>
      <c r="EY11" s="354">
        <v>9713</v>
      </c>
      <c r="EZ11" s="352">
        <v>9650</v>
      </c>
      <c r="FA11" s="352">
        <v>9780</v>
      </c>
      <c r="FB11" s="352">
        <v>9656</v>
      </c>
      <c r="FC11" s="352">
        <v>9637</v>
      </c>
      <c r="FD11" s="352">
        <v>9777</v>
      </c>
      <c r="FE11" s="352">
        <v>9821</v>
      </c>
      <c r="FF11" s="352">
        <v>9730</v>
      </c>
      <c r="FG11" s="352">
        <v>9661</v>
      </c>
      <c r="FH11" s="352">
        <v>9584</v>
      </c>
      <c r="FI11" s="352">
        <v>9542</v>
      </c>
      <c r="FJ11" s="352">
        <v>9336</v>
      </c>
      <c r="FK11" s="352"/>
      <c r="FL11" s="352"/>
      <c r="FM11" s="352"/>
      <c r="FN11" s="352"/>
      <c r="FO11" s="352"/>
      <c r="FP11" s="100">
        <v>-206</v>
      </c>
      <c r="FQ11" s="84">
        <v>-2.2065124250214221</v>
      </c>
      <c r="FR11" s="100">
        <v>-301</v>
      </c>
      <c r="FS11" s="84">
        <v>-3.0827529700942238</v>
      </c>
      <c r="FW11" s="101" t="s">
        <v>479</v>
      </c>
      <c r="FX11" s="102">
        <v>2296492</v>
      </c>
      <c r="FY11" s="102">
        <v>2254060</v>
      </c>
      <c r="FZ11" s="102">
        <v>2330983</v>
      </c>
      <c r="GA11" s="3">
        <v>2321254</v>
      </c>
      <c r="GB11" s="3">
        <v>2540904</v>
      </c>
      <c r="GC11" s="3">
        <v>2377328</v>
      </c>
      <c r="GD11" s="3">
        <v>2563387</v>
      </c>
      <c r="GE11" s="701">
        <v>2731165</v>
      </c>
    </row>
    <row r="12" spans="1:187" ht="15" outlineLevel="1">
      <c r="A12" s="54" t="s">
        <v>301</v>
      </c>
      <c r="B12" s="43"/>
      <c r="C12" s="47" t="s">
        <v>301</v>
      </c>
      <c r="D12" s="48">
        <v>193470</v>
      </c>
      <c r="E12" s="49">
        <v>194854</v>
      </c>
      <c r="F12" s="49">
        <v>195596</v>
      </c>
      <c r="G12" s="49">
        <v>195380</v>
      </c>
      <c r="H12" s="49">
        <v>194799</v>
      </c>
      <c r="I12" s="49">
        <v>196045</v>
      </c>
      <c r="J12" s="49">
        <v>194802</v>
      </c>
      <c r="K12" s="49">
        <v>195374</v>
      </c>
      <c r="L12" s="49">
        <v>194104</v>
      </c>
      <c r="M12" s="49">
        <v>195097</v>
      </c>
      <c r="N12" s="49">
        <v>194245</v>
      </c>
      <c r="O12" s="50">
        <v>197299</v>
      </c>
      <c r="P12" s="48">
        <v>197553</v>
      </c>
      <c r="Q12" s="49">
        <v>197810</v>
      </c>
      <c r="R12" s="51">
        <v>198277</v>
      </c>
      <c r="S12" s="49">
        <v>199492</v>
      </c>
      <c r="T12" s="49">
        <v>198952</v>
      </c>
      <c r="U12" s="49">
        <v>200934</v>
      </c>
      <c r="V12" s="49">
        <v>202131</v>
      </c>
      <c r="W12" s="49">
        <v>201892</v>
      </c>
      <c r="X12" s="49">
        <v>202232</v>
      </c>
      <c r="Y12" s="49">
        <v>202627</v>
      </c>
      <c r="Z12" s="49">
        <v>202816</v>
      </c>
      <c r="AA12" s="50">
        <v>202742</v>
      </c>
      <c r="AB12" s="48">
        <v>202796</v>
      </c>
      <c r="AC12" s="49">
        <v>203487</v>
      </c>
      <c r="AD12" s="49">
        <v>203710</v>
      </c>
      <c r="AE12" s="49">
        <v>204807</v>
      </c>
      <c r="AF12" s="49">
        <v>205104</v>
      </c>
      <c r="AG12" s="49">
        <v>203615</v>
      </c>
      <c r="AH12" s="49">
        <v>202724</v>
      </c>
      <c r="AI12" s="49">
        <v>202060</v>
      </c>
      <c r="AJ12" s="49">
        <v>203999</v>
      </c>
      <c r="AK12" s="49">
        <v>204509</v>
      </c>
      <c r="AL12" s="49">
        <v>202577</v>
      </c>
      <c r="AM12" s="50">
        <v>202651</v>
      </c>
      <c r="AN12" s="48">
        <v>202456</v>
      </c>
      <c r="AO12" s="49">
        <v>203100</v>
      </c>
      <c r="AP12" s="49">
        <v>205094</v>
      </c>
      <c r="AQ12" s="49">
        <v>204574</v>
      </c>
      <c r="AR12" s="49">
        <v>205629</v>
      </c>
      <c r="AS12" s="49">
        <v>207135</v>
      </c>
      <c r="AT12" s="49">
        <v>207374</v>
      </c>
      <c r="AU12" s="49">
        <v>207622</v>
      </c>
      <c r="AV12" s="49">
        <v>207083</v>
      </c>
      <c r="AW12" s="49">
        <v>208211</v>
      </c>
      <c r="AX12" s="49">
        <v>208123</v>
      </c>
      <c r="AY12" s="50">
        <v>208433</v>
      </c>
      <c r="AZ12" s="48">
        <v>210890</v>
      </c>
      <c r="BA12" s="49">
        <v>211392</v>
      </c>
      <c r="BB12" s="49">
        <v>212765</v>
      </c>
      <c r="BC12" s="49">
        <v>212775</v>
      </c>
      <c r="BD12" s="49">
        <v>212951</v>
      </c>
      <c r="BE12" s="49">
        <v>211921</v>
      </c>
      <c r="BF12" s="49">
        <v>213493</v>
      </c>
      <c r="BG12" s="49">
        <v>214248</v>
      </c>
      <c r="BH12" s="49">
        <v>213976</v>
      </c>
      <c r="BI12" s="49">
        <v>212188</v>
      </c>
      <c r="BJ12" s="49">
        <v>213592</v>
      </c>
      <c r="BK12" s="50">
        <v>215526</v>
      </c>
      <c r="BL12" s="48">
        <v>216429</v>
      </c>
      <c r="BM12" s="114">
        <v>218048</v>
      </c>
      <c r="BN12" s="114">
        <v>218247</v>
      </c>
      <c r="BO12" s="114">
        <v>218798</v>
      </c>
      <c r="BP12" s="114">
        <v>219188</v>
      </c>
      <c r="BQ12" s="114">
        <v>219594</v>
      </c>
      <c r="BR12" s="114">
        <v>219535</v>
      </c>
      <c r="BS12" s="114">
        <v>219260</v>
      </c>
      <c r="BT12" s="114">
        <v>219647</v>
      </c>
      <c r="BU12" s="114">
        <v>219895</v>
      </c>
      <c r="BV12" s="114">
        <v>220642</v>
      </c>
      <c r="BW12" s="50">
        <v>221033</v>
      </c>
      <c r="BX12" s="48">
        <v>221293</v>
      </c>
      <c r="BY12" s="114">
        <v>220931</v>
      </c>
      <c r="BZ12" s="114">
        <v>220615</v>
      </c>
      <c r="CA12" s="114">
        <v>219837</v>
      </c>
      <c r="CB12" s="114">
        <v>219261</v>
      </c>
      <c r="CC12" s="114">
        <v>215551</v>
      </c>
      <c r="CD12" s="114">
        <v>215814</v>
      </c>
      <c r="CE12" s="114">
        <v>215902</v>
      </c>
      <c r="CF12" s="114">
        <v>214864</v>
      </c>
      <c r="CG12" s="49">
        <v>214782</v>
      </c>
      <c r="CH12" s="49">
        <v>214385</v>
      </c>
      <c r="CI12" s="50">
        <v>213857</v>
      </c>
      <c r="CJ12" s="48">
        <v>213427</v>
      </c>
      <c r="CK12" s="49">
        <v>213913</v>
      </c>
      <c r="CL12" s="49">
        <v>214307</v>
      </c>
      <c r="CM12" s="49">
        <v>214075</v>
      </c>
      <c r="CN12" s="49">
        <v>214629</v>
      </c>
      <c r="CO12" s="49">
        <v>215392</v>
      </c>
      <c r="CP12" s="49">
        <v>217191</v>
      </c>
      <c r="CQ12" s="49">
        <v>218444</v>
      </c>
      <c r="CR12" s="49">
        <v>218738</v>
      </c>
      <c r="CS12" s="49">
        <v>218923</v>
      </c>
      <c r="CT12" s="49">
        <v>219741</v>
      </c>
      <c r="CU12" s="50">
        <v>219914</v>
      </c>
      <c r="CV12" s="48">
        <v>220351</v>
      </c>
      <c r="CW12" s="49">
        <v>221100</v>
      </c>
      <c r="CX12" s="49">
        <v>220874</v>
      </c>
      <c r="CY12" s="49">
        <v>221574</v>
      </c>
      <c r="CZ12" s="49">
        <v>220543</v>
      </c>
      <c r="DA12" s="49">
        <v>220202</v>
      </c>
      <c r="DB12" s="49">
        <v>220279</v>
      </c>
      <c r="DC12" s="49">
        <v>219776</v>
      </c>
      <c r="DD12" s="49">
        <v>220006</v>
      </c>
      <c r="DE12" s="49">
        <v>219581</v>
      </c>
      <c r="DF12" s="49">
        <v>219345</v>
      </c>
      <c r="DG12" s="50">
        <v>219378</v>
      </c>
      <c r="DH12" s="48">
        <v>219734</v>
      </c>
      <c r="DI12" s="49">
        <v>219480</v>
      </c>
      <c r="DJ12" s="49">
        <v>219916</v>
      </c>
      <c r="DK12" s="49">
        <v>219620</v>
      </c>
      <c r="DL12" s="49">
        <v>219419</v>
      </c>
      <c r="DM12" s="49">
        <v>218899</v>
      </c>
      <c r="DN12" s="49">
        <v>218112</v>
      </c>
      <c r="DO12" s="49">
        <v>218018</v>
      </c>
      <c r="DP12" s="49">
        <v>217815</v>
      </c>
      <c r="DQ12" s="49">
        <v>217306</v>
      </c>
      <c r="DR12" s="49">
        <v>216955</v>
      </c>
      <c r="DS12" s="52">
        <v>216234</v>
      </c>
      <c r="DT12" s="48">
        <v>216479</v>
      </c>
      <c r="DU12" s="49">
        <v>218176</v>
      </c>
      <c r="DV12" s="49">
        <v>219250</v>
      </c>
      <c r="DW12" s="49">
        <v>219590</v>
      </c>
      <c r="DX12" s="49">
        <v>220702</v>
      </c>
      <c r="DY12" s="49">
        <v>220651</v>
      </c>
      <c r="DZ12" s="49">
        <v>221719</v>
      </c>
      <c r="EA12" s="49">
        <v>220240</v>
      </c>
      <c r="EB12" s="49">
        <v>220350</v>
      </c>
      <c r="EC12" s="49">
        <v>219834</v>
      </c>
      <c r="ED12" s="49">
        <v>219765</v>
      </c>
      <c r="EE12" s="52">
        <v>219102</v>
      </c>
      <c r="EF12" s="48">
        <v>219248</v>
      </c>
      <c r="EG12" s="49">
        <v>220065</v>
      </c>
      <c r="EH12" s="49">
        <v>219518</v>
      </c>
      <c r="EI12" s="49">
        <v>219114</v>
      </c>
      <c r="EJ12" s="49">
        <v>218516</v>
      </c>
      <c r="EK12" s="49">
        <v>218119</v>
      </c>
      <c r="EL12" s="49">
        <v>217880</v>
      </c>
      <c r="EM12" s="49">
        <v>217945</v>
      </c>
      <c r="EN12" s="49">
        <v>219780</v>
      </c>
      <c r="EO12" s="49">
        <v>219629</v>
      </c>
      <c r="EP12" s="49">
        <v>219626</v>
      </c>
      <c r="EQ12" s="52">
        <v>220308</v>
      </c>
      <c r="ER12" s="48">
        <v>221017</v>
      </c>
      <c r="ES12" s="49">
        <v>221990</v>
      </c>
      <c r="ET12" s="49">
        <v>220862</v>
      </c>
      <c r="EU12" s="49">
        <v>220478</v>
      </c>
      <c r="EV12" s="49">
        <v>221027</v>
      </c>
      <c r="EW12" s="52">
        <v>221467</v>
      </c>
      <c r="EX12" s="52">
        <v>224447</v>
      </c>
      <c r="EY12" s="52">
        <v>224979</v>
      </c>
      <c r="EZ12" s="50">
        <v>224479</v>
      </c>
      <c r="FA12" s="50">
        <v>225101</v>
      </c>
      <c r="FB12" s="50">
        <v>225248</v>
      </c>
      <c r="FC12" s="50">
        <v>225784</v>
      </c>
      <c r="FD12" s="50">
        <v>226955</v>
      </c>
      <c r="FE12" s="50">
        <v>227234</v>
      </c>
      <c r="FF12" s="50">
        <v>225161</v>
      </c>
      <c r="FG12" s="50">
        <v>225586</v>
      </c>
      <c r="FH12" s="50">
        <v>226069</v>
      </c>
      <c r="FI12" s="50">
        <v>225542</v>
      </c>
      <c r="FJ12" s="50">
        <v>225896</v>
      </c>
      <c r="FK12" s="50"/>
      <c r="FL12" s="50"/>
      <c r="FM12" s="50"/>
      <c r="FN12" s="50"/>
      <c r="FO12" s="50"/>
      <c r="FP12" s="100">
        <v>354</v>
      </c>
      <c r="FQ12" s="84">
        <v>0.15670928214753693</v>
      </c>
      <c r="FR12" s="100">
        <v>112</v>
      </c>
      <c r="FS12" s="84">
        <v>5.0837917824137123E-2</v>
      </c>
      <c r="FW12" s="228" t="s">
        <v>480</v>
      </c>
      <c r="FX12" s="102">
        <v>2276078</v>
      </c>
      <c r="FY12" s="102">
        <v>2279330</v>
      </c>
      <c r="FZ12" s="102">
        <v>2328564</v>
      </c>
      <c r="GA12" s="3">
        <v>2307694</v>
      </c>
      <c r="GB12" s="3">
        <v>2540655</v>
      </c>
      <c r="GC12" s="3">
        <v>2374109</v>
      </c>
      <c r="GD12" s="3">
        <v>2648722</v>
      </c>
    </row>
    <row r="13" spans="1:187" ht="15" outlineLevel="2">
      <c r="A13" s="340">
        <v>120</v>
      </c>
      <c r="B13" s="53" t="s">
        <v>301</v>
      </c>
      <c r="C13" s="324" t="s">
        <v>302</v>
      </c>
      <c r="D13" s="350">
        <v>24475</v>
      </c>
      <c r="E13" s="351">
        <v>25035</v>
      </c>
      <c r="F13" s="351">
        <v>25799</v>
      </c>
      <c r="G13" s="351">
        <v>26396</v>
      </c>
      <c r="H13" s="351">
        <v>26302</v>
      </c>
      <c r="I13" s="351">
        <v>26566</v>
      </c>
      <c r="J13" s="351">
        <v>26394</v>
      </c>
      <c r="K13" s="351">
        <v>26494</v>
      </c>
      <c r="L13" s="351">
        <v>26370</v>
      </c>
      <c r="M13" s="351">
        <v>26558</v>
      </c>
      <c r="N13" s="351">
        <v>26578</v>
      </c>
      <c r="O13" s="352">
        <v>27238</v>
      </c>
      <c r="P13" s="350">
        <v>27360</v>
      </c>
      <c r="Q13" s="351">
        <v>27530</v>
      </c>
      <c r="R13" s="353">
        <v>27875</v>
      </c>
      <c r="S13" s="351">
        <v>28788</v>
      </c>
      <c r="T13" s="351">
        <v>28502</v>
      </c>
      <c r="U13" s="351">
        <v>28537</v>
      </c>
      <c r="V13" s="351">
        <v>28556</v>
      </c>
      <c r="W13" s="351">
        <v>28576</v>
      </c>
      <c r="X13" s="351">
        <v>28502</v>
      </c>
      <c r="Y13" s="351">
        <v>28272</v>
      </c>
      <c r="Z13" s="351">
        <v>28276</v>
      </c>
      <c r="AA13" s="352">
        <v>28288</v>
      </c>
      <c r="AB13" s="350">
        <v>28367</v>
      </c>
      <c r="AC13" s="351">
        <v>28225</v>
      </c>
      <c r="AD13" s="351">
        <v>28367</v>
      </c>
      <c r="AE13" s="351">
        <v>28584</v>
      </c>
      <c r="AF13" s="351">
        <v>28359</v>
      </c>
      <c r="AG13" s="351">
        <v>28095</v>
      </c>
      <c r="AH13" s="351">
        <v>27979</v>
      </c>
      <c r="AI13" s="351">
        <v>27986</v>
      </c>
      <c r="AJ13" s="351">
        <v>28194</v>
      </c>
      <c r="AK13" s="351">
        <v>27633</v>
      </c>
      <c r="AL13" s="351">
        <v>26541</v>
      </c>
      <c r="AM13" s="352">
        <v>25859</v>
      </c>
      <c r="AN13" s="350">
        <v>25844</v>
      </c>
      <c r="AO13" s="351">
        <v>25822</v>
      </c>
      <c r="AP13" s="351">
        <v>25963</v>
      </c>
      <c r="AQ13" s="351">
        <v>25961</v>
      </c>
      <c r="AR13" s="351">
        <v>25947</v>
      </c>
      <c r="AS13" s="351">
        <v>26154</v>
      </c>
      <c r="AT13" s="351">
        <v>26149</v>
      </c>
      <c r="AU13" s="351">
        <v>26134</v>
      </c>
      <c r="AV13" s="351">
        <v>26161</v>
      </c>
      <c r="AW13" s="351">
        <v>26186</v>
      </c>
      <c r="AX13" s="351">
        <v>26157</v>
      </c>
      <c r="AY13" s="352">
        <v>26102</v>
      </c>
      <c r="AZ13" s="350">
        <v>26231</v>
      </c>
      <c r="BA13" s="351">
        <v>26157</v>
      </c>
      <c r="BB13" s="351">
        <v>26246</v>
      </c>
      <c r="BC13" s="351">
        <v>26207</v>
      </c>
      <c r="BD13" s="351">
        <v>26105</v>
      </c>
      <c r="BE13" s="351">
        <v>25952</v>
      </c>
      <c r="BF13" s="351">
        <v>25952</v>
      </c>
      <c r="BG13" s="351">
        <v>25813</v>
      </c>
      <c r="BH13" s="351">
        <v>25618</v>
      </c>
      <c r="BI13" s="351">
        <v>25438</v>
      </c>
      <c r="BJ13" s="351">
        <v>25477</v>
      </c>
      <c r="BK13" s="352">
        <v>25597</v>
      </c>
      <c r="BL13" s="350">
        <v>25589</v>
      </c>
      <c r="BM13" s="355">
        <v>25599</v>
      </c>
      <c r="BN13" s="355">
        <v>25542</v>
      </c>
      <c r="BO13" s="355">
        <v>25507</v>
      </c>
      <c r="BP13" s="355">
        <v>25522</v>
      </c>
      <c r="BQ13" s="355">
        <v>25495</v>
      </c>
      <c r="BR13" s="355">
        <v>25515</v>
      </c>
      <c r="BS13" s="355">
        <v>25540</v>
      </c>
      <c r="BT13" s="355">
        <v>25577</v>
      </c>
      <c r="BU13" s="355">
        <v>25563</v>
      </c>
      <c r="BV13" s="355">
        <v>25546</v>
      </c>
      <c r="BW13" s="352">
        <v>25555</v>
      </c>
      <c r="BX13" s="350">
        <v>25600</v>
      </c>
      <c r="BY13" s="355">
        <v>25596</v>
      </c>
      <c r="BZ13" s="355">
        <v>25568</v>
      </c>
      <c r="CA13" s="355">
        <v>25507</v>
      </c>
      <c r="CB13" s="355">
        <v>25402</v>
      </c>
      <c r="CC13" s="355">
        <v>24991</v>
      </c>
      <c r="CD13" s="355">
        <v>24985</v>
      </c>
      <c r="CE13" s="355">
        <v>24998</v>
      </c>
      <c r="CF13" s="355">
        <v>24876</v>
      </c>
      <c r="CG13" s="351">
        <v>24821</v>
      </c>
      <c r="CH13" s="351">
        <v>24694</v>
      </c>
      <c r="CI13" s="352">
        <v>24611</v>
      </c>
      <c r="CJ13" s="350">
        <v>24537</v>
      </c>
      <c r="CK13" s="351">
        <v>24552</v>
      </c>
      <c r="CL13" s="351">
        <v>24521</v>
      </c>
      <c r="CM13" s="351">
        <v>24387</v>
      </c>
      <c r="CN13" s="351">
        <v>24383</v>
      </c>
      <c r="CO13" s="351">
        <v>24344</v>
      </c>
      <c r="CP13" s="351">
        <v>24366</v>
      </c>
      <c r="CQ13" s="351">
        <v>24501</v>
      </c>
      <c r="CR13" s="351">
        <v>24484</v>
      </c>
      <c r="CS13" s="351">
        <v>24383</v>
      </c>
      <c r="CT13" s="351">
        <v>24381</v>
      </c>
      <c r="CU13" s="352">
        <v>24358</v>
      </c>
      <c r="CV13" s="350">
        <v>24354</v>
      </c>
      <c r="CW13" s="351">
        <v>24359</v>
      </c>
      <c r="CX13" s="351">
        <v>24244</v>
      </c>
      <c r="CY13" s="351">
        <v>24209</v>
      </c>
      <c r="CZ13" s="351">
        <v>24100</v>
      </c>
      <c r="DA13" s="351">
        <v>24004</v>
      </c>
      <c r="DB13" s="351">
        <v>23969</v>
      </c>
      <c r="DC13" s="351">
        <v>23917</v>
      </c>
      <c r="DD13" s="351">
        <v>23907</v>
      </c>
      <c r="DE13" s="351">
        <v>23827</v>
      </c>
      <c r="DF13" s="351">
        <v>23811</v>
      </c>
      <c r="DG13" s="352">
        <v>23728</v>
      </c>
      <c r="DH13" s="350">
        <v>23668</v>
      </c>
      <c r="DI13" s="351">
        <v>23561</v>
      </c>
      <c r="DJ13" s="351">
        <v>23393</v>
      </c>
      <c r="DK13" s="351">
        <v>23336</v>
      </c>
      <c r="DL13" s="351">
        <v>23341</v>
      </c>
      <c r="DM13" s="351">
        <v>23245</v>
      </c>
      <c r="DN13" s="351">
        <v>23174</v>
      </c>
      <c r="DO13" s="351">
        <v>23063</v>
      </c>
      <c r="DP13" s="351">
        <v>23006</v>
      </c>
      <c r="DQ13" s="351">
        <v>22892</v>
      </c>
      <c r="DR13" s="351">
        <v>22833</v>
      </c>
      <c r="DS13" s="354">
        <v>22723</v>
      </c>
      <c r="DT13" s="350">
        <v>22661</v>
      </c>
      <c r="DU13" s="351">
        <v>22655</v>
      </c>
      <c r="DV13" s="351">
        <v>22572</v>
      </c>
      <c r="DW13" s="351">
        <v>22533</v>
      </c>
      <c r="DX13" s="351">
        <v>22577</v>
      </c>
      <c r="DY13" s="351">
        <v>22621</v>
      </c>
      <c r="DZ13" s="351">
        <v>23218</v>
      </c>
      <c r="EA13" s="351">
        <v>23147</v>
      </c>
      <c r="EB13" s="351">
        <v>23102</v>
      </c>
      <c r="EC13" s="351">
        <v>23067</v>
      </c>
      <c r="ED13" s="351">
        <v>23214</v>
      </c>
      <c r="EE13" s="354">
        <v>23133</v>
      </c>
      <c r="EF13" s="350">
        <v>23175</v>
      </c>
      <c r="EG13" s="351">
        <v>23185</v>
      </c>
      <c r="EH13" s="351">
        <v>23149</v>
      </c>
      <c r="EI13" s="351">
        <v>23082</v>
      </c>
      <c r="EJ13" s="351">
        <v>23039</v>
      </c>
      <c r="EK13" s="351">
        <v>23010</v>
      </c>
      <c r="EL13" s="351">
        <v>22898</v>
      </c>
      <c r="EM13" s="351">
        <v>22864</v>
      </c>
      <c r="EN13" s="351">
        <v>22969</v>
      </c>
      <c r="EO13" s="351">
        <v>22873</v>
      </c>
      <c r="EP13" s="351">
        <v>22857</v>
      </c>
      <c r="EQ13" s="354">
        <v>22874</v>
      </c>
      <c r="ER13" s="350">
        <v>22959</v>
      </c>
      <c r="ES13" s="351">
        <v>23048</v>
      </c>
      <c r="ET13" s="351">
        <v>22850</v>
      </c>
      <c r="EU13" s="351">
        <v>22700</v>
      </c>
      <c r="EV13" s="351">
        <v>22773</v>
      </c>
      <c r="EW13" s="354">
        <v>22774</v>
      </c>
      <c r="EX13" s="354">
        <v>22927</v>
      </c>
      <c r="EY13" s="354">
        <v>22945</v>
      </c>
      <c r="EZ13" s="352">
        <v>22884</v>
      </c>
      <c r="FA13" s="352">
        <v>22947</v>
      </c>
      <c r="FB13" s="352">
        <v>22963</v>
      </c>
      <c r="FC13" s="352">
        <v>22976</v>
      </c>
      <c r="FD13" s="352">
        <v>23096</v>
      </c>
      <c r="FE13" s="352">
        <v>23001</v>
      </c>
      <c r="FF13" s="352">
        <v>22795</v>
      </c>
      <c r="FG13" s="352">
        <v>22889</v>
      </c>
      <c r="FH13" s="352">
        <v>22931</v>
      </c>
      <c r="FI13" s="352">
        <v>22900</v>
      </c>
      <c r="FJ13" s="352">
        <v>22914</v>
      </c>
      <c r="FK13" s="352"/>
      <c r="FL13" s="352"/>
      <c r="FM13" s="352"/>
      <c r="FN13" s="352"/>
      <c r="FO13" s="352"/>
      <c r="FP13" s="100">
        <v>14</v>
      </c>
      <c r="FQ13" s="84">
        <v>6.1098018678537133E-2</v>
      </c>
      <c r="FR13" s="100">
        <v>-62</v>
      </c>
      <c r="FS13" s="84">
        <v>-0.27105010055084378</v>
      </c>
      <c r="FW13" s="101" t="s">
        <v>481</v>
      </c>
      <c r="FX13" s="102">
        <v>2278197</v>
      </c>
      <c r="FY13" s="102">
        <v>2285762</v>
      </c>
      <c r="FZ13" s="102">
        <v>2325821</v>
      </c>
      <c r="GA13" s="3">
        <v>2306143</v>
      </c>
      <c r="GB13" s="3">
        <v>2478543</v>
      </c>
      <c r="GC13" s="3">
        <v>2370087</v>
      </c>
      <c r="GD13" s="3">
        <v>2654514</v>
      </c>
    </row>
    <row r="14" spans="1:187" ht="15" outlineLevel="2">
      <c r="A14" s="340">
        <v>154</v>
      </c>
      <c r="B14" s="53" t="s">
        <v>301</v>
      </c>
      <c r="C14" s="324" t="s">
        <v>303</v>
      </c>
      <c r="D14" s="350">
        <v>61808</v>
      </c>
      <c r="E14" s="351">
        <v>62297</v>
      </c>
      <c r="F14" s="351">
        <v>62264</v>
      </c>
      <c r="G14" s="351">
        <v>62131</v>
      </c>
      <c r="H14" s="351">
        <v>61881</v>
      </c>
      <c r="I14" s="351">
        <v>62011</v>
      </c>
      <c r="J14" s="351">
        <v>61343</v>
      </c>
      <c r="K14" s="351">
        <v>61789</v>
      </c>
      <c r="L14" s="351">
        <v>60857</v>
      </c>
      <c r="M14" s="351">
        <v>60837</v>
      </c>
      <c r="N14" s="351">
        <v>60488</v>
      </c>
      <c r="O14" s="352">
        <v>61009</v>
      </c>
      <c r="P14" s="350">
        <v>60996</v>
      </c>
      <c r="Q14" s="351">
        <v>61032</v>
      </c>
      <c r="R14" s="353">
        <v>61696</v>
      </c>
      <c r="S14" s="351">
        <v>62528</v>
      </c>
      <c r="T14" s="351">
        <v>61637</v>
      </c>
      <c r="U14" s="351">
        <v>62454</v>
      </c>
      <c r="V14" s="351">
        <v>62586</v>
      </c>
      <c r="W14" s="351">
        <v>62410</v>
      </c>
      <c r="X14" s="351">
        <v>62325</v>
      </c>
      <c r="Y14" s="351">
        <v>62721</v>
      </c>
      <c r="Z14" s="351">
        <v>62709</v>
      </c>
      <c r="AA14" s="352">
        <v>62277</v>
      </c>
      <c r="AB14" s="350">
        <v>62621</v>
      </c>
      <c r="AC14" s="351">
        <v>63025</v>
      </c>
      <c r="AD14" s="351">
        <v>62939</v>
      </c>
      <c r="AE14" s="351">
        <v>63328</v>
      </c>
      <c r="AF14" s="351">
        <v>63688</v>
      </c>
      <c r="AG14" s="351">
        <v>62854</v>
      </c>
      <c r="AH14" s="351">
        <v>62083</v>
      </c>
      <c r="AI14" s="351">
        <v>62093</v>
      </c>
      <c r="AJ14" s="351">
        <v>62592</v>
      </c>
      <c r="AK14" s="351">
        <v>63055</v>
      </c>
      <c r="AL14" s="351">
        <v>62547</v>
      </c>
      <c r="AM14" s="352">
        <v>62810</v>
      </c>
      <c r="AN14" s="350">
        <v>62432</v>
      </c>
      <c r="AO14" s="351">
        <v>62578</v>
      </c>
      <c r="AP14" s="351">
        <v>63066</v>
      </c>
      <c r="AQ14" s="351">
        <v>62848</v>
      </c>
      <c r="AR14" s="351">
        <v>63475</v>
      </c>
      <c r="AS14" s="351">
        <v>63845</v>
      </c>
      <c r="AT14" s="351">
        <v>63898</v>
      </c>
      <c r="AU14" s="351">
        <v>64159</v>
      </c>
      <c r="AV14" s="351">
        <v>63928</v>
      </c>
      <c r="AW14" s="351">
        <v>64232</v>
      </c>
      <c r="AX14" s="351">
        <v>64164</v>
      </c>
      <c r="AY14" s="352">
        <v>64350</v>
      </c>
      <c r="AZ14" s="350">
        <v>65156</v>
      </c>
      <c r="BA14" s="351">
        <v>65604</v>
      </c>
      <c r="BB14" s="351">
        <v>66068</v>
      </c>
      <c r="BC14" s="351">
        <v>66171</v>
      </c>
      <c r="BD14" s="351">
        <v>66409</v>
      </c>
      <c r="BE14" s="351">
        <v>66018</v>
      </c>
      <c r="BF14" s="351">
        <v>66537</v>
      </c>
      <c r="BG14" s="351">
        <v>66806</v>
      </c>
      <c r="BH14" s="351">
        <v>66408</v>
      </c>
      <c r="BI14" s="351">
        <v>65924</v>
      </c>
      <c r="BJ14" s="351">
        <v>66355</v>
      </c>
      <c r="BK14" s="352">
        <v>67117</v>
      </c>
      <c r="BL14" s="350">
        <v>67617</v>
      </c>
      <c r="BM14" s="355">
        <v>68573</v>
      </c>
      <c r="BN14" s="355">
        <v>68813</v>
      </c>
      <c r="BO14" s="355">
        <v>69083</v>
      </c>
      <c r="BP14" s="355">
        <v>69285</v>
      </c>
      <c r="BQ14" s="355">
        <v>69573</v>
      </c>
      <c r="BR14" s="355">
        <v>69335</v>
      </c>
      <c r="BS14" s="355">
        <v>69279</v>
      </c>
      <c r="BT14" s="355">
        <v>69528</v>
      </c>
      <c r="BU14" s="355">
        <v>69769</v>
      </c>
      <c r="BV14" s="355">
        <v>70174</v>
      </c>
      <c r="BW14" s="352">
        <v>70279</v>
      </c>
      <c r="BX14" s="350">
        <v>70250</v>
      </c>
      <c r="BY14" s="355">
        <v>70193</v>
      </c>
      <c r="BZ14" s="355">
        <v>70028</v>
      </c>
      <c r="CA14" s="355">
        <v>69562</v>
      </c>
      <c r="CB14" s="355">
        <v>69438</v>
      </c>
      <c r="CC14" s="355">
        <v>68146</v>
      </c>
      <c r="CD14" s="355">
        <v>68048</v>
      </c>
      <c r="CE14" s="355">
        <v>67947</v>
      </c>
      <c r="CF14" s="355">
        <v>67532</v>
      </c>
      <c r="CG14" s="351">
        <v>67489</v>
      </c>
      <c r="CH14" s="351">
        <v>67485</v>
      </c>
      <c r="CI14" s="352">
        <v>67377</v>
      </c>
      <c r="CJ14" s="350">
        <v>67339</v>
      </c>
      <c r="CK14" s="351">
        <v>67641</v>
      </c>
      <c r="CL14" s="351">
        <v>67938</v>
      </c>
      <c r="CM14" s="351">
        <v>68020</v>
      </c>
      <c r="CN14" s="351">
        <v>68389</v>
      </c>
      <c r="CO14" s="351">
        <v>69017</v>
      </c>
      <c r="CP14" s="351">
        <v>70055</v>
      </c>
      <c r="CQ14" s="351">
        <v>70583</v>
      </c>
      <c r="CR14" s="351">
        <v>70635</v>
      </c>
      <c r="CS14" s="351">
        <v>71237</v>
      </c>
      <c r="CT14" s="351">
        <v>72008</v>
      </c>
      <c r="CU14" s="352">
        <v>72241</v>
      </c>
      <c r="CV14" s="350">
        <v>72454</v>
      </c>
      <c r="CW14" s="351">
        <v>72742</v>
      </c>
      <c r="CX14" s="351">
        <v>72766</v>
      </c>
      <c r="CY14" s="351">
        <v>73271</v>
      </c>
      <c r="CZ14" s="351">
        <v>73335</v>
      </c>
      <c r="DA14" s="351">
        <v>73348</v>
      </c>
      <c r="DB14" s="351">
        <v>73555</v>
      </c>
      <c r="DC14" s="351">
        <v>73244</v>
      </c>
      <c r="DD14" s="351">
        <v>73566</v>
      </c>
      <c r="DE14" s="351">
        <v>73643</v>
      </c>
      <c r="DF14" s="351">
        <v>73595</v>
      </c>
      <c r="DG14" s="352">
        <v>73698</v>
      </c>
      <c r="DH14" s="350">
        <v>73935</v>
      </c>
      <c r="DI14" s="351">
        <v>73789</v>
      </c>
      <c r="DJ14" s="351">
        <v>74163</v>
      </c>
      <c r="DK14" s="351">
        <v>74091</v>
      </c>
      <c r="DL14" s="351">
        <v>73989</v>
      </c>
      <c r="DM14" s="351">
        <v>73848</v>
      </c>
      <c r="DN14" s="351">
        <v>73505</v>
      </c>
      <c r="DO14" s="351">
        <v>73484</v>
      </c>
      <c r="DP14" s="351">
        <v>73415</v>
      </c>
      <c r="DQ14" s="351">
        <v>73190</v>
      </c>
      <c r="DR14" s="351">
        <v>73017</v>
      </c>
      <c r="DS14" s="354">
        <v>72749</v>
      </c>
      <c r="DT14" s="350">
        <v>72790</v>
      </c>
      <c r="DU14" s="351">
        <v>73899</v>
      </c>
      <c r="DV14" s="351">
        <v>74903</v>
      </c>
      <c r="DW14" s="351">
        <v>75357</v>
      </c>
      <c r="DX14" s="351">
        <v>76028</v>
      </c>
      <c r="DY14" s="351">
        <v>76186</v>
      </c>
      <c r="DZ14" s="351">
        <v>76234</v>
      </c>
      <c r="EA14" s="351">
        <v>75294</v>
      </c>
      <c r="EB14" s="351">
        <v>75479</v>
      </c>
      <c r="EC14" s="351">
        <v>75181</v>
      </c>
      <c r="ED14" s="351">
        <v>74918</v>
      </c>
      <c r="EE14" s="354">
        <v>74617</v>
      </c>
      <c r="EF14" s="350">
        <v>74733</v>
      </c>
      <c r="EG14" s="351">
        <v>75069</v>
      </c>
      <c r="EH14" s="351">
        <v>74806</v>
      </c>
      <c r="EI14" s="351">
        <v>74639</v>
      </c>
      <c r="EJ14" s="351">
        <v>74304</v>
      </c>
      <c r="EK14" s="351">
        <v>74222</v>
      </c>
      <c r="EL14" s="351">
        <v>74143</v>
      </c>
      <c r="EM14" s="351">
        <v>74100</v>
      </c>
      <c r="EN14" s="351">
        <v>74989</v>
      </c>
      <c r="EO14" s="351">
        <v>74814</v>
      </c>
      <c r="EP14" s="351">
        <v>74769</v>
      </c>
      <c r="EQ14" s="354">
        <v>75036</v>
      </c>
      <c r="ER14" s="350">
        <v>75225</v>
      </c>
      <c r="ES14" s="351">
        <v>75613</v>
      </c>
      <c r="ET14" s="351">
        <v>75152</v>
      </c>
      <c r="EU14" s="351">
        <v>74915</v>
      </c>
      <c r="EV14" s="351">
        <v>75243</v>
      </c>
      <c r="EW14" s="354">
        <v>75442</v>
      </c>
      <c r="EX14" s="354">
        <v>77244</v>
      </c>
      <c r="EY14" s="354">
        <v>77607</v>
      </c>
      <c r="EZ14" s="352">
        <v>77313</v>
      </c>
      <c r="FA14" s="352">
        <v>77559</v>
      </c>
      <c r="FB14" s="352">
        <v>77687</v>
      </c>
      <c r="FC14" s="352">
        <v>78109</v>
      </c>
      <c r="FD14" s="352">
        <v>78490</v>
      </c>
      <c r="FE14" s="352">
        <v>78924</v>
      </c>
      <c r="FF14" s="352">
        <v>78056</v>
      </c>
      <c r="FG14" s="352">
        <v>78145</v>
      </c>
      <c r="FH14" s="352">
        <v>78370</v>
      </c>
      <c r="FI14" s="352">
        <v>78283</v>
      </c>
      <c r="FJ14" s="352">
        <v>78307</v>
      </c>
      <c r="FK14" s="352"/>
      <c r="FL14" s="352"/>
      <c r="FM14" s="352"/>
      <c r="FN14" s="352"/>
      <c r="FO14" s="352"/>
      <c r="FP14" s="100">
        <v>24</v>
      </c>
      <c r="FQ14" s="84">
        <v>3.0648601019065986E-2</v>
      </c>
      <c r="FR14" s="100">
        <v>198</v>
      </c>
      <c r="FS14" s="84">
        <v>0.26387334079641772</v>
      </c>
      <c r="FW14" s="228" t="s">
        <v>482</v>
      </c>
      <c r="FX14" s="102">
        <v>2277575</v>
      </c>
      <c r="FY14" s="102">
        <v>2300364</v>
      </c>
      <c r="FZ14" s="102">
        <v>2325579</v>
      </c>
      <c r="GA14" s="3">
        <v>2305154</v>
      </c>
      <c r="GB14" s="3">
        <v>2484416</v>
      </c>
      <c r="GC14" s="3">
        <v>2453200</v>
      </c>
      <c r="GD14" s="3">
        <v>2651034</v>
      </c>
    </row>
    <row r="15" spans="1:187" ht="15" outlineLevel="2">
      <c r="A15" s="340">
        <v>250</v>
      </c>
      <c r="B15" s="53" t="s">
        <v>301</v>
      </c>
      <c r="C15" s="324" t="s">
        <v>304</v>
      </c>
      <c r="D15" s="350">
        <v>36877</v>
      </c>
      <c r="E15" s="351">
        <v>37069</v>
      </c>
      <c r="F15" s="351">
        <v>37163</v>
      </c>
      <c r="G15" s="351">
        <v>36900</v>
      </c>
      <c r="H15" s="351">
        <v>36883</v>
      </c>
      <c r="I15" s="351">
        <v>37219</v>
      </c>
      <c r="J15" s="351">
        <v>37049</v>
      </c>
      <c r="K15" s="351">
        <v>37128</v>
      </c>
      <c r="L15" s="351">
        <v>36898</v>
      </c>
      <c r="M15" s="351">
        <v>37207</v>
      </c>
      <c r="N15" s="351">
        <v>37033</v>
      </c>
      <c r="O15" s="352">
        <v>37380</v>
      </c>
      <c r="P15" s="350">
        <v>37648</v>
      </c>
      <c r="Q15" s="351">
        <v>37577</v>
      </c>
      <c r="R15" s="353">
        <v>37502</v>
      </c>
      <c r="S15" s="351">
        <v>37526</v>
      </c>
      <c r="T15" s="351">
        <v>38016</v>
      </c>
      <c r="U15" s="351">
        <v>38529</v>
      </c>
      <c r="V15" s="351">
        <v>38921</v>
      </c>
      <c r="W15" s="351">
        <v>38784</v>
      </c>
      <c r="X15" s="351">
        <v>38993</v>
      </c>
      <c r="Y15" s="351">
        <v>39251</v>
      </c>
      <c r="Z15" s="351">
        <v>39225</v>
      </c>
      <c r="AA15" s="352">
        <v>39492</v>
      </c>
      <c r="AB15" s="350">
        <v>38997</v>
      </c>
      <c r="AC15" s="351">
        <v>39177</v>
      </c>
      <c r="AD15" s="351">
        <v>39417</v>
      </c>
      <c r="AE15" s="351">
        <v>39904</v>
      </c>
      <c r="AF15" s="351">
        <v>39959</v>
      </c>
      <c r="AG15" s="351">
        <v>40046</v>
      </c>
      <c r="AH15" s="351">
        <v>40080</v>
      </c>
      <c r="AI15" s="351">
        <v>39607</v>
      </c>
      <c r="AJ15" s="351">
        <v>39991</v>
      </c>
      <c r="AK15" s="351">
        <v>40203</v>
      </c>
      <c r="AL15" s="351">
        <v>40096</v>
      </c>
      <c r="AM15" s="352">
        <v>40352</v>
      </c>
      <c r="AN15" s="350">
        <v>40480</v>
      </c>
      <c r="AO15" s="351">
        <v>40872</v>
      </c>
      <c r="AP15" s="351">
        <v>41429</v>
      </c>
      <c r="AQ15" s="351">
        <v>41284</v>
      </c>
      <c r="AR15" s="351">
        <v>41454</v>
      </c>
      <c r="AS15" s="351">
        <v>41908</v>
      </c>
      <c r="AT15" s="351">
        <v>42066</v>
      </c>
      <c r="AU15" s="351">
        <v>41995</v>
      </c>
      <c r="AV15" s="351">
        <v>41981</v>
      </c>
      <c r="AW15" s="351">
        <v>42554</v>
      </c>
      <c r="AX15" s="351">
        <v>42562</v>
      </c>
      <c r="AY15" s="352">
        <v>42617</v>
      </c>
      <c r="AZ15" s="350">
        <v>43199</v>
      </c>
      <c r="BA15" s="351">
        <v>43202</v>
      </c>
      <c r="BB15" s="351">
        <v>43580</v>
      </c>
      <c r="BC15" s="351">
        <v>43562</v>
      </c>
      <c r="BD15" s="351">
        <v>43649</v>
      </c>
      <c r="BE15" s="351">
        <v>43566</v>
      </c>
      <c r="BF15" s="351">
        <v>44113</v>
      </c>
      <c r="BG15" s="351">
        <v>44189</v>
      </c>
      <c r="BH15" s="351">
        <v>44242</v>
      </c>
      <c r="BI15" s="351">
        <v>44197</v>
      </c>
      <c r="BJ15" s="351">
        <v>44605</v>
      </c>
      <c r="BK15" s="352">
        <v>45067</v>
      </c>
      <c r="BL15" s="350">
        <v>45314</v>
      </c>
      <c r="BM15" s="355">
        <v>45669</v>
      </c>
      <c r="BN15" s="355">
        <v>45756</v>
      </c>
      <c r="BO15" s="355">
        <v>45927</v>
      </c>
      <c r="BP15" s="355">
        <v>46035</v>
      </c>
      <c r="BQ15" s="355">
        <v>46175</v>
      </c>
      <c r="BR15" s="355">
        <v>46320</v>
      </c>
      <c r="BS15" s="355">
        <v>46260</v>
      </c>
      <c r="BT15" s="355">
        <v>46310</v>
      </c>
      <c r="BU15" s="355">
        <v>46360</v>
      </c>
      <c r="BV15" s="355">
        <v>46535</v>
      </c>
      <c r="BW15" s="352">
        <v>46648</v>
      </c>
      <c r="BX15" s="350">
        <v>46802</v>
      </c>
      <c r="BY15" s="355">
        <v>46753</v>
      </c>
      <c r="BZ15" s="355">
        <v>46693</v>
      </c>
      <c r="CA15" s="355">
        <v>46580</v>
      </c>
      <c r="CB15" s="355">
        <v>46454</v>
      </c>
      <c r="CC15" s="355">
        <v>45654</v>
      </c>
      <c r="CD15" s="355">
        <v>45753</v>
      </c>
      <c r="CE15" s="355">
        <v>45787</v>
      </c>
      <c r="CF15" s="355">
        <v>45586</v>
      </c>
      <c r="CG15" s="351">
        <v>45572</v>
      </c>
      <c r="CH15" s="351">
        <v>45445</v>
      </c>
      <c r="CI15" s="352">
        <v>45281</v>
      </c>
      <c r="CJ15" s="350">
        <v>45181</v>
      </c>
      <c r="CK15" s="351">
        <v>45272</v>
      </c>
      <c r="CL15" s="351">
        <v>45392</v>
      </c>
      <c r="CM15" s="351">
        <v>45406</v>
      </c>
      <c r="CN15" s="351">
        <v>45476</v>
      </c>
      <c r="CO15" s="351">
        <v>45524</v>
      </c>
      <c r="CP15" s="351">
        <v>45868</v>
      </c>
      <c r="CQ15" s="351">
        <v>45994</v>
      </c>
      <c r="CR15" s="351">
        <v>46174</v>
      </c>
      <c r="CS15" s="351">
        <v>46026</v>
      </c>
      <c r="CT15" s="351">
        <v>46140</v>
      </c>
      <c r="CU15" s="352">
        <v>46163</v>
      </c>
      <c r="CV15" s="350">
        <v>46261</v>
      </c>
      <c r="CW15" s="351">
        <v>46377</v>
      </c>
      <c r="CX15" s="351">
        <v>46420</v>
      </c>
      <c r="CY15" s="351">
        <v>46659</v>
      </c>
      <c r="CZ15" s="351">
        <v>46276</v>
      </c>
      <c r="DA15" s="351">
        <v>46333</v>
      </c>
      <c r="DB15" s="351">
        <v>46342</v>
      </c>
      <c r="DC15" s="351">
        <v>46476</v>
      </c>
      <c r="DD15" s="351">
        <v>46384</v>
      </c>
      <c r="DE15" s="351">
        <v>46318</v>
      </c>
      <c r="DF15" s="351">
        <v>46289</v>
      </c>
      <c r="DG15" s="352">
        <v>46431</v>
      </c>
      <c r="DH15" s="350">
        <v>46427</v>
      </c>
      <c r="DI15" s="351">
        <v>46458</v>
      </c>
      <c r="DJ15" s="351">
        <v>46501</v>
      </c>
      <c r="DK15" s="351">
        <v>46462</v>
      </c>
      <c r="DL15" s="351">
        <v>46348</v>
      </c>
      <c r="DM15" s="351">
        <v>46236</v>
      </c>
      <c r="DN15" s="351">
        <v>46062</v>
      </c>
      <c r="DO15" s="351">
        <v>46153</v>
      </c>
      <c r="DP15" s="351">
        <v>46190</v>
      </c>
      <c r="DQ15" s="351">
        <v>46172</v>
      </c>
      <c r="DR15" s="351">
        <v>46169</v>
      </c>
      <c r="DS15" s="354">
        <v>46139</v>
      </c>
      <c r="DT15" s="350">
        <v>46299</v>
      </c>
      <c r="DU15" s="351">
        <v>46490</v>
      </c>
      <c r="DV15" s="351">
        <v>46571</v>
      </c>
      <c r="DW15" s="351">
        <v>46547</v>
      </c>
      <c r="DX15" s="351">
        <v>46679</v>
      </c>
      <c r="DY15" s="351">
        <v>46621</v>
      </c>
      <c r="DZ15" s="351">
        <v>46678</v>
      </c>
      <c r="EA15" s="351">
        <v>46422</v>
      </c>
      <c r="EB15" s="351">
        <v>46437</v>
      </c>
      <c r="EC15" s="351">
        <v>46354</v>
      </c>
      <c r="ED15" s="351">
        <v>46303</v>
      </c>
      <c r="EE15" s="354">
        <v>46217</v>
      </c>
      <c r="EF15" s="350">
        <v>46170</v>
      </c>
      <c r="EG15" s="351">
        <v>46341</v>
      </c>
      <c r="EH15" s="351">
        <v>46280</v>
      </c>
      <c r="EI15" s="351">
        <v>46239</v>
      </c>
      <c r="EJ15" s="351">
        <v>46203</v>
      </c>
      <c r="EK15" s="351">
        <v>46071</v>
      </c>
      <c r="EL15" s="351">
        <v>46098</v>
      </c>
      <c r="EM15" s="351">
        <v>46172</v>
      </c>
      <c r="EN15" s="351">
        <v>46444</v>
      </c>
      <c r="EO15" s="351">
        <v>46612</v>
      </c>
      <c r="EP15" s="351">
        <v>46624</v>
      </c>
      <c r="EQ15" s="354">
        <v>46861</v>
      </c>
      <c r="ER15" s="350">
        <v>47024</v>
      </c>
      <c r="ES15" s="351">
        <v>47217</v>
      </c>
      <c r="ET15" s="351">
        <v>46979</v>
      </c>
      <c r="EU15" s="351">
        <v>47111</v>
      </c>
      <c r="EV15" s="351">
        <v>47203</v>
      </c>
      <c r="EW15" s="354">
        <v>47454</v>
      </c>
      <c r="EX15" s="354">
        <v>48019</v>
      </c>
      <c r="EY15" s="354">
        <v>48095</v>
      </c>
      <c r="EZ15" s="352">
        <v>47939</v>
      </c>
      <c r="FA15" s="352">
        <v>48125</v>
      </c>
      <c r="FB15" s="352">
        <v>48121</v>
      </c>
      <c r="FC15" s="352">
        <v>48210</v>
      </c>
      <c r="FD15" s="352">
        <v>48373</v>
      </c>
      <c r="FE15" s="352">
        <v>48383</v>
      </c>
      <c r="FF15" s="352">
        <v>48016</v>
      </c>
      <c r="FG15" s="352">
        <v>48139</v>
      </c>
      <c r="FH15" s="352">
        <v>48153</v>
      </c>
      <c r="FI15" s="352">
        <v>48008</v>
      </c>
      <c r="FJ15" s="352">
        <v>48117</v>
      </c>
      <c r="FK15" s="352"/>
      <c r="FL15" s="352"/>
      <c r="FM15" s="352"/>
      <c r="FN15" s="352"/>
      <c r="FO15" s="352"/>
      <c r="FP15" s="100">
        <v>109</v>
      </c>
      <c r="FQ15" s="84">
        <v>0.22653116362200471</v>
      </c>
      <c r="FR15" s="100">
        <v>-93</v>
      </c>
      <c r="FS15" s="84">
        <v>-0.19845927316958664</v>
      </c>
      <c r="FW15" s="101" t="s">
        <v>483</v>
      </c>
      <c r="FX15" s="102">
        <v>2263110</v>
      </c>
      <c r="FY15" s="102">
        <v>2317897</v>
      </c>
      <c r="FZ15" s="102">
        <v>2327498</v>
      </c>
      <c r="GA15" s="3">
        <v>2294057</v>
      </c>
      <c r="GB15" s="3">
        <v>2465967</v>
      </c>
      <c r="GC15" s="3">
        <v>2445234</v>
      </c>
      <c r="GD15" s="3">
        <v>2659352</v>
      </c>
    </row>
    <row r="16" spans="1:187" ht="15" outlineLevel="2">
      <c r="A16" s="340">
        <v>495</v>
      </c>
      <c r="B16" s="53" t="s">
        <v>301</v>
      </c>
      <c r="C16" s="324" t="s">
        <v>305</v>
      </c>
      <c r="D16" s="350">
        <v>18611</v>
      </c>
      <c r="E16" s="351">
        <v>18864</v>
      </c>
      <c r="F16" s="351">
        <v>18913</v>
      </c>
      <c r="G16" s="351">
        <v>18765</v>
      </c>
      <c r="H16" s="351">
        <v>18666</v>
      </c>
      <c r="I16" s="351">
        <v>18839</v>
      </c>
      <c r="J16" s="351">
        <v>18809</v>
      </c>
      <c r="K16" s="351">
        <v>18763</v>
      </c>
      <c r="L16" s="351">
        <v>18984</v>
      </c>
      <c r="M16" s="351">
        <v>19052</v>
      </c>
      <c r="N16" s="351">
        <v>19099</v>
      </c>
      <c r="O16" s="352">
        <v>19511</v>
      </c>
      <c r="P16" s="350">
        <v>19522</v>
      </c>
      <c r="Q16" s="351">
        <v>19660</v>
      </c>
      <c r="R16" s="353">
        <v>19774</v>
      </c>
      <c r="S16" s="351">
        <v>19697</v>
      </c>
      <c r="T16" s="351">
        <v>19790</v>
      </c>
      <c r="U16" s="351">
        <v>19958</v>
      </c>
      <c r="V16" s="351">
        <v>20012</v>
      </c>
      <c r="W16" s="351">
        <v>20122</v>
      </c>
      <c r="X16" s="351">
        <v>20237</v>
      </c>
      <c r="Y16" s="351">
        <v>20182</v>
      </c>
      <c r="Z16" s="351">
        <v>20330</v>
      </c>
      <c r="AA16" s="352">
        <v>20365</v>
      </c>
      <c r="AB16" s="350">
        <v>20387</v>
      </c>
      <c r="AC16" s="351">
        <v>20549</v>
      </c>
      <c r="AD16" s="351">
        <v>20582</v>
      </c>
      <c r="AE16" s="351">
        <v>20640</v>
      </c>
      <c r="AF16" s="351">
        <v>20832</v>
      </c>
      <c r="AG16" s="351">
        <v>20581</v>
      </c>
      <c r="AH16" s="351">
        <v>20536</v>
      </c>
      <c r="AI16" s="351">
        <v>20663</v>
      </c>
      <c r="AJ16" s="351">
        <v>20910</v>
      </c>
      <c r="AK16" s="351">
        <v>20966</v>
      </c>
      <c r="AL16" s="351">
        <v>20856</v>
      </c>
      <c r="AM16" s="352">
        <v>21054</v>
      </c>
      <c r="AN16" s="350">
        <v>21083</v>
      </c>
      <c r="AO16" s="351">
        <v>21275</v>
      </c>
      <c r="AP16" s="351">
        <v>21582</v>
      </c>
      <c r="AQ16" s="351">
        <v>21669</v>
      </c>
      <c r="AR16" s="351">
        <v>21710</v>
      </c>
      <c r="AS16" s="351">
        <v>21892</v>
      </c>
      <c r="AT16" s="351">
        <v>21941</v>
      </c>
      <c r="AU16" s="351">
        <v>21979</v>
      </c>
      <c r="AV16" s="351">
        <v>21937</v>
      </c>
      <c r="AW16" s="351">
        <v>22006</v>
      </c>
      <c r="AX16" s="351">
        <v>22045</v>
      </c>
      <c r="AY16" s="352">
        <v>22017</v>
      </c>
      <c r="AZ16" s="350">
        <v>22246</v>
      </c>
      <c r="BA16" s="351">
        <v>22326</v>
      </c>
      <c r="BB16" s="351">
        <v>22451</v>
      </c>
      <c r="BC16" s="351">
        <v>22482</v>
      </c>
      <c r="BD16" s="351">
        <v>22516</v>
      </c>
      <c r="BE16" s="351">
        <v>22447</v>
      </c>
      <c r="BF16" s="351">
        <v>22517</v>
      </c>
      <c r="BG16" s="351">
        <v>23252</v>
      </c>
      <c r="BH16" s="351">
        <v>23635</v>
      </c>
      <c r="BI16" s="351">
        <v>22825</v>
      </c>
      <c r="BJ16" s="351">
        <v>23121</v>
      </c>
      <c r="BK16" s="352">
        <v>23274</v>
      </c>
      <c r="BL16" s="350">
        <v>23345</v>
      </c>
      <c r="BM16" s="355">
        <v>23455</v>
      </c>
      <c r="BN16" s="355">
        <v>23424</v>
      </c>
      <c r="BO16" s="355">
        <v>23436</v>
      </c>
      <c r="BP16" s="355">
        <v>23459</v>
      </c>
      <c r="BQ16" s="355">
        <v>23451</v>
      </c>
      <c r="BR16" s="355">
        <v>23483</v>
      </c>
      <c r="BS16" s="355">
        <v>23443</v>
      </c>
      <c r="BT16" s="355">
        <v>23460</v>
      </c>
      <c r="BU16" s="355">
        <v>23427</v>
      </c>
      <c r="BV16" s="355">
        <v>23518</v>
      </c>
      <c r="BW16" s="352">
        <v>23554</v>
      </c>
      <c r="BX16" s="350">
        <v>23603</v>
      </c>
      <c r="BY16" s="355">
        <v>23593</v>
      </c>
      <c r="BZ16" s="355">
        <v>23634</v>
      </c>
      <c r="CA16" s="355">
        <v>23649</v>
      </c>
      <c r="CB16" s="355">
        <v>23466</v>
      </c>
      <c r="CC16" s="355">
        <v>23137</v>
      </c>
      <c r="CD16" s="355">
        <v>23218</v>
      </c>
      <c r="CE16" s="355">
        <v>23241</v>
      </c>
      <c r="CF16" s="355">
        <v>23183</v>
      </c>
      <c r="CG16" s="351">
        <v>23194</v>
      </c>
      <c r="CH16" s="351">
        <v>23144</v>
      </c>
      <c r="CI16" s="352">
        <v>23106</v>
      </c>
      <c r="CJ16" s="350">
        <v>23052</v>
      </c>
      <c r="CK16" s="351">
        <v>23099</v>
      </c>
      <c r="CL16" s="351">
        <v>23204</v>
      </c>
      <c r="CM16" s="351">
        <v>23227</v>
      </c>
      <c r="CN16" s="351">
        <v>23245</v>
      </c>
      <c r="CO16" s="351">
        <v>23262</v>
      </c>
      <c r="CP16" s="351">
        <v>23225</v>
      </c>
      <c r="CQ16" s="351">
        <v>23458</v>
      </c>
      <c r="CR16" s="351">
        <v>23475</v>
      </c>
      <c r="CS16" s="351">
        <v>23395</v>
      </c>
      <c r="CT16" s="351">
        <v>23399</v>
      </c>
      <c r="CU16" s="352">
        <v>23366</v>
      </c>
      <c r="CV16" s="350">
        <v>23351</v>
      </c>
      <c r="CW16" s="351">
        <v>23639</v>
      </c>
      <c r="CX16" s="351">
        <v>23623</v>
      </c>
      <c r="CY16" s="351">
        <v>23665</v>
      </c>
      <c r="CZ16" s="351">
        <v>23696</v>
      </c>
      <c r="DA16" s="351">
        <v>23657</v>
      </c>
      <c r="DB16" s="351">
        <v>23670</v>
      </c>
      <c r="DC16" s="351">
        <v>23669</v>
      </c>
      <c r="DD16" s="351">
        <v>23657</v>
      </c>
      <c r="DE16" s="351">
        <v>23595</v>
      </c>
      <c r="DF16" s="351">
        <v>23589</v>
      </c>
      <c r="DG16" s="352">
        <v>23586</v>
      </c>
      <c r="DH16" s="350">
        <v>23661</v>
      </c>
      <c r="DI16" s="351">
        <v>23739</v>
      </c>
      <c r="DJ16" s="351">
        <v>23991</v>
      </c>
      <c r="DK16" s="351">
        <v>24060</v>
      </c>
      <c r="DL16" s="351">
        <v>24139</v>
      </c>
      <c r="DM16" s="351">
        <v>24171</v>
      </c>
      <c r="DN16" s="351">
        <v>24202</v>
      </c>
      <c r="DO16" s="351">
        <v>24292</v>
      </c>
      <c r="DP16" s="351">
        <v>24285</v>
      </c>
      <c r="DQ16" s="351">
        <v>24286</v>
      </c>
      <c r="DR16" s="351">
        <v>24276</v>
      </c>
      <c r="DS16" s="354">
        <v>24248</v>
      </c>
      <c r="DT16" s="350">
        <v>24325</v>
      </c>
      <c r="DU16" s="351">
        <v>24365</v>
      </c>
      <c r="DV16" s="351">
        <v>24420</v>
      </c>
      <c r="DW16" s="351">
        <v>24379</v>
      </c>
      <c r="DX16" s="351">
        <v>24472</v>
      </c>
      <c r="DY16" s="351">
        <v>24437</v>
      </c>
      <c r="DZ16" s="351">
        <v>24435</v>
      </c>
      <c r="EA16" s="351">
        <v>24498</v>
      </c>
      <c r="EB16" s="351">
        <v>24492</v>
      </c>
      <c r="EC16" s="351">
        <v>24525</v>
      </c>
      <c r="ED16" s="351">
        <v>24677</v>
      </c>
      <c r="EE16" s="354">
        <v>24656</v>
      </c>
      <c r="EF16" s="350">
        <v>24700</v>
      </c>
      <c r="EG16" s="351">
        <v>24841</v>
      </c>
      <c r="EH16" s="351">
        <v>24787</v>
      </c>
      <c r="EI16" s="351">
        <v>24737</v>
      </c>
      <c r="EJ16" s="351">
        <v>24740</v>
      </c>
      <c r="EK16" s="351">
        <v>24743</v>
      </c>
      <c r="EL16" s="351">
        <v>24792</v>
      </c>
      <c r="EM16" s="351">
        <v>24847</v>
      </c>
      <c r="EN16" s="351">
        <v>25047</v>
      </c>
      <c r="EO16" s="351">
        <v>25082</v>
      </c>
      <c r="EP16" s="351">
        <v>25166</v>
      </c>
      <c r="EQ16" s="354">
        <v>25265</v>
      </c>
      <c r="ER16" s="350">
        <v>25352</v>
      </c>
      <c r="ES16" s="351">
        <v>25485</v>
      </c>
      <c r="ET16" s="351">
        <v>25362</v>
      </c>
      <c r="EU16" s="351">
        <v>25357</v>
      </c>
      <c r="EV16" s="351">
        <v>25425</v>
      </c>
      <c r="EW16" s="354">
        <v>25456</v>
      </c>
      <c r="EX16" s="354">
        <v>25604</v>
      </c>
      <c r="EY16" s="354">
        <v>25629</v>
      </c>
      <c r="EZ16" s="352">
        <v>25782</v>
      </c>
      <c r="FA16" s="352">
        <v>25793</v>
      </c>
      <c r="FB16" s="352">
        <v>25845</v>
      </c>
      <c r="FC16" s="352">
        <v>25837</v>
      </c>
      <c r="FD16" s="352">
        <v>26007</v>
      </c>
      <c r="FE16" s="352">
        <v>26123</v>
      </c>
      <c r="FF16" s="352">
        <v>25970</v>
      </c>
      <c r="FG16" s="352">
        <v>26044</v>
      </c>
      <c r="FH16" s="352">
        <v>26114</v>
      </c>
      <c r="FI16" s="352">
        <v>26049</v>
      </c>
      <c r="FJ16" s="352">
        <v>26159</v>
      </c>
      <c r="FK16" s="352"/>
      <c r="FL16" s="352"/>
      <c r="FM16" s="352"/>
      <c r="FN16" s="352"/>
      <c r="FO16" s="352"/>
      <c r="FP16" s="100">
        <v>110</v>
      </c>
      <c r="FQ16" s="84">
        <v>0.42050537100042051</v>
      </c>
      <c r="FR16" s="100">
        <v>322</v>
      </c>
      <c r="FS16" s="84">
        <v>1.2744904017415397</v>
      </c>
      <c r="FW16" s="228" t="s">
        <v>484</v>
      </c>
      <c r="FX16" s="102">
        <v>2253831</v>
      </c>
      <c r="FY16" s="102">
        <v>2329926</v>
      </c>
      <c r="FZ16" s="102">
        <v>2332435</v>
      </c>
      <c r="GA16" s="3">
        <v>2284686</v>
      </c>
      <c r="GB16" s="3">
        <v>2448044</v>
      </c>
      <c r="GC16" s="3">
        <v>2441831</v>
      </c>
      <c r="GD16" s="3">
        <v>2657908</v>
      </c>
    </row>
    <row r="17" spans="1:187" ht="15" outlineLevel="2">
      <c r="A17" s="340">
        <v>790</v>
      </c>
      <c r="B17" s="53" t="s">
        <v>301</v>
      </c>
      <c r="C17" s="324" t="s">
        <v>306</v>
      </c>
      <c r="D17" s="350">
        <v>31940</v>
      </c>
      <c r="E17" s="351">
        <v>31780</v>
      </c>
      <c r="F17" s="351">
        <v>31712</v>
      </c>
      <c r="G17" s="351">
        <v>31431</v>
      </c>
      <c r="H17" s="351">
        <v>31314</v>
      </c>
      <c r="I17" s="351">
        <v>31554</v>
      </c>
      <c r="J17" s="351">
        <v>31451</v>
      </c>
      <c r="K17" s="351">
        <v>31396</v>
      </c>
      <c r="L17" s="351">
        <v>31336</v>
      </c>
      <c r="M17" s="351">
        <v>31839</v>
      </c>
      <c r="N17" s="351">
        <v>31688</v>
      </c>
      <c r="O17" s="352">
        <v>32165</v>
      </c>
      <c r="P17" s="350">
        <v>32012</v>
      </c>
      <c r="Q17" s="351">
        <v>32199</v>
      </c>
      <c r="R17" s="353">
        <v>31651</v>
      </c>
      <c r="S17" s="351">
        <v>31018</v>
      </c>
      <c r="T17" s="351">
        <v>31116</v>
      </c>
      <c r="U17" s="351">
        <v>31179</v>
      </c>
      <c r="V17" s="351">
        <v>31602</v>
      </c>
      <c r="W17" s="351">
        <v>31648</v>
      </c>
      <c r="X17" s="351">
        <v>31602</v>
      </c>
      <c r="Y17" s="351">
        <v>31518</v>
      </c>
      <c r="Z17" s="351">
        <v>31507</v>
      </c>
      <c r="AA17" s="352">
        <v>31448</v>
      </c>
      <c r="AB17" s="350">
        <v>31434</v>
      </c>
      <c r="AC17" s="351">
        <v>31381</v>
      </c>
      <c r="AD17" s="351">
        <v>31270</v>
      </c>
      <c r="AE17" s="351">
        <v>31232</v>
      </c>
      <c r="AF17" s="351">
        <v>31108</v>
      </c>
      <c r="AG17" s="351">
        <v>31007</v>
      </c>
      <c r="AH17" s="351">
        <v>31046</v>
      </c>
      <c r="AI17" s="351">
        <v>30846</v>
      </c>
      <c r="AJ17" s="351">
        <v>31190</v>
      </c>
      <c r="AK17" s="351">
        <v>31355</v>
      </c>
      <c r="AL17" s="351">
        <v>31311</v>
      </c>
      <c r="AM17" s="352">
        <v>31293</v>
      </c>
      <c r="AN17" s="350">
        <v>31313</v>
      </c>
      <c r="AO17" s="351">
        <v>31230</v>
      </c>
      <c r="AP17" s="351">
        <v>31553</v>
      </c>
      <c r="AQ17" s="351">
        <v>31429</v>
      </c>
      <c r="AR17" s="351">
        <v>31571</v>
      </c>
      <c r="AS17" s="351">
        <v>31643</v>
      </c>
      <c r="AT17" s="351">
        <v>31662</v>
      </c>
      <c r="AU17" s="351">
        <v>31623</v>
      </c>
      <c r="AV17" s="351">
        <v>31476</v>
      </c>
      <c r="AW17" s="351">
        <v>31515</v>
      </c>
      <c r="AX17" s="351">
        <v>31549</v>
      </c>
      <c r="AY17" s="352">
        <v>31621</v>
      </c>
      <c r="AZ17" s="350">
        <v>32002</v>
      </c>
      <c r="BA17" s="351">
        <v>32038</v>
      </c>
      <c r="BB17" s="351">
        <v>32178</v>
      </c>
      <c r="BC17" s="351">
        <v>32073</v>
      </c>
      <c r="BD17" s="351">
        <v>31981</v>
      </c>
      <c r="BE17" s="351">
        <v>31703</v>
      </c>
      <c r="BF17" s="351">
        <v>31952</v>
      </c>
      <c r="BG17" s="351">
        <v>31826</v>
      </c>
      <c r="BH17" s="351">
        <v>31785</v>
      </c>
      <c r="BI17" s="351">
        <v>31582</v>
      </c>
      <c r="BJ17" s="351">
        <v>31649</v>
      </c>
      <c r="BK17" s="352">
        <v>31875</v>
      </c>
      <c r="BL17" s="350">
        <v>31916</v>
      </c>
      <c r="BM17" s="355">
        <v>31964</v>
      </c>
      <c r="BN17" s="355">
        <v>31878</v>
      </c>
      <c r="BO17" s="355">
        <v>31951</v>
      </c>
      <c r="BP17" s="355">
        <v>31960</v>
      </c>
      <c r="BQ17" s="355">
        <v>31931</v>
      </c>
      <c r="BR17" s="355">
        <v>31895</v>
      </c>
      <c r="BS17" s="355">
        <v>31753</v>
      </c>
      <c r="BT17" s="355">
        <v>31741</v>
      </c>
      <c r="BU17" s="355">
        <v>31706</v>
      </c>
      <c r="BV17" s="355">
        <v>31737</v>
      </c>
      <c r="BW17" s="352">
        <v>31857</v>
      </c>
      <c r="BX17" s="350">
        <v>31865</v>
      </c>
      <c r="BY17" s="355">
        <v>31744</v>
      </c>
      <c r="BZ17" s="355">
        <v>31643</v>
      </c>
      <c r="CA17" s="355">
        <v>31538</v>
      </c>
      <c r="CB17" s="355">
        <v>31515</v>
      </c>
      <c r="CC17" s="355">
        <v>30929</v>
      </c>
      <c r="CD17" s="355">
        <v>31014</v>
      </c>
      <c r="CE17" s="355">
        <v>31115</v>
      </c>
      <c r="CF17" s="355">
        <v>30977</v>
      </c>
      <c r="CG17" s="351">
        <v>31008</v>
      </c>
      <c r="CH17" s="351">
        <v>30975</v>
      </c>
      <c r="CI17" s="352">
        <v>30896</v>
      </c>
      <c r="CJ17" s="350">
        <v>30802</v>
      </c>
      <c r="CK17" s="351">
        <v>30831</v>
      </c>
      <c r="CL17" s="351">
        <v>30781</v>
      </c>
      <c r="CM17" s="351">
        <v>30694</v>
      </c>
      <c r="CN17" s="351">
        <v>30789</v>
      </c>
      <c r="CO17" s="351">
        <v>30865</v>
      </c>
      <c r="CP17" s="351">
        <v>31144</v>
      </c>
      <c r="CQ17" s="351">
        <v>31269</v>
      </c>
      <c r="CR17" s="351">
        <v>31320</v>
      </c>
      <c r="CS17" s="351">
        <v>31262</v>
      </c>
      <c r="CT17" s="351">
        <v>31216</v>
      </c>
      <c r="CU17" s="352">
        <v>31118</v>
      </c>
      <c r="CV17" s="350">
        <v>31096</v>
      </c>
      <c r="CW17" s="351">
        <v>31028</v>
      </c>
      <c r="CX17" s="351">
        <v>30895</v>
      </c>
      <c r="CY17" s="351">
        <v>30772</v>
      </c>
      <c r="CZ17" s="351">
        <v>30212</v>
      </c>
      <c r="DA17" s="351">
        <v>29962</v>
      </c>
      <c r="DB17" s="351">
        <v>29796</v>
      </c>
      <c r="DC17" s="351">
        <v>29583</v>
      </c>
      <c r="DD17" s="351">
        <v>29554</v>
      </c>
      <c r="DE17" s="351">
        <v>29302</v>
      </c>
      <c r="DF17" s="351">
        <v>29130</v>
      </c>
      <c r="DG17" s="352">
        <v>29023</v>
      </c>
      <c r="DH17" s="350">
        <v>29032</v>
      </c>
      <c r="DI17" s="351">
        <v>28941</v>
      </c>
      <c r="DJ17" s="351">
        <v>28826</v>
      </c>
      <c r="DK17" s="351">
        <v>28691</v>
      </c>
      <c r="DL17" s="351">
        <v>28606</v>
      </c>
      <c r="DM17" s="351">
        <v>28445</v>
      </c>
      <c r="DN17" s="351">
        <v>28276</v>
      </c>
      <c r="DO17" s="351">
        <v>28137</v>
      </c>
      <c r="DP17" s="351">
        <v>28029</v>
      </c>
      <c r="DQ17" s="351">
        <v>27873</v>
      </c>
      <c r="DR17" s="351">
        <v>27779</v>
      </c>
      <c r="DS17" s="354">
        <v>27555</v>
      </c>
      <c r="DT17" s="350">
        <v>27509</v>
      </c>
      <c r="DU17" s="351">
        <v>27605</v>
      </c>
      <c r="DV17" s="351">
        <v>27559</v>
      </c>
      <c r="DW17" s="351">
        <v>27512</v>
      </c>
      <c r="DX17" s="351">
        <v>27558</v>
      </c>
      <c r="DY17" s="351">
        <v>27453</v>
      </c>
      <c r="DZ17" s="351">
        <v>27782</v>
      </c>
      <c r="EA17" s="351">
        <v>27613</v>
      </c>
      <c r="EB17" s="351">
        <v>27571</v>
      </c>
      <c r="EC17" s="351">
        <v>27454</v>
      </c>
      <c r="ED17" s="351">
        <v>27382</v>
      </c>
      <c r="EE17" s="354">
        <v>27267</v>
      </c>
      <c r="EF17" s="350">
        <v>27226</v>
      </c>
      <c r="EG17" s="351">
        <v>27251</v>
      </c>
      <c r="EH17" s="351">
        <v>27109</v>
      </c>
      <c r="EI17" s="351">
        <v>26970</v>
      </c>
      <c r="EJ17" s="351">
        <v>26821</v>
      </c>
      <c r="EK17" s="351">
        <v>26689</v>
      </c>
      <c r="EL17" s="351">
        <v>26544</v>
      </c>
      <c r="EM17" s="351">
        <v>26534</v>
      </c>
      <c r="EN17" s="351">
        <v>26686</v>
      </c>
      <c r="EO17" s="351">
        <v>26572</v>
      </c>
      <c r="EP17" s="351">
        <v>26521</v>
      </c>
      <c r="EQ17" s="354">
        <v>26514</v>
      </c>
      <c r="ER17" s="350">
        <v>26623</v>
      </c>
      <c r="ES17" s="351">
        <v>26695</v>
      </c>
      <c r="ET17" s="351">
        <v>26473</v>
      </c>
      <c r="EU17" s="351">
        <v>26355</v>
      </c>
      <c r="EV17" s="351">
        <v>26294</v>
      </c>
      <c r="EW17" s="354">
        <v>26251</v>
      </c>
      <c r="EX17" s="354">
        <v>26364</v>
      </c>
      <c r="EY17" s="354">
        <v>26331</v>
      </c>
      <c r="EZ17" s="352">
        <v>26256</v>
      </c>
      <c r="FA17" s="352">
        <v>26270</v>
      </c>
      <c r="FB17" s="352">
        <v>26200</v>
      </c>
      <c r="FC17" s="352">
        <v>26156</v>
      </c>
      <c r="FD17" s="352">
        <v>26310</v>
      </c>
      <c r="FE17" s="352">
        <v>26154</v>
      </c>
      <c r="FF17" s="352">
        <v>25884</v>
      </c>
      <c r="FG17" s="352">
        <v>25924</v>
      </c>
      <c r="FH17" s="352">
        <v>25946</v>
      </c>
      <c r="FI17" s="352">
        <v>25799</v>
      </c>
      <c r="FJ17" s="352">
        <v>25808</v>
      </c>
      <c r="FK17" s="352"/>
      <c r="FL17" s="352"/>
      <c r="FM17" s="352"/>
      <c r="FN17" s="352"/>
      <c r="FO17" s="352"/>
      <c r="FP17" s="100">
        <v>9</v>
      </c>
      <c r="FQ17" s="84">
        <v>3.4872907625542467E-2</v>
      </c>
      <c r="FR17" s="100">
        <v>-348</v>
      </c>
      <c r="FS17" s="84">
        <v>-1.3125141434713736</v>
      </c>
      <c r="FW17" s="101" t="s">
        <v>485</v>
      </c>
      <c r="FX17" s="102">
        <v>2241894</v>
      </c>
      <c r="FY17" s="102">
        <v>2336079</v>
      </c>
      <c r="FZ17" s="102">
        <v>2338345</v>
      </c>
      <c r="GA17" s="3">
        <v>2290422</v>
      </c>
      <c r="GB17" s="3">
        <v>2427993</v>
      </c>
      <c r="GC17" s="3">
        <v>2446658</v>
      </c>
      <c r="GD17" s="3">
        <v>2677491</v>
      </c>
    </row>
    <row r="18" spans="1:187" ht="15" outlineLevel="2">
      <c r="A18" s="340">
        <v>895</v>
      </c>
      <c r="B18" s="53" t="s">
        <v>301</v>
      </c>
      <c r="C18" s="324" t="s">
        <v>307</v>
      </c>
      <c r="D18" s="350">
        <v>19759</v>
      </c>
      <c r="E18" s="351">
        <v>19809</v>
      </c>
      <c r="F18" s="351">
        <v>19745</v>
      </c>
      <c r="G18" s="351">
        <v>19757</v>
      </c>
      <c r="H18" s="351">
        <v>19753</v>
      </c>
      <c r="I18" s="351">
        <v>19856</v>
      </c>
      <c r="J18" s="351">
        <v>19756</v>
      </c>
      <c r="K18" s="351">
        <v>19804</v>
      </c>
      <c r="L18" s="351">
        <v>19659</v>
      </c>
      <c r="M18" s="351">
        <v>19604</v>
      </c>
      <c r="N18" s="351">
        <v>19359</v>
      </c>
      <c r="O18" s="352">
        <v>19996</v>
      </c>
      <c r="P18" s="350">
        <v>20015</v>
      </c>
      <c r="Q18" s="351">
        <v>19812</v>
      </c>
      <c r="R18" s="353">
        <v>19779</v>
      </c>
      <c r="S18" s="351">
        <v>19935</v>
      </c>
      <c r="T18" s="351">
        <v>19891</v>
      </c>
      <c r="U18" s="351">
        <v>20277</v>
      </c>
      <c r="V18" s="351">
        <v>20454</v>
      </c>
      <c r="W18" s="351">
        <v>20352</v>
      </c>
      <c r="X18" s="351">
        <v>20573</v>
      </c>
      <c r="Y18" s="351">
        <v>20683</v>
      </c>
      <c r="Z18" s="351">
        <v>20769</v>
      </c>
      <c r="AA18" s="352">
        <v>20872</v>
      </c>
      <c r="AB18" s="350">
        <v>20990</v>
      </c>
      <c r="AC18" s="351">
        <v>21130</v>
      </c>
      <c r="AD18" s="351">
        <v>21135</v>
      </c>
      <c r="AE18" s="351">
        <v>21119</v>
      </c>
      <c r="AF18" s="351">
        <v>21158</v>
      </c>
      <c r="AG18" s="351">
        <v>21032</v>
      </c>
      <c r="AH18" s="351">
        <v>21000</v>
      </c>
      <c r="AI18" s="351">
        <v>20865</v>
      </c>
      <c r="AJ18" s="351">
        <v>21122</v>
      </c>
      <c r="AK18" s="351">
        <v>21297</v>
      </c>
      <c r="AL18" s="351">
        <v>21226</v>
      </c>
      <c r="AM18" s="352">
        <v>21283</v>
      </c>
      <c r="AN18" s="350">
        <v>21304</v>
      </c>
      <c r="AO18" s="351">
        <v>21323</v>
      </c>
      <c r="AP18" s="351">
        <v>21501</v>
      </c>
      <c r="AQ18" s="351">
        <v>21383</v>
      </c>
      <c r="AR18" s="351">
        <v>21472</v>
      </c>
      <c r="AS18" s="351">
        <v>21693</v>
      </c>
      <c r="AT18" s="351">
        <v>21658</v>
      </c>
      <c r="AU18" s="351">
        <v>21732</v>
      </c>
      <c r="AV18" s="351">
        <v>21600</v>
      </c>
      <c r="AW18" s="351">
        <v>21718</v>
      </c>
      <c r="AX18" s="351">
        <v>21646</v>
      </c>
      <c r="AY18" s="352">
        <v>21726</v>
      </c>
      <c r="AZ18" s="350">
        <v>22056</v>
      </c>
      <c r="BA18" s="351">
        <v>22065</v>
      </c>
      <c r="BB18" s="351">
        <v>22242</v>
      </c>
      <c r="BC18" s="351">
        <v>22280</v>
      </c>
      <c r="BD18" s="351">
        <v>22291</v>
      </c>
      <c r="BE18" s="351">
        <v>22235</v>
      </c>
      <c r="BF18" s="351">
        <v>22422</v>
      </c>
      <c r="BG18" s="351">
        <v>22362</v>
      </c>
      <c r="BH18" s="351">
        <v>22288</v>
      </c>
      <c r="BI18" s="351">
        <v>22222</v>
      </c>
      <c r="BJ18" s="351">
        <v>22385</v>
      </c>
      <c r="BK18" s="352">
        <v>22596</v>
      </c>
      <c r="BL18" s="350">
        <v>22648</v>
      </c>
      <c r="BM18" s="355">
        <v>22788</v>
      </c>
      <c r="BN18" s="355">
        <v>22834</v>
      </c>
      <c r="BO18" s="355">
        <v>22894</v>
      </c>
      <c r="BP18" s="355">
        <v>22927</v>
      </c>
      <c r="BQ18" s="355">
        <v>22969</v>
      </c>
      <c r="BR18" s="355">
        <v>22987</v>
      </c>
      <c r="BS18" s="355">
        <v>22985</v>
      </c>
      <c r="BT18" s="355">
        <v>23031</v>
      </c>
      <c r="BU18" s="355">
        <v>23070</v>
      </c>
      <c r="BV18" s="355">
        <v>23132</v>
      </c>
      <c r="BW18" s="352">
        <v>23140</v>
      </c>
      <c r="BX18" s="350">
        <v>23173</v>
      </c>
      <c r="BY18" s="355">
        <v>23052</v>
      </c>
      <c r="BZ18" s="355">
        <v>23049</v>
      </c>
      <c r="CA18" s="355">
        <v>23001</v>
      </c>
      <c r="CB18" s="355">
        <v>22986</v>
      </c>
      <c r="CC18" s="355">
        <v>22694</v>
      </c>
      <c r="CD18" s="355">
        <v>22796</v>
      </c>
      <c r="CE18" s="355">
        <v>22814</v>
      </c>
      <c r="CF18" s="355">
        <v>22710</v>
      </c>
      <c r="CG18" s="351">
        <v>22698</v>
      </c>
      <c r="CH18" s="351">
        <v>22642</v>
      </c>
      <c r="CI18" s="352">
        <v>22586</v>
      </c>
      <c r="CJ18" s="350">
        <v>22516</v>
      </c>
      <c r="CK18" s="351">
        <v>22518</v>
      </c>
      <c r="CL18" s="351">
        <v>22471</v>
      </c>
      <c r="CM18" s="351">
        <v>22341</v>
      </c>
      <c r="CN18" s="351">
        <v>22347</v>
      </c>
      <c r="CO18" s="351">
        <v>22380</v>
      </c>
      <c r="CP18" s="351">
        <v>22533</v>
      </c>
      <c r="CQ18" s="351">
        <v>22639</v>
      </c>
      <c r="CR18" s="351">
        <v>22650</v>
      </c>
      <c r="CS18" s="351">
        <v>22620</v>
      </c>
      <c r="CT18" s="351">
        <v>22597</v>
      </c>
      <c r="CU18" s="352">
        <v>22668</v>
      </c>
      <c r="CV18" s="350">
        <v>22835</v>
      </c>
      <c r="CW18" s="351">
        <v>22955</v>
      </c>
      <c r="CX18" s="351">
        <v>22926</v>
      </c>
      <c r="CY18" s="351">
        <v>22998</v>
      </c>
      <c r="CZ18" s="351">
        <v>22924</v>
      </c>
      <c r="DA18" s="351">
        <v>22898</v>
      </c>
      <c r="DB18" s="351">
        <v>22947</v>
      </c>
      <c r="DC18" s="351">
        <v>22887</v>
      </c>
      <c r="DD18" s="351">
        <v>22938</v>
      </c>
      <c r="DE18" s="351">
        <v>22896</v>
      </c>
      <c r="DF18" s="351">
        <v>22931</v>
      </c>
      <c r="DG18" s="352">
        <v>22912</v>
      </c>
      <c r="DH18" s="350">
        <v>23011</v>
      </c>
      <c r="DI18" s="351">
        <v>22992</v>
      </c>
      <c r="DJ18" s="351">
        <v>23042</v>
      </c>
      <c r="DK18" s="351">
        <v>22980</v>
      </c>
      <c r="DL18" s="351">
        <v>22996</v>
      </c>
      <c r="DM18" s="351">
        <v>22954</v>
      </c>
      <c r="DN18" s="351">
        <v>22893</v>
      </c>
      <c r="DO18" s="351">
        <v>22889</v>
      </c>
      <c r="DP18" s="351">
        <v>22890</v>
      </c>
      <c r="DQ18" s="351">
        <v>22893</v>
      </c>
      <c r="DR18" s="351">
        <v>22881</v>
      </c>
      <c r="DS18" s="354">
        <v>22820</v>
      </c>
      <c r="DT18" s="350">
        <v>22895</v>
      </c>
      <c r="DU18" s="351">
        <v>23162</v>
      </c>
      <c r="DV18" s="351">
        <v>23225</v>
      </c>
      <c r="DW18" s="351">
        <v>23262</v>
      </c>
      <c r="DX18" s="351">
        <v>23388</v>
      </c>
      <c r="DY18" s="351">
        <v>23333</v>
      </c>
      <c r="DZ18" s="351">
        <v>23372</v>
      </c>
      <c r="EA18" s="351">
        <v>23266</v>
      </c>
      <c r="EB18" s="351">
        <v>23269</v>
      </c>
      <c r="EC18" s="351">
        <v>23253</v>
      </c>
      <c r="ED18" s="351">
        <v>23271</v>
      </c>
      <c r="EE18" s="354">
        <v>23212</v>
      </c>
      <c r="EF18" s="350">
        <v>23244</v>
      </c>
      <c r="EG18" s="351">
        <v>23378</v>
      </c>
      <c r="EH18" s="351">
        <v>23387</v>
      </c>
      <c r="EI18" s="351">
        <v>23447</v>
      </c>
      <c r="EJ18" s="351">
        <v>23409</v>
      </c>
      <c r="EK18" s="351">
        <v>23384</v>
      </c>
      <c r="EL18" s="351">
        <v>23405</v>
      </c>
      <c r="EM18" s="351">
        <v>23428</v>
      </c>
      <c r="EN18" s="351">
        <v>23645</v>
      </c>
      <c r="EO18" s="351">
        <v>23676</v>
      </c>
      <c r="EP18" s="351">
        <v>23689</v>
      </c>
      <c r="EQ18" s="354">
        <v>23758</v>
      </c>
      <c r="ER18" s="350">
        <v>23834</v>
      </c>
      <c r="ES18" s="351">
        <v>23932</v>
      </c>
      <c r="ET18" s="351">
        <v>24046</v>
      </c>
      <c r="EU18" s="351">
        <v>24040</v>
      </c>
      <c r="EV18" s="351">
        <v>24089</v>
      </c>
      <c r="EW18" s="354">
        <v>24090</v>
      </c>
      <c r="EX18" s="354">
        <v>24289</v>
      </c>
      <c r="EY18" s="354">
        <v>24372</v>
      </c>
      <c r="EZ18" s="352">
        <v>24305</v>
      </c>
      <c r="FA18" s="352">
        <v>24407</v>
      </c>
      <c r="FB18" s="352">
        <v>24432</v>
      </c>
      <c r="FC18" s="352">
        <v>24496</v>
      </c>
      <c r="FD18" s="352">
        <v>24679</v>
      </c>
      <c r="FE18" s="352">
        <v>24649</v>
      </c>
      <c r="FF18" s="352">
        <v>24440</v>
      </c>
      <c r="FG18" s="352">
        <v>24445</v>
      </c>
      <c r="FH18" s="352">
        <v>24555</v>
      </c>
      <c r="FI18" s="352">
        <v>24503</v>
      </c>
      <c r="FJ18" s="352">
        <v>24591</v>
      </c>
      <c r="FK18" s="352"/>
      <c r="FL18" s="352"/>
      <c r="FM18" s="352"/>
      <c r="FN18" s="352"/>
      <c r="FO18" s="352"/>
      <c r="FP18" s="100">
        <v>88</v>
      </c>
      <c r="FQ18" s="84">
        <v>0.35785449961367982</v>
      </c>
      <c r="FR18" s="100">
        <v>95</v>
      </c>
      <c r="FS18" s="84">
        <v>0.39986530852765378</v>
      </c>
      <c r="FY18" s="5"/>
    </row>
    <row r="19" spans="1:187" ht="15" outlineLevel="1">
      <c r="A19" s="46" t="s">
        <v>308</v>
      </c>
      <c r="B19" s="43"/>
      <c r="C19" s="47" t="s">
        <v>6053</v>
      </c>
      <c r="D19" s="48">
        <v>328512</v>
      </c>
      <c r="E19" s="49">
        <v>330271</v>
      </c>
      <c r="F19" s="49">
        <v>330450</v>
      </c>
      <c r="G19" s="49">
        <v>328977</v>
      </c>
      <c r="H19" s="49">
        <v>328856</v>
      </c>
      <c r="I19" s="49">
        <v>329583</v>
      </c>
      <c r="J19" s="49">
        <v>326232</v>
      </c>
      <c r="K19" s="49">
        <v>328828</v>
      </c>
      <c r="L19" s="49">
        <v>324214</v>
      </c>
      <c r="M19" s="49">
        <v>322932</v>
      </c>
      <c r="N19" s="49">
        <v>322849</v>
      </c>
      <c r="O19" s="50">
        <v>325430</v>
      </c>
      <c r="P19" s="48">
        <v>324961</v>
      </c>
      <c r="Q19" s="49">
        <v>330540</v>
      </c>
      <c r="R19" s="51">
        <v>333325</v>
      </c>
      <c r="S19" s="49">
        <v>309826</v>
      </c>
      <c r="T19" s="49">
        <v>331933</v>
      </c>
      <c r="U19" s="49">
        <v>336373</v>
      </c>
      <c r="V19" s="49">
        <v>340660</v>
      </c>
      <c r="W19" s="49">
        <v>344976</v>
      </c>
      <c r="X19" s="49">
        <v>345741</v>
      </c>
      <c r="Y19" s="49">
        <v>350453</v>
      </c>
      <c r="Z19" s="49">
        <v>350933</v>
      </c>
      <c r="AA19" s="50">
        <v>350407</v>
      </c>
      <c r="AB19" s="48">
        <v>348933</v>
      </c>
      <c r="AC19" s="49">
        <v>350803</v>
      </c>
      <c r="AD19" s="49">
        <v>350653</v>
      </c>
      <c r="AE19" s="49">
        <v>351191</v>
      </c>
      <c r="AF19" s="49">
        <v>351935</v>
      </c>
      <c r="AG19" s="49">
        <v>347300</v>
      </c>
      <c r="AH19" s="49">
        <v>348410</v>
      </c>
      <c r="AI19" s="49">
        <v>348143</v>
      </c>
      <c r="AJ19" s="49">
        <v>347443</v>
      </c>
      <c r="AK19" s="49">
        <v>347989</v>
      </c>
      <c r="AL19" s="49">
        <v>346745</v>
      </c>
      <c r="AM19" s="50">
        <v>347751</v>
      </c>
      <c r="AN19" s="48">
        <v>347437</v>
      </c>
      <c r="AO19" s="49">
        <v>347601</v>
      </c>
      <c r="AP19" s="49">
        <v>348802</v>
      </c>
      <c r="AQ19" s="49">
        <v>348361</v>
      </c>
      <c r="AR19" s="49">
        <v>353716</v>
      </c>
      <c r="AS19" s="49">
        <v>356260</v>
      </c>
      <c r="AT19" s="49">
        <v>357865</v>
      </c>
      <c r="AU19" s="49">
        <v>358783</v>
      </c>
      <c r="AV19" s="49">
        <v>355153</v>
      </c>
      <c r="AW19" s="49">
        <v>356397</v>
      </c>
      <c r="AX19" s="49">
        <v>356537</v>
      </c>
      <c r="AY19" s="50">
        <v>357208</v>
      </c>
      <c r="AZ19" s="48">
        <v>358546</v>
      </c>
      <c r="BA19" s="49">
        <v>360288</v>
      </c>
      <c r="BB19" s="49">
        <v>359409</v>
      </c>
      <c r="BC19" s="49">
        <v>359629</v>
      </c>
      <c r="BD19" s="49">
        <v>361049</v>
      </c>
      <c r="BE19" s="49">
        <v>358635</v>
      </c>
      <c r="BF19" s="49">
        <v>360350</v>
      </c>
      <c r="BG19" s="49">
        <v>358629</v>
      </c>
      <c r="BH19" s="49">
        <v>366071</v>
      </c>
      <c r="BI19" s="49">
        <v>364156</v>
      </c>
      <c r="BJ19" s="49">
        <v>366281</v>
      </c>
      <c r="BK19" s="50">
        <v>373117</v>
      </c>
      <c r="BL19" s="48">
        <v>374199</v>
      </c>
      <c r="BM19" s="114">
        <v>376751</v>
      </c>
      <c r="BN19" s="114">
        <v>377201</v>
      </c>
      <c r="BO19" s="114">
        <v>377378</v>
      </c>
      <c r="BP19" s="114">
        <v>378183</v>
      </c>
      <c r="BQ19" s="114">
        <v>376888</v>
      </c>
      <c r="BR19" s="114">
        <v>370686</v>
      </c>
      <c r="BS19" s="114">
        <v>364845</v>
      </c>
      <c r="BT19" s="114">
        <v>363294</v>
      </c>
      <c r="BU19" s="114">
        <v>363332</v>
      </c>
      <c r="BV19" s="114">
        <v>362873</v>
      </c>
      <c r="BW19" s="50">
        <v>364182</v>
      </c>
      <c r="BX19" s="48">
        <v>364700</v>
      </c>
      <c r="BY19" s="114">
        <v>362873</v>
      </c>
      <c r="BZ19" s="114">
        <v>358926</v>
      </c>
      <c r="CA19" s="114">
        <v>355938</v>
      </c>
      <c r="CB19" s="114">
        <v>354569</v>
      </c>
      <c r="CC19" s="114">
        <v>350211</v>
      </c>
      <c r="CD19" s="114">
        <v>345240</v>
      </c>
      <c r="CE19" s="114">
        <v>344931</v>
      </c>
      <c r="CF19" s="114">
        <v>344905</v>
      </c>
      <c r="CG19" s="49">
        <v>344857</v>
      </c>
      <c r="CH19" s="49">
        <v>344849</v>
      </c>
      <c r="CI19" s="50">
        <v>344724</v>
      </c>
      <c r="CJ19" s="48">
        <v>343917</v>
      </c>
      <c r="CK19" s="49">
        <v>345267</v>
      </c>
      <c r="CL19" s="49">
        <v>343825</v>
      </c>
      <c r="CM19" s="49">
        <v>343830</v>
      </c>
      <c r="CN19" s="49">
        <v>343999</v>
      </c>
      <c r="CO19" s="49">
        <v>346684</v>
      </c>
      <c r="CP19" s="49">
        <v>349403</v>
      </c>
      <c r="CQ19" s="49">
        <v>349661</v>
      </c>
      <c r="CR19" s="49">
        <v>349992</v>
      </c>
      <c r="CS19" s="49">
        <v>351486</v>
      </c>
      <c r="CT19" s="49">
        <v>353692</v>
      </c>
      <c r="CU19" s="50">
        <v>354910</v>
      </c>
      <c r="CV19" s="48">
        <v>355253</v>
      </c>
      <c r="CW19" s="49">
        <v>355109</v>
      </c>
      <c r="CX19" s="49">
        <v>355135</v>
      </c>
      <c r="CY19" s="49">
        <v>354942</v>
      </c>
      <c r="CZ19" s="49">
        <v>355582</v>
      </c>
      <c r="DA19" s="49">
        <v>355086</v>
      </c>
      <c r="DB19" s="49">
        <v>354088</v>
      </c>
      <c r="DC19" s="49">
        <v>353891</v>
      </c>
      <c r="DD19" s="49">
        <v>357398</v>
      </c>
      <c r="DE19" s="49">
        <v>356413</v>
      </c>
      <c r="DF19" s="49">
        <v>360852</v>
      </c>
      <c r="DG19" s="50">
        <v>362545</v>
      </c>
      <c r="DH19" s="48">
        <v>363568</v>
      </c>
      <c r="DI19" s="49">
        <v>364840</v>
      </c>
      <c r="DJ19" s="49">
        <v>364686</v>
      </c>
      <c r="DK19" s="49">
        <v>364596</v>
      </c>
      <c r="DL19" s="49">
        <v>364754</v>
      </c>
      <c r="DM19" s="49">
        <v>363867</v>
      </c>
      <c r="DN19" s="49">
        <v>362875</v>
      </c>
      <c r="DO19" s="49">
        <v>362609</v>
      </c>
      <c r="DP19" s="49">
        <v>362681</v>
      </c>
      <c r="DQ19" s="49">
        <v>361639</v>
      </c>
      <c r="DR19" s="49">
        <v>359638</v>
      </c>
      <c r="DS19" s="52">
        <v>360360</v>
      </c>
      <c r="DT19" s="48">
        <v>360789</v>
      </c>
      <c r="DU19" s="49">
        <v>367562</v>
      </c>
      <c r="DV19" s="49">
        <v>372192</v>
      </c>
      <c r="DW19" s="49">
        <v>373865</v>
      </c>
      <c r="DX19" s="49">
        <v>376540</v>
      </c>
      <c r="DY19" s="49">
        <v>376955</v>
      </c>
      <c r="DZ19" s="49">
        <v>377299</v>
      </c>
      <c r="EA19" s="49">
        <v>372361</v>
      </c>
      <c r="EB19" s="49">
        <v>373902</v>
      </c>
      <c r="EC19" s="49">
        <v>373255</v>
      </c>
      <c r="ED19" s="49">
        <v>372422</v>
      </c>
      <c r="EE19" s="52">
        <v>371489</v>
      </c>
      <c r="EF19" s="48">
        <v>372505</v>
      </c>
      <c r="EG19" s="49">
        <v>373724</v>
      </c>
      <c r="EH19" s="49">
        <v>372200</v>
      </c>
      <c r="EI19" s="49">
        <v>371718</v>
      </c>
      <c r="EJ19" s="49">
        <v>371692</v>
      </c>
      <c r="EK19" s="49">
        <v>372014</v>
      </c>
      <c r="EL19" s="49">
        <v>373298</v>
      </c>
      <c r="EM19" s="49">
        <v>374069</v>
      </c>
      <c r="EN19" s="49">
        <v>380150</v>
      </c>
      <c r="EO19" s="49">
        <v>378886</v>
      </c>
      <c r="EP19" s="49">
        <v>378541</v>
      </c>
      <c r="EQ19" s="52">
        <v>379773</v>
      </c>
      <c r="ER19" s="48">
        <v>380477</v>
      </c>
      <c r="ES19" s="49">
        <v>381690</v>
      </c>
      <c r="ET19" s="49">
        <v>384836</v>
      </c>
      <c r="EU19" s="49">
        <v>385011</v>
      </c>
      <c r="EV19" s="49">
        <v>386942</v>
      </c>
      <c r="EW19" s="52">
        <v>386806</v>
      </c>
      <c r="EX19" s="52">
        <v>396824</v>
      </c>
      <c r="EY19" s="52">
        <v>397330</v>
      </c>
      <c r="EZ19" s="50">
        <v>397183</v>
      </c>
      <c r="FA19" s="50">
        <v>398897</v>
      </c>
      <c r="FB19" s="50">
        <v>398957</v>
      </c>
      <c r="FC19" s="50">
        <v>400192</v>
      </c>
      <c r="FD19" s="50">
        <v>403582</v>
      </c>
      <c r="FE19" s="50">
        <v>404752</v>
      </c>
      <c r="FF19" s="50">
        <v>402473</v>
      </c>
      <c r="FG19" s="50">
        <v>401294</v>
      </c>
      <c r="FH19" s="50">
        <v>401861</v>
      </c>
      <c r="FI19" s="50">
        <v>401141</v>
      </c>
      <c r="FJ19" s="50">
        <v>401208</v>
      </c>
      <c r="FK19" s="50"/>
      <c r="FL19" s="50"/>
      <c r="FM19" s="50"/>
      <c r="FN19" s="50"/>
      <c r="FO19" s="50"/>
      <c r="FP19" s="100">
        <v>67</v>
      </c>
      <c r="FQ19" s="84">
        <v>1.6699567306733665E-2</v>
      </c>
      <c r="FR19" s="100">
        <v>1016</v>
      </c>
      <c r="FS19" s="84">
        <v>0.26752823397134601</v>
      </c>
    </row>
    <row r="20" spans="1:187" ht="15" outlineLevel="2">
      <c r="A20" s="340">
        <v>45</v>
      </c>
      <c r="B20" s="53" t="s">
        <v>308</v>
      </c>
      <c r="C20" s="324" t="s">
        <v>309</v>
      </c>
      <c r="D20" s="350">
        <v>55003</v>
      </c>
      <c r="E20" s="351">
        <v>55241</v>
      </c>
      <c r="F20" s="351">
        <v>55023</v>
      </c>
      <c r="G20" s="351">
        <v>54978</v>
      </c>
      <c r="H20" s="351">
        <v>54442</v>
      </c>
      <c r="I20" s="351">
        <v>54737</v>
      </c>
      <c r="J20" s="351">
        <v>53566</v>
      </c>
      <c r="K20" s="351">
        <v>54571</v>
      </c>
      <c r="L20" s="351">
        <v>52761</v>
      </c>
      <c r="M20" s="351">
        <v>51739</v>
      </c>
      <c r="N20" s="351">
        <v>51567</v>
      </c>
      <c r="O20" s="352">
        <v>51697</v>
      </c>
      <c r="P20" s="350">
        <v>51449</v>
      </c>
      <c r="Q20" s="351">
        <v>51131</v>
      </c>
      <c r="R20" s="353">
        <v>51111</v>
      </c>
      <c r="S20" s="351">
        <v>45207</v>
      </c>
      <c r="T20" s="351">
        <v>51161</v>
      </c>
      <c r="U20" s="351">
        <v>51443</v>
      </c>
      <c r="V20" s="351">
        <v>52197</v>
      </c>
      <c r="W20" s="351">
        <v>53128</v>
      </c>
      <c r="X20" s="351">
        <v>53053</v>
      </c>
      <c r="Y20" s="351">
        <v>53454</v>
      </c>
      <c r="Z20" s="351">
        <v>53412</v>
      </c>
      <c r="AA20" s="352">
        <v>52887</v>
      </c>
      <c r="AB20" s="350">
        <v>52834</v>
      </c>
      <c r="AC20" s="351">
        <v>52792</v>
      </c>
      <c r="AD20" s="351">
        <v>52568</v>
      </c>
      <c r="AE20" s="351">
        <v>52620</v>
      </c>
      <c r="AF20" s="351">
        <v>52617</v>
      </c>
      <c r="AG20" s="351">
        <v>51006</v>
      </c>
      <c r="AH20" s="351">
        <v>51027</v>
      </c>
      <c r="AI20" s="351">
        <v>51177</v>
      </c>
      <c r="AJ20" s="351">
        <v>51021</v>
      </c>
      <c r="AK20" s="351">
        <v>51334</v>
      </c>
      <c r="AL20" s="351">
        <v>51401</v>
      </c>
      <c r="AM20" s="352">
        <v>52380</v>
      </c>
      <c r="AN20" s="350">
        <v>52093</v>
      </c>
      <c r="AO20" s="351">
        <v>52100</v>
      </c>
      <c r="AP20" s="351">
        <v>52237</v>
      </c>
      <c r="AQ20" s="351">
        <v>52024</v>
      </c>
      <c r="AR20" s="351">
        <v>54139</v>
      </c>
      <c r="AS20" s="351">
        <v>54315</v>
      </c>
      <c r="AT20" s="351">
        <v>54648</v>
      </c>
      <c r="AU20" s="351">
        <v>54960</v>
      </c>
      <c r="AV20" s="351">
        <v>54154</v>
      </c>
      <c r="AW20" s="351">
        <v>54374</v>
      </c>
      <c r="AX20" s="351">
        <v>54256</v>
      </c>
      <c r="AY20" s="352">
        <v>54140</v>
      </c>
      <c r="AZ20" s="350">
        <v>54464</v>
      </c>
      <c r="BA20" s="351">
        <v>55052</v>
      </c>
      <c r="BB20" s="351">
        <v>54521</v>
      </c>
      <c r="BC20" s="351">
        <v>54313</v>
      </c>
      <c r="BD20" s="351">
        <v>54178</v>
      </c>
      <c r="BE20" s="351">
        <v>53284</v>
      </c>
      <c r="BF20" s="351">
        <v>53223</v>
      </c>
      <c r="BG20" s="351">
        <v>52559</v>
      </c>
      <c r="BH20" s="351">
        <v>52979</v>
      </c>
      <c r="BI20" s="351">
        <v>52257</v>
      </c>
      <c r="BJ20" s="351">
        <v>53151</v>
      </c>
      <c r="BK20" s="352">
        <v>53867</v>
      </c>
      <c r="BL20" s="350">
        <v>54061</v>
      </c>
      <c r="BM20" s="355">
        <v>54737</v>
      </c>
      <c r="BN20" s="355">
        <v>54825</v>
      </c>
      <c r="BO20" s="355">
        <v>54808</v>
      </c>
      <c r="BP20" s="355">
        <v>55072</v>
      </c>
      <c r="BQ20" s="355">
        <v>54966</v>
      </c>
      <c r="BR20" s="355">
        <v>53273</v>
      </c>
      <c r="BS20" s="355">
        <v>52486</v>
      </c>
      <c r="BT20" s="355">
        <v>52325</v>
      </c>
      <c r="BU20" s="355">
        <v>52354</v>
      </c>
      <c r="BV20" s="355">
        <v>52343</v>
      </c>
      <c r="BW20" s="352">
        <v>52758</v>
      </c>
      <c r="BX20" s="350">
        <v>52319</v>
      </c>
      <c r="BY20" s="355">
        <v>51702</v>
      </c>
      <c r="BZ20" s="355">
        <v>50447</v>
      </c>
      <c r="CA20" s="355">
        <v>49556</v>
      </c>
      <c r="CB20" s="355">
        <v>49160</v>
      </c>
      <c r="CC20" s="355">
        <v>48279</v>
      </c>
      <c r="CD20" s="355">
        <v>47667</v>
      </c>
      <c r="CE20" s="355">
        <v>47516</v>
      </c>
      <c r="CF20" s="355">
        <v>47104</v>
      </c>
      <c r="CG20" s="351">
        <v>47122</v>
      </c>
      <c r="CH20" s="351">
        <v>47193</v>
      </c>
      <c r="CI20" s="352">
        <v>47085</v>
      </c>
      <c r="CJ20" s="350">
        <v>46802</v>
      </c>
      <c r="CK20" s="351">
        <v>47172</v>
      </c>
      <c r="CL20" s="351">
        <v>46912</v>
      </c>
      <c r="CM20" s="351">
        <v>46813</v>
      </c>
      <c r="CN20" s="351">
        <v>46809</v>
      </c>
      <c r="CO20" s="351">
        <v>48106</v>
      </c>
      <c r="CP20" s="351">
        <v>48713</v>
      </c>
      <c r="CQ20" s="351">
        <v>48772</v>
      </c>
      <c r="CR20" s="351">
        <v>48501</v>
      </c>
      <c r="CS20" s="351">
        <v>49132</v>
      </c>
      <c r="CT20" s="351">
        <v>49512</v>
      </c>
      <c r="CU20" s="352">
        <v>49844</v>
      </c>
      <c r="CV20" s="350">
        <v>49863</v>
      </c>
      <c r="CW20" s="351">
        <v>49710</v>
      </c>
      <c r="CX20" s="351">
        <v>49624</v>
      </c>
      <c r="CY20" s="351">
        <v>49493</v>
      </c>
      <c r="CZ20" s="351">
        <v>49609</v>
      </c>
      <c r="DA20" s="351">
        <v>49503</v>
      </c>
      <c r="DB20" s="351">
        <v>49461</v>
      </c>
      <c r="DC20" s="351">
        <v>49296</v>
      </c>
      <c r="DD20" s="351">
        <v>50049</v>
      </c>
      <c r="DE20" s="351">
        <v>49658</v>
      </c>
      <c r="DF20" s="351">
        <v>51284</v>
      </c>
      <c r="DG20" s="352">
        <v>51576</v>
      </c>
      <c r="DH20" s="350">
        <v>51243</v>
      </c>
      <c r="DI20" s="351">
        <v>51833</v>
      </c>
      <c r="DJ20" s="351">
        <v>51615</v>
      </c>
      <c r="DK20" s="351">
        <v>51820</v>
      </c>
      <c r="DL20" s="351">
        <v>51674</v>
      </c>
      <c r="DM20" s="351">
        <v>51279</v>
      </c>
      <c r="DN20" s="351">
        <v>50985</v>
      </c>
      <c r="DO20" s="351">
        <v>50905</v>
      </c>
      <c r="DP20" s="351">
        <v>50861</v>
      </c>
      <c r="DQ20" s="351">
        <v>50633</v>
      </c>
      <c r="DR20" s="351">
        <v>50568</v>
      </c>
      <c r="DS20" s="354">
        <v>51049</v>
      </c>
      <c r="DT20" s="350">
        <v>51271</v>
      </c>
      <c r="DU20" s="351">
        <v>54186</v>
      </c>
      <c r="DV20" s="351">
        <v>56104</v>
      </c>
      <c r="DW20" s="351">
        <v>57023</v>
      </c>
      <c r="DX20" s="351">
        <v>58253</v>
      </c>
      <c r="DY20" s="351">
        <v>58557</v>
      </c>
      <c r="DZ20" s="351">
        <v>58646</v>
      </c>
      <c r="EA20" s="351">
        <v>56802</v>
      </c>
      <c r="EB20" s="351">
        <v>57275</v>
      </c>
      <c r="EC20" s="351">
        <v>56934</v>
      </c>
      <c r="ED20" s="351">
        <v>56544</v>
      </c>
      <c r="EE20" s="354">
        <v>56233</v>
      </c>
      <c r="EF20" s="350">
        <v>56447</v>
      </c>
      <c r="EG20" s="351">
        <v>56628</v>
      </c>
      <c r="EH20" s="351">
        <v>56192</v>
      </c>
      <c r="EI20" s="351">
        <v>56093</v>
      </c>
      <c r="EJ20" s="351">
        <v>55839</v>
      </c>
      <c r="EK20" s="351">
        <v>55778</v>
      </c>
      <c r="EL20" s="351">
        <v>55864</v>
      </c>
      <c r="EM20" s="351">
        <v>56050</v>
      </c>
      <c r="EN20" s="351">
        <v>58123</v>
      </c>
      <c r="EO20" s="351">
        <v>57802</v>
      </c>
      <c r="EP20" s="351">
        <v>57556</v>
      </c>
      <c r="EQ20" s="354">
        <v>58098</v>
      </c>
      <c r="ER20" s="350">
        <v>58269</v>
      </c>
      <c r="ES20" s="351">
        <v>58791</v>
      </c>
      <c r="ET20" s="351">
        <v>60439</v>
      </c>
      <c r="EU20" s="351">
        <v>60694</v>
      </c>
      <c r="EV20" s="351">
        <v>61172</v>
      </c>
      <c r="EW20" s="354">
        <v>61180</v>
      </c>
      <c r="EX20" s="354">
        <v>64309</v>
      </c>
      <c r="EY20" s="354">
        <v>64210</v>
      </c>
      <c r="EZ20" s="352">
        <v>64167</v>
      </c>
      <c r="FA20" s="352">
        <v>64552</v>
      </c>
      <c r="FB20" s="352">
        <v>64547</v>
      </c>
      <c r="FC20" s="352">
        <v>64919</v>
      </c>
      <c r="FD20" s="352">
        <v>66105</v>
      </c>
      <c r="FE20" s="352">
        <v>66572</v>
      </c>
      <c r="FF20" s="352">
        <v>66196</v>
      </c>
      <c r="FG20" s="352">
        <v>66002</v>
      </c>
      <c r="FH20" s="352">
        <v>66381</v>
      </c>
      <c r="FI20" s="352">
        <v>66180</v>
      </c>
      <c r="FJ20" s="352">
        <v>66284</v>
      </c>
      <c r="FK20" s="352"/>
      <c r="FL20" s="352"/>
      <c r="FM20" s="352"/>
      <c r="FN20" s="352"/>
      <c r="FO20" s="352"/>
      <c r="FP20" s="100">
        <v>104</v>
      </c>
      <c r="FQ20" s="84">
        <v>0.15690060949852153</v>
      </c>
      <c r="FR20" s="100">
        <v>1365</v>
      </c>
      <c r="FS20" s="84">
        <v>2.3494784674171227</v>
      </c>
    </row>
    <row r="21" spans="1:187" ht="15" outlineLevel="2">
      <c r="A21" s="340">
        <v>51</v>
      </c>
      <c r="B21" s="53" t="s">
        <v>308</v>
      </c>
      <c r="C21" s="324" t="s">
        <v>310</v>
      </c>
      <c r="D21" s="350">
        <v>23644</v>
      </c>
      <c r="E21" s="351">
        <v>23633</v>
      </c>
      <c r="F21" s="351">
        <v>23714</v>
      </c>
      <c r="G21" s="351">
        <v>23697</v>
      </c>
      <c r="H21" s="351">
        <v>23654</v>
      </c>
      <c r="I21" s="351">
        <v>23654</v>
      </c>
      <c r="J21" s="351">
        <v>23510</v>
      </c>
      <c r="K21" s="351">
        <v>23661</v>
      </c>
      <c r="L21" s="351">
        <v>23410</v>
      </c>
      <c r="M21" s="351">
        <v>23392</v>
      </c>
      <c r="N21" s="351">
        <v>23420</v>
      </c>
      <c r="O21" s="352">
        <v>24004</v>
      </c>
      <c r="P21" s="350">
        <v>23941</v>
      </c>
      <c r="Q21" s="351">
        <v>24051</v>
      </c>
      <c r="R21" s="353">
        <v>24036</v>
      </c>
      <c r="S21" s="351">
        <v>23137</v>
      </c>
      <c r="T21" s="351">
        <v>24299</v>
      </c>
      <c r="U21" s="351">
        <v>24457</v>
      </c>
      <c r="V21" s="351">
        <v>24622</v>
      </c>
      <c r="W21" s="351">
        <v>24855</v>
      </c>
      <c r="X21" s="351">
        <v>24800</v>
      </c>
      <c r="Y21" s="351">
        <v>25033</v>
      </c>
      <c r="Z21" s="351">
        <v>25041</v>
      </c>
      <c r="AA21" s="352">
        <v>24954</v>
      </c>
      <c r="AB21" s="350">
        <v>24897</v>
      </c>
      <c r="AC21" s="351">
        <v>24870</v>
      </c>
      <c r="AD21" s="351">
        <v>24885</v>
      </c>
      <c r="AE21" s="351">
        <v>24894</v>
      </c>
      <c r="AF21" s="351">
        <v>24779</v>
      </c>
      <c r="AG21" s="351">
        <v>24917</v>
      </c>
      <c r="AH21" s="351">
        <v>24842</v>
      </c>
      <c r="AI21" s="351">
        <v>24812</v>
      </c>
      <c r="AJ21" s="351">
        <v>24564</v>
      </c>
      <c r="AK21" s="351">
        <v>24309</v>
      </c>
      <c r="AL21" s="351">
        <v>24294</v>
      </c>
      <c r="AM21" s="352">
        <v>24540</v>
      </c>
      <c r="AN21" s="350">
        <v>24699</v>
      </c>
      <c r="AO21" s="351">
        <v>24777</v>
      </c>
      <c r="AP21" s="351">
        <v>24868</v>
      </c>
      <c r="AQ21" s="351">
        <v>25052</v>
      </c>
      <c r="AR21" s="351">
        <v>25719</v>
      </c>
      <c r="AS21" s="351">
        <v>25833</v>
      </c>
      <c r="AT21" s="351">
        <v>25857</v>
      </c>
      <c r="AU21" s="351">
        <v>25871</v>
      </c>
      <c r="AV21" s="351">
        <v>25699</v>
      </c>
      <c r="AW21" s="351">
        <v>26066</v>
      </c>
      <c r="AX21" s="351">
        <v>26194</v>
      </c>
      <c r="AY21" s="352">
        <v>26264</v>
      </c>
      <c r="AZ21" s="350">
        <v>26370</v>
      </c>
      <c r="BA21" s="351">
        <v>26407</v>
      </c>
      <c r="BB21" s="351">
        <v>26352</v>
      </c>
      <c r="BC21" s="351">
        <v>26380</v>
      </c>
      <c r="BD21" s="351">
        <v>26356</v>
      </c>
      <c r="BE21" s="351">
        <v>26257</v>
      </c>
      <c r="BF21" s="351">
        <v>26384</v>
      </c>
      <c r="BG21" s="351">
        <v>26366</v>
      </c>
      <c r="BH21" s="351">
        <v>26548</v>
      </c>
      <c r="BI21" s="351">
        <v>26577</v>
      </c>
      <c r="BJ21" s="351">
        <v>26624</v>
      </c>
      <c r="BK21" s="352">
        <v>26778</v>
      </c>
      <c r="BL21" s="350">
        <v>26791</v>
      </c>
      <c r="BM21" s="355">
        <v>26882</v>
      </c>
      <c r="BN21" s="355">
        <v>26923</v>
      </c>
      <c r="BO21" s="355">
        <v>26974</v>
      </c>
      <c r="BP21" s="355">
        <v>27113</v>
      </c>
      <c r="BQ21" s="355">
        <v>27127</v>
      </c>
      <c r="BR21" s="355">
        <v>26777</v>
      </c>
      <c r="BS21" s="355">
        <v>26479</v>
      </c>
      <c r="BT21" s="355">
        <v>26398</v>
      </c>
      <c r="BU21" s="355">
        <v>26303</v>
      </c>
      <c r="BV21" s="355">
        <v>26302</v>
      </c>
      <c r="BW21" s="352">
        <v>26372</v>
      </c>
      <c r="BX21" s="350">
        <v>26419</v>
      </c>
      <c r="BY21" s="355">
        <v>26260</v>
      </c>
      <c r="BZ21" s="355">
        <v>26062</v>
      </c>
      <c r="CA21" s="355">
        <v>25878</v>
      </c>
      <c r="CB21" s="355">
        <v>26058</v>
      </c>
      <c r="CC21" s="355">
        <v>25886</v>
      </c>
      <c r="CD21" s="355">
        <v>25690</v>
      </c>
      <c r="CE21" s="355">
        <v>25668</v>
      </c>
      <c r="CF21" s="355">
        <v>25567</v>
      </c>
      <c r="CG21" s="351">
        <v>25496</v>
      </c>
      <c r="CH21" s="351">
        <v>25536</v>
      </c>
      <c r="CI21" s="352">
        <v>25511</v>
      </c>
      <c r="CJ21" s="350">
        <v>25475</v>
      </c>
      <c r="CK21" s="351">
        <v>25624</v>
      </c>
      <c r="CL21" s="351">
        <v>25686</v>
      </c>
      <c r="CM21" s="351">
        <v>25648</v>
      </c>
      <c r="CN21" s="351">
        <v>25745</v>
      </c>
      <c r="CO21" s="351">
        <v>26039</v>
      </c>
      <c r="CP21" s="351">
        <v>26134</v>
      </c>
      <c r="CQ21" s="351">
        <v>26283</v>
      </c>
      <c r="CR21" s="351">
        <v>26254</v>
      </c>
      <c r="CS21" s="351">
        <v>26316</v>
      </c>
      <c r="CT21" s="351">
        <v>26401</v>
      </c>
      <c r="CU21" s="352">
        <v>26407</v>
      </c>
      <c r="CV21" s="350">
        <v>26390</v>
      </c>
      <c r="CW21" s="351">
        <v>26379</v>
      </c>
      <c r="CX21" s="351">
        <v>26411</v>
      </c>
      <c r="CY21" s="351">
        <v>26630</v>
      </c>
      <c r="CZ21" s="351">
        <v>26654</v>
      </c>
      <c r="DA21" s="351">
        <v>26568</v>
      </c>
      <c r="DB21" s="351">
        <v>26596</v>
      </c>
      <c r="DC21" s="351">
        <v>26534</v>
      </c>
      <c r="DD21" s="351">
        <v>26637</v>
      </c>
      <c r="DE21" s="351">
        <v>26458</v>
      </c>
      <c r="DF21" s="351">
        <v>26764</v>
      </c>
      <c r="DG21" s="352">
        <v>26805</v>
      </c>
      <c r="DH21" s="350">
        <v>26789</v>
      </c>
      <c r="DI21" s="351">
        <v>26815</v>
      </c>
      <c r="DJ21" s="351">
        <v>26753</v>
      </c>
      <c r="DK21" s="351">
        <v>26602</v>
      </c>
      <c r="DL21" s="351">
        <v>26521</v>
      </c>
      <c r="DM21" s="351">
        <v>26446</v>
      </c>
      <c r="DN21" s="351">
        <v>26318</v>
      </c>
      <c r="DO21" s="351">
        <v>26261</v>
      </c>
      <c r="DP21" s="351">
        <v>26297</v>
      </c>
      <c r="DQ21" s="351">
        <v>26188</v>
      </c>
      <c r="DR21" s="351">
        <v>25999</v>
      </c>
      <c r="DS21" s="354">
        <v>26099</v>
      </c>
      <c r="DT21" s="350">
        <v>26121</v>
      </c>
      <c r="DU21" s="351">
        <v>26270</v>
      </c>
      <c r="DV21" s="351">
        <v>26393</v>
      </c>
      <c r="DW21" s="351">
        <v>26334</v>
      </c>
      <c r="DX21" s="351">
        <v>26388</v>
      </c>
      <c r="DY21" s="351">
        <v>26460</v>
      </c>
      <c r="DZ21" s="351">
        <v>26403</v>
      </c>
      <c r="EA21" s="351">
        <v>26185</v>
      </c>
      <c r="EB21" s="351">
        <v>26331</v>
      </c>
      <c r="EC21" s="351">
        <v>26270</v>
      </c>
      <c r="ED21" s="351">
        <v>26250</v>
      </c>
      <c r="EE21" s="354">
        <v>26198</v>
      </c>
      <c r="EF21" s="350">
        <v>26339</v>
      </c>
      <c r="EG21" s="351">
        <v>26459</v>
      </c>
      <c r="EH21" s="351">
        <v>26375</v>
      </c>
      <c r="EI21" s="351">
        <v>26215</v>
      </c>
      <c r="EJ21" s="351">
        <v>26156</v>
      </c>
      <c r="EK21" s="351">
        <v>26090</v>
      </c>
      <c r="EL21" s="351">
        <v>26017</v>
      </c>
      <c r="EM21" s="351">
        <v>25997</v>
      </c>
      <c r="EN21" s="351">
        <v>26017</v>
      </c>
      <c r="EO21" s="351">
        <v>25885</v>
      </c>
      <c r="EP21" s="351">
        <v>25860</v>
      </c>
      <c r="EQ21" s="354">
        <v>25865</v>
      </c>
      <c r="ER21" s="350">
        <v>25930</v>
      </c>
      <c r="ES21" s="351">
        <v>25865</v>
      </c>
      <c r="ET21" s="351">
        <v>25827</v>
      </c>
      <c r="EU21" s="351">
        <v>25774</v>
      </c>
      <c r="EV21" s="351">
        <v>25787</v>
      </c>
      <c r="EW21" s="354">
        <v>25691</v>
      </c>
      <c r="EX21" s="354">
        <v>26005</v>
      </c>
      <c r="EY21" s="354">
        <v>26023</v>
      </c>
      <c r="EZ21" s="352">
        <v>25983</v>
      </c>
      <c r="FA21" s="352">
        <v>25940</v>
      </c>
      <c r="FB21" s="352">
        <v>25916</v>
      </c>
      <c r="FC21" s="352">
        <v>25936</v>
      </c>
      <c r="FD21" s="352">
        <v>26144</v>
      </c>
      <c r="FE21" s="352">
        <v>26150</v>
      </c>
      <c r="FF21" s="352">
        <v>25932</v>
      </c>
      <c r="FG21" s="352">
        <v>25827</v>
      </c>
      <c r="FH21" s="352">
        <v>25801</v>
      </c>
      <c r="FI21" s="352">
        <v>25644</v>
      </c>
      <c r="FJ21" s="352">
        <v>25633</v>
      </c>
      <c r="FK21" s="352"/>
      <c r="FL21" s="352"/>
      <c r="FM21" s="352"/>
      <c r="FN21" s="352"/>
      <c r="FO21" s="352"/>
      <c r="FP21" s="100">
        <v>-11</v>
      </c>
      <c r="FQ21" s="84">
        <v>-4.2913431904186013E-2</v>
      </c>
      <c r="FR21" s="100">
        <v>-303</v>
      </c>
      <c r="FS21" s="84">
        <v>-1.1714672337135124</v>
      </c>
    </row>
    <row r="22" spans="1:187" ht="15" outlineLevel="2">
      <c r="A22" s="340">
        <v>147</v>
      </c>
      <c r="B22" s="53" t="s">
        <v>308</v>
      </c>
      <c r="C22" s="324" t="s">
        <v>311</v>
      </c>
      <c r="D22" s="350">
        <v>22696</v>
      </c>
      <c r="E22" s="351">
        <v>22735</v>
      </c>
      <c r="F22" s="351">
        <v>22662</v>
      </c>
      <c r="G22" s="351">
        <v>22662</v>
      </c>
      <c r="H22" s="351">
        <v>22508</v>
      </c>
      <c r="I22" s="351">
        <v>22522</v>
      </c>
      <c r="J22" s="351">
        <v>22109</v>
      </c>
      <c r="K22" s="351">
        <v>22427</v>
      </c>
      <c r="L22" s="351">
        <v>21974</v>
      </c>
      <c r="M22" s="351">
        <v>21956</v>
      </c>
      <c r="N22" s="351">
        <v>21997</v>
      </c>
      <c r="O22" s="352">
        <v>22030</v>
      </c>
      <c r="P22" s="350">
        <v>22019</v>
      </c>
      <c r="Q22" s="351">
        <v>22121</v>
      </c>
      <c r="R22" s="353">
        <v>21550</v>
      </c>
      <c r="S22" s="351">
        <v>20744</v>
      </c>
      <c r="T22" s="351">
        <v>21880</v>
      </c>
      <c r="U22" s="351">
        <v>22277</v>
      </c>
      <c r="V22" s="351">
        <v>22959</v>
      </c>
      <c r="W22" s="351">
        <v>23526</v>
      </c>
      <c r="X22" s="351">
        <v>23899</v>
      </c>
      <c r="Y22" s="351">
        <v>23833</v>
      </c>
      <c r="Z22" s="351">
        <v>23847</v>
      </c>
      <c r="AA22" s="352">
        <v>23767</v>
      </c>
      <c r="AB22" s="350">
        <v>23904</v>
      </c>
      <c r="AC22" s="351">
        <v>23934</v>
      </c>
      <c r="AD22" s="351">
        <v>23914</v>
      </c>
      <c r="AE22" s="351">
        <v>23998</v>
      </c>
      <c r="AF22" s="351">
        <v>24334</v>
      </c>
      <c r="AG22" s="351">
        <v>23625</v>
      </c>
      <c r="AH22" s="351">
        <v>23961</v>
      </c>
      <c r="AI22" s="351">
        <v>23970</v>
      </c>
      <c r="AJ22" s="351">
        <v>23842</v>
      </c>
      <c r="AK22" s="351">
        <v>24187</v>
      </c>
      <c r="AL22" s="351">
        <v>24315</v>
      </c>
      <c r="AM22" s="352">
        <v>24375</v>
      </c>
      <c r="AN22" s="350">
        <v>24308</v>
      </c>
      <c r="AO22" s="351">
        <v>24348</v>
      </c>
      <c r="AP22" s="351">
        <v>24393</v>
      </c>
      <c r="AQ22" s="351">
        <v>24272</v>
      </c>
      <c r="AR22" s="351">
        <v>24731</v>
      </c>
      <c r="AS22" s="351">
        <v>24781</v>
      </c>
      <c r="AT22" s="351">
        <v>24839</v>
      </c>
      <c r="AU22" s="351">
        <v>24991</v>
      </c>
      <c r="AV22" s="351">
        <v>24611</v>
      </c>
      <c r="AW22" s="351">
        <v>24689</v>
      </c>
      <c r="AX22" s="351">
        <v>24672</v>
      </c>
      <c r="AY22" s="352">
        <v>24741</v>
      </c>
      <c r="AZ22" s="350">
        <v>24886</v>
      </c>
      <c r="BA22" s="351">
        <v>24933</v>
      </c>
      <c r="BB22" s="351">
        <v>24874</v>
      </c>
      <c r="BC22" s="351">
        <v>24881</v>
      </c>
      <c r="BD22" s="351">
        <v>24846</v>
      </c>
      <c r="BE22" s="351">
        <v>24353</v>
      </c>
      <c r="BF22" s="351">
        <v>24450</v>
      </c>
      <c r="BG22" s="351">
        <v>24226</v>
      </c>
      <c r="BH22" s="351">
        <v>24387</v>
      </c>
      <c r="BI22" s="351">
        <v>24076</v>
      </c>
      <c r="BJ22" s="351">
        <v>24184</v>
      </c>
      <c r="BK22" s="352">
        <v>26222</v>
      </c>
      <c r="BL22" s="350">
        <v>26223</v>
      </c>
      <c r="BM22" s="355">
        <v>26411</v>
      </c>
      <c r="BN22" s="355">
        <v>26393</v>
      </c>
      <c r="BO22" s="355">
        <v>26348</v>
      </c>
      <c r="BP22" s="355">
        <v>26423</v>
      </c>
      <c r="BQ22" s="355">
        <v>26262</v>
      </c>
      <c r="BR22" s="355">
        <v>25586</v>
      </c>
      <c r="BS22" s="355">
        <v>24843</v>
      </c>
      <c r="BT22" s="355">
        <v>24674</v>
      </c>
      <c r="BU22" s="355">
        <v>24702</v>
      </c>
      <c r="BV22" s="355">
        <v>24654</v>
      </c>
      <c r="BW22" s="352">
        <v>24886</v>
      </c>
      <c r="BX22" s="350">
        <v>25051</v>
      </c>
      <c r="BY22" s="355">
        <v>24832</v>
      </c>
      <c r="BZ22" s="355">
        <v>24577</v>
      </c>
      <c r="CA22" s="355">
        <v>24321</v>
      </c>
      <c r="CB22" s="355">
        <v>24202</v>
      </c>
      <c r="CC22" s="355">
        <v>23868</v>
      </c>
      <c r="CD22" s="355">
        <v>23486</v>
      </c>
      <c r="CE22" s="355">
        <v>23335</v>
      </c>
      <c r="CF22" s="355">
        <v>23183</v>
      </c>
      <c r="CG22" s="351">
        <v>23206</v>
      </c>
      <c r="CH22" s="351">
        <v>23208</v>
      </c>
      <c r="CI22" s="352">
        <v>23196</v>
      </c>
      <c r="CJ22" s="350">
        <v>23101</v>
      </c>
      <c r="CK22" s="351">
        <v>23301</v>
      </c>
      <c r="CL22" s="351">
        <v>23233</v>
      </c>
      <c r="CM22" s="351">
        <v>23197</v>
      </c>
      <c r="CN22" s="351">
        <v>23224</v>
      </c>
      <c r="CO22" s="351">
        <v>23547</v>
      </c>
      <c r="CP22" s="351">
        <v>23840</v>
      </c>
      <c r="CQ22" s="351">
        <v>23968</v>
      </c>
      <c r="CR22" s="351">
        <v>23921</v>
      </c>
      <c r="CS22" s="351">
        <v>24081</v>
      </c>
      <c r="CT22" s="351">
        <v>24202</v>
      </c>
      <c r="CU22" s="352">
        <v>24314</v>
      </c>
      <c r="CV22" s="350">
        <v>24369</v>
      </c>
      <c r="CW22" s="351">
        <v>24306</v>
      </c>
      <c r="CX22" s="351">
        <v>24407</v>
      </c>
      <c r="CY22" s="351">
        <v>24440</v>
      </c>
      <c r="CZ22" s="351">
        <v>24560</v>
      </c>
      <c r="DA22" s="351">
        <v>24469</v>
      </c>
      <c r="DB22" s="351">
        <v>24612</v>
      </c>
      <c r="DC22" s="351">
        <v>24573</v>
      </c>
      <c r="DD22" s="351">
        <v>25995</v>
      </c>
      <c r="DE22" s="351">
        <v>25820</v>
      </c>
      <c r="DF22" s="351">
        <v>26473</v>
      </c>
      <c r="DG22" s="352">
        <v>26793</v>
      </c>
      <c r="DH22" s="350">
        <v>26581</v>
      </c>
      <c r="DI22" s="351">
        <v>26538</v>
      </c>
      <c r="DJ22" s="351">
        <v>26415</v>
      </c>
      <c r="DK22" s="351">
        <v>26390</v>
      </c>
      <c r="DL22" s="351">
        <v>26262</v>
      </c>
      <c r="DM22" s="351">
        <v>26207</v>
      </c>
      <c r="DN22" s="351">
        <v>26148</v>
      </c>
      <c r="DO22" s="351">
        <v>26143</v>
      </c>
      <c r="DP22" s="351">
        <v>26168</v>
      </c>
      <c r="DQ22" s="351">
        <v>26104</v>
      </c>
      <c r="DR22" s="351">
        <v>25867</v>
      </c>
      <c r="DS22" s="354">
        <v>26056</v>
      </c>
      <c r="DT22" s="350">
        <v>26120</v>
      </c>
      <c r="DU22" s="351">
        <v>26779</v>
      </c>
      <c r="DV22" s="351">
        <v>27099</v>
      </c>
      <c r="DW22" s="351">
        <v>27205</v>
      </c>
      <c r="DX22" s="351">
        <v>27575</v>
      </c>
      <c r="DY22" s="351">
        <v>27520</v>
      </c>
      <c r="DZ22" s="351">
        <v>27610</v>
      </c>
      <c r="EA22" s="351">
        <v>27050</v>
      </c>
      <c r="EB22" s="351">
        <v>27177</v>
      </c>
      <c r="EC22" s="351">
        <v>27159</v>
      </c>
      <c r="ED22" s="351">
        <v>27047</v>
      </c>
      <c r="EE22" s="354">
        <v>26980</v>
      </c>
      <c r="EF22" s="350">
        <v>27058</v>
      </c>
      <c r="EG22" s="351">
        <v>27173</v>
      </c>
      <c r="EH22" s="351">
        <v>27025</v>
      </c>
      <c r="EI22" s="351">
        <v>27048</v>
      </c>
      <c r="EJ22" s="351">
        <v>26903</v>
      </c>
      <c r="EK22" s="351">
        <v>26920</v>
      </c>
      <c r="EL22" s="351">
        <v>26984</v>
      </c>
      <c r="EM22" s="351">
        <v>27106</v>
      </c>
      <c r="EN22" s="351">
        <v>27795</v>
      </c>
      <c r="EO22" s="351">
        <v>27693</v>
      </c>
      <c r="EP22" s="351">
        <v>27694</v>
      </c>
      <c r="EQ22" s="354">
        <v>27837</v>
      </c>
      <c r="ER22" s="350">
        <v>28011</v>
      </c>
      <c r="ES22" s="351">
        <v>28207</v>
      </c>
      <c r="ET22" s="351">
        <v>28297</v>
      </c>
      <c r="EU22" s="351">
        <v>28414</v>
      </c>
      <c r="EV22" s="351">
        <v>28821</v>
      </c>
      <c r="EW22" s="354">
        <v>28914</v>
      </c>
      <c r="EX22" s="354">
        <v>30062</v>
      </c>
      <c r="EY22" s="354">
        <v>30227</v>
      </c>
      <c r="EZ22" s="352">
        <v>30220</v>
      </c>
      <c r="FA22" s="352">
        <v>30464</v>
      </c>
      <c r="FB22" s="352">
        <v>30516</v>
      </c>
      <c r="FC22" s="352">
        <v>30728</v>
      </c>
      <c r="FD22" s="352">
        <v>31023</v>
      </c>
      <c r="FE22" s="352">
        <v>31128</v>
      </c>
      <c r="FF22" s="352">
        <v>30906</v>
      </c>
      <c r="FG22" s="352">
        <v>30860</v>
      </c>
      <c r="FH22" s="352">
        <v>30969</v>
      </c>
      <c r="FI22" s="352">
        <v>30875</v>
      </c>
      <c r="FJ22" s="352">
        <v>30911</v>
      </c>
      <c r="FK22" s="352"/>
      <c r="FL22" s="352"/>
      <c r="FM22" s="352"/>
      <c r="FN22" s="352"/>
      <c r="FO22" s="352"/>
      <c r="FP22" s="100">
        <v>36</v>
      </c>
      <c r="FQ22" s="84">
        <v>0.11646339490796156</v>
      </c>
      <c r="FR22" s="100">
        <v>183</v>
      </c>
      <c r="FS22" s="84">
        <v>0.65739842655458558</v>
      </c>
    </row>
    <row r="23" spans="1:187" ht="15" outlineLevel="2">
      <c r="A23" s="340">
        <v>172</v>
      </c>
      <c r="B23" s="53" t="s">
        <v>308</v>
      </c>
      <c r="C23" s="324" t="s">
        <v>312</v>
      </c>
      <c r="D23" s="350">
        <v>36112</v>
      </c>
      <c r="E23" s="351">
        <v>36463</v>
      </c>
      <c r="F23" s="351">
        <v>36387</v>
      </c>
      <c r="G23" s="351">
        <v>36233</v>
      </c>
      <c r="H23" s="351">
        <v>36128</v>
      </c>
      <c r="I23" s="351">
        <v>36239</v>
      </c>
      <c r="J23" s="351">
        <v>35363</v>
      </c>
      <c r="K23" s="351">
        <v>36206</v>
      </c>
      <c r="L23" s="351">
        <v>34967</v>
      </c>
      <c r="M23" s="351">
        <v>35081</v>
      </c>
      <c r="N23" s="351">
        <v>35198</v>
      </c>
      <c r="O23" s="352">
        <v>35695</v>
      </c>
      <c r="P23" s="350">
        <v>35780</v>
      </c>
      <c r="Q23" s="351">
        <v>37162</v>
      </c>
      <c r="R23" s="353">
        <v>37179</v>
      </c>
      <c r="S23" s="351">
        <v>35209</v>
      </c>
      <c r="T23" s="351">
        <v>36393</v>
      </c>
      <c r="U23" s="351">
        <v>36587</v>
      </c>
      <c r="V23" s="351">
        <v>37049</v>
      </c>
      <c r="W23" s="351">
        <v>37337</v>
      </c>
      <c r="X23" s="351">
        <v>37281</v>
      </c>
      <c r="Y23" s="351">
        <v>38844</v>
      </c>
      <c r="Z23" s="351">
        <v>38714</v>
      </c>
      <c r="AA23" s="352">
        <v>38502</v>
      </c>
      <c r="AB23" s="350">
        <v>38761</v>
      </c>
      <c r="AC23" s="351">
        <v>38797</v>
      </c>
      <c r="AD23" s="351">
        <v>38690</v>
      </c>
      <c r="AE23" s="351">
        <v>38551</v>
      </c>
      <c r="AF23" s="351">
        <v>38587</v>
      </c>
      <c r="AG23" s="351">
        <v>37740</v>
      </c>
      <c r="AH23" s="351">
        <v>37621</v>
      </c>
      <c r="AI23" s="351">
        <v>37474</v>
      </c>
      <c r="AJ23" s="351">
        <v>37197</v>
      </c>
      <c r="AK23" s="351">
        <v>37543</v>
      </c>
      <c r="AL23" s="351">
        <v>37018</v>
      </c>
      <c r="AM23" s="352">
        <v>37264</v>
      </c>
      <c r="AN23" s="350">
        <v>36993</v>
      </c>
      <c r="AO23" s="351">
        <v>36991</v>
      </c>
      <c r="AP23" s="351">
        <v>37046</v>
      </c>
      <c r="AQ23" s="351">
        <v>37063</v>
      </c>
      <c r="AR23" s="351">
        <v>37830</v>
      </c>
      <c r="AS23" s="351">
        <v>38032</v>
      </c>
      <c r="AT23" s="351">
        <v>38119</v>
      </c>
      <c r="AU23" s="351">
        <v>38365</v>
      </c>
      <c r="AV23" s="351">
        <v>37983</v>
      </c>
      <c r="AW23" s="351">
        <v>38106</v>
      </c>
      <c r="AX23" s="351">
        <v>38034</v>
      </c>
      <c r="AY23" s="352">
        <v>38019</v>
      </c>
      <c r="AZ23" s="350">
        <v>38139</v>
      </c>
      <c r="BA23" s="351">
        <v>38275</v>
      </c>
      <c r="BB23" s="351">
        <v>38026</v>
      </c>
      <c r="BC23" s="351">
        <v>38019</v>
      </c>
      <c r="BD23" s="351">
        <v>38009</v>
      </c>
      <c r="BE23" s="351">
        <v>37549</v>
      </c>
      <c r="BF23" s="351">
        <v>38420</v>
      </c>
      <c r="BG23" s="351">
        <v>38069</v>
      </c>
      <c r="BH23" s="351">
        <v>38161</v>
      </c>
      <c r="BI23" s="351">
        <v>37583</v>
      </c>
      <c r="BJ23" s="351">
        <v>37876</v>
      </c>
      <c r="BK23" s="352">
        <v>38044</v>
      </c>
      <c r="BL23" s="350">
        <v>38050</v>
      </c>
      <c r="BM23" s="355">
        <v>38344</v>
      </c>
      <c r="BN23" s="355">
        <v>38233</v>
      </c>
      <c r="BO23" s="355">
        <v>38186</v>
      </c>
      <c r="BP23" s="355">
        <v>38250</v>
      </c>
      <c r="BQ23" s="355">
        <v>38004</v>
      </c>
      <c r="BR23" s="355">
        <v>36926</v>
      </c>
      <c r="BS23" s="355">
        <v>36309</v>
      </c>
      <c r="BT23" s="355">
        <v>36087</v>
      </c>
      <c r="BU23" s="355">
        <v>36142</v>
      </c>
      <c r="BV23" s="355">
        <v>35978</v>
      </c>
      <c r="BW23" s="352">
        <v>36114</v>
      </c>
      <c r="BX23" s="350">
        <v>36201</v>
      </c>
      <c r="BY23" s="355">
        <v>36024</v>
      </c>
      <c r="BZ23" s="355">
        <v>35471</v>
      </c>
      <c r="CA23" s="355">
        <v>34911</v>
      </c>
      <c r="CB23" s="355">
        <v>34717</v>
      </c>
      <c r="CC23" s="355">
        <v>34235</v>
      </c>
      <c r="CD23" s="355">
        <v>34598</v>
      </c>
      <c r="CE23" s="355">
        <v>34471</v>
      </c>
      <c r="CF23" s="355">
        <v>34127</v>
      </c>
      <c r="CG23" s="351">
        <v>33985</v>
      </c>
      <c r="CH23" s="351">
        <v>33954</v>
      </c>
      <c r="CI23" s="352">
        <v>33831</v>
      </c>
      <c r="CJ23" s="350">
        <v>33700</v>
      </c>
      <c r="CK23" s="351">
        <v>33812</v>
      </c>
      <c r="CL23" s="351">
        <v>33586</v>
      </c>
      <c r="CM23" s="351">
        <v>33470</v>
      </c>
      <c r="CN23" s="351">
        <v>33380</v>
      </c>
      <c r="CO23" s="351">
        <v>33681</v>
      </c>
      <c r="CP23" s="351">
        <v>34244</v>
      </c>
      <c r="CQ23" s="351">
        <v>34424</v>
      </c>
      <c r="CR23" s="351">
        <v>34591</v>
      </c>
      <c r="CS23" s="351">
        <v>34723</v>
      </c>
      <c r="CT23" s="351">
        <v>35185</v>
      </c>
      <c r="CU23" s="352">
        <v>35342</v>
      </c>
      <c r="CV23" s="350">
        <v>35413</v>
      </c>
      <c r="CW23" s="351">
        <v>35388</v>
      </c>
      <c r="CX23" s="351">
        <v>35260</v>
      </c>
      <c r="CY23" s="351">
        <v>35119</v>
      </c>
      <c r="CZ23" s="351">
        <v>35038</v>
      </c>
      <c r="DA23" s="351">
        <v>35039</v>
      </c>
      <c r="DB23" s="351">
        <v>34964</v>
      </c>
      <c r="DC23" s="351">
        <v>34947</v>
      </c>
      <c r="DD23" s="351">
        <v>35384</v>
      </c>
      <c r="DE23" s="351">
        <v>35115</v>
      </c>
      <c r="DF23" s="351">
        <v>34935</v>
      </c>
      <c r="DG23" s="352">
        <v>34951</v>
      </c>
      <c r="DH23" s="350">
        <v>35064</v>
      </c>
      <c r="DI23" s="351">
        <v>35486</v>
      </c>
      <c r="DJ23" s="351">
        <v>35340</v>
      </c>
      <c r="DK23" s="351">
        <v>35776</v>
      </c>
      <c r="DL23" s="351">
        <v>35765</v>
      </c>
      <c r="DM23" s="351">
        <v>35661</v>
      </c>
      <c r="DN23" s="351">
        <v>35584</v>
      </c>
      <c r="DO23" s="351">
        <v>35684</v>
      </c>
      <c r="DP23" s="351">
        <v>35688</v>
      </c>
      <c r="DQ23" s="351">
        <v>35536</v>
      </c>
      <c r="DR23" s="351">
        <v>35490</v>
      </c>
      <c r="DS23" s="354">
        <v>35736</v>
      </c>
      <c r="DT23" s="350">
        <v>35836</v>
      </c>
      <c r="DU23" s="351">
        <v>36951</v>
      </c>
      <c r="DV23" s="351">
        <v>37619</v>
      </c>
      <c r="DW23" s="351">
        <v>37832</v>
      </c>
      <c r="DX23" s="351">
        <v>38127</v>
      </c>
      <c r="DY23" s="351">
        <v>38213</v>
      </c>
      <c r="DZ23" s="351">
        <v>38264</v>
      </c>
      <c r="EA23" s="351">
        <v>37538</v>
      </c>
      <c r="EB23" s="351">
        <v>37730</v>
      </c>
      <c r="EC23" s="351">
        <v>37518</v>
      </c>
      <c r="ED23" s="351">
        <v>37362</v>
      </c>
      <c r="EE23" s="354">
        <v>37088</v>
      </c>
      <c r="EF23" s="350">
        <v>37121</v>
      </c>
      <c r="EG23" s="351">
        <v>37236</v>
      </c>
      <c r="EH23" s="351">
        <v>36981</v>
      </c>
      <c r="EI23" s="351">
        <v>36930</v>
      </c>
      <c r="EJ23" s="351">
        <v>36822</v>
      </c>
      <c r="EK23" s="351">
        <v>36785</v>
      </c>
      <c r="EL23" s="351">
        <v>36757</v>
      </c>
      <c r="EM23" s="351">
        <v>36886</v>
      </c>
      <c r="EN23" s="351">
        <v>38006</v>
      </c>
      <c r="EO23" s="351">
        <v>37880</v>
      </c>
      <c r="EP23" s="351">
        <v>37946</v>
      </c>
      <c r="EQ23" s="354">
        <v>38007</v>
      </c>
      <c r="ER23" s="350">
        <v>37999</v>
      </c>
      <c r="ES23" s="351">
        <v>38229</v>
      </c>
      <c r="ET23" s="351">
        <v>38455</v>
      </c>
      <c r="EU23" s="351">
        <v>38521</v>
      </c>
      <c r="EV23" s="351">
        <v>38754</v>
      </c>
      <c r="EW23" s="354">
        <v>38791</v>
      </c>
      <c r="EX23" s="354">
        <v>40692</v>
      </c>
      <c r="EY23" s="354">
        <v>40849</v>
      </c>
      <c r="EZ23" s="352">
        <v>40883</v>
      </c>
      <c r="FA23" s="352">
        <v>41315</v>
      </c>
      <c r="FB23" s="352">
        <v>41416</v>
      </c>
      <c r="FC23" s="352">
        <v>41431</v>
      </c>
      <c r="FD23" s="352">
        <v>41822</v>
      </c>
      <c r="FE23" s="352">
        <v>42100</v>
      </c>
      <c r="FF23" s="352">
        <v>42006</v>
      </c>
      <c r="FG23" s="352">
        <v>41782</v>
      </c>
      <c r="FH23" s="352">
        <v>41878</v>
      </c>
      <c r="FI23" s="352">
        <v>41840</v>
      </c>
      <c r="FJ23" s="352">
        <v>41801</v>
      </c>
      <c r="FK23" s="352"/>
      <c r="FL23" s="352"/>
      <c r="FM23" s="352"/>
      <c r="FN23" s="352"/>
      <c r="FO23" s="352"/>
      <c r="FP23" s="100">
        <v>-39</v>
      </c>
      <c r="FQ23" s="84">
        <v>-9.3299203368340466E-2</v>
      </c>
      <c r="FR23" s="100">
        <v>370</v>
      </c>
      <c r="FS23" s="84">
        <v>0.97350488067987473</v>
      </c>
    </row>
    <row r="24" spans="1:187" ht="15" outlineLevel="2">
      <c r="A24" s="340">
        <v>475</v>
      </c>
      <c r="B24" s="53" t="s">
        <v>308</v>
      </c>
      <c r="C24" s="324" t="s">
        <v>313</v>
      </c>
      <c r="D24" s="350">
        <v>3139</v>
      </c>
      <c r="E24" s="351">
        <v>3151</v>
      </c>
      <c r="F24" s="351">
        <v>3175</v>
      </c>
      <c r="G24" s="351">
        <v>3152</v>
      </c>
      <c r="H24" s="351">
        <v>3152</v>
      </c>
      <c r="I24" s="351">
        <v>2942</v>
      </c>
      <c r="J24" s="351">
        <v>2947</v>
      </c>
      <c r="K24" s="351">
        <v>2941</v>
      </c>
      <c r="L24" s="351">
        <v>2878</v>
      </c>
      <c r="M24" s="351">
        <v>2889</v>
      </c>
      <c r="N24" s="351">
        <v>2888</v>
      </c>
      <c r="O24" s="352">
        <v>2949</v>
      </c>
      <c r="P24" s="350">
        <v>2940</v>
      </c>
      <c r="Q24" s="351">
        <v>2942</v>
      </c>
      <c r="R24" s="353">
        <v>2989</v>
      </c>
      <c r="S24" s="351">
        <v>2986</v>
      </c>
      <c r="T24" s="351">
        <v>2989</v>
      </c>
      <c r="U24" s="351">
        <v>3144</v>
      </c>
      <c r="V24" s="351">
        <v>3188</v>
      </c>
      <c r="W24" s="351">
        <v>3224</v>
      </c>
      <c r="X24" s="351">
        <v>3226</v>
      </c>
      <c r="Y24" s="351">
        <v>3355</v>
      </c>
      <c r="Z24" s="351">
        <v>3366</v>
      </c>
      <c r="AA24" s="352">
        <v>3394</v>
      </c>
      <c r="AB24" s="350">
        <v>3402</v>
      </c>
      <c r="AC24" s="351">
        <v>3403</v>
      </c>
      <c r="AD24" s="351">
        <v>3416</v>
      </c>
      <c r="AE24" s="351">
        <v>3389</v>
      </c>
      <c r="AF24" s="351">
        <v>3379</v>
      </c>
      <c r="AG24" s="351">
        <v>3371</v>
      </c>
      <c r="AH24" s="351">
        <v>3394</v>
      </c>
      <c r="AI24" s="351">
        <v>3394</v>
      </c>
      <c r="AJ24" s="351">
        <v>3376</v>
      </c>
      <c r="AK24" s="351">
        <v>3395</v>
      </c>
      <c r="AL24" s="351">
        <v>3412</v>
      </c>
      <c r="AM24" s="352">
        <v>3423</v>
      </c>
      <c r="AN24" s="350">
        <v>3420</v>
      </c>
      <c r="AO24" s="351">
        <v>3437</v>
      </c>
      <c r="AP24" s="351">
        <v>3431</v>
      </c>
      <c r="AQ24" s="351">
        <v>3415</v>
      </c>
      <c r="AR24" s="351">
        <v>3440</v>
      </c>
      <c r="AS24" s="351">
        <v>3462</v>
      </c>
      <c r="AT24" s="351">
        <v>3486</v>
      </c>
      <c r="AU24" s="351">
        <v>3516</v>
      </c>
      <c r="AV24" s="351">
        <v>3500</v>
      </c>
      <c r="AW24" s="351">
        <v>3512</v>
      </c>
      <c r="AX24" s="351">
        <v>3531</v>
      </c>
      <c r="AY24" s="352">
        <v>3538</v>
      </c>
      <c r="AZ24" s="350">
        <v>3558</v>
      </c>
      <c r="BA24" s="351">
        <v>3567</v>
      </c>
      <c r="BB24" s="351">
        <v>3568</v>
      </c>
      <c r="BC24" s="351">
        <v>3582</v>
      </c>
      <c r="BD24" s="351">
        <v>3611</v>
      </c>
      <c r="BE24" s="351">
        <v>3657</v>
      </c>
      <c r="BF24" s="351">
        <v>3673</v>
      </c>
      <c r="BG24" s="351">
        <v>3685</v>
      </c>
      <c r="BH24" s="351">
        <v>3707</v>
      </c>
      <c r="BI24" s="351">
        <v>3700</v>
      </c>
      <c r="BJ24" s="351">
        <v>3779</v>
      </c>
      <c r="BK24" s="352">
        <v>3831</v>
      </c>
      <c r="BL24" s="350">
        <v>3858</v>
      </c>
      <c r="BM24" s="355">
        <v>3892</v>
      </c>
      <c r="BN24" s="355">
        <v>3931</v>
      </c>
      <c r="BO24" s="355">
        <v>3913</v>
      </c>
      <c r="BP24" s="355">
        <v>3915</v>
      </c>
      <c r="BQ24" s="355">
        <v>3903</v>
      </c>
      <c r="BR24" s="355">
        <v>3910</v>
      </c>
      <c r="BS24" s="355">
        <v>3979</v>
      </c>
      <c r="BT24" s="355">
        <v>3964</v>
      </c>
      <c r="BU24" s="355">
        <v>4014</v>
      </c>
      <c r="BV24" s="355">
        <v>4010</v>
      </c>
      <c r="BW24" s="352">
        <v>4036</v>
      </c>
      <c r="BX24" s="350">
        <v>4074</v>
      </c>
      <c r="BY24" s="355">
        <v>4096</v>
      </c>
      <c r="BZ24" s="355">
        <v>4093</v>
      </c>
      <c r="CA24" s="355">
        <v>4104</v>
      </c>
      <c r="CB24" s="355">
        <v>4119</v>
      </c>
      <c r="CC24" s="355">
        <v>4087</v>
      </c>
      <c r="CD24" s="355">
        <v>4069</v>
      </c>
      <c r="CE24" s="355">
        <v>4072</v>
      </c>
      <c r="CF24" s="355">
        <v>4034</v>
      </c>
      <c r="CG24" s="351">
        <v>4022</v>
      </c>
      <c r="CH24" s="351">
        <v>4036</v>
      </c>
      <c r="CI24" s="352">
        <v>4032</v>
      </c>
      <c r="CJ24" s="350">
        <v>4023</v>
      </c>
      <c r="CK24" s="351">
        <v>4041</v>
      </c>
      <c r="CL24" s="351">
        <v>4054</v>
      </c>
      <c r="CM24" s="351">
        <v>4058</v>
      </c>
      <c r="CN24" s="351">
        <v>4036</v>
      </c>
      <c r="CO24" s="351">
        <v>4067</v>
      </c>
      <c r="CP24" s="351">
        <v>4068</v>
      </c>
      <c r="CQ24" s="351">
        <v>4135</v>
      </c>
      <c r="CR24" s="351">
        <v>4149</v>
      </c>
      <c r="CS24" s="351">
        <v>4168</v>
      </c>
      <c r="CT24" s="351">
        <v>4260</v>
      </c>
      <c r="CU24" s="352">
        <v>4281</v>
      </c>
      <c r="CV24" s="350">
        <v>4278</v>
      </c>
      <c r="CW24" s="351">
        <v>4313</v>
      </c>
      <c r="CX24" s="351">
        <v>4350</v>
      </c>
      <c r="CY24" s="351">
        <v>4352</v>
      </c>
      <c r="CZ24" s="351">
        <v>4380</v>
      </c>
      <c r="DA24" s="351">
        <v>4385</v>
      </c>
      <c r="DB24" s="351">
        <v>4324</v>
      </c>
      <c r="DC24" s="351">
        <v>4313</v>
      </c>
      <c r="DD24" s="351">
        <v>4317</v>
      </c>
      <c r="DE24" s="351">
        <v>4349</v>
      </c>
      <c r="DF24" s="351">
        <v>4388</v>
      </c>
      <c r="DG24" s="352">
        <v>4412</v>
      </c>
      <c r="DH24" s="350">
        <v>4425</v>
      </c>
      <c r="DI24" s="351">
        <v>4469</v>
      </c>
      <c r="DJ24" s="351">
        <v>4497</v>
      </c>
      <c r="DK24" s="351">
        <v>4487</v>
      </c>
      <c r="DL24" s="351">
        <v>4496</v>
      </c>
      <c r="DM24" s="351">
        <v>4497</v>
      </c>
      <c r="DN24" s="351">
        <v>4505</v>
      </c>
      <c r="DO24" s="351">
        <v>4504</v>
      </c>
      <c r="DP24" s="351">
        <v>4531</v>
      </c>
      <c r="DQ24" s="351">
        <v>4519</v>
      </c>
      <c r="DR24" s="351">
        <v>4512</v>
      </c>
      <c r="DS24" s="354">
        <v>4502</v>
      </c>
      <c r="DT24" s="350">
        <v>4519</v>
      </c>
      <c r="DU24" s="351">
        <v>4604</v>
      </c>
      <c r="DV24" s="351">
        <v>4605</v>
      </c>
      <c r="DW24" s="351">
        <v>4643</v>
      </c>
      <c r="DX24" s="351">
        <v>4674</v>
      </c>
      <c r="DY24" s="351">
        <v>4656</v>
      </c>
      <c r="DZ24" s="351">
        <v>4662</v>
      </c>
      <c r="EA24" s="351">
        <v>4620</v>
      </c>
      <c r="EB24" s="351">
        <v>4642</v>
      </c>
      <c r="EC24" s="351">
        <v>4664</v>
      </c>
      <c r="ED24" s="351">
        <v>4659</v>
      </c>
      <c r="EE24" s="354">
        <v>4650</v>
      </c>
      <c r="EF24" s="350">
        <v>4701</v>
      </c>
      <c r="EG24" s="351">
        <v>4734</v>
      </c>
      <c r="EH24" s="351">
        <v>4740</v>
      </c>
      <c r="EI24" s="351">
        <v>4747</v>
      </c>
      <c r="EJ24" s="351">
        <v>4766</v>
      </c>
      <c r="EK24" s="351">
        <v>4757</v>
      </c>
      <c r="EL24" s="351">
        <v>4733</v>
      </c>
      <c r="EM24" s="351">
        <v>4743</v>
      </c>
      <c r="EN24" s="351">
        <v>4751</v>
      </c>
      <c r="EO24" s="351">
        <v>4751</v>
      </c>
      <c r="EP24" s="351">
        <v>4709</v>
      </c>
      <c r="EQ24" s="354">
        <v>4720</v>
      </c>
      <c r="ER24" s="350">
        <v>4770</v>
      </c>
      <c r="ES24" s="351">
        <v>4779</v>
      </c>
      <c r="ET24" s="351">
        <v>4778</v>
      </c>
      <c r="EU24" s="351">
        <v>4752</v>
      </c>
      <c r="EV24" s="351">
        <v>4767</v>
      </c>
      <c r="EW24" s="354">
        <v>4762</v>
      </c>
      <c r="EX24" s="354">
        <v>4809</v>
      </c>
      <c r="EY24" s="354">
        <v>4802</v>
      </c>
      <c r="EZ24" s="352">
        <v>4736</v>
      </c>
      <c r="FA24" s="352">
        <v>4757</v>
      </c>
      <c r="FB24" s="352">
        <v>4733</v>
      </c>
      <c r="FC24" s="352">
        <v>4754</v>
      </c>
      <c r="FD24" s="352">
        <v>4821</v>
      </c>
      <c r="FE24" s="352">
        <v>4851</v>
      </c>
      <c r="FF24" s="352">
        <v>4793</v>
      </c>
      <c r="FG24" s="352">
        <v>4779</v>
      </c>
      <c r="FH24" s="352">
        <v>4797</v>
      </c>
      <c r="FI24" s="352">
        <v>4841</v>
      </c>
      <c r="FJ24" s="352">
        <v>4831</v>
      </c>
      <c r="FK24" s="352"/>
      <c r="FL24" s="352"/>
      <c r="FM24" s="352"/>
      <c r="FN24" s="352"/>
      <c r="FO24" s="352"/>
      <c r="FP24" s="100">
        <v>-10</v>
      </c>
      <c r="FQ24" s="84">
        <v>-0.20699648105982196</v>
      </c>
      <c r="FR24" s="100">
        <v>77</v>
      </c>
      <c r="FS24" s="84">
        <v>1.6313559322033897</v>
      </c>
    </row>
    <row r="25" spans="1:187" ht="15" outlineLevel="2">
      <c r="A25" s="340">
        <v>480</v>
      </c>
      <c r="B25" s="53" t="s">
        <v>308</v>
      </c>
      <c r="C25" s="324" t="s">
        <v>314</v>
      </c>
      <c r="D25" s="350">
        <v>13211</v>
      </c>
      <c r="E25" s="351">
        <v>13401</v>
      </c>
      <c r="F25" s="351">
        <v>13459</v>
      </c>
      <c r="G25" s="351">
        <v>13466</v>
      </c>
      <c r="H25" s="351">
        <v>13468</v>
      </c>
      <c r="I25" s="351">
        <v>13433</v>
      </c>
      <c r="J25" s="351">
        <v>13385</v>
      </c>
      <c r="K25" s="351">
        <v>13430</v>
      </c>
      <c r="L25" s="351">
        <v>13349</v>
      </c>
      <c r="M25" s="351">
        <v>13405</v>
      </c>
      <c r="N25" s="351">
        <v>13427</v>
      </c>
      <c r="O25" s="352">
        <v>13633</v>
      </c>
      <c r="P25" s="350">
        <v>13613</v>
      </c>
      <c r="Q25" s="351">
        <v>13665</v>
      </c>
      <c r="R25" s="353">
        <v>13401</v>
      </c>
      <c r="S25" s="351">
        <v>13027</v>
      </c>
      <c r="T25" s="351">
        <v>13140</v>
      </c>
      <c r="U25" s="351">
        <v>13409</v>
      </c>
      <c r="V25" s="351">
        <v>13641</v>
      </c>
      <c r="W25" s="351">
        <v>13875</v>
      </c>
      <c r="X25" s="351">
        <v>13913</v>
      </c>
      <c r="Y25" s="351">
        <v>14196</v>
      </c>
      <c r="Z25" s="351">
        <v>14269</v>
      </c>
      <c r="AA25" s="352">
        <v>14513</v>
      </c>
      <c r="AB25" s="350">
        <v>14480</v>
      </c>
      <c r="AC25" s="351">
        <v>14532</v>
      </c>
      <c r="AD25" s="351">
        <v>14567</v>
      </c>
      <c r="AE25" s="351">
        <v>14615</v>
      </c>
      <c r="AF25" s="351">
        <v>14711</v>
      </c>
      <c r="AG25" s="351">
        <v>14782</v>
      </c>
      <c r="AH25" s="351">
        <v>14195</v>
      </c>
      <c r="AI25" s="351">
        <v>14804</v>
      </c>
      <c r="AJ25" s="351">
        <v>14858</v>
      </c>
      <c r="AK25" s="351">
        <v>15012</v>
      </c>
      <c r="AL25" s="351">
        <v>15181</v>
      </c>
      <c r="AM25" s="352">
        <v>15373</v>
      </c>
      <c r="AN25" s="350">
        <v>15484</v>
      </c>
      <c r="AO25" s="351">
        <v>15628</v>
      </c>
      <c r="AP25" s="351">
        <v>15749</v>
      </c>
      <c r="AQ25" s="351">
        <v>15849</v>
      </c>
      <c r="AR25" s="351">
        <v>16116</v>
      </c>
      <c r="AS25" s="351">
        <v>16219</v>
      </c>
      <c r="AT25" s="351">
        <v>16409</v>
      </c>
      <c r="AU25" s="351">
        <v>16532</v>
      </c>
      <c r="AV25" s="351">
        <v>16367</v>
      </c>
      <c r="AW25" s="351">
        <v>16482</v>
      </c>
      <c r="AX25" s="351">
        <v>16531</v>
      </c>
      <c r="AY25" s="352">
        <v>16568</v>
      </c>
      <c r="AZ25" s="350">
        <v>16625</v>
      </c>
      <c r="BA25" s="351">
        <v>16739</v>
      </c>
      <c r="BB25" s="351">
        <v>16742</v>
      </c>
      <c r="BC25" s="351">
        <v>16789</v>
      </c>
      <c r="BD25" s="351">
        <v>16832</v>
      </c>
      <c r="BE25" s="351">
        <v>16753</v>
      </c>
      <c r="BF25" s="351">
        <v>16859</v>
      </c>
      <c r="BG25" s="351">
        <v>16786</v>
      </c>
      <c r="BH25" s="351">
        <v>17625</v>
      </c>
      <c r="BI25" s="351">
        <v>17552</v>
      </c>
      <c r="BJ25" s="351">
        <v>17568</v>
      </c>
      <c r="BK25" s="352">
        <v>17687</v>
      </c>
      <c r="BL25" s="350">
        <v>17716</v>
      </c>
      <c r="BM25" s="355">
        <v>17773</v>
      </c>
      <c r="BN25" s="355">
        <v>17813</v>
      </c>
      <c r="BO25" s="355">
        <v>17850</v>
      </c>
      <c r="BP25" s="355">
        <v>17928</v>
      </c>
      <c r="BQ25" s="355">
        <v>17895</v>
      </c>
      <c r="BR25" s="355">
        <v>17654</v>
      </c>
      <c r="BS25" s="355">
        <v>17580</v>
      </c>
      <c r="BT25" s="355">
        <v>17508</v>
      </c>
      <c r="BU25" s="355">
        <v>17512</v>
      </c>
      <c r="BV25" s="355">
        <v>17481</v>
      </c>
      <c r="BW25" s="352">
        <v>17467</v>
      </c>
      <c r="BX25" s="350">
        <v>17487</v>
      </c>
      <c r="BY25" s="355">
        <v>17420</v>
      </c>
      <c r="BZ25" s="355">
        <v>17415</v>
      </c>
      <c r="CA25" s="355">
        <v>17377</v>
      </c>
      <c r="CB25" s="355">
        <v>17356</v>
      </c>
      <c r="CC25" s="355">
        <v>17302</v>
      </c>
      <c r="CD25" s="355">
        <v>17200</v>
      </c>
      <c r="CE25" s="355">
        <v>17287</v>
      </c>
      <c r="CF25" s="355">
        <v>17355</v>
      </c>
      <c r="CG25" s="351">
        <v>17455</v>
      </c>
      <c r="CH25" s="351">
        <v>17511</v>
      </c>
      <c r="CI25" s="352">
        <v>17605</v>
      </c>
      <c r="CJ25" s="350">
        <v>17580</v>
      </c>
      <c r="CK25" s="351">
        <v>17649</v>
      </c>
      <c r="CL25" s="351">
        <v>17604</v>
      </c>
      <c r="CM25" s="351">
        <v>17651</v>
      </c>
      <c r="CN25" s="351">
        <v>17613</v>
      </c>
      <c r="CO25" s="351">
        <v>17797</v>
      </c>
      <c r="CP25" s="351">
        <v>17928</v>
      </c>
      <c r="CQ25" s="351">
        <v>17961</v>
      </c>
      <c r="CR25" s="351">
        <v>18117</v>
      </c>
      <c r="CS25" s="351">
        <v>18249</v>
      </c>
      <c r="CT25" s="351">
        <v>18439</v>
      </c>
      <c r="CU25" s="352">
        <v>18487</v>
      </c>
      <c r="CV25" s="350">
        <v>18492</v>
      </c>
      <c r="CW25" s="351">
        <v>18512</v>
      </c>
      <c r="CX25" s="351">
        <v>18492</v>
      </c>
      <c r="CY25" s="351">
        <v>18567</v>
      </c>
      <c r="CZ25" s="351">
        <v>18639</v>
      </c>
      <c r="DA25" s="351">
        <v>18578</v>
      </c>
      <c r="DB25" s="351">
        <v>18579</v>
      </c>
      <c r="DC25" s="351">
        <v>18567</v>
      </c>
      <c r="DD25" s="351">
        <v>18753</v>
      </c>
      <c r="DE25" s="351">
        <v>18699</v>
      </c>
      <c r="DF25" s="351">
        <v>18928</v>
      </c>
      <c r="DG25" s="352">
        <v>18988</v>
      </c>
      <c r="DH25" s="350">
        <v>18953</v>
      </c>
      <c r="DI25" s="351">
        <v>19035</v>
      </c>
      <c r="DJ25" s="351">
        <v>19014</v>
      </c>
      <c r="DK25" s="351">
        <v>18923</v>
      </c>
      <c r="DL25" s="351">
        <v>18884</v>
      </c>
      <c r="DM25" s="351">
        <v>18848</v>
      </c>
      <c r="DN25" s="351">
        <v>18802</v>
      </c>
      <c r="DO25" s="351">
        <v>18779</v>
      </c>
      <c r="DP25" s="351">
        <v>18784</v>
      </c>
      <c r="DQ25" s="351">
        <v>18823</v>
      </c>
      <c r="DR25" s="351">
        <v>18762</v>
      </c>
      <c r="DS25" s="354">
        <v>18883</v>
      </c>
      <c r="DT25" s="350">
        <v>19010</v>
      </c>
      <c r="DU25" s="351">
        <v>19225</v>
      </c>
      <c r="DV25" s="351">
        <v>19396</v>
      </c>
      <c r="DW25" s="351">
        <v>19550</v>
      </c>
      <c r="DX25" s="351">
        <v>19628</v>
      </c>
      <c r="DY25" s="351">
        <v>19626</v>
      </c>
      <c r="DZ25" s="351">
        <v>19727</v>
      </c>
      <c r="EA25" s="351">
        <v>19628</v>
      </c>
      <c r="EB25" s="351">
        <v>19730</v>
      </c>
      <c r="EC25" s="351">
        <v>19770</v>
      </c>
      <c r="ED25" s="351">
        <v>19798</v>
      </c>
      <c r="EE25" s="354">
        <v>19760</v>
      </c>
      <c r="EF25" s="350">
        <v>19819</v>
      </c>
      <c r="EG25" s="351">
        <v>19869</v>
      </c>
      <c r="EH25" s="351">
        <v>19809</v>
      </c>
      <c r="EI25" s="351">
        <v>19793</v>
      </c>
      <c r="EJ25" s="351">
        <v>19805</v>
      </c>
      <c r="EK25" s="351">
        <v>19797</v>
      </c>
      <c r="EL25" s="351">
        <v>19927</v>
      </c>
      <c r="EM25" s="351">
        <v>19969</v>
      </c>
      <c r="EN25" s="351">
        <v>20061</v>
      </c>
      <c r="EO25" s="351">
        <v>20030</v>
      </c>
      <c r="EP25" s="351">
        <v>20034</v>
      </c>
      <c r="EQ25" s="354">
        <v>20078</v>
      </c>
      <c r="ER25" s="350">
        <v>20150</v>
      </c>
      <c r="ES25" s="351">
        <v>20176</v>
      </c>
      <c r="ET25" s="351">
        <v>20256</v>
      </c>
      <c r="EU25" s="351">
        <v>20281</v>
      </c>
      <c r="EV25" s="351">
        <v>20391</v>
      </c>
      <c r="EW25" s="354">
        <v>20425</v>
      </c>
      <c r="EX25" s="354">
        <v>20809</v>
      </c>
      <c r="EY25" s="354">
        <v>21007</v>
      </c>
      <c r="EZ25" s="352">
        <v>20996</v>
      </c>
      <c r="FA25" s="352">
        <v>21020</v>
      </c>
      <c r="FB25" s="352">
        <v>21059</v>
      </c>
      <c r="FC25" s="352">
        <v>21198</v>
      </c>
      <c r="FD25" s="352">
        <v>21233</v>
      </c>
      <c r="FE25" s="352">
        <v>21237</v>
      </c>
      <c r="FF25" s="352">
        <v>21202</v>
      </c>
      <c r="FG25" s="352">
        <v>21163</v>
      </c>
      <c r="FH25" s="352">
        <v>21141</v>
      </c>
      <c r="FI25" s="352">
        <v>21142</v>
      </c>
      <c r="FJ25" s="352">
        <v>21186</v>
      </c>
      <c r="FK25" s="352"/>
      <c r="FL25" s="352"/>
      <c r="FM25" s="352"/>
      <c r="FN25" s="352"/>
      <c r="FO25" s="352"/>
      <c r="FP25" s="100">
        <v>44</v>
      </c>
      <c r="FQ25" s="84">
        <v>0.20768431983385255</v>
      </c>
      <c r="FR25" s="100">
        <v>-12</v>
      </c>
      <c r="FS25" s="84">
        <v>-5.976690905468672E-2</v>
      </c>
    </row>
    <row r="26" spans="1:187" ht="15" outlineLevel="2">
      <c r="A26" s="340">
        <v>490</v>
      </c>
      <c r="B26" s="53" t="s">
        <v>308</v>
      </c>
      <c r="C26" s="324" t="s">
        <v>315</v>
      </c>
      <c r="D26" s="350">
        <v>43783</v>
      </c>
      <c r="E26" s="351">
        <v>44044</v>
      </c>
      <c r="F26" s="351">
        <v>44295</v>
      </c>
      <c r="G26" s="351">
        <v>44174</v>
      </c>
      <c r="H26" s="351">
        <v>44122</v>
      </c>
      <c r="I26" s="351">
        <v>44198</v>
      </c>
      <c r="J26" s="351">
        <v>43867</v>
      </c>
      <c r="K26" s="351">
        <v>44065</v>
      </c>
      <c r="L26" s="351">
        <v>43783</v>
      </c>
      <c r="M26" s="351">
        <v>43274</v>
      </c>
      <c r="N26" s="351">
        <v>43082</v>
      </c>
      <c r="O26" s="352">
        <v>43327</v>
      </c>
      <c r="P26" s="350">
        <v>43290</v>
      </c>
      <c r="Q26" s="351">
        <v>43414</v>
      </c>
      <c r="R26" s="353">
        <v>43609</v>
      </c>
      <c r="S26" s="351">
        <v>40333</v>
      </c>
      <c r="T26" s="351">
        <v>43716</v>
      </c>
      <c r="U26" s="351">
        <v>43852</v>
      </c>
      <c r="V26" s="351">
        <v>44102</v>
      </c>
      <c r="W26" s="351">
        <v>44394</v>
      </c>
      <c r="X26" s="351">
        <v>44634</v>
      </c>
      <c r="Y26" s="351">
        <v>45088</v>
      </c>
      <c r="Z26" s="351">
        <v>45194</v>
      </c>
      <c r="AA26" s="352">
        <v>45151</v>
      </c>
      <c r="AB26" s="350">
        <v>44257</v>
      </c>
      <c r="AC26" s="351">
        <v>45233</v>
      </c>
      <c r="AD26" s="351">
        <v>45361</v>
      </c>
      <c r="AE26" s="351">
        <v>45300</v>
      </c>
      <c r="AF26" s="351">
        <v>45551</v>
      </c>
      <c r="AG26" s="351">
        <v>44281</v>
      </c>
      <c r="AH26" s="351">
        <v>45224</v>
      </c>
      <c r="AI26" s="351">
        <v>45065</v>
      </c>
      <c r="AJ26" s="351">
        <v>45122</v>
      </c>
      <c r="AK26" s="351">
        <v>45080</v>
      </c>
      <c r="AL26" s="351">
        <v>45123</v>
      </c>
      <c r="AM26" s="352">
        <v>45090</v>
      </c>
      <c r="AN26" s="350">
        <v>45115</v>
      </c>
      <c r="AO26" s="351">
        <v>45268</v>
      </c>
      <c r="AP26" s="351">
        <v>45287</v>
      </c>
      <c r="AQ26" s="351">
        <v>45180</v>
      </c>
      <c r="AR26" s="351">
        <v>45694</v>
      </c>
      <c r="AS26" s="351">
        <v>45749</v>
      </c>
      <c r="AT26" s="351">
        <v>45673</v>
      </c>
      <c r="AU26" s="351">
        <v>45673</v>
      </c>
      <c r="AV26" s="351">
        <v>45149</v>
      </c>
      <c r="AW26" s="351">
        <v>45181</v>
      </c>
      <c r="AX26" s="351">
        <v>45162</v>
      </c>
      <c r="AY26" s="352">
        <v>45229</v>
      </c>
      <c r="AZ26" s="350">
        <v>45399</v>
      </c>
      <c r="BA26" s="351">
        <v>44880</v>
      </c>
      <c r="BB26" s="351">
        <v>45596</v>
      </c>
      <c r="BC26" s="351">
        <v>45561</v>
      </c>
      <c r="BD26" s="351">
        <v>45573</v>
      </c>
      <c r="BE26" s="351">
        <v>45430</v>
      </c>
      <c r="BF26" s="351">
        <v>45407</v>
      </c>
      <c r="BG26" s="351">
        <v>45244</v>
      </c>
      <c r="BH26" s="351">
        <v>47479</v>
      </c>
      <c r="BI26" s="351">
        <v>47105</v>
      </c>
      <c r="BJ26" s="351">
        <v>47048</v>
      </c>
      <c r="BK26" s="352">
        <v>48837</v>
      </c>
      <c r="BL26" s="350">
        <v>48853</v>
      </c>
      <c r="BM26" s="355">
        <v>48930</v>
      </c>
      <c r="BN26" s="355">
        <v>48859</v>
      </c>
      <c r="BO26" s="355">
        <v>48808</v>
      </c>
      <c r="BP26" s="355">
        <v>48834</v>
      </c>
      <c r="BQ26" s="355">
        <v>48532</v>
      </c>
      <c r="BR26" s="355">
        <v>48184</v>
      </c>
      <c r="BS26" s="355">
        <v>47598</v>
      </c>
      <c r="BT26" s="355">
        <v>47466</v>
      </c>
      <c r="BU26" s="355">
        <v>47409</v>
      </c>
      <c r="BV26" s="355">
        <v>47355</v>
      </c>
      <c r="BW26" s="352">
        <v>47431</v>
      </c>
      <c r="BX26" s="350">
        <v>47530</v>
      </c>
      <c r="BY26" s="355">
        <v>47393</v>
      </c>
      <c r="BZ26" s="355">
        <v>47155</v>
      </c>
      <c r="CA26" s="355">
        <v>47079</v>
      </c>
      <c r="CB26" s="355">
        <v>47029</v>
      </c>
      <c r="CC26" s="355">
        <v>46694</v>
      </c>
      <c r="CD26" s="355">
        <v>45768</v>
      </c>
      <c r="CE26" s="355">
        <v>45863</v>
      </c>
      <c r="CF26" s="355">
        <v>45863</v>
      </c>
      <c r="CG26" s="351">
        <v>45921</v>
      </c>
      <c r="CH26" s="351">
        <v>45901</v>
      </c>
      <c r="CI26" s="352">
        <v>45921</v>
      </c>
      <c r="CJ26" s="350">
        <v>45937</v>
      </c>
      <c r="CK26" s="351">
        <v>45992</v>
      </c>
      <c r="CL26" s="351">
        <v>45952</v>
      </c>
      <c r="CM26" s="351">
        <v>45851</v>
      </c>
      <c r="CN26" s="351">
        <v>45874</v>
      </c>
      <c r="CO26" s="351">
        <v>45798</v>
      </c>
      <c r="CP26" s="351">
        <v>45899</v>
      </c>
      <c r="CQ26" s="351">
        <v>45486</v>
      </c>
      <c r="CR26" s="351">
        <v>45913</v>
      </c>
      <c r="CS26" s="351">
        <v>45899</v>
      </c>
      <c r="CT26" s="351">
        <v>46090</v>
      </c>
      <c r="CU26" s="352">
        <v>46291</v>
      </c>
      <c r="CV26" s="350">
        <v>46340</v>
      </c>
      <c r="CW26" s="351">
        <v>46304</v>
      </c>
      <c r="CX26" s="351">
        <v>46304</v>
      </c>
      <c r="CY26" s="351">
        <v>46257</v>
      </c>
      <c r="CZ26" s="351">
        <v>46368</v>
      </c>
      <c r="DA26" s="351">
        <v>46352</v>
      </c>
      <c r="DB26" s="351">
        <v>46073</v>
      </c>
      <c r="DC26" s="351">
        <v>45999</v>
      </c>
      <c r="DD26" s="351">
        <v>46036</v>
      </c>
      <c r="DE26" s="351">
        <v>45937</v>
      </c>
      <c r="DF26" s="351">
        <v>46829</v>
      </c>
      <c r="DG26" s="352">
        <v>47493</v>
      </c>
      <c r="DH26" s="350">
        <v>48411</v>
      </c>
      <c r="DI26" s="351">
        <v>48465</v>
      </c>
      <c r="DJ26" s="351">
        <v>48233</v>
      </c>
      <c r="DK26" s="351">
        <v>48073</v>
      </c>
      <c r="DL26" s="351">
        <v>48051</v>
      </c>
      <c r="DM26" s="351">
        <v>47857</v>
      </c>
      <c r="DN26" s="351">
        <v>47743</v>
      </c>
      <c r="DO26" s="351">
        <v>47666</v>
      </c>
      <c r="DP26" s="351">
        <v>47650</v>
      </c>
      <c r="DQ26" s="351">
        <v>47508</v>
      </c>
      <c r="DR26" s="351">
        <v>47119</v>
      </c>
      <c r="DS26" s="354">
        <v>46892</v>
      </c>
      <c r="DT26" s="350">
        <v>46884</v>
      </c>
      <c r="DU26" s="351">
        <v>47079</v>
      </c>
      <c r="DV26" s="351">
        <v>47331</v>
      </c>
      <c r="DW26" s="351">
        <v>47398</v>
      </c>
      <c r="DX26" s="351">
        <v>47610</v>
      </c>
      <c r="DY26" s="351">
        <v>47563</v>
      </c>
      <c r="DZ26" s="351">
        <v>47671</v>
      </c>
      <c r="EA26" s="351">
        <v>47433</v>
      </c>
      <c r="EB26" s="351">
        <v>47592</v>
      </c>
      <c r="EC26" s="351">
        <v>47511</v>
      </c>
      <c r="ED26" s="351">
        <v>47571</v>
      </c>
      <c r="EE26" s="354">
        <v>47604</v>
      </c>
      <c r="EF26" s="350">
        <v>47578</v>
      </c>
      <c r="EG26" s="351">
        <v>47688</v>
      </c>
      <c r="EH26" s="351">
        <v>47633</v>
      </c>
      <c r="EI26" s="351">
        <v>47638</v>
      </c>
      <c r="EJ26" s="351">
        <v>47663</v>
      </c>
      <c r="EK26" s="351">
        <v>47718</v>
      </c>
      <c r="EL26" s="351">
        <v>47877</v>
      </c>
      <c r="EM26" s="351">
        <v>48042</v>
      </c>
      <c r="EN26" s="351">
        <v>48140</v>
      </c>
      <c r="EO26" s="351">
        <v>48085</v>
      </c>
      <c r="EP26" s="351">
        <v>48137</v>
      </c>
      <c r="EQ26" s="354">
        <v>48207</v>
      </c>
      <c r="ER26" s="350">
        <v>48335</v>
      </c>
      <c r="ES26" s="351">
        <v>48395</v>
      </c>
      <c r="ET26" s="351">
        <v>48311</v>
      </c>
      <c r="EU26" s="351">
        <v>48270</v>
      </c>
      <c r="EV26" s="351">
        <v>48448</v>
      </c>
      <c r="EW26" s="354">
        <v>48417</v>
      </c>
      <c r="EX26" s="354">
        <v>49009</v>
      </c>
      <c r="EY26" s="354">
        <v>48954</v>
      </c>
      <c r="EZ26" s="352">
        <v>48855</v>
      </c>
      <c r="FA26" s="352">
        <v>49026</v>
      </c>
      <c r="FB26" s="352">
        <v>49078</v>
      </c>
      <c r="FC26" s="352">
        <v>49149</v>
      </c>
      <c r="FD26" s="352">
        <v>49296</v>
      </c>
      <c r="FE26" s="352">
        <v>49406</v>
      </c>
      <c r="FF26" s="352">
        <v>49362</v>
      </c>
      <c r="FG26" s="352">
        <v>49384</v>
      </c>
      <c r="FH26" s="352">
        <v>49436</v>
      </c>
      <c r="FI26" s="352">
        <v>49393</v>
      </c>
      <c r="FJ26" s="352">
        <v>49462</v>
      </c>
      <c r="FK26" s="352"/>
      <c r="FL26" s="352"/>
      <c r="FM26" s="352"/>
      <c r="FN26" s="352"/>
      <c r="FO26" s="352"/>
      <c r="FP26" s="100">
        <v>69</v>
      </c>
      <c r="FQ26" s="84">
        <v>0.13950103109457768</v>
      </c>
      <c r="FR26" s="100">
        <v>313</v>
      </c>
      <c r="FS26" s="84">
        <v>0.64928329910593896</v>
      </c>
      <c r="GB26" s="267" t="s">
        <v>438</v>
      </c>
    </row>
    <row r="27" spans="1:187" ht="15" outlineLevel="2">
      <c r="A27" s="340">
        <v>659</v>
      </c>
      <c r="B27" s="53" t="s">
        <v>308</v>
      </c>
      <c r="C27" s="324" t="s">
        <v>316</v>
      </c>
      <c r="D27" s="350">
        <v>17295</v>
      </c>
      <c r="E27" s="351">
        <v>17406</v>
      </c>
      <c r="F27" s="351">
        <v>17344</v>
      </c>
      <c r="G27" s="351">
        <v>17290</v>
      </c>
      <c r="H27" s="351">
        <v>18219</v>
      </c>
      <c r="I27" s="351">
        <v>18246</v>
      </c>
      <c r="J27" s="351">
        <v>18211</v>
      </c>
      <c r="K27" s="351">
        <v>18248</v>
      </c>
      <c r="L27" s="351">
        <v>18345</v>
      </c>
      <c r="M27" s="351">
        <v>18157</v>
      </c>
      <c r="N27" s="351">
        <v>18114</v>
      </c>
      <c r="O27" s="352">
        <v>18112</v>
      </c>
      <c r="P27" s="350">
        <v>18069</v>
      </c>
      <c r="Q27" s="351">
        <v>18342</v>
      </c>
      <c r="R27" s="353">
        <v>18385</v>
      </c>
      <c r="S27" s="351">
        <v>16417</v>
      </c>
      <c r="T27" s="351">
        <v>18860</v>
      </c>
      <c r="U27" s="351">
        <v>19220</v>
      </c>
      <c r="V27" s="351">
        <v>19428</v>
      </c>
      <c r="W27" s="351">
        <v>19666</v>
      </c>
      <c r="X27" s="351">
        <v>19584</v>
      </c>
      <c r="Y27" s="351">
        <v>19936</v>
      </c>
      <c r="Z27" s="351">
        <v>20319</v>
      </c>
      <c r="AA27" s="352">
        <v>20361</v>
      </c>
      <c r="AB27" s="350">
        <v>20326</v>
      </c>
      <c r="AC27" s="351">
        <v>20321</v>
      </c>
      <c r="AD27" s="351">
        <v>20208</v>
      </c>
      <c r="AE27" s="351">
        <v>20235</v>
      </c>
      <c r="AF27" s="351">
        <v>20146</v>
      </c>
      <c r="AG27" s="351">
        <v>19636</v>
      </c>
      <c r="AH27" s="351">
        <v>20106</v>
      </c>
      <c r="AI27" s="351">
        <v>19822</v>
      </c>
      <c r="AJ27" s="351">
        <v>19744</v>
      </c>
      <c r="AK27" s="351">
        <v>19687</v>
      </c>
      <c r="AL27" s="351">
        <v>19530</v>
      </c>
      <c r="AM27" s="352">
        <v>19643</v>
      </c>
      <c r="AN27" s="350">
        <v>19610</v>
      </c>
      <c r="AO27" s="351">
        <v>19582</v>
      </c>
      <c r="AP27" s="351">
        <v>19736</v>
      </c>
      <c r="AQ27" s="351">
        <v>19632</v>
      </c>
      <c r="AR27" s="351">
        <v>19879</v>
      </c>
      <c r="AS27" s="351">
        <v>19963</v>
      </c>
      <c r="AT27" s="351">
        <v>20091</v>
      </c>
      <c r="AU27" s="351">
        <v>20092</v>
      </c>
      <c r="AV27" s="351">
        <v>19953</v>
      </c>
      <c r="AW27" s="351">
        <v>19995</v>
      </c>
      <c r="AX27" s="351">
        <v>19963</v>
      </c>
      <c r="AY27" s="352">
        <v>19983</v>
      </c>
      <c r="AZ27" s="350">
        <v>20006</v>
      </c>
      <c r="BA27" s="351">
        <v>20033</v>
      </c>
      <c r="BB27" s="351">
        <v>19962</v>
      </c>
      <c r="BC27" s="351">
        <v>19925</v>
      </c>
      <c r="BD27" s="351">
        <v>19864</v>
      </c>
      <c r="BE27" s="351">
        <v>19682</v>
      </c>
      <c r="BF27" s="351">
        <v>19781</v>
      </c>
      <c r="BG27" s="351">
        <v>19631</v>
      </c>
      <c r="BH27" s="351">
        <v>19695</v>
      </c>
      <c r="BI27" s="351">
        <v>19525</v>
      </c>
      <c r="BJ27" s="351">
        <v>20016</v>
      </c>
      <c r="BK27" s="352">
        <v>20840</v>
      </c>
      <c r="BL27" s="350">
        <v>20795</v>
      </c>
      <c r="BM27" s="355">
        <v>20842</v>
      </c>
      <c r="BN27" s="355">
        <v>20914</v>
      </c>
      <c r="BO27" s="355">
        <v>20953</v>
      </c>
      <c r="BP27" s="355">
        <v>20969</v>
      </c>
      <c r="BQ27" s="355">
        <v>20866</v>
      </c>
      <c r="BR27" s="355">
        <v>20565</v>
      </c>
      <c r="BS27" s="355">
        <v>20395</v>
      </c>
      <c r="BT27" s="355">
        <v>20287</v>
      </c>
      <c r="BU27" s="355">
        <v>20222</v>
      </c>
      <c r="BV27" s="355">
        <v>20199</v>
      </c>
      <c r="BW27" s="352">
        <v>20277</v>
      </c>
      <c r="BX27" s="350">
        <v>20334</v>
      </c>
      <c r="BY27" s="355">
        <v>20275</v>
      </c>
      <c r="BZ27" s="355">
        <v>20093</v>
      </c>
      <c r="CA27" s="355">
        <v>19973</v>
      </c>
      <c r="CB27" s="355">
        <v>20231</v>
      </c>
      <c r="CC27" s="355">
        <v>20048</v>
      </c>
      <c r="CD27" s="355">
        <v>20055</v>
      </c>
      <c r="CE27" s="355">
        <v>20069</v>
      </c>
      <c r="CF27" s="355">
        <v>20020</v>
      </c>
      <c r="CG27" s="351">
        <v>19973</v>
      </c>
      <c r="CH27" s="351">
        <v>19940</v>
      </c>
      <c r="CI27" s="352">
        <v>19935</v>
      </c>
      <c r="CJ27" s="350">
        <v>19887</v>
      </c>
      <c r="CK27" s="351">
        <v>19884</v>
      </c>
      <c r="CL27" s="351">
        <v>19976</v>
      </c>
      <c r="CM27" s="351">
        <v>19944</v>
      </c>
      <c r="CN27" s="351">
        <v>19923</v>
      </c>
      <c r="CO27" s="351">
        <v>19979</v>
      </c>
      <c r="CP27" s="351">
        <v>20083</v>
      </c>
      <c r="CQ27" s="351">
        <v>20109</v>
      </c>
      <c r="CR27" s="351">
        <v>20265</v>
      </c>
      <c r="CS27" s="351">
        <v>20293</v>
      </c>
      <c r="CT27" s="351">
        <v>20379</v>
      </c>
      <c r="CU27" s="352">
        <v>20360</v>
      </c>
      <c r="CV27" s="350">
        <v>20346</v>
      </c>
      <c r="CW27" s="351">
        <v>20330</v>
      </c>
      <c r="CX27" s="351">
        <v>20296</v>
      </c>
      <c r="CY27" s="351">
        <v>20219</v>
      </c>
      <c r="CZ27" s="351">
        <v>20253</v>
      </c>
      <c r="DA27" s="351">
        <v>20295</v>
      </c>
      <c r="DB27" s="351">
        <v>20400</v>
      </c>
      <c r="DC27" s="351">
        <v>20354</v>
      </c>
      <c r="DD27" s="351">
        <v>20429</v>
      </c>
      <c r="DE27" s="351">
        <v>20354</v>
      </c>
      <c r="DF27" s="351">
        <v>20726</v>
      </c>
      <c r="DG27" s="352">
        <v>20932</v>
      </c>
      <c r="DH27" s="350">
        <v>20889</v>
      </c>
      <c r="DI27" s="351">
        <v>20895</v>
      </c>
      <c r="DJ27" s="351">
        <v>20889</v>
      </c>
      <c r="DK27" s="351">
        <v>20871</v>
      </c>
      <c r="DL27" s="351">
        <v>20825</v>
      </c>
      <c r="DM27" s="351">
        <v>20792</v>
      </c>
      <c r="DN27" s="351">
        <v>20767</v>
      </c>
      <c r="DO27" s="351">
        <v>20691</v>
      </c>
      <c r="DP27" s="351">
        <v>20691</v>
      </c>
      <c r="DQ27" s="351">
        <v>20642</v>
      </c>
      <c r="DR27" s="351">
        <v>20519</v>
      </c>
      <c r="DS27" s="354">
        <v>20451</v>
      </c>
      <c r="DT27" s="350">
        <v>20462</v>
      </c>
      <c r="DU27" s="351">
        <v>20522</v>
      </c>
      <c r="DV27" s="351">
        <v>20524</v>
      </c>
      <c r="DW27" s="351">
        <v>20499</v>
      </c>
      <c r="DX27" s="351">
        <v>20503</v>
      </c>
      <c r="DY27" s="351">
        <v>20495</v>
      </c>
      <c r="DZ27" s="351">
        <v>20515</v>
      </c>
      <c r="EA27" s="351">
        <v>20424</v>
      </c>
      <c r="EB27" s="351">
        <v>20492</v>
      </c>
      <c r="EC27" s="351">
        <v>20503</v>
      </c>
      <c r="ED27" s="351">
        <v>20466</v>
      </c>
      <c r="EE27" s="354">
        <v>20404</v>
      </c>
      <c r="EF27" s="350">
        <v>20442</v>
      </c>
      <c r="EG27" s="351">
        <v>20481</v>
      </c>
      <c r="EH27" s="351">
        <v>20439</v>
      </c>
      <c r="EI27" s="351">
        <v>20430</v>
      </c>
      <c r="EJ27" s="351">
        <v>20443</v>
      </c>
      <c r="EK27" s="351">
        <v>20520</v>
      </c>
      <c r="EL27" s="351">
        <v>20558</v>
      </c>
      <c r="EM27" s="351">
        <v>20613</v>
      </c>
      <c r="EN27" s="351">
        <v>20627</v>
      </c>
      <c r="EO27" s="351">
        <v>20622</v>
      </c>
      <c r="EP27" s="351">
        <v>20613</v>
      </c>
      <c r="EQ27" s="354">
        <v>20619</v>
      </c>
      <c r="ER27" s="350">
        <v>20655</v>
      </c>
      <c r="ES27" s="351">
        <v>20580</v>
      </c>
      <c r="ET27" s="351">
        <v>20519</v>
      </c>
      <c r="EU27" s="351">
        <v>20468</v>
      </c>
      <c r="EV27" s="351">
        <v>20490</v>
      </c>
      <c r="EW27" s="354">
        <v>20467</v>
      </c>
      <c r="EX27" s="354">
        <v>20724</v>
      </c>
      <c r="EY27" s="354">
        <v>20798</v>
      </c>
      <c r="EZ27" s="352">
        <v>20840</v>
      </c>
      <c r="FA27" s="352">
        <v>20904</v>
      </c>
      <c r="FB27" s="352">
        <v>21002</v>
      </c>
      <c r="FC27" s="352">
        <v>21224</v>
      </c>
      <c r="FD27" s="352">
        <v>21333</v>
      </c>
      <c r="FE27" s="352">
        <v>21294</v>
      </c>
      <c r="FF27" s="352">
        <v>21132</v>
      </c>
      <c r="FG27" s="352">
        <v>21146</v>
      </c>
      <c r="FH27" s="352">
        <v>21193</v>
      </c>
      <c r="FI27" s="352">
        <v>21255</v>
      </c>
      <c r="FJ27" s="352">
        <v>21281</v>
      </c>
      <c r="FK27" s="352"/>
      <c r="FL27" s="352"/>
      <c r="FM27" s="352"/>
      <c r="FN27" s="352"/>
      <c r="FO27" s="352"/>
      <c r="FP27" s="100">
        <v>26</v>
      </c>
      <c r="FQ27" s="84">
        <v>0.12217470983506415</v>
      </c>
      <c r="FR27" s="100">
        <v>57</v>
      </c>
      <c r="FS27" s="84">
        <v>0.2764440564527863</v>
      </c>
    </row>
    <row r="28" spans="1:187" ht="15" outlineLevel="2">
      <c r="A28" s="340">
        <v>665</v>
      </c>
      <c r="B28" s="53" t="s">
        <v>308</v>
      </c>
      <c r="C28" s="324" t="s">
        <v>317</v>
      </c>
      <c r="D28" s="350">
        <v>26442</v>
      </c>
      <c r="E28" s="351">
        <v>26429</v>
      </c>
      <c r="F28" s="351">
        <v>26617</v>
      </c>
      <c r="G28" s="351">
        <v>25476</v>
      </c>
      <c r="H28" s="351">
        <v>25524</v>
      </c>
      <c r="I28" s="351">
        <v>25698</v>
      </c>
      <c r="J28" s="351">
        <v>25729</v>
      </c>
      <c r="K28" s="351">
        <v>25566</v>
      </c>
      <c r="L28" s="351">
        <v>25838</v>
      </c>
      <c r="M28" s="351">
        <v>25795</v>
      </c>
      <c r="N28" s="351">
        <v>25987</v>
      </c>
      <c r="O28" s="352">
        <v>26069</v>
      </c>
      <c r="P28" s="350">
        <v>26324</v>
      </c>
      <c r="Q28" s="351">
        <v>27466</v>
      </c>
      <c r="R28" s="353">
        <v>27639</v>
      </c>
      <c r="S28" s="351">
        <v>25472</v>
      </c>
      <c r="T28" s="351">
        <v>25768</v>
      </c>
      <c r="U28" s="351">
        <v>26919</v>
      </c>
      <c r="V28" s="351">
        <v>27674</v>
      </c>
      <c r="W28" s="351">
        <v>28205</v>
      </c>
      <c r="X28" s="351">
        <v>28394</v>
      </c>
      <c r="Y28" s="351">
        <v>29272</v>
      </c>
      <c r="Z28" s="351">
        <v>29497</v>
      </c>
      <c r="AA28" s="352">
        <v>29700</v>
      </c>
      <c r="AB28" s="350">
        <v>29156</v>
      </c>
      <c r="AC28" s="351">
        <v>29842</v>
      </c>
      <c r="AD28" s="351">
        <v>29965</v>
      </c>
      <c r="AE28" s="351">
        <v>30127</v>
      </c>
      <c r="AF28" s="351">
        <v>30399</v>
      </c>
      <c r="AG28" s="351">
        <v>30301</v>
      </c>
      <c r="AH28" s="351">
        <v>30309</v>
      </c>
      <c r="AI28" s="351">
        <v>30347</v>
      </c>
      <c r="AJ28" s="351">
        <v>30215</v>
      </c>
      <c r="AK28" s="351">
        <v>30435</v>
      </c>
      <c r="AL28" s="351">
        <v>29905</v>
      </c>
      <c r="AM28" s="352">
        <v>30168</v>
      </c>
      <c r="AN28" s="350">
        <v>30240</v>
      </c>
      <c r="AO28" s="351">
        <v>30184</v>
      </c>
      <c r="AP28" s="351">
        <v>30226</v>
      </c>
      <c r="AQ28" s="351">
        <v>30173</v>
      </c>
      <c r="AR28" s="351">
        <v>30427</v>
      </c>
      <c r="AS28" s="351">
        <v>30429</v>
      </c>
      <c r="AT28" s="351">
        <v>30453</v>
      </c>
      <c r="AU28" s="351">
        <v>30520</v>
      </c>
      <c r="AV28" s="351">
        <v>30353</v>
      </c>
      <c r="AW28" s="351">
        <v>30448</v>
      </c>
      <c r="AX28" s="351">
        <v>30473</v>
      </c>
      <c r="AY28" s="352">
        <v>30485</v>
      </c>
      <c r="AZ28" s="350">
        <v>30591</v>
      </c>
      <c r="BA28" s="351">
        <v>30750</v>
      </c>
      <c r="BB28" s="351">
        <v>30653</v>
      </c>
      <c r="BC28" s="351">
        <v>30667</v>
      </c>
      <c r="BD28" s="351">
        <v>30541</v>
      </c>
      <c r="BE28" s="351">
        <v>30310</v>
      </c>
      <c r="BF28" s="351">
        <v>30412</v>
      </c>
      <c r="BG28" s="351">
        <v>30241</v>
      </c>
      <c r="BH28" s="351">
        <v>30230</v>
      </c>
      <c r="BI28" s="351">
        <v>30004</v>
      </c>
      <c r="BJ28" s="351">
        <v>29975</v>
      </c>
      <c r="BK28" s="352">
        <v>30130</v>
      </c>
      <c r="BL28" s="350">
        <v>30147</v>
      </c>
      <c r="BM28" s="355">
        <v>30225</v>
      </c>
      <c r="BN28" s="355">
        <v>30278</v>
      </c>
      <c r="BO28" s="355">
        <v>30322</v>
      </c>
      <c r="BP28" s="355">
        <v>30413</v>
      </c>
      <c r="BQ28" s="355">
        <v>30344</v>
      </c>
      <c r="BR28" s="355">
        <v>29923</v>
      </c>
      <c r="BS28" s="355">
        <v>29726</v>
      </c>
      <c r="BT28" s="355">
        <v>29668</v>
      </c>
      <c r="BU28" s="355">
        <v>29641</v>
      </c>
      <c r="BV28" s="355">
        <v>29590</v>
      </c>
      <c r="BW28" s="352">
        <v>29614</v>
      </c>
      <c r="BX28" s="350">
        <v>29708</v>
      </c>
      <c r="BY28" s="355">
        <v>29584</v>
      </c>
      <c r="BZ28" s="355">
        <v>29511</v>
      </c>
      <c r="CA28" s="355">
        <v>29240</v>
      </c>
      <c r="CB28" s="355">
        <v>29207</v>
      </c>
      <c r="CC28" s="355">
        <v>29001</v>
      </c>
      <c r="CD28" s="355">
        <v>28907</v>
      </c>
      <c r="CE28" s="355">
        <v>28907</v>
      </c>
      <c r="CF28" s="355">
        <v>29604</v>
      </c>
      <c r="CG28" s="351">
        <v>29478</v>
      </c>
      <c r="CH28" s="351">
        <v>29546</v>
      </c>
      <c r="CI28" s="352">
        <v>29623</v>
      </c>
      <c r="CJ28" s="350">
        <v>29569</v>
      </c>
      <c r="CK28" s="351">
        <v>29650</v>
      </c>
      <c r="CL28" s="351">
        <v>28978</v>
      </c>
      <c r="CM28" s="351">
        <v>29569</v>
      </c>
      <c r="CN28" s="351">
        <v>29717</v>
      </c>
      <c r="CO28" s="351">
        <v>29930</v>
      </c>
      <c r="CP28" s="351">
        <v>30101</v>
      </c>
      <c r="CQ28" s="351">
        <v>30150</v>
      </c>
      <c r="CR28" s="351">
        <v>30128</v>
      </c>
      <c r="CS28" s="351">
        <v>30243</v>
      </c>
      <c r="CT28" s="351">
        <v>30357</v>
      </c>
      <c r="CU28" s="352">
        <v>30416</v>
      </c>
      <c r="CV28" s="350">
        <v>30449</v>
      </c>
      <c r="CW28" s="351">
        <v>30517</v>
      </c>
      <c r="CX28" s="351">
        <v>30485</v>
      </c>
      <c r="CY28" s="351">
        <v>30460</v>
      </c>
      <c r="CZ28" s="351">
        <v>30443</v>
      </c>
      <c r="DA28" s="351">
        <v>30348</v>
      </c>
      <c r="DB28" s="351">
        <v>30313</v>
      </c>
      <c r="DC28" s="351">
        <v>30256</v>
      </c>
      <c r="DD28" s="351">
        <v>30710</v>
      </c>
      <c r="DE28" s="351">
        <v>30698</v>
      </c>
      <c r="DF28" s="351">
        <v>30800</v>
      </c>
      <c r="DG28" s="352">
        <v>30933</v>
      </c>
      <c r="DH28" s="350">
        <v>30877</v>
      </c>
      <c r="DI28" s="351">
        <v>30912</v>
      </c>
      <c r="DJ28" s="351">
        <v>30835</v>
      </c>
      <c r="DK28" s="351">
        <v>30775</v>
      </c>
      <c r="DL28" s="351">
        <v>30739</v>
      </c>
      <c r="DM28" s="351">
        <v>30651</v>
      </c>
      <c r="DN28" s="351">
        <v>30552</v>
      </c>
      <c r="DO28" s="351">
        <v>30517</v>
      </c>
      <c r="DP28" s="351">
        <v>30564</v>
      </c>
      <c r="DQ28" s="351">
        <v>30477</v>
      </c>
      <c r="DR28" s="351">
        <v>30349</v>
      </c>
      <c r="DS28" s="354">
        <v>30385</v>
      </c>
      <c r="DT28" s="350">
        <v>30394</v>
      </c>
      <c r="DU28" s="351">
        <v>30557</v>
      </c>
      <c r="DV28" s="351">
        <v>30590</v>
      </c>
      <c r="DW28" s="351">
        <v>30659</v>
      </c>
      <c r="DX28" s="351">
        <v>30693</v>
      </c>
      <c r="DY28" s="351">
        <v>30710</v>
      </c>
      <c r="DZ28" s="351">
        <v>30743</v>
      </c>
      <c r="EA28" s="351">
        <v>30558</v>
      </c>
      <c r="EB28" s="351">
        <v>30650</v>
      </c>
      <c r="EC28" s="351">
        <v>30643</v>
      </c>
      <c r="ED28" s="351">
        <v>30597</v>
      </c>
      <c r="EE28" s="354">
        <v>30578</v>
      </c>
      <c r="EF28" s="350">
        <v>30621</v>
      </c>
      <c r="EG28" s="351">
        <v>30803</v>
      </c>
      <c r="EH28" s="351">
        <v>30657</v>
      </c>
      <c r="EI28" s="351">
        <v>30557</v>
      </c>
      <c r="EJ28" s="351">
        <v>30539</v>
      </c>
      <c r="EK28" s="351">
        <v>30547</v>
      </c>
      <c r="EL28" s="351">
        <v>30598</v>
      </c>
      <c r="EM28" s="351">
        <v>30639</v>
      </c>
      <c r="EN28" s="351">
        <v>30661</v>
      </c>
      <c r="EO28" s="351">
        <v>30636</v>
      </c>
      <c r="EP28" s="351">
        <v>30624</v>
      </c>
      <c r="EQ28" s="354">
        <v>30614</v>
      </c>
      <c r="ER28" s="350">
        <v>30760</v>
      </c>
      <c r="ES28" s="351">
        <v>30722</v>
      </c>
      <c r="ET28" s="351">
        <v>30656</v>
      </c>
      <c r="EU28" s="351">
        <v>30625</v>
      </c>
      <c r="EV28" s="351">
        <v>30619</v>
      </c>
      <c r="EW28" s="354">
        <v>30608</v>
      </c>
      <c r="EX28" s="354">
        <v>30791</v>
      </c>
      <c r="EY28" s="354">
        <v>30833</v>
      </c>
      <c r="EZ28" s="352">
        <v>30768</v>
      </c>
      <c r="FA28" s="352">
        <v>30818</v>
      </c>
      <c r="FB28" s="352">
        <v>30759</v>
      </c>
      <c r="FC28" s="352">
        <v>30843</v>
      </c>
      <c r="FD28" s="352">
        <v>30976</v>
      </c>
      <c r="FE28" s="352">
        <v>31032</v>
      </c>
      <c r="FF28" s="352">
        <v>30858</v>
      </c>
      <c r="FG28" s="352">
        <v>30863</v>
      </c>
      <c r="FH28" s="352">
        <v>30819</v>
      </c>
      <c r="FI28" s="352">
        <v>30752</v>
      </c>
      <c r="FJ28" s="352">
        <v>30753</v>
      </c>
      <c r="FK28" s="352"/>
      <c r="FL28" s="352"/>
      <c r="FM28" s="352"/>
      <c r="FN28" s="352"/>
      <c r="FO28" s="352"/>
      <c r="FP28" s="100">
        <v>1</v>
      </c>
      <c r="FQ28" s="84">
        <v>3.2517152798100996E-3</v>
      </c>
      <c r="FR28" s="100">
        <v>-90</v>
      </c>
      <c r="FS28" s="84">
        <v>-0.29398314496635525</v>
      </c>
    </row>
    <row r="29" spans="1:187" ht="15" outlineLevel="2">
      <c r="A29" s="340">
        <v>837</v>
      </c>
      <c r="B29" s="53" t="s">
        <v>308</v>
      </c>
      <c r="C29" s="324" t="s">
        <v>318</v>
      </c>
      <c r="D29" s="350">
        <v>80168</v>
      </c>
      <c r="E29" s="351">
        <v>80691</v>
      </c>
      <c r="F29" s="351">
        <v>80619</v>
      </c>
      <c r="G29" s="351">
        <v>80699</v>
      </c>
      <c r="H29" s="351">
        <v>80499</v>
      </c>
      <c r="I29" s="351">
        <v>80817</v>
      </c>
      <c r="J29" s="351">
        <v>80466</v>
      </c>
      <c r="K29" s="351">
        <v>80621</v>
      </c>
      <c r="L29" s="351">
        <v>79891</v>
      </c>
      <c r="M29" s="351">
        <v>80281</v>
      </c>
      <c r="N29" s="351">
        <v>80263</v>
      </c>
      <c r="O29" s="352">
        <v>80865</v>
      </c>
      <c r="P29" s="350">
        <v>80488</v>
      </c>
      <c r="Q29" s="351">
        <v>83223</v>
      </c>
      <c r="R29" s="353">
        <v>86244</v>
      </c>
      <c r="S29" s="351">
        <v>79850</v>
      </c>
      <c r="T29" s="351">
        <v>86165</v>
      </c>
      <c r="U29" s="351">
        <v>87490</v>
      </c>
      <c r="V29" s="351">
        <v>88260</v>
      </c>
      <c r="W29" s="351">
        <v>89222</v>
      </c>
      <c r="X29" s="351">
        <v>89422</v>
      </c>
      <c r="Y29" s="351">
        <v>89958</v>
      </c>
      <c r="Z29" s="351">
        <v>89798</v>
      </c>
      <c r="AA29" s="352">
        <v>89719</v>
      </c>
      <c r="AB29" s="350">
        <v>89908</v>
      </c>
      <c r="AC29" s="351">
        <v>90150</v>
      </c>
      <c r="AD29" s="351">
        <v>90182</v>
      </c>
      <c r="AE29" s="351">
        <v>90423</v>
      </c>
      <c r="AF29" s="351">
        <v>90389</v>
      </c>
      <c r="AG29" s="351">
        <v>90605</v>
      </c>
      <c r="AH29" s="351">
        <v>90701</v>
      </c>
      <c r="AI29" s="351">
        <v>90183</v>
      </c>
      <c r="AJ29" s="351">
        <v>90342</v>
      </c>
      <c r="AK29" s="351">
        <v>89760</v>
      </c>
      <c r="AL29" s="351">
        <v>89760</v>
      </c>
      <c r="AM29" s="352">
        <v>88579</v>
      </c>
      <c r="AN29" s="350">
        <v>88521</v>
      </c>
      <c r="AO29" s="351">
        <v>88355</v>
      </c>
      <c r="AP29" s="351">
        <v>88871</v>
      </c>
      <c r="AQ29" s="351">
        <v>88731</v>
      </c>
      <c r="AR29" s="351">
        <v>88746</v>
      </c>
      <c r="AS29" s="351">
        <v>90494</v>
      </c>
      <c r="AT29" s="351">
        <v>91299</v>
      </c>
      <c r="AU29" s="351">
        <v>91246</v>
      </c>
      <c r="AV29" s="351">
        <v>90396</v>
      </c>
      <c r="AW29" s="351">
        <v>90636</v>
      </c>
      <c r="AX29" s="351">
        <v>90817</v>
      </c>
      <c r="AY29" s="352">
        <v>91339</v>
      </c>
      <c r="AZ29" s="350">
        <v>91582</v>
      </c>
      <c r="BA29" s="351">
        <v>92669</v>
      </c>
      <c r="BB29" s="351">
        <v>92136</v>
      </c>
      <c r="BC29" s="351">
        <v>92546</v>
      </c>
      <c r="BD29" s="351">
        <v>94270</v>
      </c>
      <c r="BE29" s="351">
        <v>94406</v>
      </c>
      <c r="BF29" s="351">
        <v>94801</v>
      </c>
      <c r="BG29" s="351">
        <v>94897</v>
      </c>
      <c r="BH29" s="351">
        <v>98302</v>
      </c>
      <c r="BI29" s="351">
        <v>98876</v>
      </c>
      <c r="BJ29" s="351">
        <v>99124</v>
      </c>
      <c r="BK29" s="352">
        <v>99950</v>
      </c>
      <c r="BL29" s="350">
        <v>100778</v>
      </c>
      <c r="BM29" s="355">
        <v>101764</v>
      </c>
      <c r="BN29" s="355">
        <v>102067</v>
      </c>
      <c r="BO29" s="355">
        <v>102245</v>
      </c>
      <c r="BP29" s="355">
        <v>102295</v>
      </c>
      <c r="BQ29" s="355">
        <v>102052</v>
      </c>
      <c r="BR29" s="355">
        <v>101022</v>
      </c>
      <c r="BS29" s="355">
        <v>98646</v>
      </c>
      <c r="BT29" s="355">
        <v>98151</v>
      </c>
      <c r="BU29" s="355">
        <v>98287</v>
      </c>
      <c r="BV29" s="355">
        <v>98242</v>
      </c>
      <c r="BW29" s="352">
        <v>98480</v>
      </c>
      <c r="BX29" s="350">
        <v>98839</v>
      </c>
      <c r="BY29" s="355">
        <v>98557</v>
      </c>
      <c r="BZ29" s="355">
        <v>97366</v>
      </c>
      <c r="CA29" s="355">
        <v>96814</v>
      </c>
      <c r="CB29" s="355">
        <v>95809</v>
      </c>
      <c r="CC29" s="355">
        <v>94205</v>
      </c>
      <c r="CD29" s="355">
        <v>91225</v>
      </c>
      <c r="CE29" s="355">
        <v>91144</v>
      </c>
      <c r="CF29" s="355">
        <v>91461</v>
      </c>
      <c r="CG29" s="351">
        <v>91584</v>
      </c>
      <c r="CH29" s="351">
        <v>91425</v>
      </c>
      <c r="CI29" s="352">
        <v>91363</v>
      </c>
      <c r="CJ29" s="350">
        <v>91217</v>
      </c>
      <c r="CK29" s="351">
        <v>91487</v>
      </c>
      <c r="CL29" s="351">
        <v>91169</v>
      </c>
      <c r="CM29" s="351">
        <v>90971</v>
      </c>
      <c r="CN29" s="351">
        <v>90920</v>
      </c>
      <c r="CO29" s="351">
        <v>90910</v>
      </c>
      <c r="CP29" s="351">
        <v>91563</v>
      </c>
      <c r="CQ29" s="351">
        <v>91497</v>
      </c>
      <c r="CR29" s="351">
        <v>91281</v>
      </c>
      <c r="CS29" s="351">
        <v>91511</v>
      </c>
      <c r="CT29" s="351">
        <v>91971</v>
      </c>
      <c r="CU29" s="352">
        <v>92186</v>
      </c>
      <c r="CV29" s="350">
        <v>92316</v>
      </c>
      <c r="CW29" s="351">
        <v>92323</v>
      </c>
      <c r="CX29" s="351">
        <v>92485</v>
      </c>
      <c r="CY29" s="351">
        <v>92451</v>
      </c>
      <c r="CZ29" s="351">
        <v>92688</v>
      </c>
      <c r="DA29" s="351">
        <v>92596</v>
      </c>
      <c r="DB29" s="351">
        <v>91821</v>
      </c>
      <c r="DC29" s="351">
        <v>92126</v>
      </c>
      <c r="DD29" s="351">
        <v>92143</v>
      </c>
      <c r="DE29" s="351">
        <v>92393</v>
      </c>
      <c r="DF29" s="351">
        <v>92773</v>
      </c>
      <c r="DG29" s="352">
        <v>92699</v>
      </c>
      <c r="DH29" s="350">
        <v>93374</v>
      </c>
      <c r="DI29" s="351">
        <v>93356</v>
      </c>
      <c r="DJ29" s="351">
        <v>94067</v>
      </c>
      <c r="DK29" s="351">
        <v>93888</v>
      </c>
      <c r="DL29" s="351">
        <v>94558</v>
      </c>
      <c r="DM29" s="351">
        <v>94649</v>
      </c>
      <c r="DN29" s="351">
        <v>94494</v>
      </c>
      <c r="DO29" s="351">
        <v>94505</v>
      </c>
      <c r="DP29" s="351">
        <v>94485</v>
      </c>
      <c r="DQ29" s="351">
        <v>94215</v>
      </c>
      <c r="DR29" s="351">
        <v>93496</v>
      </c>
      <c r="DS29" s="354">
        <v>93338</v>
      </c>
      <c r="DT29" s="350">
        <v>93145</v>
      </c>
      <c r="DU29" s="351">
        <v>94262</v>
      </c>
      <c r="DV29" s="351">
        <v>95419</v>
      </c>
      <c r="DW29" s="351">
        <v>95605</v>
      </c>
      <c r="DX29" s="351">
        <v>95970</v>
      </c>
      <c r="DY29" s="351">
        <v>96057</v>
      </c>
      <c r="DZ29" s="351">
        <v>95950</v>
      </c>
      <c r="EA29" s="351">
        <v>95058</v>
      </c>
      <c r="EB29" s="351">
        <v>95194</v>
      </c>
      <c r="EC29" s="351">
        <v>95173</v>
      </c>
      <c r="ED29" s="351">
        <v>95014</v>
      </c>
      <c r="EE29" s="354">
        <v>94846</v>
      </c>
      <c r="EF29" s="350">
        <v>95163</v>
      </c>
      <c r="EG29" s="351">
        <v>95390</v>
      </c>
      <c r="EH29" s="351">
        <v>95074</v>
      </c>
      <c r="EI29" s="351">
        <v>95045</v>
      </c>
      <c r="EJ29" s="351">
        <v>95527</v>
      </c>
      <c r="EK29" s="351">
        <v>95830</v>
      </c>
      <c r="EL29" s="351">
        <v>96707</v>
      </c>
      <c r="EM29" s="351">
        <v>96712</v>
      </c>
      <c r="EN29" s="351">
        <v>98570</v>
      </c>
      <c r="EO29" s="351">
        <v>98109</v>
      </c>
      <c r="EP29" s="351">
        <v>97966</v>
      </c>
      <c r="EQ29" s="354">
        <v>98310</v>
      </c>
      <c r="ER29" s="350">
        <v>98138</v>
      </c>
      <c r="ES29" s="351">
        <v>98463</v>
      </c>
      <c r="ET29" s="351">
        <v>99824</v>
      </c>
      <c r="EU29" s="351">
        <v>99786</v>
      </c>
      <c r="EV29" s="351">
        <v>100270</v>
      </c>
      <c r="EW29" s="354">
        <v>100134</v>
      </c>
      <c r="EX29" s="354">
        <v>102180</v>
      </c>
      <c r="EY29" s="354">
        <v>102129</v>
      </c>
      <c r="EZ29" s="352">
        <v>102260</v>
      </c>
      <c r="FA29" s="352">
        <v>102588</v>
      </c>
      <c r="FB29" s="352">
        <v>102427</v>
      </c>
      <c r="FC29" s="352">
        <v>102427</v>
      </c>
      <c r="FD29" s="352">
        <v>103188</v>
      </c>
      <c r="FE29" s="352">
        <v>103315</v>
      </c>
      <c r="FF29" s="352">
        <v>102513</v>
      </c>
      <c r="FG29" s="352">
        <v>101945</v>
      </c>
      <c r="FH29" s="352">
        <v>101972</v>
      </c>
      <c r="FI29" s="352">
        <v>101756</v>
      </c>
      <c r="FJ29" s="352">
        <v>101587</v>
      </c>
      <c r="FK29" s="352"/>
      <c r="FL29" s="352"/>
      <c r="FM29" s="352"/>
      <c r="FN29" s="352"/>
      <c r="FO29" s="352"/>
      <c r="FP29" s="100">
        <v>-169</v>
      </c>
      <c r="FQ29" s="84">
        <v>-0.16635986888086074</v>
      </c>
      <c r="FR29" s="100">
        <v>-840</v>
      </c>
      <c r="FS29" s="84">
        <v>-0.8544400366188587</v>
      </c>
      <c r="GB29" s="211"/>
    </row>
    <row r="30" spans="1:187" ht="15" outlineLevel="2">
      <c r="A30" s="340">
        <v>873</v>
      </c>
      <c r="B30" s="53" t="s">
        <v>308</v>
      </c>
      <c r="C30" s="324" t="s">
        <v>319</v>
      </c>
      <c r="D30" s="350">
        <v>7019</v>
      </c>
      <c r="E30" s="351">
        <v>7077</v>
      </c>
      <c r="F30" s="351">
        <v>7155</v>
      </c>
      <c r="G30" s="351">
        <v>7150</v>
      </c>
      <c r="H30" s="351">
        <v>7140</v>
      </c>
      <c r="I30" s="351">
        <v>7097</v>
      </c>
      <c r="J30" s="351">
        <v>7079</v>
      </c>
      <c r="K30" s="351">
        <v>7092</v>
      </c>
      <c r="L30" s="351">
        <v>7018</v>
      </c>
      <c r="M30" s="351">
        <v>6963</v>
      </c>
      <c r="N30" s="351">
        <v>6906</v>
      </c>
      <c r="O30" s="352">
        <v>7049</v>
      </c>
      <c r="P30" s="350">
        <v>7048</v>
      </c>
      <c r="Q30" s="351">
        <v>7023</v>
      </c>
      <c r="R30" s="353">
        <v>7182</v>
      </c>
      <c r="S30" s="351">
        <v>7444</v>
      </c>
      <c r="T30" s="351">
        <v>7562</v>
      </c>
      <c r="U30" s="351">
        <v>7575</v>
      </c>
      <c r="V30" s="351">
        <v>7540</v>
      </c>
      <c r="W30" s="351">
        <v>7544</v>
      </c>
      <c r="X30" s="351">
        <v>7535</v>
      </c>
      <c r="Y30" s="351">
        <v>7484</v>
      </c>
      <c r="Z30" s="351">
        <v>7476</v>
      </c>
      <c r="AA30" s="352">
        <v>7459</v>
      </c>
      <c r="AB30" s="350">
        <v>7008</v>
      </c>
      <c r="AC30" s="351">
        <v>6929</v>
      </c>
      <c r="AD30" s="351">
        <v>6897</v>
      </c>
      <c r="AE30" s="351">
        <v>7039</v>
      </c>
      <c r="AF30" s="351">
        <v>7043</v>
      </c>
      <c r="AG30" s="351">
        <v>7036</v>
      </c>
      <c r="AH30" s="351">
        <v>7030</v>
      </c>
      <c r="AI30" s="351">
        <v>7095</v>
      </c>
      <c r="AJ30" s="351">
        <v>7162</v>
      </c>
      <c r="AK30" s="351">
        <v>7247</v>
      </c>
      <c r="AL30" s="351">
        <v>6806</v>
      </c>
      <c r="AM30" s="352">
        <v>6916</v>
      </c>
      <c r="AN30" s="350">
        <v>6954</v>
      </c>
      <c r="AO30" s="351">
        <v>6931</v>
      </c>
      <c r="AP30" s="351">
        <v>6958</v>
      </c>
      <c r="AQ30" s="351">
        <v>6970</v>
      </c>
      <c r="AR30" s="351">
        <v>6995</v>
      </c>
      <c r="AS30" s="351">
        <v>6983</v>
      </c>
      <c r="AT30" s="351">
        <v>6991</v>
      </c>
      <c r="AU30" s="351">
        <v>7017</v>
      </c>
      <c r="AV30" s="351">
        <v>6988</v>
      </c>
      <c r="AW30" s="351">
        <v>6908</v>
      </c>
      <c r="AX30" s="351">
        <v>6904</v>
      </c>
      <c r="AY30" s="352">
        <v>6902</v>
      </c>
      <c r="AZ30" s="350">
        <v>6926</v>
      </c>
      <c r="BA30" s="351">
        <v>6983</v>
      </c>
      <c r="BB30" s="351">
        <v>6979</v>
      </c>
      <c r="BC30" s="351">
        <v>6966</v>
      </c>
      <c r="BD30" s="351">
        <v>6969</v>
      </c>
      <c r="BE30" s="351">
        <v>6954</v>
      </c>
      <c r="BF30" s="351">
        <v>6940</v>
      </c>
      <c r="BG30" s="351">
        <v>6925</v>
      </c>
      <c r="BH30" s="351">
        <v>6958</v>
      </c>
      <c r="BI30" s="351">
        <v>6901</v>
      </c>
      <c r="BJ30" s="351">
        <v>6936</v>
      </c>
      <c r="BK30" s="352">
        <v>6931</v>
      </c>
      <c r="BL30" s="350">
        <v>6927</v>
      </c>
      <c r="BM30" s="355">
        <v>6951</v>
      </c>
      <c r="BN30" s="355">
        <v>6965</v>
      </c>
      <c r="BO30" s="355">
        <v>6971</v>
      </c>
      <c r="BP30" s="355">
        <v>6971</v>
      </c>
      <c r="BQ30" s="355">
        <v>6937</v>
      </c>
      <c r="BR30" s="355">
        <v>6866</v>
      </c>
      <c r="BS30" s="355">
        <v>6804</v>
      </c>
      <c r="BT30" s="355">
        <v>6766</v>
      </c>
      <c r="BU30" s="355">
        <v>6746</v>
      </c>
      <c r="BV30" s="355">
        <v>6719</v>
      </c>
      <c r="BW30" s="352">
        <v>6747</v>
      </c>
      <c r="BX30" s="350">
        <v>6738</v>
      </c>
      <c r="BY30" s="355">
        <v>6730</v>
      </c>
      <c r="BZ30" s="355">
        <v>6736</v>
      </c>
      <c r="CA30" s="355">
        <v>6685</v>
      </c>
      <c r="CB30" s="355">
        <v>6681</v>
      </c>
      <c r="CC30" s="355">
        <v>6606</v>
      </c>
      <c r="CD30" s="355">
        <v>6575</v>
      </c>
      <c r="CE30" s="355">
        <v>6599</v>
      </c>
      <c r="CF30" s="355">
        <v>6587</v>
      </c>
      <c r="CG30" s="351">
        <v>6615</v>
      </c>
      <c r="CH30" s="351">
        <v>6599</v>
      </c>
      <c r="CI30" s="352">
        <v>6622</v>
      </c>
      <c r="CJ30" s="350">
        <v>6626</v>
      </c>
      <c r="CK30" s="351">
        <v>6655</v>
      </c>
      <c r="CL30" s="351">
        <v>6675</v>
      </c>
      <c r="CM30" s="351">
        <v>6658</v>
      </c>
      <c r="CN30" s="351">
        <v>6758</v>
      </c>
      <c r="CO30" s="351">
        <v>6830</v>
      </c>
      <c r="CP30" s="351">
        <v>6830</v>
      </c>
      <c r="CQ30" s="351">
        <v>6876</v>
      </c>
      <c r="CR30" s="351">
        <v>6872</v>
      </c>
      <c r="CS30" s="351">
        <v>6871</v>
      </c>
      <c r="CT30" s="351">
        <v>6896</v>
      </c>
      <c r="CU30" s="352">
        <v>6982</v>
      </c>
      <c r="CV30" s="350">
        <v>6997</v>
      </c>
      <c r="CW30" s="351">
        <v>7027</v>
      </c>
      <c r="CX30" s="351">
        <v>7021</v>
      </c>
      <c r="CY30" s="351">
        <v>6954</v>
      </c>
      <c r="CZ30" s="351">
        <v>6950</v>
      </c>
      <c r="DA30" s="351">
        <v>6953</v>
      </c>
      <c r="DB30" s="351">
        <v>6945</v>
      </c>
      <c r="DC30" s="351">
        <v>6926</v>
      </c>
      <c r="DD30" s="351">
        <v>6945</v>
      </c>
      <c r="DE30" s="351">
        <v>6932</v>
      </c>
      <c r="DF30" s="351">
        <v>6952</v>
      </c>
      <c r="DG30" s="352">
        <v>6963</v>
      </c>
      <c r="DH30" s="350">
        <v>6962</v>
      </c>
      <c r="DI30" s="351">
        <v>7036</v>
      </c>
      <c r="DJ30" s="351">
        <v>7028</v>
      </c>
      <c r="DK30" s="351">
        <v>6991</v>
      </c>
      <c r="DL30" s="351">
        <v>6979</v>
      </c>
      <c r="DM30" s="351">
        <v>6980</v>
      </c>
      <c r="DN30" s="351">
        <v>6977</v>
      </c>
      <c r="DO30" s="351">
        <v>6954</v>
      </c>
      <c r="DP30" s="351">
        <v>6962</v>
      </c>
      <c r="DQ30" s="351">
        <v>6994</v>
      </c>
      <c r="DR30" s="351">
        <v>6957</v>
      </c>
      <c r="DS30" s="354">
        <v>6969</v>
      </c>
      <c r="DT30" s="350">
        <v>7027</v>
      </c>
      <c r="DU30" s="351">
        <v>7127</v>
      </c>
      <c r="DV30" s="351">
        <v>7112</v>
      </c>
      <c r="DW30" s="351">
        <v>7117</v>
      </c>
      <c r="DX30" s="351">
        <v>7119</v>
      </c>
      <c r="DY30" s="351">
        <v>7098</v>
      </c>
      <c r="DZ30" s="351">
        <v>7108</v>
      </c>
      <c r="EA30" s="351">
        <v>7065</v>
      </c>
      <c r="EB30" s="351">
        <v>7089</v>
      </c>
      <c r="EC30" s="351">
        <v>7110</v>
      </c>
      <c r="ED30" s="351">
        <v>7114</v>
      </c>
      <c r="EE30" s="354">
        <v>7148</v>
      </c>
      <c r="EF30" s="350">
        <v>7216</v>
      </c>
      <c r="EG30" s="351">
        <v>7263</v>
      </c>
      <c r="EH30" s="351">
        <v>7275</v>
      </c>
      <c r="EI30" s="351">
        <v>7222</v>
      </c>
      <c r="EJ30" s="351">
        <v>7229</v>
      </c>
      <c r="EK30" s="351">
        <v>7272</v>
      </c>
      <c r="EL30" s="351">
        <v>7276</v>
      </c>
      <c r="EM30" s="351">
        <v>7312</v>
      </c>
      <c r="EN30" s="351">
        <v>7399</v>
      </c>
      <c r="EO30" s="351">
        <v>7393</v>
      </c>
      <c r="EP30" s="351">
        <v>7402</v>
      </c>
      <c r="EQ30" s="354">
        <v>7418</v>
      </c>
      <c r="ER30" s="350">
        <v>7460</v>
      </c>
      <c r="ES30" s="351">
        <v>7483</v>
      </c>
      <c r="ET30" s="351">
        <v>7474</v>
      </c>
      <c r="EU30" s="351">
        <v>7426</v>
      </c>
      <c r="EV30" s="351">
        <v>7423</v>
      </c>
      <c r="EW30" s="354">
        <v>7417</v>
      </c>
      <c r="EX30" s="354">
        <v>7434</v>
      </c>
      <c r="EY30" s="354">
        <v>7498</v>
      </c>
      <c r="EZ30" s="352">
        <v>7475</v>
      </c>
      <c r="FA30" s="352">
        <v>7513</v>
      </c>
      <c r="FB30" s="352">
        <v>7504</v>
      </c>
      <c r="FC30" s="352">
        <v>7583</v>
      </c>
      <c r="FD30" s="352">
        <v>7641</v>
      </c>
      <c r="FE30" s="352">
        <v>7667</v>
      </c>
      <c r="FF30" s="352">
        <v>7573</v>
      </c>
      <c r="FG30" s="352">
        <v>7543</v>
      </c>
      <c r="FH30" s="352">
        <v>7474</v>
      </c>
      <c r="FI30" s="352">
        <v>7463</v>
      </c>
      <c r="FJ30" s="352">
        <v>7479</v>
      </c>
      <c r="FK30" s="352"/>
      <c r="FL30" s="352"/>
      <c r="FM30" s="352"/>
      <c r="FN30" s="352"/>
      <c r="FO30" s="352"/>
      <c r="FP30" s="100">
        <v>16</v>
      </c>
      <c r="FQ30" s="84">
        <v>0.21393234389624283</v>
      </c>
      <c r="FR30" s="100">
        <v>-104</v>
      </c>
      <c r="FS30" s="84">
        <v>-1.4019951469398761</v>
      </c>
    </row>
    <row r="31" spans="1:187" ht="15" outlineLevel="1">
      <c r="A31" s="46" t="s">
        <v>320</v>
      </c>
      <c r="B31" s="43"/>
      <c r="C31" s="47" t="s">
        <v>320</v>
      </c>
      <c r="D31" s="48">
        <v>118731</v>
      </c>
      <c r="E31" s="49">
        <v>119059</v>
      </c>
      <c r="F31" s="49">
        <v>118674</v>
      </c>
      <c r="G31" s="49">
        <v>117812</v>
      </c>
      <c r="H31" s="49">
        <v>117375</v>
      </c>
      <c r="I31" s="49">
        <v>118002</v>
      </c>
      <c r="J31" s="49">
        <v>116855</v>
      </c>
      <c r="K31" s="49">
        <v>117538</v>
      </c>
      <c r="L31" s="49">
        <v>116668</v>
      </c>
      <c r="M31" s="49">
        <v>117697</v>
      </c>
      <c r="N31" s="49">
        <v>117640</v>
      </c>
      <c r="O31" s="50">
        <v>119944</v>
      </c>
      <c r="P31" s="48">
        <v>120530</v>
      </c>
      <c r="Q31" s="49">
        <v>120445</v>
      </c>
      <c r="R31" s="51">
        <v>121132</v>
      </c>
      <c r="S31" s="49">
        <v>120711</v>
      </c>
      <c r="T31" s="49">
        <v>121721</v>
      </c>
      <c r="U31" s="49">
        <v>122087</v>
      </c>
      <c r="V31" s="49">
        <v>122493</v>
      </c>
      <c r="W31" s="49">
        <v>122083</v>
      </c>
      <c r="X31" s="49">
        <v>122091</v>
      </c>
      <c r="Y31" s="49">
        <v>123085</v>
      </c>
      <c r="Z31" s="49">
        <v>123530</v>
      </c>
      <c r="AA31" s="50">
        <v>123835</v>
      </c>
      <c r="AB31" s="48">
        <v>123245</v>
      </c>
      <c r="AC31" s="49">
        <v>124719</v>
      </c>
      <c r="AD31" s="49">
        <v>124744</v>
      </c>
      <c r="AE31" s="49">
        <v>125057</v>
      </c>
      <c r="AF31" s="49">
        <v>125178</v>
      </c>
      <c r="AG31" s="49">
        <v>124213</v>
      </c>
      <c r="AH31" s="49">
        <v>123901</v>
      </c>
      <c r="AI31" s="49">
        <v>124263</v>
      </c>
      <c r="AJ31" s="49">
        <v>124980</v>
      </c>
      <c r="AK31" s="49">
        <v>126198</v>
      </c>
      <c r="AL31" s="49">
        <v>125785</v>
      </c>
      <c r="AM31" s="50">
        <v>126607</v>
      </c>
      <c r="AN31" s="48">
        <v>126717</v>
      </c>
      <c r="AO31" s="49">
        <v>126942</v>
      </c>
      <c r="AP31" s="49">
        <v>127631</v>
      </c>
      <c r="AQ31" s="49">
        <v>127439</v>
      </c>
      <c r="AR31" s="49">
        <v>128194</v>
      </c>
      <c r="AS31" s="49">
        <v>128675</v>
      </c>
      <c r="AT31" s="49">
        <v>128561</v>
      </c>
      <c r="AU31" s="49">
        <v>128923</v>
      </c>
      <c r="AV31" s="49">
        <v>128842</v>
      </c>
      <c r="AW31" s="49">
        <v>129387</v>
      </c>
      <c r="AX31" s="49">
        <v>129269</v>
      </c>
      <c r="AY31" s="50">
        <v>129739</v>
      </c>
      <c r="AZ31" s="48">
        <v>129949</v>
      </c>
      <c r="BA31" s="49">
        <v>131072</v>
      </c>
      <c r="BB31" s="49">
        <v>132123</v>
      </c>
      <c r="BC31" s="49">
        <v>132462</v>
      </c>
      <c r="BD31" s="49">
        <v>132402</v>
      </c>
      <c r="BE31" s="49">
        <v>131809</v>
      </c>
      <c r="BF31" s="49">
        <v>131708</v>
      </c>
      <c r="BG31" s="49">
        <v>130779</v>
      </c>
      <c r="BH31" s="49">
        <v>130735</v>
      </c>
      <c r="BI31" s="49">
        <v>129441</v>
      </c>
      <c r="BJ31" s="49">
        <v>130840</v>
      </c>
      <c r="BK31" s="50">
        <v>131650</v>
      </c>
      <c r="BL31" s="48">
        <v>132068</v>
      </c>
      <c r="BM31" s="114">
        <v>133016</v>
      </c>
      <c r="BN31" s="114">
        <v>133058</v>
      </c>
      <c r="BO31" s="114">
        <v>133025</v>
      </c>
      <c r="BP31" s="114">
        <v>133366</v>
      </c>
      <c r="BQ31" s="114">
        <v>133128</v>
      </c>
      <c r="BR31" s="114">
        <v>131862</v>
      </c>
      <c r="BS31" s="114">
        <v>130701</v>
      </c>
      <c r="BT31" s="114">
        <v>131020</v>
      </c>
      <c r="BU31" s="114">
        <v>131037</v>
      </c>
      <c r="BV31" s="114">
        <v>131299</v>
      </c>
      <c r="BW31" s="50">
        <v>131454</v>
      </c>
      <c r="BX31" s="48">
        <v>131531</v>
      </c>
      <c r="BY31" s="114">
        <v>131112</v>
      </c>
      <c r="BZ31" s="114">
        <v>130325</v>
      </c>
      <c r="CA31" s="114">
        <v>129334</v>
      </c>
      <c r="CB31" s="114">
        <v>128712</v>
      </c>
      <c r="CC31" s="114">
        <v>126343</v>
      </c>
      <c r="CD31" s="114">
        <v>126250</v>
      </c>
      <c r="CE31" s="114">
        <v>126229</v>
      </c>
      <c r="CF31" s="114">
        <v>125661</v>
      </c>
      <c r="CG31" s="49">
        <v>125422</v>
      </c>
      <c r="CH31" s="49">
        <v>125294</v>
      </c>
      <c r="CI31" s="50">
        <v>124796</v>
      </c>
      <c r="CJ31" s="48">
        <v>124192</v>
      </c>
      <c r="CK31" s="49">
        <v>124531</v>
      </c>
      <c r="CL31" s="49">
        <v>124367</v>
      </c>
      <c r="CM31" s="49">
        <v>124429</v>
      </c>
      <c r="CN31" s="49">
        <v>125106</v>
      </c>
      <c r="CO31" s="49">
        <v>125829</v>
      </c>
      <c r="CP31" s="49">
        <v>126914</v>
      </c>
      <c r="CQ31" s="49">
        <v>126908</v>
      </c>
      <c r="CR31" s="49">
        <v>128405</v>
      </c>
      <c r="CS31" s="49">
        <v>129406</v>
      </c>
      <c r="CT31" s="49">
        <v>129886</v>
      </c>
      <c r="CU31" s="50">
        <v>130507</v>
      </c>
      <c r="CV31" s="48">
        <v>130453</v>
      </c>
      <c r="CW31" s="49">
        <v>130355</v>
      </c>
      <c r="CX31" s="49">
        <v>129985</v>
      </c>
      <c r="CY31" s="49">
        <v>130119</v>
      </c>
      <c r="CZ31" s="49">
        <v>130083</v>
      </c>
      <c r="DA31" s="49">
        <v>129814</v>
      </c>
      <c r="DB31" s="49">
        <v>130276</v>
      </c>
      <c r="DC31" s="49">
        <v>130108</v>
      </c>
      <c r="DD31" s="49">
        <v>130287</v>
      </c>
      <c r="DE31" s="49">
        <v>130215</v>
      </c>
      <c r="DF31" s="49">
        <v>130437</v>
      </c>
      <c r="DG31" s="50">
        <v>130104</v>
      </c>
      <c r="DH31" s="48">
        <v>130097</v>
      </c>
      <c r="DI31" s="49">
        <v>130117</v>
      </c>
      <c r="DJ31" s="49">
        <v>130580</v>
      </c>
      <c r="DK31" s="49">
        <v>130241</v>
      </c>
      <c r="DL31" s="49">
        <v>129855</v>
      </c>
      <c r="DM31" s="49">
        <v>129574</v>
      </c>
      <c r="DN31" s="49">
        <v>129030</v>
      </c>
      <c r="DO31" s="49">
        <v>129216</v>
      </c>
      <c r="DP31" s="49">
        <v>129540</v>
      </c>
      <c r="DQ31" s="49">
        <v>129274</v>
      </c>
      <c r="DR31" s="49">
        <v>128987</v>
      </c>
      <c r="DS31" s="52">
        <v>129469</v>
      </c>
      <c r="DT31" s="48">
        <v>129471</v>
      </c>
      <c r="DU31" s="49">
        <v>132086</v>
      </c>
      <c r="DV31" s="49">
        <v>133223</v>
      </c>
      <c r="DW31" s="49">
        <v>133616</v>
      </c>
      <c r="DX31" s="49">
        <v>134927</v>
      </c>
      <c r="DY31" s="49">
        <v>135012</v>
      </c>
      <c r="DZ31" s="49">
        <v>134984</v>
      </c>
      <c r="EA31" s="49">
        <v>133488</v>
      </c>
      <c r="EB31" s="49">
        <v>133642</v>
      </c>
      <c r="EC31" s="49">
        <v>133226</v>
      </c>
      <c r="ED31" s="49">
        <v>132791</v>
      </c>
      <c r="EE31" s="52">
        <v>132444</v>
      </c>
      <c r="EF31" s="48">
        <v>132760</v>
      </c>
      <c r="EG31" s="49">
        <v>133328</v>
      </c>
      <c r="EH31" s="49">
        <v>132995</v>
      </c>
      <c r="EI31" s="49">
        <v>132944</v>
      </c>
      <c r="EJ31" s="49">
        <v>132706</v>
      </c>
      <c r="EK31" s="49">
        <v>132896</v>
      </c>
      <c r="EL31" s="49">
        <v>133379</v>
      </c>
      <c r="EM31" s="49">
        <v>133765</v>
      </c>
      <c r="EN31" s="49">
        <v>135142</v>
      </c>
      <c r="EO31" s="49">
        <v>135235</v>
      </c>
      <c r="EP31" s="49">
        <v>135235</v>
      </c>
      <c r="EQ31" s="52">
        <v>135251</v>
      </c>
      <c r="ER31" s="48">
        <v>136047</v>
      </c>
      <c r="ES31" s="49">
        <v>136199</v>
      </c>
      <c r="ET31" s="49">
        <v>135336</v>
      </c>
      <c r="EU31" s="49">
        <v>135171</v>
      </c>
      <c r="EV31" s="49">
        <v>135967</v>
      </c>
      <c r="EW31" s="52">
        <v>136021</v>
      </c>
      <c r="EX31" s="52">
        <v>139239</v>
      </c>
      <c r="EY31" s="52">
        <v>139653</v>
      </c>
      <c r="EZ31" s="50">
        <v>139456</v>
      </c>
      <c r="FA31" s="50">
        <v>140199</v>
      </c>
      <c r="FB31" s="50">
        <v>140376</v>
      </c>
      <c r="FC31" s="50">
        <v>141033</v>
      </c>
      <c r="FD31" s="50">
        <v>142003</v>
      </c>
      <c r="FE31" s="50">
        <v>142569</v>
      </c>
      <c r="FF31" s="50">
        <v>141712</v>
      </c>
      <c r="FG31" s="50">
        <v>141947</v>
      </c>
      <c r="FH31" s="50">
        <v>141979</v>
      </c>
      <c r="FI31" s="50">
        <v>141673</v>
      </c>
      <c r="FJ31" s="50">
        <v>141921</v>
      </c>
      <c r="FK31" s="50"/>
      <c r="FL31" s="50"/>
      <c r="FM31" s="50"/>
      <c r="FN31" s="50"/>
      <c r="FO31" s="50"/>
      <c r="FP31" s="100">
        <v>248</v>
      </c>
      <c r="FQ31" s="84">
        <v>0.17474510467090845</v>
      </c>
      <c r="FR31" s="100">
        <v>888</v>
      </c>
      <c r="FS31" s="84">
        <v>0.65655706796992253</v>
      </c>
      <c r="FX31" s="211">
        <v>2016</v>
      </c>
      <c r="FY31" s="211">
        <v>2017</v>
      </c>
      <c r="FZ31" s="211">
        <v>2018</v>
      </c>
      <c r="GA31">
        <v>2019</v>
      </c>
      <c r="GB31" s="211">
        <v>2020</v>
      </c>
      <c r="GC31" s="211">
        <v>2021</v>
      </c>
      <c r="GD31">
        <v>2022</v>
      </c>
      <c r="GE31">
        <v>2023</v>
      </c>
    </row>
    <row r="32" spans="1:187" ht="15" outlineLevel="2">
      <c r="A32" s="340">
        <v>31</v>
      </c>
      <c r="B32" s="53" t="s">
        <v>320</v>
      </c>
      <c r="C32" s="324" t="s">
        <v>321</v>
      </c>
      <c r="D32" s="350">
        <v>14617</v>
      </c>
      <c r="E32" s="351">
        <v>14666</v>
      </c>
      <c r="F32" s="351">
        <v>14634</v>
      </c>
      <c r="G32" s="351">
        <v>14645</v>
      </c>
      <c r="H32" s="351">
        <v>14572</v>
      </c>
      <c r="I32" s="351">
        <v>14583</v>
      </c>
      <c r="J32" s="351">
        <v>14513</v>
      </c>
      <c r="K32" s="351">
        <v>14543</v>
      </c>
      <c r="L32" s="351">
        <v>14341</v>
      </c>
      <c r="M32" s="351">
        <v>14490</v>
      </c>
      <c r="N32" s="351">
        <v>14393</v>
      </c>
      <c r="O32" s="352">
        <v>14638</v>
      </c>
      <c r="P32" s="350">
        <v>14810</v>
      </c>
      <c r="Q32" s="351">
        <v>15189</v>
      </c>
      <c r="R32" s="353">
        <v>15195</v>
      </c>
      <c r="S32" s="351">
        <v>15112</v>
      </c>
      <c r="T32" s="351">
        <v>15004</v>
      </c>
      <c r="U32" s="351">
        <v>14943</v>
      </c>
      <c r="V32" s="351">
        <v>15000</v>
      </c>
      <c r="W32" s="351">
        <v>14924</v>
      </c>
      <c r="X32" s="351">
        <v>14857</v>
      </c>
      <c r="Y32" s="351">
        <v>14935</v>
      </c>
      <c r="Z32" s="351">
        <v>14988</v>
      </c>
      <c r="AA32" s="352">
        <v>15146</v>
      </c>
      <c r="AB32" s="350">
        <v>15144</v>
      </c>
      <c r="AC32" s="351">
        <v>15394</v>
      </c>
      <c r="AD32" s="351">
        <v>15405</v>
      </c>
      <c r="AE32" s="351">
        <v>15459</v>
      </c>
      <c r="AF32" s="351">
        <v>15492</v>
      </c>
      <c r="AG32" s="351">
        <v>15611</v>
      </c>
      <c r="AH32" s="351">
        <v>15574</v>
      </c>
      <c r="AI32" s="351">
        <v>15631</v>
      </c>
      <c r="AJ32" s="351">
        <v>15719</v>
      </c>
      <c r="AK32" s="351">
        <v>15968</v>
      </c>
      <c r="AL32" s="351">
        <v>16043</v>
      </c>
      <c r="AM32" s="352">
        <v>16305</v>
      </c>
      <c r="AN32" s="350">
        <v>16345</v>
      </c>
      <c r="AO32" s="351">
        <v>16481</v>
      </c>
      <c r="AP32" s="351">
        <v>16633</v>
      </c>
      <c r="AQ32" s="351">
        <v>16695</v>
      </c>
      <c r="AR32" s="351">
        <v>16735</v>
      </c>
      <c r="AS32" s="351">
        <v>16835</v>
      </c>
      <c r="AT32" s="351">
        <v>16774</v>
      </c>
      <c r="AU32" s="351">
        <v>16951</v>
      </c>
      <c r="AV32" s="351">
        <v>16911</v>
      </c>
      <c r="AW32" s="351">
        <v>17021</v>
      </c>
      <c r="AX32" s="351">
        <v>16984</v>
      </c>
      <c r="AY32" s="352">
        <v>17082</v>
      </c>
      <c r="AZ32" s="350">
        <v>17083</v>
      </c>
      <c r="BA32" s="351">
        <v>17065</v>
      </c>
      <c r="BB32" s="351">
        <v>17279</v>
      </c>
      <c r="BC32" s="351">
        <v>17333</v>
      </c>
      <c r="BD32" s="351">
        <v>17325</v>
      </c>
      <c r="BE32" s="351">
        <v>17205</v>
      </c>
      <c r="BF32" s="351">
        <v>17127</v>
      </c>
      <c r="BG32" s="351">
        <v>17073</v>
      </c>
      <c r="BH32" s="351">
        <v>17015</v>
      </c>
      <c r="BI32" s="351">
        <v>16888</v>
      </c>
      <c r="BJ32" s="351">
        <v>17136</v>
      </c>
      <c r="BK32" s="352">
        <v>17242</v>
      </c>
      <c r="BL32" s="350">
        <v>17336</v>
      </c>
      <c r="BM32" s="355">
        <v>17411</v>
      </c>
      <c r="BN32" s="355">
        <v>17403</v>
      </c>
      <c r="BO32" s="355">
        <v>17395</v>
      </c>
      <c r="BP32" s="355">
        <v>17437</v>
      </c>
      <c r="BQ32" s="355">
        <v>17455</v>
      </c>
      <c r="BR32" s="355">
        <v>17399</v>
      </c>
      <c r="BS32" s="355">
        <v>17278</v>
      </c>
      <c r="BT32" s="355">
        <v>17309</v>
      </c>
      <c r="BU32" s="355">
        <v>17258</v>
      </c>
      <c r="BV32" s="355">
        <v>17255</v>
      </c>
      <c r="BW32" s="352">
        <v>17263</v>
      </c>
      <c r="BX32" s="350">
        <v>17304</v>
      </c>
      <c r="BY32" s="355">
        <v>17281</v>
      </c>
      <c r="BZ32" s="355">
        <v>17198</v>
      </c>
      <c r="CA32" s="355">
        <v>16971</v>
      </c>
      <c r="CB32" s="355">
        <v>16876</v>
      </c>
      <c r="CC32" s="355">
        <v>16288</v>
      </c>
      <c r="CD32" s="355">
        <v>16286</v>
      </c>
      <c r="CE32" s="355">
        <v>16277</v>
      </c>
      <c r="CF32" s="355">
        <v>16142</v>
      </c>
      <c r="CG32" s="351">
        <v>16125</v>
      </c>
      <c r="CH32" s="351">
        <v>16070</v>
      </c>
      <c r="CI32" s="352">
        <v>15971</v>
      </c>
      <c r="CJ32" s="350">
        <v>15868</v>
      </c>
      <c r="CK32" s="351">
        <v>15909</v>
      </c>
      <c r="CL32" s="351">
        <v>15901</v>
      </c>
      <c r="CM32" s="351">
        <v>15892</v>
      </c>
      <c r="CN32" s="351">
        <v>16029</v>
      </c>
      <c r="CO32" s="351">
        <v>16071</v>
      </c>
      <c r="CP32" s="351">
        <v>16327</v>
      </c>
      <c r="CQ32" s="351">
        <v>16408</v>
      </c>
      <c r="CR32" s="351">
        <v>16516</v>
      </c>
      <c r="CS32" s="351">
        <v>16633</v>
      </c>
      <c r="CT32" s="351">
        <v>16721</v>
      </c>
      <c r="CU32" s="352">
        <v>16761</v>
      </c>
      <c r="CV32" s="350">
        <v>16847</v>
      </c>
      <c r="CW32" s="351">
        <v>16842</v>
      </c>
      <c r="CX32" s="351">
        <v>16854</v>
      </c>
      <c r="CY32" s="351">
        <v>16835</v>
      </c>
      <c r="CZ32" s="351">
        <v>16776</v>
      </c>
      <c r="DA32" s="351">
        <v>16784</v>
      </c>
      <c r="DB32" s="351">
        <v>16863</v>
      </c>
      <c r="DC32" s="351">
        <v>16836</v>
      </c>
      <c r="DD32" s="351">
        <v>16821</v>
      </c>
      <c r="DE32" s="351">
        <v>16799</v>
      </c>
      <c r="DF32" s="351">
        <v>16852</v>
      </c>
      <c r="DG32" s="352">
        <v>16860</v>
      </c>
      <c r="DH32" s="350">
        <v>16874</v>
      </c>
      <c r="DI32" s="351">
        <v>16833</v>
      </c>
      <c r="DJ32" s="351">
        <v>16976</v>
      </c>
      <c r="DK32" s="351">
        <v>16948</v>
      </c>
      <c r="DL32" s="351">
        <v>16874</v>
      </c>
      <c r="DM32" s="351">
        <v>16840</v>
      </c>
      <c r="DN32" s="351">
        <v>16815</v>
      </c>
      <c r="DO32" s="351">
        <v>16869</v>
      </c>
      <c r="DP32" s="351">
        <v>16858</v>
      </c>
      <c r="DQ32" s="351">
        <v>16838</v>
      </c>
      <c r="DR32" s="351">
        <v>16862</v>
      </c>
      <c r="DS32" s="354">
        <v>16851</v>
      </c>
      <c r="DT32" s="350">
        <v>16875</v>
      </c>
      <c r="DU32" s="351">
        <v>17160</v>
      </c>
      <c r="DV32" s="351">
        <v>17231</v>
      </c>
      <c r="DW32" s="351">
        <v>17136</v>
      </c>
      <c r="DX32" s="351">
        <v>17253</v>
      </c>
      <c r="DY32" s="351">
        <v>17276</v>
      </c>
      <c r="DZ32" s="351">
        <v>17259</v>
      </c>
      <c r="EA32" s="351">
        <v>17113</v>
      </c>
      <c r="EB32" s="351">
        <v>17117</v>
      </c>
      <c r="EC32" s="351">
        <v>17066</v>
      </c>
      <c r="ED32" s="351">
        <v>17047</v>
      </c>
      <c r="EE32" s="354">
        <v>16982</v>
      </c>
      <c r="EF32" s="350">
        <v>17066</v>
      </c>
      <c r="EG32" s="351">
        <v>17126</v>
      </c>
      <c r="EH32" s="351">
        <v>17095</v>
      </c>
      <c r="EI32" s="351">
        <v>17053</v>
      </c>
      <c r="EJ32" s="351">
        <v>16987</v>
      </c>
      <c r="EK32" s="351">
        <v>17012</v>
      </c>
      <c r="EL32" s="351">
        <v>17068</v>
      </c>
      <c r="EM32" s="351">
        <v>17128</v>
      </c>
      <c r="EN32" s="351">
        <v>17337</v>
      </c>
      <c r="EO32" s="351">
        <v>17413</v>
      </c>
      <c r="EP32" s="351">
        <v>17421</v>
      </c>
      <c r="EQ32" s="354">
        <v>17365</v>
      </c>
      <c r="ER32" s="350">
        <v>17396</v>
      </c>
      <c r="ES32" s="351">
        <v>17499</v>
      </c>
      <c r="ET32" s="351">
        <v>17376</v>
      </c>
      <c r="EU32" s="351">
        <v>17365</v>
      </c>
      <c r="EV32" s="351">
        <v>17444</v>
      </c>
      <c r="EW32" s="354">
        <v>17436</v>
      </c>
      <c r="EX32" s="354">
        <v>17756</v>
      </c>
      <c r="EY32" s="354">
        <v>17784</v>
      </c>
      <c r="EZ32" s="352">
        <v>17725</v>
      </c>
      <c r="FA32" s="352">
        <v>17847</v>
      </c>
      <c r="FB32" s="352">
        <v>17892</v>
      </c>
      <c r="FC32" s="352">
        <v>17879</v>
      </c>
      <c r="FD32" s="352">
        <v>17924</v>
      </c>
      <c r="FE32" s="352">
        <v>18005</v>
      </c>
      <c r="FF32" s="352">
        <v>17847</v>
      </c>
      <c r="FG32" s="352">
        <v>17886</v>
      </c>
      <c r="FH32" s="352">
        <v>17899</v>
      </c>
      <c r="FI32" s="352">
        <v>17885</v>
      </c>
      <c r="FJ32" s="352">
        <v>17946</v>
      </c>
      <c r="FK32" s="352"/>
      <c r="FL32" s="352"/>
      <c r="FM32" s="352"/>
      <c r="FN32" s="352"/>
      <c r="FO32" s="352"/>
      <c r="FP32" s="100">
        <v>61</v>
      </c>
      <c r="FQ32" s="84">
        <v>0.33990861473308814</v>
      </c>
      <c r="FR32" s="100">
        <v>67</v>
      </c>
      <c r="FS32" s="84">
        <v>0.38583357327958534</v>
      </c>
      <c r="FW32" t="s">
        <v>473</v>
      </c>
      <c r="FX32" s="5">
        <v>2400310</v>
      </c>
      <c r="FY32" s="5">
        <v>2232694</v>
      </c>
      <c r="FZ32" s="5">
        <v>2340997</v>
      </c>
      <c r="GA32" s="5">
        <v>2341830</v>
      </c>
      <c r="GB32" s="5">
        <v>2294758</v>
      </c>
      <c r="GC32" s="5">
        <v>2424400</v>
      </c>
      <c r="GD32" s="5">
        <v>2449241</v>
      </c>
      <c r="GE32" s="701">
        <v>2710666</v>
      </c>
    </row>
    <row r="33" spans="1:187" ht="15" outlineLevel="2">
      <c r="A33" s="340">
        <v>40</v>
      </c>
      <c r="B33" s="53" t="s">
        <v>320</v>
      </c>
      <c r="C33" s="324" t="s">
        <v>322</v>
      </c>
      <c r="D33" s="350">
        <v>11095</v>
      </c>
      <c r="E33" s="351">
        <v>11096</v>
      </c>
      <c r="F33" s="351">
        <v>11061</v>
      </c>
      <c r="G33" s="351">
        <v>10886</v>
      </c>
      <c r="H33" s="351">
        <v>10831</v>
      </c>
      <c r="I33" s="351">
        <v>10986</v>
      </c>
      <c r="J33" s="351">
        <v>10955</v>
      </c>
      <c r="K33" s="351">
        <v>10940</v>
      </c>
      <c r="L33" s="351">
        <v>10942</v>
      </c>
      <c r="M33" s="351">
        <v>11192</v>
      </c>
      <c r="N33" s="351">
        <v>11207</v>
      </c>
      <c r="O33" s="352">
        <v>11704</v>
      </c>
      <c r="P33" s="350">
        <v>11732</v>
      </c>
      <c r="Q33" s="351">
        <v>11709</v>
      </c>
      <c r="R33" s="353">
        <v>11943</v>
      </c>
      <c r="S33" s="351">
        <v>12008</v>
      </c>
      <c r="T33" s="351">
        <v>12010</v>
      </c>
      <c r="U33" s="351">
        <v>12128</v>
      </c>
      <c r="V33" s="351">
        <v>12262</v>
      </c>
      <c r="W33" s="351">
        <v>12309</v>
      </c>
      <c r="X33" s="351">
        <v>12325</v>
      </c>
      <c r="Y33" s="351">
        <v>12369</v>
      </c>
      <c r="Z33" s="351">
        <v>12348</v>
      </c>
      <c r="AA33" s="352">
        <v>12358</v>
      </c>
      <c r="AB33" s="350">
        <v>12439</v>
      </c>
      <c r="AC33" s="351">
        <v>12556</v>
      </c>
      <c r="AD33" s="351">
        <v>12654</v>
      </c>
      <c r="AE33" s="351">
        <v>12739</v>
      </c>
      <c r="AF33" s="351">
        <v>12749</v>
      </c>
      <c r="AG33" s="351">
        <v>12778</v>
      </c>
      <c r="AH33" s="351">
        <v>12874</v>
      </c>
      <c r="AI33" s="351">
        <v>12928</v>
      </c>
      <c r="AJ33" s="351">
        <v>13080</v>
      </c>
      <c r="AK33" s="351">
        <v>13129</v>
      </c>
      <c r="AL33" s="351">
        <v>13115</v>
      </c>
      <c r="AM33" s="352">
        <v>13198</v>
      </c>
      <c r="AN33" s="350">
        <v>13256</v>
      </c>
      <c r="AO33" s="351">
        <v>13281</v>
      </c>
      <c r="AP33" s="351">
        <v>13326</v>
      </c>
      <c r="AQ33" s="351">
        <v>13353</v>
      </c>
      <c r="AR33" s="351">
        <v>13435</v>
      </c>
      <c r="AS33" s="351">
        <v>13481</v>
      </c>
      <c r="AT33" s="351">
        <v>13466</v>
      </c>
      <c r="AU33" s="351">
        <v>13526</v>
      </c>
      <c r="AV33" s="351">
        <v>13570</v>
      </c>
      <c r="AW33" s="351">
        <v>13655</v>
      </c>
      <c r="AX33" s="351">
        <v>13696</v>
      </c>
      <c r="AY33" s="352">
        <v>13764</v>
      </c>
      <c r="AZ33" s="350">
        <v>13757</v>
      </c>
      <c r="BA33" s="351">
        <v>13762</v>
      </c>
      <c r="BB33" s="351">
        <v>13831</v>
      </c>
      <c r="BC33" s="351">
        <v>13836</v>
      </c>
      <c r="BD33" s="351">
        <v>13808</v>
      </c>
      <c r="BE33" s="351">
        <v>13894</v>
      </c>
      <c r="BF33" s="351">
        <v>13902</v>
      </c>
      <c r="BG33" s="351">
        <v>13914</v>
      </c>
      <c r="BH33" s="351">
        <v>13870</v>
      </c>
      <c r="BI33" s="351">
        <v>13791</v>
      </c>
      <c r="BJ33" s="351">
        <v>13872</v>
      </c>
      <c r="BK33" s="352">
        <v>14009</v>
      </c>
      <c r="BL33" s="350">
        <v>14045</v>
      </c>
      <c r="BM33" s="355">
        <v>14125</v>
      </c>
      <c r="BN33" s="355">
        <v>14147</v>
      </c>
      <c r="BO33" s="355">
        <v>14157</v>
      </c>
      <c r="BP33" s="355">
        <v>14196</v>
      </c>
      <c r="BQ33" s="355">
        <v>14159</v>
      </c>
      <c r="BR33" s="355">
        <v>14127</v>
      </c>
      <c r="BS33" s="355">
        <v>13884</v>
      </c>
      <c r="BT33" s="355">
        <v>14119</v>
      </c>
      <c r="BU33" s="355">
        <v>14092</v>
      </c>
      <c r="BV33" s="355">
        <v>14118</v>
      </c>
      <c r="BW33" s="352">
        <v>14132</v>
      </c>
      <c r="BX33" s="350">
        <v>14164</v>
      </c>
      <c r="BY33" s="355">
        <v>14025</v>
      </c>
      <c r="BZ33" s="355">
        <v>14010</v>
      </c>
      <c r="CA33" s="355">
        <v>13962</v>
      </c>
      <c r="CB33" s="355">
        <v>13963</v>
      </c>
      <c r="CC33" s="355">
        <v>13710</v>
      </c>
      <c r="CD33" s="355">
        <v>13716</v>
      </c>
      <c r="CE33" s="355">
        <v>13722</v>
      </c>
      <c r="CF33" s="355">
        <v>13639</v>
      </c>
      <c r="CG33" s="351">
        <v>13621</v>
      </c>
      <c r="CH33" s="351">
        <v>13596</v>
      </c>
      <c r="CI33" s="352">
        <v>13524</v>
      </c>
      <c r="CJ33" s="350">
        <v>13488</v>
      </c>
      <c r="CK33" s="351">
        <v>13513</v>
      </c>
      <c r="CL33" s="351">
        <v>13494</v>
      </c>
      <c r="CM33" s="351">
        <v>13539</v>
      </c>
      <c r="CN33" s="351">
        <v>13541</v>
      </c>
      <c r="CO33" s="351">
        <v>13540</v>
      </c>
      <c r="CP33" s="351">
        <v>13579</v>
      </c>
      <c r="CQ33" s="351">
        <v>13639</v>
      </c>
      <c r="CR33" s="351">
        <v>13691</v>
      </c>
      <c r="CS33" s="351">
        <v>13759</v>
      </c>
      <c r="CT33" s="351">
        <v>13876</v>
      </c>
      <c r="CU33" s="352">
        <v>13926</v>
      </c>
      <c r="CV33" s="350">
        <v>13953</v>
      </c>
      <c r="CW33" s="351">
        <v>13967</v>
      </c>
      <c r="CX33" s="351">
        <v>13906</v>
      </c>
      <c r="CY33" s="351">
        <v>13937</v>
      </c>
      <c r="CZ33" s="351">
        <v>13928</v>
      </c>
      <c r="DA33" s="351">
        <v>13913</v>
      </c>
      <c r="DB33" s="351">
        <v>13934</v>
      </c>
      <c r="DC33" s="351">
        <v>13968</v>
      </c>
      <c r="DD33" s="351">
        <v>13955</v>
      </c>
      <c r="DE33" s="351">
        <v>13913</v>
      </c>
      <c r="DF33" s="351">
        <v>13936</v>
      </c>
      <c r="DG33" s="352">
        <v>13923</v>
      </c>
      <c r="DH33" s="350">
        <v>13962</v>
      </c>
      <c r="DI33" s="351">
        <v>14024</v>
      </c>
      <c r="DJ33" s="351">
        <v>14047</v>
      </c>
      <c r="DK33" s="351">
        <v>14018</v>
      </c>
      <c r="DL33" s="351">
        <v>13825</v>
      </c>
      <c r="DM33" s="351">
        <v>13855</v>
      </c>
      <c r="DN33" s="351">
        <v>13792</v>
      </c>
      <c r="DO33" s="351">
        <v>13850</v>
      </c>
      <c r="DP33" s="351">
        <v>14089</v>
      </c>
      <c r="DQ33" s="351">
        <v>14101</v>
      </c>
      <c r="DR33" s="351">
        <v>14100</v>
      </c>
      <c r="DS33" s="354">
        <v>14124</v>
      </c>
      <c r="DT33" s="350">
        <v>14058</v>
      </c>
      <c r="DU33" s="351">
        <v>14204</v>
      </c>
      <c r="DV33" s="351">
        <v>14244</v>
      </c>
      <c r="DW33" s="351">
        <v>14257</v>
      </c>
      <c r="DX33" s="351">
        <v>14374</v>
      </c>
      <c r="DY33" s="351">
        <v>14373</v>
      </c>
      <c r="DZ33" s="351">
        <v>14368</v>
      </c>
      <c r="EA33" s="351">
        <v>14285</v>
      </c>
      <c r="EB33" s="351">
        <v>14274</v>
      </c>
      <c r="EC33" s="351">
        <v>14292</v>
      </c>
      <c r="ED33" s="351">
        <v>14327</v>
      </c>
      <c r="EE33" s="354">
        <v>14343</v>
      </c>
      <c r="EF33" s="350">
        <v>14387</v>
      </c>
      <c r="EG33" s="351">
        <v>14493</v>
      </c>
      <c r="EH33" s="351">
        <v>14525</v>
      </c>
      <c r="EI33" s="351">
        <v>14555</v>
      </c>
      <c r="EJ33" s="351">
        <v>14484</v>
      </c>
      <c r="EK33" s="351">
        <v>14535</v>
      </c>
      <c r="EL33" s="351">
        <v>14536</v>
      </c>
      <c r="EM33" s="351">
        <v>14577</v>
      </c>
      <c r="EN33" s="351">
        <v>14743</v>
      </c>
      <c r="EO33" s="351">
        <v>14755</v>
      </c>
      <c r="EP33" s="351">
        <v>14769</v>
      </c>
      <c r="EQ33" s="354">
        <v>14769</v>
      </c>
      <c r="ER33" s="350">
        <v>14840</v>
      </c>
      <c r="ES33" s="351">
        <v>14904</v>
      </c>
      <c r="ET33" s="351">
        <v>14823</v>
      </c>
      <c r="EU33" s="351">
        <v>14776</v>
      </c>
      <c r="EV33" s="351">
        <v>14853</v>
      </c>
      <c r="EW33" s="354">
        <v>14877</v>
      </c>
      <c r="EX33" s="354">
        <v>14995</v>
      </c>
      <c r="EY33" s="354">
        <v>15067</v>
      </c>
      <c r="EZ33" s="352">
        <v>15009</v>
      </c>
      <c r="FA33" s="352">
        <v>15047</v>
      </c>
      <c r="FB33" s="352">
        <v>15092</v>
      </c>
      <c r="FC33" s="352">
        <v>15128</v>
      </c>
      <c r="FD33" s="352">
        <v>15203</v>
      </c>
      <c r="FE33" s="352">
        <v>15285</v>
      </c>
      <c r="FF33" s="352">
        <v>15232</v>
      </c>
      <c r="FG33" s="352">
        <v>15242</v>
      </c>
      <c r="FH33" s="352">
        <v>15240</v>
      </c>
      <c r="FI33" s="352">
        <v>15175</v>
      </c>
      <c r="FJ33" s="352">
        <v>15189</v>
      </c>
      <c r="FK33" s="352"/>
      <c r="FL33" s="352"/>
      <c r="FM33" s="352"/>
      <c r="FN33" s="352"/>
      <c r="FO33" s="352"/>
      <c r="FP33" s="100">
        <v>14</v>
      </c>
      <c r="FQ33" s="84">
        <v>9.2171966554743565E-2</v>
      </c>
      <c r="FR33" s="100">
        <v>61</v>
      </c>
      <c r="FS33" s="84">
        <v>0.41302728688469093</v>
      </c>
      <c r="FW33" t="s">
        <v>475</v>
      </c>
      <c r="FX33" s="5">
        <v>2386642</v>
      </c>
      <c r="FY33" s="5">
        <v>2233776</v>
      </c>
      <c r="FZ33" s="5">
        <v>2344891</v>
      </c>
      <c r="GA33" s="5">
        <v>2347882</v>
      </c>
      <c r="GB33" s="5">
        <v>2407077</v>
      </c>
      <c r="GC33" s="5">
        <v>2418815</v>
      </c>
      <c r="GD33" s="5">
        <v>2465432</v>
      </c>
      <c r="GE33" s="5">
        <v>2727012</v>
      </c>
    </row>
    <row r="34" spans="1:187" ht="15" outlineLevel="2">
      <c r="A34" s="340">
        <v>190</v>
      </c>
      <c r="B34" s="53" t="s">
        <v>320</v>
      </c>
      <c r="C34" s="324" t="s">
        <v>323</v>
      </c>
      <c r="D34" s="350">
        <v>5415</v>
      </c>
      <c r="E34" s="351">
        <v>5442</v>
      </c>
      <c r="F34" s="351">
        <v>5390</v>
      </c>
      <c r="G34" s="351">
        <v>5353</v>
      </c>
      <c r="H34" s="351">
        <v>5322</v>
      </c>
      <c r="I34" s="351">
        <v>5301</v>
      </c>
      <c r="J34" s="351">
        <v>5217</v>
      </c>
      <c r="K34" s="351">
        <v>5284</v>
      </c>
      <c r="L34" s="351">
        <v>5645</v>
      </c>
      <c r="M34" s="351">
        <v>5663</v>
      </c>
      <c r="N34" s="351">
        <v>5694</v>
      </c>
      <c r="O34" s="352">
        <v>5871</v>
      </c>
      <c r="P34" s="350">
        <v>5946</v>
      </c>
      <c r="Q34" s="351">
        <v>5985</v>
      </c>
      <c r="R34" s="353">
        <v>6105</v>
      </c>
      <c r="S34" s="351">
        <v>6463</v>
      </c>
      <c r="T34" s="351">
        <v>6541</v>
      </c>
      <c r="U34" s="351">
        <v>6541</v>
      </c>
      <c r="V34" s="351">
        <v>6536</v>
      </c>
      <c r="W34" s="351">
        <v>6553</v>
      </c>
      <c r="X34" s="351">
        <v>6533</v>
      </c>
      <c r="Y34" s="351">
        <v>6630</v>
      </c>
      <c r="Z34" s="351">
        <v>6659</v>
      </c>
      <c r="AA34" s="352">
        <v>6554</v>
      </c>
      <c r="AB34" s="350">
        <v>6541</v>
      </c>
      <c r="AC34" s="351">
        <v>6618</v>
      </c>
      <c r="AD34" s="351">
        <v>6655</v>
      </c>
      <c r="AE34" s="351">
        <v>6654</v>
      </c>
      <c r="AF34" s="351">
        <v>6615</v>
      </c>
      <c r="AG34" s="351">
        <v>6526</v>
      </c>
      <c r="AH34" s="351">
        <v>6481</v>
      </c>
      <c r="AI34" s="351">
        <v>6511</v>
      </c>
      <c r="AJ34" s="351">
        <v>6520</v>
      </c>
      <c r="AK34" s="351">
        <v>6597</v>
      </c>
      <c r="AL34" s="351">
        <v>6582</v>
      </c>
      <c r="AM34" s="352">
        <v>6650</v>
      </c>
      <c r="AN34" s="350">
        <v>6627</v>
      </c>
      <c r="AO34" s="351">
        <v>6620</v>
      </c>
      <c r="AP34" s="351">
        <v>6615</v>
      </c>
      <c r="AQ34" s="351">
        <v>6596</v>
      </c>
      <c r="AR34" s="351">
        <v>6780</v>
      </c>
      <c r="AS34" s="351">
        <v>6766</v>
      </c>
      <c r="AT34" s="351">
        <v>6804</v>
      </c>
      <c r="AU34" s="351">
        <v>6834</v>
      </c>
      <c r="AV34" s="351">
        <v>6782</v>
      </c>
      <c r="AW34" s="351">
        <v>6798</v>
      </c>
      <c r="AX34" s="351">
        <v>6790</v>
      </c>
      <c r="AY34" s="352">
        <v>6788</v>
      </c>
      <c r="AZ34" s="350">
        <v>6828</v>
      </c>
      <c r="BA34" s="351">
        <v>6988</v>
      </c>
      <c r="BB34" s="351">
        <v>6959</v>
      </c>
      <c r="BC34" s="351">
        <v>6987</v>
      </c>
      <c r="BD34" s="351">
        <v>7016</v>
      </c>
      <c r="BE34" s="351">
        <v>6951</v>
      </c>
      <c r="BF34" s="351">
        <v>6891</v>
      </c>
      <c r="BG34" s="351">
        <v>6792</v>
      </c>
      <c r="BH34" s="351">
        <v>6867</v>
      </c>
      <c r="BI34" s="351">
        <v>6792</v>
      </c>
      <c r="BJ34" s="351">
        <v>6831</v>
      </c>
      <c r="BK34" s="352">
        <v>6876</v>
      </c>
      <c r="BL34" s="350">
        <v>6886</v>
      </c>
      <c r="BM34" s="355">
        <v>6944</v>
      </c>
      <c r="BN34" s="355">
        <v>6991</v>
      </c>
      <c r="BO34" s="355">
        <v>7039</v>
      </c>
      <c r="BP34" s="355">
        <v>7053</v>
      </c>
      <c r="BQ34" s="355">
        <v>7041</v>
      </c>
      <c r="BR34" s="355">
        <v>6846</v>
      </c>
      <c r="BS34" s="355">
        <v>6760</v>
      </c>
      <c r="BT34" s="355">
        <v>6742</v>
      </c>
      <c r="BU34" s="355">
        <v>6781</v>
      </c>
      <c r="BV34" s="355">
        <v>6813</v>
      </c>
      <c r="BW34" s="352">
        <v>6785</v>
      </c>
      <c r="BX34" s="350">
        <v>6823</v>
      </c>
      <c r="BY34" s="355">
        <v>6790</v>
      </c>
      <c r="BZ34" s="355">
        <v>6797</v>
      </c>
      <c r="CA34" s="355">
        <v>6702</v>
      </c>
      <c r="CB34" s="355">
        <v>6650</v>
      </c>
      <c r="CC34" s="355">
        <v>6597</v>
      </c>
      <c r="CD34" s="355">
        <v>6582</v>
      </c>
      <c r="CE34" s="355">
        <v>6591</v>
      </c>
      <c r="CF34" s="355">
        <v>6549</v>
      </c>
      <c r="CG34" s="351">
        <v>6557</v>
      </c>
      <c r="CH34" s="351">
        <v>6540</v>
      </c>
      <c r="CI34" s="352">
        <v>6506</v>
      </c>
      <c r="CJ34" s="350">
        <v>6471</v>
      </c>
      <c r="CK34" s="351">
        <v>6494</v>
      </c>
      <c r="CL34" s="351">
        <v>6486</v>
      </c>
      <c r="CM34" s="351">
        <v>6490</v>
      </c>
      <c r="CN34" s="351">
        <v>6519</v>
      </c>
      <c r="CO34" s="351">
        <v>6596</v>
      </c>
      <c r="CP34" s="351">
        <v>6664</v>
      </c>
      <c r="CQ34" s="351">
        <v>6680</v>
      </c>
      <c r="CR34" s="351">
        <v>6671</v>
      </c>
      <c r="CS34" s="351">
        <v>6658</v>
      </c>
      <c r="CT34" s="351">
        <v>6734</v>
      </c>
      <c r="CU34" s="352">
        <v>6744</v>
      </c>
      <c r="CV34" s="350">
        <v>6686</v>
      </c>
      <c r="CW34" s="351">
        <v>6609</v>
      </c>
      <c r="CX34" s="351">
        <v>6556</v>
      </c>
      <c r="CY34" s="351">
        <v>6573</v>
      </c>
      <c r="CZ34" s="351">
        <v>6578</v>
      </c>
      <c r="DA34" s="351">
        <v>6469</v>
      </c>
      <c r="DB34" s="351">
        <v>6475</v>
      </c>
      <c r="DC34" s="351">
        <v>6434</v>
      </c>
      <c r="DD34" s="351">
        <v>6439</v>
      </c>
      <c r="DE34" s="351">
        <v>6465</v>
      </c>
      <c r="DF34" s="351">
        <v>6448</v>
      </c>
      <c r="DG34" s="352">
        <v>6446</v>
      </c>
      <c r="DH34" s="350">
        <v>6435</v>
      </c>
      <c r="DI34" s="351">
        <v>6361</v>
      </c>
      <c r="DJ34" s="351">
        <v>6337</v>
      </c>
      <c r="DK34" s="351">
        <v>6369</v>
      </c>
      <c r="DL34" s="351">
        <v>6328</v>
      </c>
      <c r="DM34" s="351">
        <v>6293</v>
      </c>
      <c r="DN34" s="351">
        <v>6215</v>
      </c>
      <c r="DO34" s="351">
        <v>6190</v>
      </c>
      <c r="DP34" s="351">
        <v>6154</v>
      </c>
      <c r="DQ34" s="351">
        <v>6103</v>
      </c>
      <c r="DR34" s="351">
        <v>6063</v>
      </c>
      <c r="DS34" s="354">
        <v>6150</v>
      </c>
      <c r="DT34" s="350">
        <v>6197</v>
      </c>
      <c r="DU34" s="351">
        <v>6294</v>
      </c>
      <c r="DV34" s="351">
        <v>6288</v>
      </c>
      <c r="DW34" s="351">
        <v>6282</v>
      </c>
      <c r="DX34" s="351">
        <v>6367</v>
      </c>
      <c r="DY34" s="351">
        <v>6405</v>
      </c>
      <c r="DZ34" s="351">
        <v>6425</v>
      </c>
      <c r="EA34" s="351">
        <v>6320</v>
      </c>
      <c r="EB34" s="351">
        <v>6323</v>
      </c>
      <c r="EC34" s="351">
        <v>6308</v>
      </c>
      <c r="ED34" s="351">
        <v>6249</v>
      </c>
      <c r="EE34" s="354">
        <v>6229</v>
      </c>
      <c r="EF34" s="350">
        <v>6271</v>
      </c>
      <c r="EG34" s="351">
        <v>6287</v>
      </c>
      <c r="EH34" s="351">
        <v>6241</v>
      </c>
      <c r="EI34" s="351">
        <v>6247</v>
      </c>
      <c r="EJ34" s="351">
        <v>6271</v>
      </c>
      <c r="EK34" s="351">
        <v>6282</v>
      </c>
      <c r="EL34" s="351">
        <v>6333</v>
      </c>
      <c r="EM34" s="351">
        <v>6346</v>
      </c>
      <c r="EN34" s="351">
        <v>6379</v>
      </c>
      <c r="EO34" s="351">
        <v>6395</v>
      </c>
      <c r="EP34" s="351">
        <v>6409</v>
      </c>
      <c r="EQ34" s="354">
        <v>6385</v>
      </c>
      <c r="ER34" s="350">
        <v>6415</v>
      </c>
      <c r="ES34" s="351">
        <v>6424</v>
      </c>
      <c r="ET34" s="351">
        <v>6400</v>
      </c>
      <c r="EU34" s="351">
        <v>6427</v>
      </c>
      <c r="EV34" s="351">
        <v>6454</v>
      </c>
      <c r="EW34" s="354">
        <v>6465</v>
      </c>
      <c r="EX34" s="354">
        <v>6671</v>
      </c>
      <c r="EY34" s="354">
        <v>6662</v>
      </c>
      <c r="EZ34" s="352">
        <v>6674</v>
      </c>
      <c r="FA34" s="352">
        <v>6694</v>
      </c>
      <c r="FB34" s="352">
        <v>6676</v>
      </c>
      <c r="FC34" s="352">
        <v>6710</v>
      </c>
      <c r="FD34" s="352">
        <v>6756</v>
      </c>
      <c r="FE34" s="352">
        <v>6720</v>
      </c>
      <c r="FF34" s="352">
        <v>6694</v>
      </c>
      <c r="FG34" s="352">
        <v>6701</v>
      </c>
      <c r="FH34" s="352">
        <v>6697</v>
      </c>
      <c r="FI34" s="352">
        <v>6660</v>
      </c>
      <c r="FJ34" s="352">
        <v>6698</v>
      </c>
      <c r="FK34" s="352"/>
      <c r="FL34" s="352"/>
      <c r="FM34" s="352"/>
      <c r="FN34" s="352"/>
      <c r="FO34" s="352"/>
      <c r="FP34" s="100">
        <v>38</v>
      </c>
      <c r="FQ34" s="84">
        <v>0.56733353239773066</v>
      </c>
      <c r="FR34" s="100">
        <v>-12</v>
      </c>
      <c r="FS34" s="84">
        <v>-0.18794048551292092</v>
      </c>
      <c r="FW34" t="s">
        <v>476</v>
      </c>
      <c r="FX34" s="5">
        <v>2350320</v>
      </c>
      <c r="FY34" s="5">
        <v>2225416</v>
      </c>
      <c r="FZ34" s="5">
        <v>2338251</v>
      </c>
      <c r="GA34" s="5">
        <v>2353039</v>
      </c>
      <c r="GB34" s="5">
        <v>2430990</v>
      </c>
      <c r="GC34" s="5">
        <v>2398449</v>
      </c>
      <c r="GD34" s="5">
        <v>2537119</v>
      </c>
      <c r="GE34" s="701">
        <v>2720990</v>
      </c>
    </row>
    <row r="35" spans="1:187" ht="15" outlineLevel="2">
      <c r="A35" s="340">
        <v>604</v>
      </c>
      <c r="B35" s="53" t="s">
        <v>320</v>
      </c>
      <c r="C35" s="324" t="s">
        <v>324</v>
      </c>
      <c r="D35" s="350">
        <v>15461</v>
      </c>
      <c r="E35" s="351">
        <v>15631</v>
      </c>
      <c r="F35" s="351">
        <v>15686</v>
      </c>
      <c r="G35" s="351">
        <v>15151</v>
      </c>
      <c r="H35" s="351">
        <v>15214</v>
      </c>
      <c r="I35" s="351">
        <v>15294</v>
      </c>
      <c r="J35" s="351">
        <v>15165</v>
      </c>
      <c r="K35" s="351">
        <v>15236</v>
      </c>
      <c r="L35" s="351">
        <v>15144</v>
      </c>
      <c r="M35" s="351">
        <v>15263</v>
      </c>
      <c r="N35" s="351">
        <v>15266</v>
      </c>
      <c r="O35" s="352">
        <v>15504</v>
      </c>
      <c r="P35" s="350">
        <v>15665</v>
      </c>
      <c r="Q35" s="351">
        <v>15569</v>
      </c>
      <c r="R35" s="353">
        <v>15701</v>
      </c>
      <c r="S35" s="351">
        <v>15866</v>
      </c>
      <c r="T35" s="351">
        <v>15730</v>
      </c>
      <c r="U35" s="351">
        <v>15747</v>
      </c>
      <c r="V35" s="351">
        <v>15782</v>
      </c>
      <c r="W35" s="351">
        <v>15719</v>
      </c>
      <c r="X35" s="351">
        <v>15702</v>
      </c>
      <c r="Y35" s="351">
        <v>15977</v>
      </c>
      <c r="Z35" s="351">
        <v>16126</v>
      </c>
      <c r="AA35" s="352">
        <v>16088</v>
      </c>
      <c r="AB35" s="350">
        <v>16146</v>
      </c>
      <c r="AC35" s="351">
        <v>16350</v>
      </c>
      <c r="AD35" s="351">
        <v>16427</v>
      </c>
      <c r="AE35" s="351">
        <v>16393</v>
      </c>
      <c r="AF35" s="351">
        <v>16367</v>
      </c>
      <c r="AG35" s="351">
        <v>16157</v>
      </c>
      <c r="AH35" s="351">
        <v>16139</v>
      </c>
      <c r="AI35" s="351">
        <v>16302</v>
      </c>
      <c r="AJ35" s="351">
        <v>16544</v>
      </c>
      <c r="AK35" s="351">
        <v>16817</v>
      </c>
      <c r="AL35" s="351">
        <v>16713</v>
      </c>
      <c r="AM35" s="352">
        <v>16848</v>
      </c>
      <c r="AN35" s="350">
        <v>16893</v>
      </c>
      <c r="AO35" s="351">
        <v>16913</v>
      </c>
      <c r="AP35" s="351">
        <v>17089</v>
      </c>
      <c r="AQ35" s="351">
        <v>17131</v>
      </c>
      <c r="AR35" s="351">
        <v>17198</v>
      </c>
      <c r="AS35" s="351">
        <v>17389</v>
      </c>
      <c r="AT35" s="351">
        <v>17332</v>
      </c>
      <c r="AU35" s="351">
        <v>17398</v>
      </c>
      <c r="AV35" s="351">
        <v>17324</v>
      </c>
      <c r="AW35" s="351">
        <v>17345</v>
      </c>
      <c r="AX35" s="351">
        <v>17313</v>
      </c>
      <c r="AY35" s="352">
        <v>17376</v>
      </c>
      <c r="AZ35" s="350">
        <v>17363</v>
      </c>
      <c r="BA35" s="351">
        <v>17678</v>
      </c>
      <c r="BB35" s="351">
        <v>18030</v>
      </c>
      <c r="BC35" s="351">
        <v>18042</v>
      </c>
      <c r="BD35" s="351">
        <v>18027</v>
      </c>
      <c r="BE35" s="351">
        <v>18096</v>
      </c>
      <c r="BF35" s="351">
        <v>18094</v>
      </c>
      <c r="BG35" s="351">
        <v>17933</v>
      </c>
      <c r="BH35" s="351">
        <v>17877</v>
      </c>
      <c r="BI35" s="351">
        <v>17697</v>
      </c>
      <c r="BJ35" s="351">
        <v>17938</v>
      </c>
      <c r="BK35" s="352">
        <v>18080</v>
      </c>
      <c r="BL35" s="350">
        <v>18135</v>
      </c>
      <c r="BM35" s="355">
        <v>18284</v>
      </c>
      <c r="BN35" s="355">
        <v>18312</v>
      </c>
      <c r="BO35" s="355">
        <v>18360</v>
      </c>
      <c r="BP35" s="355">
        <v>18389</v>
      </c>
      <c r="BQ35" s="355">
        <v>18399</v>
      </c>
      <c r="BR35" s="355">
        <v>18323</v>
      </c>
      <c r="BS35" s="355">
        <v>18070</v>
      </c>
      <c r="BT35" s="355">
        <v>18223</v>
      </c>
      <c r="BU35" s="355">
        <v>18300</v>
      </c>
      <c r="BV35" s="355">
        <v>18391</v>
      </c>
      <c r="BW35" s="352">
        <v>18336</v>
      </c>
      <c r="BX35" s="350">
        <v>18372</v>
      </c>
      <c r="BY35" s="355">
        <v>18362</v>
      </c>
      <c r="BZ35" s="355">
        <v>18290</v>
      </c>
      <c r="CA35" s="355">
        <v>18185</v>
      </c>
      <c r="CB35" s="355">
        <v>18175</v>
      </c>
      <c r="CC35" s="355">
        <v>17752</v>
      </c>
      <c r="CD35" s="355">
        <v>17828</v>
      </c>
      <c r="CE35" s="355">
        <v>17865</v>
      </c>
      <c r="CF35" s="355">
        <v>17736</v>
      </c>
      <c r="CG35" s="351">
        <v>17696</v>
      </c>
      <c r="CH35" s="351">
        <v>17660</v>
      </c>
      <c r="CI35" s="352">
        <v>17542</v>
      </c>
      <c r="CJ35" s="350">
        <v>17405</v>
      </c>
      <c r="CK35" s="351">
        <v>17543</v>
      </c>
      <c r="CL35" s="351">
        <v>17543</v>
      </c>
      <c r="CM35" s="351">
        <v>17525</v>
      </c>
      <c r="CN35" s="351">
        <v>17606</v>
      </c>
      <c r="CO35" s="351">
        <v>17698</v>
      </c>
      <c r="CP35" s="351">
        <v>17828</v>
      </c>
      <c r="CQ35" s="351">
        <v>17774</v>
      </c>
      <c r="CR35" s="351">
        <v>18010</v>
      </c>
      <c r="CS35" s="351">
        <v>18149</v>
      </c>
      <c r="CT35" s="351">
        <v>18268</v>
      </c>
      <c r="CU35" s="352">
        <v>18884</v>
      </c>
      <c r="CV35" s="350">
        <v>18919</v>
      </c>
      <c r="CW35" s="351">
        <v>19085</v>
      </c>
      <c r="CX35" s="351">
        <v>19095</v>
      </c>
      <c r="CY35" s="351">
        <v>19203</v>
      </c>
      <c r="CZ35" s="351">
        <v>19334</v>
      </c>
      <c r="DA35" s="351">
        <v>19409</v>
      </c>
      <c r="DB35" s="351">
        <v>19727</v>
      </c>
      <c r="DC35" s="351">
        <v>19807</v>
      </c>
      <c r="DD35" s="351">
        <v>19934</v>
      </c>
      <c r="DE35" s="351">
        <v>19891</v>
      </c>
      <c r="DF35" s="351">
        <v>19833</v>
      </c>
      <c r="DG35" s="352">
        <v>19731</v>
      </c>
      <c r="DH35" s="350">
        <v>19684</v>
      </c>
      <c r="DI35" s="351">
        <v>19706</v>
      </c>
      <c r="DJ35" s="351">
        <v>19906</v>
      </c>
      <c r="DK35" s="351">
        <v>19804</v>
      </c>
      <c r="DL35" s="351">
        <v>19891</v>
      </c>
      <c r="DM35" s="351">
        <v>19845</v>
      </c>
      <c r="DN35" s="351">
        <v>19778</v>
      </c>
      <c r="DO35" s="351">
        <v>19787</v>
      </c>
      <c r="DP35" s="351">
        <v>19800</v>
      </c>
      <c r="DQ35" s="351">
        <v>19858</v>
      </c>
      <c r="DR35" s="351">
        <v>19836</v>
      </c>
      <c r="DS35" s="354">
        <v>19886</v>
      </c>
      <c r="DT35" s="350">
        <v>19801</v>
      </c>
      <c r="DU35" s="351">
        <v>20165</v>
      </c>
      <c r="DV35" s="351">
        <v>20297</v>
      </c>
      <c r="DW35" s="351">
        <v>20310</v>
      </c>
      <c r="DX35" s="351">
        <v>20603</v>
      </c>
      <c r="DY35" s="351">
        <v>20599</v>
      </c>
      <c r="DZ35" s="351">
        <v>20593</v>
      </c>
      <c r="EA35" s="351">
        <v>20337</v>
      </c>
      <c r="EB35" s="351">
        <v>20303</v>
      </c>
      <c r="EC35" s="351">
        <v>20227</v>
      </c>
      <c r="ED35" s="351">
        <v>20184</v>
      </c>
      <c r="EE35" s="354">
        <v>20185</v>
      </c>
      <c r="EF35" s="350">
        <v>20220</v>
      </c>
      <c r="EG35" s="351">
        <v>20316</v>
      </c>
      <c r="EH35" s="351">
        <v>20375</v>
      </c>
      <c r="EI35" s="351">
        <v>20458</v>
      </c>
      <c r="EJ35" s="351">
        <v>20477</v>
      </c>
      <c r="EK35" s="351">
        <v>20573</v>
      </c>
      <c r="EL35" s="351">
        <v>20696</v>
      </c>
      <c r="EM35" s="351">
        <v>20806</v>
      </c>
      <c r="EN35" s="351">
        <v>21244</v>
      </c>
      <c r="EO35" s="351">
        <v>21312</v>
      </c>
      <c r="EP35" s="351">
        <v>21418</v>
      </c>
      <c r="EQ35" s="354">
        <v>21429</v>
      </c>
      <c r="ER35" s="350">
        <v>21605</v>
      </c>
      <c r="ES35" s="351">
        <v>21674</v>
      </c>
      <c r="ET35" s="351">
        <v>21501</v>
      </c>
      <c r="EU35" s="351">
        <v>21436</v>
      </c>
      <c r="EV35" s="351">
        <v>21583</v>
      </c>
      <c r="EW35" s="354">
        <v>21648</v>
      </c>
      <c r="EX35" s="354">
        <v>22181</v>
      </c>
      <c r="EY35" s="354">
        <v>22211</v>
      </c>
      <c r="EZ35" s="352">
        <v>22179</v>
      </c>
      <c r="FA35" s="352">
        <v>22308</v>
      </c>
      <c r="FB35" s="352">
        <v>22345</v>
      </c>
      <c r="FC35" s="352">
        <v>22457</v>
      </c>
      <c r="FD35" s="352">
        <v>22640</v>
      </c>
      <c r="FE35" s="352">
        <v>22812</v>
      </c>
      <c r="FF35" s="352">
        <v>22693</v>
      </c>
      <c r="FG35" s="352">
        <v>22854</v>
      </c>
      <c r="FH35" s="352">
        <v>22956</v>
      </c>
      <c r="FI35" s="352">
        <v>22967</v>
      </c>
      <c r="FJ35" s="352">
        <v>23003</v>
      </c>
      <c r="FK35" s="352"/>
      <c r="FL35" s="352"/>
      <c r="FM35" s="352"/>
      <c r="FN35" s="352"/>
      <c r="FO35" s="352"/>
      <c r="FP35" s="100">
        <v>36</v>
      </c>
      <c r="FQ35" s="84">
        <v>0.15650132591401122</v>
      </c>
      <c r="FR35" s="100">
        <v>546</v>
      </c>
      <c r="FS35" s="84">
        <v>2.5479490410191796</v>
      </c>
      <c r="FW35" t="s">
        <v>477</v>
      </c>
      <c r="FX35" s="5">
        <v>2320500</v>
      </c>
      <c r="FY35" s="5">
        <v>2220016</v>
      </c>
      <c r="FZ35" s="5">
        <v>2334826</v>
      </c>
      <c r="GA35" s="5">
        <v>2341386</v>
      </c>
      <c r="GB35" s="5">
        <v>2473117</v>
      </c>
      <c r="GC35" s="5">
        <v>2387961</v>
      </c>
      <c r="GD35" s="5">
        <v>2538903</v>
      </c>
      <c r="GE35" s="701">
        <v>2717057</v>
      </c>
    </row>
    <row r="36" spans="1:187" ht="15" outlineLevel="2">
      <c r="A36" s="340">
        <v>670</v>
      </c>
      <c r="B36" s="53" t="s">
        <v>320</v>
      </c>
      <c r="C36" s="324" t="s">
        <v>325</v>
      </c>
      <c r="D36" s="350">
        <v>13051</v>
      </c>
      <c r="E36" s="351">
        <v>13083</v>
      </c>
      <c r="F36" s="351">
        <v>13028</v>
      </c>
      <c r="G36" s="351">
        <v>13001</v>
      </c>
      <c r="H36" s="351">
        <v>12978</v>
      </c>
      <c r="I36" s="351">
        <v>13018</v>
      </c>
      <c r="J36" s="351">
        <v>12920</v>
      </c>
      <c r="K36" s="351">
        <v>12996</v>
      </c>
      <c r="L36" s="351">
        <v>12945</v>
      </c>
      <c r="M36" s="351">
        <v>13005</v>
      </c>
      <c r="N36" s="351">
        <v>12947</v>
      </c>
      <c r="O36" s="352">
        <v>13017</v>
      </c>
      <c r="P36" s="350">
        <v>13005</v>
      </c>
      <c r="Q36" s="351">
        <v>13071</v>
      </c>
      <c r="R36" s="353">
        <v>13200</v>
      </c>
      <c r="S36" s="351">
        <v>12524</v>
      </c>
      <c r="T36" s="351">
        <v>13138</v>
      </c>
      <c r="U36" s="351">
        <v>13214</v>
      </c>
      <c r="V36" s="351">
        <v>13324</v>
      </c>
      <c r="W36" s="351">
        <v>13366</v>
      </c>
      <c r="X36" s="351">
        <v>13338</v>
      </c>
      <c r="Y36" s="351">
        <v>13501</v>
      </c>
      <c r="Z36" s="351">
        <v>13535</v>
      </c>
      <c r="AA36" s="352">
        <v>13368</v>
      </c>
      <c r="AB36" s="350">
        <v>13387</v>
      </c>
      <c r="AC36" s="351">
        <v>13552</v>
      </c>
      <c r="AD36" s="351">
        <v>13494</v>
      </c>
      <c r="AE36" s="351">
        <v>13874</v>
      </c>
      <c r="AF36" s="351">
        <v>13783</v>
      </c>
      <c r="AG36" s="351">
        <v>13502</v>
      </c>
      <c r="AH36" s="351">
        <v>13395</v>
      </c>
      <c r="AI36" s="351">
        <v>13454</v>
      </c>
      <c r="AJ36" s="351">
        <v>13472</v>
      </c>
      <c r="AK36" s="351">
        <v>13454</v>
      </c>
      <c r="AL36" s="351">
        <v>13398</v>
      </c>
      <c r="AM36" s="352">
        <v>13423</v>
      </c>
      <c r="AN36" s="350">
        <v>13402</v>
      </c>
      <c r="AO36" s="351">
        <v>13365</v>
      </c>
      <c r="AP36" s="351">
        <v>13343</v>
      </c>
      <c r="AQ36" s="351">
        <v>13358</v>
      </c>
      <c r="AR36" s="351">
        <v>13494</v>
      </c>
      <c r="AS36" s="351">
        <v>13447</v>
      </c>
      <c r="AT36" s="351">
        <v>13441</v>
      </c>
      <c r="AU36" s="351">
        <v>13554</v>
      </c>
      <c r="AV36" s="351">
        <v>13503</v>
      </c>
      <c r="AW36" s="351">
        <v>13541</v>
      </c>
      <c r="AX36" s="351">
        <v>13514</v>
      </c>
      <c r="AY36" s="352">
        <v>13508</v>
      </c>
      <c r="AZ36" s="350">
        <v>13531</v>
      </c>
      <c r="BA36" s="351">
        <v>13641</v>
      </c>
      <c r="BB36" s="351">
        <v>13692</v>
      </c>
      <c r="BC36" s="351">
        <v>13672</v>
      </c>
      <c r="BD36" s="351">
        <v>13670</v>
      </c>
      <c r="BE36" s="351">
        <v>13630</v>
      </c>
      <c r="BF36" s="351">
        <v>13609</v>
      </c>
      <c r="BG36" s="351">
        <v>13524</v>
      </c>
      <c r="BH36" s="351">
        <v>13612</v>
      </c>
      <c r="BI36" s="351">
        <v>13454</v>
      </c>
      <c r="BJ36" s="351">
        <v>13460</v>
      </c>
      <c r="BK36" s="352">
        <v>13567</v>
      </c>
      <c r="BL36" s="350">
        <v>13666</v>
      </c>
      <c r="BM36" s="355">
        <v>13784</v>
      </c>
      <c r="BN36" s="355">
        <v>13804</v>
      </c>
      <c r="BO36" s="355">
        <v>13680</v>
      </c>
      <c r="BP36" s="355">
        <v>13679</v>
      </c>
      <c r="BQ36" s="355">
        <v>13623</v>
      </c>
      <c r="BR36" s="355">
        <v>13331</v>
      </c>
      <c r="BS36" s="355">
        <v>13286</v>
      </c>
      <c r="BT36" s="355">
        <v>13267</v>
      </c>
      <c r="BU36" s="355">
        <v>13284</v>
      </c>
      <c r="BV36" s="355">
        <v>13315</v>
      </c>
      <c r="BW36" s="352">
        <v>13360</v>
      </c>
      <c r="BX36" s="350">
        <v>13487</v>
      </c>
      <c r="BY36" s="355">
        <v>13440</v>
      </c>
      <c r="BZ36" s="355">
        <v>13378</v>
      </c>
      <c r="CA36" s="355">
        <v>13287</v>
      </c>
      <c r="CB36" s="355">
        <v>13201</v>
      </c>
      <c r="CC36" s="355">
        <v>13082</v>
      </c>
      <c r="CD36" s="355">
        <v>13060</v>
      </c>
      <c r="CE36" s="355">
        <v>13100</v>
      </c>
      <c r="CF36" s="355">
        <v>13033</v>
      </c>
      <c r="CG36" s="351">
        <v>12986</v>
      </c>
      <c r="CH36" s="351">
        <v>12939</v>
      </c>
      <c r="CI36" s="352">
        <v>12959</v>
      </c>
      <c r="CJ36" s="350">
        <v>12916</v>
      </c>
      <c r="CK36" s="351">
        <v>12933</v>
      </c>
      <c r="CL36" s="351">
        <v>12911</v>
      </c>
      <c r="CM36" s="351">
        <v>12905</v>
      </c>
      <c r="CN36" s="351">
        <v>12992</v>
      </c>
      <c r="CO36" s="351">
        <v>13114</v>
      </c>
      <c r="CP36" s="351">
        <v>13341</v>
      </c>
      <c r="CQ36" s="351">
        <v>13241</v>
      </c>
      <c r="CR36" s="351">
        <v>13330</v>
      </c>
      <c r="CS36" s="351">
        <v>13424</v>
      </c>
      <c r="CT36" s="351">
        <v>13514</v>
      </c>
      <c r="CU36" s="352">
        <v>13551</v>
      </c>
      <c r="CV36" s="350">
        <v>13556</v>
      </c>
      <c r="CW36" s="351">
        <v>13463</v>
      </c>
      <c r="CX36" s="351">
        <v>13384</v>
      </c>
      <c r="CY36" s="351">
        <v>13407</v>
      </c>
      <c r="CZ36" s="351">
        <v>13459</v>
      </c>
      <c r="DA36" s="351">
        <v>13398</v>
      </c>
      <c r="DB36" s="351">
        <v>13434</v>
      </c>
      <c r="DC36" s="351">
        <v>13366</v>
      </c>
      <c r="DD36" s="351">
        <v>13376</v>
      </c>
      <c r="DE36" s="351">
        <v>13349</v>
      </c>
      <c r="DF36" s="351">
        <v>13581</v>
      </c>
      <c r="DG36" s="352">
        <v>13557</v>
      </c>
      <c r="DH36" s="350">
        <v>13506</v>
      </c>
      <c r="DI36" s="351">
        <v>13554</v>
      </c>
      <c r="DJ36" s="351">
        <v>13512</v>
      </c>
      <c r="DK36" s="351">
        <v>13531</v>
      </c>
      <c r="DL36" s="351">
        <v>13465</v>
      </c>
      <c r="DM36" s="351">
        <v>13393</v>
      </c>
      <c r="DN36" s="351">
        <v>13311</v>
      </c>
      <c r="DO36" s="351">
        <v>13239</v>
      </c>
      <c r="DP36" s="351">
        <v>13319</v>
      </c>
      <c r="DQ36" s="351">
        <v>13231</v>
      </c>
      <c r="DR36" s="351">
        <v>13154</v>
      </c>
      <c r="DS36" s="354">
        <v>13243</v>
      </c>
      <c r="DT36" s="350">
        <v>13266</v>
      </c>
      <c r="DU36" s="351">
        <v>13481</v>
      </c>
      <c r="DV36" s="351">
        <v>13498</v>
      </c>
      <c r="DW36" s="351">
        <v>13548</v>
      </c>
      <c r="DX36" s="351">
        <v>13686</v>
      </c>
      <c r="DY36" s="351">
        <v>13718</v>
      </c>
      <c r="DZ36" s="351">
        <v>13698</v>
      </c>
      <c r="EA36" s="351">
        <v>13537</v>
      </c>
      <c r="EB36" s="351">
        <v>13623</v>
      </c>
      <c r="EC36" s="351">
        <v>13608</v>
      </c>
      <c r="ED36" s="351">
        <v>13579</v>
      </c>
      <c r="EE36" s="354">
        <v>13590</v>
      </c>
      <c r="EF36" s="350">
        <v>13626</v>
      </c>
      <c r="EG36" s="351">
        <v>13716</v>
      </c>
      <c r="EH36" s="351">
        <v>13673</v>
      </c>
      <c r="EI36" s="351">
        <v>13581</v>
      </c>
      <c r="EJ36" s="351">
        <v>13520</v>
      </c>
      <c r="EK36" s="351">
        <v>13516</v>
      </c>
      <c r="EL36" s="351">
        <v>13524</v>
      </c>
      <c r="EM36" s="351">
        <v>13539</v>
      </c>
      <c r="EN36" s="351">
        <v>13543</v>
      </c>
      <c r="EO36" s="351">
        <v>13514</v>
      </c>
      <c r="EP36" s="351">
        <v>13494</v>
      </c>
      <c r="EQ36" s="354">
        <v>13480</v>
      </c>
      <c r="ER36" s="350">
        <v>13568</v>
      </c>
      <c r="ES36" s="351">
        <v>13514</v>
      </c>
      <c r="ET36" s="351">
        <v>13465</v>
      </c>
      <c r="EU36" s="351">
        <v>13420</v>
      </c>
      <c r="EV36" s="351">
        <v>13483</v>
      </c>
      <c r="EW36" s="354">
        <v>13479</v>
      </c>
      <c r="EX36" s="354">
        <v>13748</v>
      </c>
      <c r="EY36" s="354">
        <v>13775</v>
      </c>
      <c r="EZ36" s="352">
        <v>13789</v>
      </c>
      <c r="FA36" s="352">
        <v>13833</v>
      </c>
      <c r="FB36" s="352">
        <v>13866</v>
      </c>
      <c r="FC36" s="352">
        <v>13986</v>
      </c>
      <c r="FD36" s="352">
        <v>14109</v>
      </c>
      <c r="FE36" s="352">
        <v>14145</v>
      </c>
      <c r="FF36" s="352">
        <v>14051</v>
      </c>
      <c r="FG36" s="352">
        <v>14046</v>
      </c>
      <c r="FH36" s="352">
        <v>13977</v>
      </c>
      <c r="FI36" s="352">
        <v>13921</v>
      </c>
      <c r="FJ36" s="352">
        <v>13955</v>
      </c>
      <c r="FK36" s="352"/>
      <c r="FL36" s="352"/>
      <c r="FM36" s="352"/>
      <c r="FN36" s="352"/>
      <c r="FO36" s="352"/>
      <c r="FP36" s="100">
        <v>34</v>
      </c>
      <c r="FQ36" s="84">
        <v>0.24364027230383373</v>
      </c>
      <c r="FR36" s="100">
        <v>-31</v>
      </c>
      <c r="FS36" s="84">
        <v>-0.22997032640949558</v>
      </c>
      <c r="FW36" t="s">
        <v>478</v>
      </c>
      <c r="FX36" s="5">
        <v>2322021</v>
      </c>
      <c r="FY36" s="5">
        <v>2222102</v>
      </c>
      <c r="FZ36" s="5">
        <v>2336036</v>
      </c>
      <c r="GA36" s="5">
        <v>2333615</v>
      </c>
      <c r="GB36" s="5">
        <v>2524431</v>
      </c>
      <c r="GC36" s="5">
        <v>2379308</v>
      </c>
      <c r="GD36" s="5">
        <v>2563488</v>
      </c>
      <c r="GE36" s="701">
        <v>2726161</v>
      </c>
    </row>
    <row r="37" spans="1:187" ht="15" outlineLevel="2">
      <c r="A37" s="340">
        <v>690</v>
      </c>
      <c r="B37" s="53" t="s">
        <v>320</v>
      </c>
      <c r="C37" s="324" t="s">
        <v>326</v>
      </c>
      <c r="D37" s="350">
        <v>7800</v>
      </c>
      <c r="E37" s="351">
        <v>7698</v>
      </c>
      <c r="F37" s="351">
        <v>7658</v>
      </c>
      <c r="G37" s="351">
        <v>7624</v>
      </c>
      <c r="H37" s="351">
        <v>7565</v>
      </c>
      <c r="I37" s="351">
        <v>7619</v>
      </c>
      <c r="J37" s="351">
        <v>7539</v>
      </c>
      <c r="K37" s="351">
        <v>7562</v>
      </c>
      <c r="L37" s="351">
        <v>7572</v>
      </c>
      <c r="M37" s="351">
        <v>7568</v>
      </c>
      <c r="N37" s="351">
        <v>7633</v>
      </c>
      <c r="O37" s="352">
        <v>7683</v>
      </c>
      <c r="P37" s="350">
        <v>7721</v>
      </c>
      <c r="Q37" s="351">
        <v>7601</v>
      </c>
      <c r="R37" s="353">
        <v>7671</v>
      </c>
      <c r="S37" s="351">
        <v>7707</v>
      </c>
      <c r="T37" s="351">
        <v>7773</v>
      </c>
      <c r="U37" s="351">
        <v>7790</v>
      </c>
      <c r="V37" s="351">
        <v>7761</v>
      </c>
      <c r="W37" s="351">
        <v>7719</v>
      </c>
      <c r="X37" s="351">
        <v>7732</v>
      </c>
      <c r="Y37" s="351">
        <v>7700</v>
      </c>
      <c r="Z37" s="351">
        <v>7719</v>
      </c>
      <c r="AA37" s="352">
        <v>7683</v>
      </c>
      <c r="AB37" s="350">
        <v>7624</v>
      </c>
      <c r="AC37" s="351">
        <v>7646</v>
      </c>
      <c r="AD37" s="351">
        <v>7617</v>
      </c>
      <c r="AE37" s="351">
        <v>7629</v>
      </c>
      <c r="AF37" s="351">
        <v>7592</v>
      </c>
      <c r="AG37" s="351">
        <v>7464</v>
      </c>
      <c r="AH37" s="351">
        <v>7427</v>
      </c>
      <c r="AI37" s="351">
        <v>7346</v>
      </c>
      <c r="AJ37" s="351">
        <v>7296</v>
      </c>
      <c r="AK37" s="351">
        <v>7350</v>
      </c>
      <c r="AL37" s="351">
        <v>7314</v>
      </c>
      <c r="AM37" s="352">
        <v>7342</v>
      </c>
      <c r="AN37" s="350">
        <v>7300</v>
      </c>
      <c r="AO37" s="351">
        <v>7213</v>
      </c>
      <c r="AP37" s="351">
        <v>7311</v>
      </c>
      <c r="AQ37" s="351">
        <v>7196</v>
      </c>
      <c r="AR37" s="351">
        <v>7214</v>
      </c>
      <c r="AS37" s="351">
        <v>7188</v>
      </c>
      <c r="AT37" s="351">
        <v>7185</v>
      </c>
      <c r="AU37" s="351">
        <v>7168</v>
      </c>
      <c r="AV37" s="351">
        <v>7123</v>
      </c>
      <c r="AW37" s="351">
        <v>7129</v>
      </c>
      <c r="AX37" s="351">
        <v>7072</v>
      </c>
      <c r="AY37" s="352">
        <v>7105</v>
      </c>
      <c r="AZ37" s="350">
        <v>7121</v>
      </c>
      <c r="BA37" s="351">
        <v>7112</v>
      </c>
      <c r="BB37" s="351">
        <v>7072</v>
      </c>
      <c r="BC37" s="351">
        <v>7089</v>
      </c>
      <c r="BD37" s="351">
        <v>7053</v>
      </c>
      <c r="BE37" s="351">
        <v>6998</v>
      </c>
      <c r="BF37" s="351">
        <v>7006</v>
      </c>
      <c r="BG37" s="351">
        <v>6904</v>
      </c>
      <c r="BH37" s="351">
        <v>6956</v>
      </c>
      <c r="BI37" s="351">
        <v>6865</v>
      </c>
      <c r="BJ37" s="351">
        <v>7070</v>
      </c>
      <c r="BK37" s="352">
        <v>7084</v>
      </c>
      <c r="BL37" s="350">
        <v>7050</v>
      </c>
      <c r="BM37" s="355">
        <v>7074</v>
      </c>
      <c r="BN37" s="355">
        <v>7031</v>
      </c>
      <c r="BO37" s="355">
        <v>7003</v>
      </c>
      <c r="BP37" s="355">
        <v>7015</v>
      </c>
      <c r="BQ37" s="355">
        <v>6976</v>
      </c>
      <c r="BR37" s="355">
        <v>6794</v>
      </c>
      <c r="BS37" s="355">
        <v>6743</v>
      </c>
      <c r="BT37" s="355">
        <v>6720</v>
      </c>
      <c r="BU37" s="355">
        <v>6689</v>
      </c>
      <c r="BV37" s="355">
        <v>6687</v>
      </c>
      <c r="BW37" s="352">
        <v>6655</v>
      </c>
      <c r="BX37" s="350">
        <v>6377</v>
      </c>
      <c r="BY37" s="355">
        <v>6395</v>
      </c>
      <c r="BZ37" s="355">
        <v>6371</v>
      </c>
      <c r="CA37" s="355">
        <v>6366</v>
      </c>
      <c r="CB37" s="355">
        <v>6351</v>
      </c>
      <c r="CC37" s="355">
        <v>6338</v>
      </c>
      <c r="CD37" s="355">
        <v>6308</v>
      </c>
      <c r="CE37" s="355">
        <v>6289</v>
      </c>
      <c r="CF37" s="355">
        <v>6251</v>
      </c>
      <c r="CG37" s="351">
        <v>6239</v>
      </c>
      <c r="CH37" s="351">
        <v>6272</v>
      </c>
      <c r="CI37" s="352">
        <v>6261</v>
      </c>
      <c r="CJ37" s="350">
        <v>6229</v>
      </c>
      <c r="CK37" s="351">
        <v>6262</v>
      </c>
      <c r="CL37" s="351">
        <v>6275</v>
      </c>
      <c r="CM37" s="351">
        <v>6290</v>
      </c>
      <c r="CN37" s="351">
        <v>6321</v>
      </c>
      <c r="CO37" s="351">
        <v>6466</v>
      </c>
      <c r="CP37" s="351">
        <v>6533</v>
      </c>
      <c r="CQ37" s="351">
        <v>6563</v>
      </c>
      <c r="CR37" s="351">
        <v>6560</v>
      </c>
      <c r="CS37" s="351">
        <v>6572</v>
      </c>
      <c r="CT37" s="351">
        <v>6611</v>
      </c>
      <c r="CU37" s="352">
        <v>6641</v>
      </c>
      <c r="CV37" s="350">
        <v>6617</v>
      </c>
      <c r="CW37" s="351">
        <v>6614</v>
      </c>
      <c r="CX37" s="351">
        <v>6637</v>
      </c>
      <c r="CY37" s="351">
        <v>6603</v>
      </c>
      <c r="CZ37" s="351">
        <v>6576</v>
      </c>
      <c r="DA37" s="351">
        <v>6526</v>
      </c>
      <c r="DB37" s="351">
        <v>6528</v>
      </c>
      <c r="DC37" s="351">
        <v>6474</v>
      </c>
      <c r="DD37" s="351">
        <v>6501</v>
      </c>
      <c r="DE37" s="351">
        <v>6483</v>
      </c>
      <c r="DF37" s="351">
        <v>6483</v>
      </c>
      <c r="DG37" s="352">
        <v>6459</v>
      </c>
      <c r="DH37" s="350">
        <v>6441</v>
      </c>
      <c r="DI37" s="351">
        <v>6460</v>
      </c>
      <c r="DJ37" s="351">
        <v>6453</v>
      </c>
      <c r="DK37" s="351">
        <v>6405</v>
      </c>
      <c r="DL37" s="351">
        <v>6353</v>
      </c>
      <c r="DM37" s="351">
        <v>6312</v>
      </c>
      <c r="DN37" s="351">
        <v>6271</v>
      </c>
      <c r="DO37" s="351">
        <v>6212</v>
      </c>
      <c r="DP37" s="351">
        <v>6210</v>
      </c>
      <c r="DQ37" s="351">
        <v>6147</v>
      </c>
      <c r="DR37" s="351">
        <v>6099</v>
      </c>
      <c r="DS37" s="354">
        <v>6124</v>
      </c>
      <c r="DT37" s="350">
        <v>6135</v>
      </c>
      <c r="DU37" s="351">
        <v>6272</v>
      </c>
      <c r="DV37" s="351">
        <v>6282</v>
      </c>
      <c r="DW37" s="351">
        <v>6321</v>
      </c>
      <c r="DX37" s="351">
        <v>6324</v>
      </c>
      <c r="DY37" s="351">
        <v>6305</v>
      </c>
      <c r="DZ37" s="351">
        <v>6307</v>
      </c>
      <c r="EA37" s="351">
        <v>6269</v>
      </c>
      <c r="EB37" s="351">
        <v>6299</v>
      </c>
      <c r="EC37" s="351">
        <v>6256</v>
      </c>
      <c r="ED37" s="351">
        <v>6211</v>
      </c>
      <c r="EE37" s="354">
        <v>6202</v>
      </c>
      <c r="EF37" s="350">
        <v>6243</v>
      </c>
      <c r="EG37" s="351">
        <v>6294</v>
      </c>
      <c r="EH37" s="351">
        <v>6285</v>
      </c>
      <c r="EI37" s="351">
        <v>6273</v>
      </c>
      <c r="EJ37" s="351">
        <v>6245</v>
      </c>
      <c r="EK37" s="351">
        <v>6227</v>
      </c>
      <c r="EL37" s="351">
        <v>6230</v>
      </c>
      <c r="EM37" s="351">
        <v>6212</v>
      </c>
      <c r="EN37" s="351">
        <v>6184</v>
      </c>
      <c r="EO37" s="351">
        <v>6166</v>
      </c>
      <c r="EP37" s="351">
        <v>6153</v>
      </c>
      <c r="EQ37" s="354">
        <v>6174</v>
      </c>
      <c r="ER37" s="350">
        <v>6182</v>
      </c>
      <c r="ES37" s="351">
        <v>6156</v>
      </c>
      <c r="ET37" s="351">
        <v>6130</v>
      </c>
      <c r="EU37" s="351">
        <v>6099</v>
      </c>
      <c r="EV37" s="351">
        <v>6117</v>
      </c>
      <c r="EW37" s="354">
        <v>6114</v>
      </c>
      <c r="EX37" s="354">
        <v>6186</v>
      </c>
      <c r="EY37" s="354">
        <v>6224</v>
      </c>
      <c r="EZ37" s="352">
        <v>6201</v>
      </c>
      <c r="FA37" s="352">
        <v>6202</v>
      </c>
      <c r="FB37" s="352">
        <v>6198</v>
      </c>
      <c r="FC37" s="352">
        <v>6263</v>
      </c>
      <c r="FD37" s="352">
        <v>6286</v>
      </c>
      <c r="FE37" s="352">
        <v>6210</v>
      </c>
      <c r="FF37" s="352">
        <v>6167</v>
      </c>
      <c r="FG37" s="352">
        <v>6160</v>
      </c>
      <c r="FH37" s="352">
        <v>6110</v>
      </c>
      <c r="FI37" s="352">
        <v>6098</v>
      </c>
      <c r="FJ37" s="352">
        <v>6104</v>
      </c>
      <c r="FK37" s="352"/>
      <c r="FL37" s="352"/>
      <c r="FM37" s="352"/>
      <c r="FN37" s="352"/>
      <c r="FO37" s="352"/>
      <c r="FP37" s="100">
        <v>6</v>
      </c>
      <c r="FQ37" s="84">
        <v>9.8296199213630392E-2</v>
      </c>
      <c r="FR37" s="100">
        <v>-159</v>
      </c>
      <c r="FS37" s="84">
        <v>-2.5753158406219629</v>
      </c>
      <c r="FW37" t="s">
        <v>479</v>
      </c>
      <c r="FX37" s="5">
        <v>2296492</v>
      </c>
      <c r="FY37" s="5">
        <v>2254060</v>
      </c>
      <c r="FZ37" s="5">
        <v>2330983</v>
      </c>
      <c r="GA37" s="5">
        <v>2321254</v>
      </c>
      <c r="GB37" s="5">
        <v>2540904</v>
      </c>
      <c r="GC37" s="5">
        <v>2377328</v>
      </c>
      <c r="GD37" s="5">
        <v>2563387</v>
      </c>
      <c r="GE37" s="701">
        <v>2731165</v>
      </c>
    </row>
    <row r="38" spans="1:187" ht="15" outlineLevel="2">
      <c r="A38" s="340">
        <v>736</v>
      </c>
      <c r="B38" s="53" t="s">
        <v>320</v>
      </c>
      <c r="C38" s="324" t="s">
        <v>327</v>
      </c>
      <c r="D38" s="350">
        <v>20871</v>
      </c>
      <c r="E38" s="351">
        <v>20847</v>
      </c>
      <c r="F38" s="351">
        <v>20694</v>
      </c>
      <c r="G38" s="351">
        <v>20890</v>
      </c>
      <c r="H38" s="351">
        <v>20763</v>
      </c>
      <c r="I38" s="351">
        <v>20974</v>
      </c>
      <c r="J38" s="351">
        <v>20850</v>
      </c>
      <c r="K38" s="351">
        <v>20840</v>
      </c>
      <c r="L38" s="351">
        <v>20727</v>
      </c>
      <c r="M38" s="351">
        <v>21022</v>
      </c>
      <c r="N38" s="351">
        <v>21081</v>
      </c>
      <c r="O38" s="352">
        <v>21697</v>
      </c>
      <c r="P38" s="350">
        <v>21678</v>
      </c>
      <c r="Q38" s="351">
        <v>21448</v>
      </c>
      <c r="R38" s="353">
        <v>21450</v>
      </c>
      <c r="S38" s="351">
        <v>21503</v>
      </c>
      <c r="T38" s="351">
        <v>21374</v>
      </c>
      <c r="U38" s="351">
        <v>21447</v>
      </c>
      <c r="V38" s="351">
        <v>21454</v>
      </c>
      <c r="W38" s="351">
        <v>21057</v>
      </c>
      <c r="X38" s="351">
        <v>21015</v>
      </c>
      <c r="Y38" s="351">
        <v>21165</v>
      </c>
      <c r="Z38" s="351">
        <v>21366</v>
      </c>
      <c r="AA38" s="352">
        <v>21900</v>
      </c>
      <c r="AB38" s="350">
        <v>21524</v>
      </c>
      <c r="AC38" s="351">
        <v>21723</v>
      </c>
      <c r="AD38" s="351">
        <v>21647</v>
      </c>
      <c r="AE38" s="351">
        <v>21611</v>
      </c>
      <c r="AF38" s="351">
        <v>21671</v>
      </c>
      <c r="AG38" s="351">
        <v>21521</v>
      </c>
      <c r="AH38" s="351">
        <v>21404</v>
      </c>
      <c r="AI38" s="351">
        <v>21467</v>
      </c>
      <c r="AJ38" s="351">
        <v>21734</v>
      </c>
      <c r="AK38" s="351">
        <v>21967</v>
      </c>
      <c r="AL38" s="351">
        <v>21898</v>
      </c>
      <c r="AM38" s="352">
        <v>21979</v>
      </c>
      <c r="AN38" s="350">
        <v>21978</v>
      </c>
      <c r="AO38" s="351">
        <v>22241</v>
      </c>
      <c r="AP38" s="351">
        <v>22470</v>
      </c>
      <c r="AQ38" s="351">
        <v>22389</v>
      </c>
      <c r="AR38" s="351">
        <v>22523</v>
      </c>
      <c r="AS38" s="351">
        <v>22773</v>
      </c>
      <c r="AT38" s="351">
        <v>22748</v>
      </c>
      <c r="AU38" s="351">
        <v>22994</v>
      </c>
      <c r="AV38" s="351">
        <v>22844</v>
      </c>
      <c r="AW38" s="351">
        <v>22958</v>
      </c>
      <c r="AX38" s="351">
        <v>22947</v>
      </c>
      <c r="AY38" s="352">
        <v>23121</v>
      </c>
      <c r="AZ38" s="350">
        <v>23145</v>
      </c>
      <c r="BA38" s="351">
        <v>23622</v>
      </c>
      <c r="BB38" s="351">
        <v>24129</v>
      </c>
      <c r="BC38" s="351">
        <v>24309</v>
      </c>
      <c r="BD38" s="351">
        <v>24322</v>
      </c>
      <c r="BE38" s="351">
        <v>24019</v>
      </c>
      <c r="BF38" s="351">
        <v>24075</v>
      </c>
      <c r="BG38" s="351">
        <v>23776</v>
      </c>
      <c r="BH38" s="351">
        <v>23646</v>
      </c>
      <c r="BI38" s="351">
        <v>23316</v>
      </c>
      <c r="BJ38" s="351">
        <v>23719</v>
      </c>
      <c r="BK38" s="352">
        <v>23873</v>
      </c>
      <c r="BL38" s="350">
        <v>23989</v>
      </c>
      <c r="BM38" s="355">
        <v>24266</v>
      </c>
      <c r="BN38" s="355">
        <v>24308</v>
      </c>
      <c r="BO38" s="355">
        <v>24385</v>
      </c>
      <c r="BP38" s="355">
        <v>24536</v>
      </c>
      <c r="BQ38" s="355">
        <v>24579</v>
      </c>
      <c r="BR38" s="355">
        <v>24583</v>
      </c>
      <c r="BS38" s="355">
        <v>24371</v>
      </c>
      <c r="BT38" s="355">
        <v>24356</v>
      </c>
      <c r="BU38" s="355">
        <v>24353</v>
      </c>
      <c r="BV38" s="355">
        <v>24501</v>
      </c>
      <c r="BW38" s="352">
        <v>24629</v>
      </c>
      <c r="BX38" s="350">
        <v>24590</v>
      </c>
      <c r="BY38" s="355">
        <v>24459</v>
      </c>
      <c r="BZ38" s="355">
        <v>24016</v>
      </c>
      <c r="CA38" s="355">
        <v>23756</v>
      </c>
      <c r="CB38" s="355">
        <v>23545</v>
      </c>
      <c r="CC38" s="355">
        <v>22793</v>
      </c>
      <c r="CD38" s="355">
        <v>22810</v>
      </c>
      <c r="CE38" s="355">
        <v>22728</v>
      </c>
      <c r="CF38" s="355">
        <v>22506</v>
      </c>
      <c r="CG38" s="351">
        <v>22418</v>
      </c>
      <c r="CH38" s="351">
        <v>22293</v>
      </c>
      <c r="CI38" s="352">
        <v>22156</v>
      </c>
      <c r="CJ38" s="350">
        <v>22000</v>
      </c>
      <c r="CK38" s="351">
        <v>22005</v>
      </c>
      <c r="CL38" s="351">
        <v>21981</v>
      </c>
      <c r="CM38" s="351">
        <v>22021</v>
      </c>
      <c r="CN38" s="351">
        <v>22073</v>
      </c>
      <c r="CO38" s="351">
        <v>22201</v>
      </c>
      <c r="CP38" s="351">
        <v>22353</v>
      </c>
      <c r="CQ38" s="351">
        <v>22300</v>
      </c>
      <c r="CR38" s="351">
        <v>23255</v>
      </c>
      <c r="CS38" s="351">
        <v>23744</v>
      </c>
      <c r="CT38" s="351">
        <v>23659</v>
      </c>
      <c r="CU38" s="352">
        <v>23578</v>
      </c>
      <c r="CV38" s="350">
        <v>23533</v>
      </c>
      <c r="CW38" s="351">
        <v>23558</v>
      </c>
      <c r="CX38" s="351">
        <v>23397</v>
      </c>
      <c r="CY38" s="351">
        <v>23434</v>
      </c>
      <c r="CZ38" s="351">
        <v>23397</v>
      </c>
      <c r="DA38" s="351">
        <v>23428</v>
      </c>
      <c r="DB38" s="351">
        <v>23455</v>
      </c>
      <c r="DC38" s="351">
        <v>23434</v>
      </c>
      <c r="DD38" s="351">
        <v>23462</v>
      </c>
      <c r="DE38" s="351">
        <v>23611</v>
      </c>
      <c r="DF38" s="351">
        <v>23612</v>
      </c>
      <c r="DG38" s="352">
        <v>23511</v>
      </c>
      <c r="DH38" s="350">
        <v>23536</v>
      </c>
      <c r="DI38" s="351">
        <v>23497</v>
      </c>
      <c r="DJ38" s="351">
        <v>23568</v>
      </c>
      <c r="DK38" s="351">
        <v>23459</v>
      </c>
      <c r="DL38" s="351">
        <v>23465</v>
      </c>
      <c r="DM38" s="351">
        <v>23400</v>
      </c>
      <c r="DN38" s="351">
        <v>23251</v>
      </c>
      <c r="DO38" s="351">
        <v>23253</v>
      </c>
      <c r="DP38" s="351">
        <v>23198</v>
      </c>
      <c r="DQ38" s="351">
        <v>23095</v>
      </c>
      <c r="DR38" s="351">
        <v>22996</v>
      </c>
      <c r="DS38" s="354">
        <v>23012</v>
      </c>
      <c r="DT38" s="350">
        <v>23039</v>
      </c>
      <c r="DU38" s="351">
        <v>23845</v>
      </c>
      <c r="DV38" s="351">
        <v>24448</v>
      </c>
      <c r="DW38" s="351">
        <v>24766</v>
      </c>
      <c r="DX38" s="351">
        <v>25124</v>
      </c>
      <c r="DY38" s="351">
        <v>25124</v>
      </c>
      <c r="DZ38" s="351">
        <v>25049</v>
      </c>
      <c r="EA38" s="351">
        <v>24588</v>
      </c>
      <c r="EB38" s="351">
        <v>24540</v>
      </c>
      <c r="EC38" s="351">
        <v>24358</v>
      </c>
      <c r="ED38" s="351">
        <v>24173</v>
      </c>
      <c r="EE38" s="354">
        <v>23938</v>
      </c>
      <c r="EF38" s="350">
        <v>23945</v>
      </c>
      <c r="EG38" s="351">
        <v>23998</v>
      </c>
      <c r="EH38" s="351">
        <v>23857</v>
      </c>
      <c r="EI38" s="351">
        <v>23912</v>
      </c>
      <c r="EJ38" s="351">
        <v>23859</v>
      </c>
      <c r="EK38" s="351">
        <v>23831</v>
      </c>
      <c r="EL38" s="351">
        <v>23969</v>
      </c>
      <c r="EM38" s="351">
        <v>24074</v>
      </c>
      <c r="EN38" s="351">
        <v>24459</v>
      </c>
      <c r="EO38" s="351">
        <v>24471</v>
      </c>
      <c r="EP38" s="351">
        <v>24358</v>
      </c>
      <c r="EQ38" s="354">
        <v>24398</v>
      </c>
      <c r="ER38" s="350">
        <v>24637</v>
      </c>
      <c r="ES38" s="351">
        <v>24666</v>
      </c>
      <c r="ET38" s="351">
        <v>24399</v>
      </c>
      <c r="EU38" s="351">
        <v>24401</v>
      </c>
      <c r="EV38" s="351">
        <v>24677</v>
      </c>
      <c r="EW38" s="354">
        <v>24693</v>
      </c>
      <c r="EX38" s="354">
        <v>25830</v>
      </c>
      <c r="EY38" s="354">
        <v>25998</v>
      </c>
      <c r="EZ38" s="352">
        <v>26020</v>
      </c>
      <c r="FA38" s="352">
        <v>26254</v>
      </c>
      <c r="FB38" s="352">
        <v>26292</v>
      </c>
      <c r="FC38" s="352">
        <v>26476</v>
      </c>
      <c r="FD38" s="352">
        <v>26714</v>
      </c>
      <c r="FE38" s="352">
        <v>26959</v>
      </c>
      <c r="FF38" s="352">
        <v>26734</v>
      </c>
      <c r="FG38" s="352">
        <v>26864</v>
      </c>
      <c r="FH38" s="352">
        <v>26967</v>
      </c>
      <c r="FI38" s="352">
        <v>26867</v>
      </c>
      <c r="FJ38" s="352">
        <v>26893</v>
      </c>
      <c r="FK38" s="352"/>
      <c r="FL38" s="352"/>
      <c r="FM38" s="352"/>
      <c r="FN38" s="352"/>
      <c r="FO38" s="352"/>
      <c r="FP38" s="100">
        <v>26</v>
      </c>
      <c r="FQ38" s="84">
        <v>9.6679433309783222E-2</v>
      </c>
      <c r="FR38" s="100">
        <v>417</v>
      </c>
      <c r="FS38" s="84">
        <v>1.7091564882367409</v>
      </c>
      <c r="FW38" t="s">
        <v>480</v>
      </c>
      <c r="FX38" s="5">
        <v>2276078</v>
      </c>
      <c r="FY38" s="5">
        <v>2279330</v>
      </c>
      <c r="FZ38" s="5">
        <v>2328564</v>
      </c>
      <c r="GA38" s="5">
        <v>2307694</v>
      </c>
      <c r="GB38" s="5">
        <v>2540655</v>
      </c>
      <c r="GC38" s="5">
        <v>2374109</v>
      </c>
      <c r="GD38" s="5">
        <v>2648722</v>
      </c>
    </row>
    <row r="39" spans="1:187" ht="15" outlineLevel="2">
      <c r="A39" s="340">
        <v>858</v>
      </c>
      <c r="B39" s="53" t="s">
        <v>320</v>
      </c>
      <c r="C39" s="324" t="s">
        <v>328</v>
      </c>
      <c r="D39" s="350">
        <v>9533</v>
      </c>
      <c r="E39" s="351">
        <v>9674</v>
      </c>
      <c r="F39" s="351">
        <v>9709</v>
      </c>
      <c r="G39" s="351">
        <v>9666</v>
      </c>
      <c r="H39" s="351">
        <v>9611</v>
      </c>
      <c r="I39" s="351">
        <v>9634</v>
      </c>
      <c r="J39" s="351">
        <v>9421</v>
      </c>
      <c r="K39" s="351">
        <v>9611</v>
      </c>
      <c r="L39" s="351">
        <v>9303</v>
      </c>
      <c r="M39" s="351">
        <v>9312</v>
      </c>
      <c r="N39" s="351">
        <v>9258</v>
      </c>
      <c r="O39" s="352">
        <v>9408</v>
      </c>
      <c r="P39" s="350">
        <v>9471</v>
      </c>
      <c r="Q39" s="351">
        <v>9455</v>
      </c>
      <c r="R39" s="353">
        <v>9477</v>
      </c>
      <c r="S39" s="351">
        <v>9317</v>
      </c>
      <c r="T39" s="351">
        <v>9667</v>
      </c>
      <c r="U39" s="351">
        <v>9747</v>
      </c>
      <c r="V39" s="351">
        <v>9803</v>
      </c>
      <c r="W39" s="351">
        <v>9854</v>
      </c>
      <c r="X39" s="351">
        <v>9988</v>
      </c>
      <c r="Y39" s="351">
        <v>10020</v>
      </c>
      <c r="Z39" s="351">
        <v>10052</v>
      </c>
      <c r="AA39" s="352">
        <v>10039</v>
      </c>
      <c r="AB39" s="350">
        <v>10020</v>
      </c>
      <c r="AC39" s="351">
        <v>10088</v>
      </c>
      <c r="AD39" s="351">
        <v>10052</v>
      </c>
      <c r="AE39" s="351">
        <v>9978</v>
      </c>
      <c r="AF39" s="351">
        <v>10125</v>
      </c>
      <c r="AG39" s="351">
        <v>10048</v>
      </c>
      <c r="AH39" s="351">
        <v>10006</v>
      </c>
      <c r="AI39" s="351">
        <v>9955</v>
      </c>
      <c r="AJ39" s="351">
        <v>9872</v>
      </c>
      <c r="AK39" s="351">
        <v>10062</v>
      </c>
      <c r="AL39" s="351">
        <v>9938</v>
      </c>
      <c r="AM39" s="352">
        <v>9892</v>
      </c>
      <c r="AN39" s="350">
        <v>9971</v>
      </c>
      <c r="AO39" s="351">
        <v>9888</v>
      </c>
      <c r="AP39" s="351">
        <v>9908</v>
      </c>
      <c r="AQ39" s="351">
        <v>9917</v>
      </c>
      <c r="AR39" s="351">
        <v>10030</v>
      </c>
      <c r="AS39" s="351">
        <v>10046</v>
      </c>
      <c r="AT39" s="351">
        <v>10057</v>
      </c>
      <c r="AU39" s="351">
        <v>10140</v>
      </c>
      <c r="AV39" s="351">
        <v>10110</v>
      </c>
      <c r="AW39" s="351">
        <v>10133</v>
      </c>
      <c r="AX39" s="351">
        <v>10147</v>
      </c>
      <c r="AY39" s="352">
        <v>10189</v>
      </c>
      <c r="AZ39" s="350">
        <v>10268</v>
      </c>
      <c r="BA39" s="351">
        <v>10286</v>
      </c>
      <c r="BB39" s="351">
        <v>10284</v>
      </c>
      <c r="BC39" s="351">
        <v>10300</v>
      </c>
      <c r="BD39" s="351">
        <v>10286</v>
      </c>
      <c r="BE39" s="351">
        <v>10194</v>
      </c>
      <c r="BF39" s="351">
        <v>10215</v>
      </c>
      <c r="BG39" s="351">
        <v>10187</v>
      </c>
      <c r="BH39" s="351">
        <v>10243</v>
      </c>
      <c r="BI39" s="351">
        <v>10214</v>
      </c>
      <c r="BJ39" s="351">
        <v>10247</v>
      </c>
      <c r="BK39" s="352">
        <v>10293</v>
      </c>
      <c r="BL39" s="350">
        <v>10276</v>
      </c>
      <c r="BM39" s="355">
        <v>10274</v>
      </c>
      <c r="BN39" s="355">
        <v>10267</v>
      </c>
      <c r="BO39" s="355">
        <v>10312</v>
      </c>
      <c r="BP39" s="355">
        <v>10339</v>
      </c>
      <c r="BQ39" s="355">
        <v>10299</v>
      </c>
      <c r="BR39" s="355">
        <v>10152</v>
      </c>
      <c r="BS39" s="355">
        <v>10076</v>
      </c>
      <c r="BT39" s="355">
        <v>10067</v>
      </c>
      <c r="BU39" s="355">
        <v>10072</v>
      </c>
      <c r="BV39" s="355">
        <v>10008</v>
      </c>
      <c r="BW39" s="352">
        <v>10082</v>
      </c>
      <c r="BX39" s="350">
        <v>10145</v>
      </c>
      <c r="BY39" s="355">
        <v>10137</v>
      </c>
      <c r="BZ39" s="355">
        <v>10047</v>
      </c>
      <c r="CA39" s="355">
        <v>10014</v>
      </c>
      <c r="CB39" s="355">
        <v>10051</v>
      </c>
      <c r="CC39" s="355">
        <v>10037</v>
      </c>
      <c r="CD39" s="355">
        <v>9990</v>
      </c>
      <c r="CE39" s="355">
        <v>9994</v>
      </c>
      <c r="CF39" s="355">
        <v>10137</v>
      </c>
      <c r="CG39" s="351">
        <v>10102</v>
      </c>
      <c r="CH39" s="351">
        <v>10261</v>
      </c>
      <c r="CI39" s="352">
        <v>10232</v>
      </c>
      <c r="CJ39" s="350">
        <v>10185</v>
      </c>
      <c r="CK39" s="351">
        <v>10181</v>
      </c>
      <c r="CL39" s="351">
        <v>10161</v>
      </c>
      <c r="CM39" s="351">
        <v>10169</v>
      </c>
      <c r="CN39" s="351">
        <v>10379</v>
      </c>
      <c r="CO39" s="351">
        <v>10416</v>
      </c>
      <c r="CP39" s="351">
        <v>10430</v>
      </c>
      <c r="CQ39" s="351">
        <v>10354</v>
      </c>
      <c r="CR39" s="351">
        <v>10382</v>
      </c>
      <c r="CS39" s="351">
        <v>10425</v>
      </c>
      <c r="CT39" s="351">
        <v>10411</v>
      </c>
      <c r="CU39" s="352">
        <v>10376</v>
      </c>
      <c r="CV39" s="350">
        <v>10296</v>
      </c>
      <c r="CW39" s="351">
        <v>10248</v>
      </c>
      <c r="CX39" s="351">
        <v>10268</v>
      </c>
      <c r="CY39" s="351">
        <v>10259</v>
      </c>
      <c r="CZ39" s="351">
        <v>10245</v>
      </c>
      <c r="DA39" s="351">
        <v>10166</v>
      </c>
      <c r="DB39" s="351">
        <v>10115</v>
      </c>
      <c r="DC39" s="351">
        <v>10081</v>
      </c>
      <c r="DD39" s="351">
        <v>10076</v>
      </c>
      <c r="DE39" s="351">
        <v>10033</v>
      </c>
      <c r="DF39" s="351">
        <v>10017</v>
      </c>
      <c r="DG39" s="352">
        <v>9967</v>
      </c>
      <c r="DH39" s="350">
        <v>10014</v>
      </c>
      <c r="DI39" s="351">
        <v>10013</v>
      </c>
      <c r="DJ39" s="351">
        <v>10145</v>
      </c>
      <c r="DK39" s="351">
        <v>10079</v>
      </c>
      <c r="DL39" s="351">
        <v>10011</v>
      </c>
      <c r="DM39" s="351">
        <v>10014</v>
      </c>
      <c r="DN39" s="351">
        <v>10002</v>
      </c>
      <c r="DO39" s="351">
        <v>10172</v>
      </c>
      <c r="DP39" s="351">
        <v>10225</v>
      </c>
      <c r="DQ39" s="351">
        <v>10193</v>
      </c>
      <c r="DR39" s="351">
        <v>10178</v>
      </c>
      <c r="DS39" s="354">
        <v>10352</v>
      </c>
      <c r="DT39" s="350">
        <v>10379</v>
      </c>
      <c r="DU39" s="351">
        <v>10624</v>
      </c>
      <c r="DV39" s="351">
        <v>10797</v>
      </c>
      <c r="DW39" s="351">
        <v>10857</v>
      </c>
      <c r="DX39" s="351">
        <v>10929</v>
      </c>
      <c r="DY39" s="351">
        <v>10907</v>
      </c>
      <c r="DZ39" s="351">
        <v>10925</v>
      </c>
      <c r="EA39" s="351">
        <v>10807</v>
      </c>
      <c r="EB39" s="351">
        <v>10818</v>
      </c>
      <c r="EC39" s="351">
        <v>10769</v>
      </c>
      <c r="ED39" s="351">
        <v>10745</v>
      </c>
      <c r="EE39" s="354">
        <v>10765</v>
      </c>
      <c r="EF39" s="350">
        <v>10796</v>
      </c>
      <c r="EG39" s="351">
        <v>10813</v>
      </c>
      <c r="EH39" s="351">
        <v>10764</v>
      </c>
      <c r="EI39" s="351">
        <v>10703</v>
      </c>
      <c r="EJ39" s="351">
        <v>10755</v>
      </c>
      <c r="EK39" s="351">
        <v>10779</v>
      </c>
      <c r="EL39" s="351">
        <v>10798</v>
      </c>
      <c r="EM39" s="351">
        <v>10824</v>
      </c>
      <c r="EN39" s="351">
        <v>10845</v>
      </c>
      <c r="EO39" s="351">
        <v>10840</v>
      </c>
      <c r="EP39" s="351">
        <v>10849</v>
      </c>
      <c r="EQ39" s="354">
        <v>10892</v>
      </c>
      <c r="ER39" s="350">
        <v>10943</v>
      </c>
      <c r="ES39" s="351">
        <v>10921</v>
      </c>
      <c r="ET39" s="351">
        <v>10876</v>
      </c>
      <c r="EU39" s="351">
        <v>10830</v>
      </c>
      <c r="EV39" s="351">
        <v>10849</v>
      </c>
      <c r="EW39" s="354">
        <v>10885</v>
      </c>
      <c r="EX39" s="354">
        <v>11100</v>
      </c>
      <c r="EY39" s="354">
        <v>11132</v>
      </c>
      <c r="EZ39" s="352">
        <v>11114</v>
      </c>
      <c r="FA39" s="352">
        <v>11175</v>
      </c>
      <c r="FB39" s="352">
        <v>11151</v>
      </c>
      <c r="FC39" s="352">
        <v>11240</v>
      </c>
      <c r="FD39" s="352">
        <v>11353</v>
      </c>
      <c r="FE39" s="352">
        <v>11360</v>
      </c>
      <c r="FF39" s="352">
        <v>11321</v>
      </c>
      <c r="FG39" s="352">
        <v>11281</v>
      </c>
      <c r="FH39" s="352">
        <v>11271</v>
      </c>
      <c r="FI39" s="352">
        <v>11264</v>
      </c>
      <c r="FJ39" s="352">
        <v>11300</v>
      </c>
      <c r="FK39" s="352"/>
      <c r="FL39" s="352"/>
      <c r="FM39" s="352"/>
      <c r="FN39" s="352"/>
      <c r="FO39" s="352"/>
      <c r="FP39" s="100">
        <v>36</v>
      </c>
      <c r="FQ39" s="84">
        <v>0.31858407079646017</v>
      </c>
      <c r="FR39" s="100">
        <v>60</v>
      </c>
      <c r="FS39" s="84">
        <v>0.55086301872934262</v>
      </c>
      <c r="FW39" t="s">
        <v>481</v>
      </c>
      <c r="FX39" s="5">
        <v>2278197</v>
      </c>
      <c r="FY39" s="5">
        <v>2285762</v>
      </c>
      <c r="FZ39" s="5">
        <v>2325821</v>
      </c>
      <c r="GA39" s="5">
        <v>2306143</v>
      </c>
      <c r="GB39" s="5">
        <v>2478543</v>
      </c>
      <c r="GC39" s="5">
        <v>2370087</v>
      </c>
      <c r="GD39" s="5">
        <v>2654514</v>
      </c>
    </row>
    <row r="40" spans="1:187" ht="15" outlineLevel="2">
      <c r="A40" s="340">
        <v>885</v>
      </c>
      <c r="B40" s="53" t="s">
        <v>320</v>
      </c>
      <c r="C40" s="324" t="s">
        <v>329</v>
      </c>
      <c r="D40" s="350">
        <v>5184</v>
      </c>
      <c r="E40" s="351">
        <v>5180</v>
      </c>
      <c r="F40" s="351">
        <v>5160</v>
      </c>
      <c r="G40" s="351">
        <v>5086</v>
      </c>
      <c r="H40" s="351">
        <v>5080</v>
      </c>
      <c r="I40" s="351">
        <v>5075</v>
      </c>
      <c r="J40" s="351">
        <v>5058</v>
      </c>
      <c r="K40" s="351">
        <v>5070</v>
      </c>
      <c r="L40" s="351">
        <v>5064</v>
      </c>
      <c r="M40" s="351">
        <v>5094</v>
      </c>
      <c r="N40" s="351">
        <v>5078</v>
      </c>
      <c r="O40" s="352">
        <v>5104</v>
      </c>
      <c r="P40" s="350">
        <v>5074</v>
      </c>
      <c r="Q40" s="351">
        <v>5039</v>
      </c>
      <c r="R40" s="353">
        <v>5057</v>
      </c>
      <c r="S40" s="351">
        <v>5005</v>
      </c>
      <c r="T40" s="351">
        <v>4973</v>
      </c>
      <c r="U40" s="351">
        <v>4985</v>
      </c>
      <c r="V40" s="351">
        <v>5036</v>
      </c>
      <c r="W40" s="351">
        <v>5094</v>
      </c>
      <c r="X40" s="351">
        <v>5043</v>
      </c>
      <c r="Y40" s="351">
        <v>5053</v>
      </c>
      <c r="Z40" s="351">
        <v>5047</v>
      </c>
      <c r="AA40" s="352">
        <v>5038</v>
      </c>
      <c r="AB40" s="350">
        <v>4760</v>
      </c>
      <c r="AC40" s="351">
        <v>5045</v>
      </c>
      <c r="AD40" s="351">
        <v>5034</v>
      </c>
      <c r="AE40" s="351">
        <v>5018</v>
      </c>
      <c r="AF40" s="351">
        <v>5034</v>
      </c>
      <c r="AG40" s="351">
        <v>4961</v>
      </c>
      <c r="AH40" s="351">
        <v>5060</v>
      </c>
      <c r="AI40" s="351">
        <v>5116</v>
      </c>
      <c r="AJ40" s="351">
        <v>5127</v>
      </c>
      <c r="AK40" s="351">
        <v>5155</v>
      </c>
      <c r="AL40" s="351">
        <v>5158</v>
      </c>
      <c r="AM40" s="352">
        <v>5276</v>
      </c>
      <c r="AN40" s="350">
        <v>5280</v>
      </c>
      <c r="AO40" s="351">
        <v>5284</v>
      </c>
      <c r="AP40" s="351">
        <v>5295</v>
      </c>
      <c r="AQ40" s="351">
        <v>5293</v>
      </c>
      <c r="AR40" s="351">
        <v>5273</v>
      </c>
      <c r="AS40" s="351">
        <v>5259</v>
      </c>
      <c r="AT40" s="351">
        <v>5281</v>
      </c>
      <c r="AU40" s="351">
        <v>4821</v>
      </c>
      <c r="AV40" s="351">
        <v>5255</v>
      </c>
      <c r="AW40" s="351">
        <v>5305</v>
      </c>
      <c r="AX40" s="351">
        <v>5321</v>
      </c>
      <c r="AY40" s="352">
        <v>5310</v>
      </c>
      <c r="AZ40" s="350">
        <v>5341</v>
      </c>
      <c r="BA40" s="351">
        <v>5384</v>
      </c>
      <c r="BB40" s="351">
        <v>5281</v>
      </c>
      <c r="BC40" s="351">
        <v>5356</v>
      </c>
      <c r="BD40" s="351">
        <v>5364</v>
      </c>
      <c r="BE40" s="351">
        <v>5325</v>
      </c>
      <c r="BF40" s="351">
        <v>5313</v>
      </c>
      <c r="BG40" s="351">
        <v>5294</v>
      </c>
      <c r="BH40" s="351">
        <v>5278</v>
      </c>
      <c r="BI40" s="351">
        <v>5178</v>
      </c>
      <c r="BJ40" s="351">
        <v>5234</v>
      </c>
      <c r="BK40" s="352">
        <v>5245</v>
      </c>
      <c r="BL40" s="350">
        <v>5299</v>
      </c>
      <c r="BM40" s="355">
        <v>5378</v>
      </c>
      <c r="BN40" s="355">
        <v>5392</v>
      </c>
      <c r="BO40" s="355">
        <v>5386</v>
      </c>
      <c r="BP40" s="355">
        <v>5418</v>
      </c>
      <c r="BQ40" s="355">
        <v>5360</v>
      </c>
      <c r="BR40" s="355">
        <v>5260</v>
      </c>
      <c r="BS40" s="355">
        <v>5253</v>
      </c>
      <c r="BT40" s="355">
        <v>5244</v>
      </c>
      <c r="BU40" s="355">
        <v>5256</v>
      </c>
      <c r="BV40" s="355">
        <v>5257</v>
      </c>
      <c r="BW40" s="352">
        <v>5254</v>
      </c>
      <c r="BX40" s="350">
        <v>5263</v>
      </c>
      <c r="BY40" s="355">
        <v>5233</v>
      </c>
      <c r="BZ40" s="355">
        <v>5240</v>
      </c>
      <c r="CA40" s="355">
        <v>5200</v>
      </c>
      <c r="CB40" s="355">
        <v>5209</v>
      </c>
      <c r="CC40" s="355">
        <v>5204</v>
      </c>
      <c r="CD40" s="355">
        <v>5174</v>
      </c>
      <c r="CE40" s="355">
        <v>5183</v>
      </c>
      <c r="CF40" s="355">
        <v>5257</v>
      </c>
      <c r="CG40" s="351">
        <v>5258</v>
      </c>
      <c r="CH40" s="351">
        <v>5246</v>
      </c>
      <c r="CI40" s="352">
        <v>5242</v>
      </c>
      <c r="CJ40" s="350">
        <v>5249</v>
      </c>
      <c r="CK40" s="351">
        <v>5266</v>
      </c>
      <c r="CL40" s="351">
        <v>5269</v>
      </c>
      <c r="CM40" s="351">
        <v>5276</v>
      </c>
      <c r="CN40" s="351">
        <v>5313</v>
      </c>
      <c r="CO40" s="351">
        <v>5350</v>
      </c>
      <c r="CP40" s="351">
        <v>5384</v>
      </c>
      <c r="CQ40" s="351">
        <v>5427</v>
      </c>
      <c r="CR40" s="351">
        <v>5421</v>
      </c>
      <c r="CS40" s="351">
        <v>5439</v>
      </c>
      <c r="CT40" s="351">
        <v>5447</v>
      </c>
      <c r="CU40" s="352">
        <v>5413</v>
      </c>
      <c r="CV40" s="350">
        <v>5411</v>
      </c>
      <c r="CW40" s="351">
        <v>5381</v>
      </c>
      <c r="CX40" s="351">
        <v>5361</v>
      </c>
      <c r="CY40" s="351">
        <v>5347</v>
      </c>
      <c r="CZ40" s="351">
        <v>5336</v>
      </c>
      <c r="DA40" s="351">
        <v>5317</v>
      </c>
      <c r="DB40" s="351">
        <v>5324</v>
      </c>
      <c r="DC40" s="351">
        <v>5312</v>
      </c>
      <c r="DD40" s="351">
        <v>5306</v>
      </c>
      <c r="DE40" s="351">
        <v>5285</v>
      </c>
      <c r="DF40" s="351">
        <v>5277</v>
      </c>
      <c r="DG40" s="352">
        <v>5253</v>
      </c>
      <c r="DH40" s="350">
        <v>5265</v>
      </c>
      <c r="DI40" s="351">
        <v>5286</v>
      </c>
      <c r="DJ40" s="351">
        <v>5284</v>
      </c>
      <c r="DK40" s="351">
        <v>5287</v>
      </c>
      <c r="DL40" s="351">
        <v>5298</v>
      </c>
      <c r="DM40" s="351">
        <v>5293</v>
      </c>
      <c r="DN40" s="351">
        <v>5280</v>
      </c>
      <c r="DO40" s="351">
        <v>5272</v>
      </c>
      <c r="DP40" s="351">
        <v>5254</v>
      </c>
      <c r="DQ40" s="351">
        <v>5228</v>
      </c>
      <c r="DR40" s="351">
        <v>5189</v>
      </c>
      <c r="DS40" s="354">
        <v>5194</v>
      </c>
      <c r="DT40" s="350">
        <v>5172</v>
      </c>
      <c r="DU40" s="351">
        <v>5214</v>
      </c>
      <c r="DV40" s="351">
        <v>5242</v>
      </c>
      <c r="DW40" s="351">
        <v>5272</v>
      </c>
      <c r="DX40" s="351">
        <v>5295</v>
      </c>
      <c r="DY40" s="351">
        <v>5286</v>
      </c>
      <c r="DZ40" s="351">
        <v>5309</v>
      </c>
      <c r="EA40" s="351">
        <v>5296</v>
      </c>
      <c r="EB40" s="351">
        <v>5343</v>
      </c>
      <c r="EC40" s="351">
        <v>5355</v>
      </c>
      <c r="ED40" s="351">
        <v>5354</v>
      </c>
      <c r="EE40" s="354">
        <v>5354</v>
      </c>
      <c r="EF40" s="350">
        <v>5356</v>
      </c>
      <c r="EG40" s="351">
        <v>5375</v>
      </c>
      <c r="EH40" s="351">
        <v>5354</v>
      </c>
      <c r="EI40" s="351">
        <v>5352</v>
      </c>
      <c r="EJ40" s="351">
        <v>5347</v>
      </c>
      <c r="EK40" s="351">
        <v>5350</v>
      </c>
      <c r="EL40" s="351">
        <v>5376</v>
      </c>
      <c r="EM40" s="351">
        <v>5377</v>
      </c>
      <c r="EN40" s="351">
        <v>5419</v>
      </c>
      <c r="EO40" s="351">
        <v>5414</v>
      </c>
      <c r="EP40" s="351">
        <v>5427</v>
      </c>
      <c r="EQ40" s="354">
        <v>5454</v>
      </c>
      <c r="ER40" s="350">
        <v>5485</v>
      </c>
      <c r="ES40" s="351">
        <v>5456</v>
      </c>
      <c r="ET40" s="351">
        <v>5468</v>
      </c>
      <c r="EU40" s="351">
        <v>5466</v>
      </c>
      <c r="EV40" s="351">
        <v>5467</v>
      </c>
      <c r="EW40" s="354">
        <v>5441</v>
      </c>
      <c r="EX40" s="354">
        <v>5508</v>
      </c>
      <c r="EY40" s="354">
        <v>5488</v>
      </c>
      <c r="EZ40" s="352">
        <v>5472</v>
      </c>
      <c r="FA40" s="352">
        <v>5510</v>
      </c>
      <c r="FB40" s="352">
        <v>5506</v>
      </c>
      <c r="FC40" s="352">
        <v>5522</v>
      </c>
      <c r="FD40" s="352">
        <v>5559</v>
      </c>
      <c r="FE40" s="352">
        <v>5580</v>
      </c>
      <c r="FF40" s="352">
        <v>5569</v>
      </c>
      <c r="FG40" s="352">
        <v>5561</v>
      </c>
      <c r="FH40" s="352">
        <v>5556</v>
      </c>
      <c r="FI40" s="352">
        <v>5549</v>
      </c>
      <c r="FJ40" s="352">
        <v>5569</v>
      </c>
      <c r="FK40" s="352"/>
      <c r="FL40" s="352"/>
      <c r="FM40" s="352"/>
      <c r="FN40" s="352"/>
      <c r="FO40" s="352"/>
      <c r="FP40" s="100">
        <v>20</v>
      </c>
      <c r="FQ40" s="84">
        <v>0.35913090321422159</v>
      </c>
      <c r="FR40" s="100">
        <v>47</v>
      </c>
      <c r="FS40" s="84">
        <v>0.86175284195086177</v>
      </c>
      <c r="FW40" t="s">
        <v>482</v>
      </c>
      <c r="FX40" s="5">
        <v>2277575</v>
      </c>
      <c r="FY40" s="5">
        <v>2300364</v>
      </c>
      <c r="FZ40" s="5">
        <v>2325579</v>
      </c>
      <c r="GA40" s="5">
        <v>2305154</v>
      </c>
      <c r="GB40" s="5">
        <v>2484416</v>
      </c>
      <c r="GC40" s="5">
        <v>2453200</v>
      </c>
      <c r="GD40" s="5">
        <v>2651034</v>
      </c>
    </row>
    <row r="41" spans="1:187" ht="15" outlineLevel="2">
      <c r="A41" s="340">
        <v>890</v>
      </c>
      <c r="B41" s="53" t="s">
        <v>320</v>
      </c>
      <c r="C41" s="324" t="s">
        <v>330</v>
      </c>
      <c r="D41" s="350">
        <v>15704</v>
      </c>
      <c r="E41" s="351">
        <v>15742</v>
      </c>
      <c r="F41" s="351">
        <v>15654</v>
      </c>
      <c r="G41" s="351">
        <v>15510</v>
      </c>
      <c r="H41" s="351">
        <v>15439</v>
      </c>
      <c r="I41" s="351">
        <v>15518</v>
      </c>
      <c r="J41" s="351">
        <v>15217</v>
      </c>
      <c r="K41" s="351">
        <v>15456</v>
      </c>
      <c r="L41" s="351">
        <v>14985</v>
      </c>
      <c r="M41" s="351">
        <v>15088</v>
      </c>
      <c r="N41" s="351">
        <v>15083</v>
      </c>
      <c r="O41" s="352">
        <v>15318</v>
      </c>
      <c r="P41" s="350">
        <v>15428</v>
      </c>
      <c r="Q41" s="351">
        <v>15379</v>
      </c>
      <c r="R41" s="353">
        <v>15333</v>
      </c>
      <c r="S41" s="351">
        <v>15206</v>
      </c>
      <c r="T41" s="351">
        <v>15511</v>
      </c>
      <c r="U41" s="351">
        <v>15545</v>
      </c>
      <c r="V41" s="351">
        <v>15535</v>
      </c>
      <c r="W41" s="351">
        <v>15488</v>
      </c>
      <c r="X41" s="351">
        <v>15558</v>
      </c>
      <c r="Y41" s="351">
        <v>15735</v>
      </c>
      <c r="Z41" s="351">
        <v>15690</v>
      </c>
      <c r="AA41" s="352">
        <v>15661</v>
      </c>
      <c r="AB41" s="350">
        <v>15660</v>
      </c>
      <c r="AC41" s="351">
        <v>15747</v>
      </c>
      <c r="AD41" s="351">
        <v>15759</v>
      </c>
      <c r="AE41" s="351">
        <v>15702</v>
      </c>
      <c r="AF41" s="351">
        <v>15750</v>
      </c>
      <c r="AG41" s="351">
        <v>15645</v>
      </c>
      <c r="AH41" s="351">
        <v>15541</v>
      </c>
      <c r="AI41" s="351">
        <v>15553</v>
      </c>
      <c r="AJ41" s="351">
        <v>15616</v>
      </c>
      <c r="AK41" s="351">
        <v>15699</v>
      </c>
      <c r="AL41" s="351">
        <v>15626</v>
      </c>
      <c r="AM41" s="352">
        <v>15694</v>
      </c>
      <c r="AN41" s="350">
        <v>15665</v>
      </c>
      <c r="AO41" s="351">
        <v>15656</v>
      </c>
      <c r="AP41" s="351">
        <v>15641</v>
      </c>
      <c r="AQ41" s="351">
        <v>15511</v>
      </c>
      <c r="AR41" s="351">
        <v>15512</v>
      </c>
      <c r="AS41" s="351">
        <v>15491</v>
      </c>
      <c r="AT41" s="351">
        <v>15473</v>
      </c>
      <c r="AU41" s="351">
        <v>15537</v>
      </c>
      <c r="AV41" s="351">
        <v>15420</v>
      </c>
      <c r="AW41" s="351">
        <v>15502</v>
      </c>
      <c r="AX41" s="351">
        <v>15485</v>
      </c>
      <c r="AY41" s="352">
        <v>15496</v>
      </c>
      <c r="AZ41" s="350">
        <v>15512</v>
      </c>
      <c r="BA41" s="351">
        <v>15534</v>
      </c>
      <c r="BB41" s="351">
        <v>15566</v>
      </c>
      <c r="BC41" s="351">
        <v>15538</v>
      </c>
      <c r="BD41" s="351">
        <v>15531</v>
      </c>
      <c r="BE41" s="351">
        <v>15497</v>
      </c>
      <c r="BF41" s="351">
        <v>15476</v>
      </c>
      <c r="BG41" s="351">
        <v>15382</v>
      </c>
      <c r="BH41" s="351">
        <v>15371</v>
      </c>
      <c r="BI41" s="351">
        <v>15246</v>
      </c>
      <c r="BJ41" s="351">
        <v>15333</v>
      </c>
      <c r="BK41" s="352">
        <v>15381</v>
      </c>
      <c r="BL41" s="350">
        <v>15386</v>
      </c>
      <c r="BM41" s="355">
        <v>15476</v>
      </c>
      <c r="BN41" s="355">
        <v>15403</v>
      </c>
      <c r="BO41" s="355">
        <v>15308</v>
      </c>
      <c r="BP41" s="355">
        <v>15304</v>
      </c>
      <c r="BQ41" s="355">
        <v>15237</v>
      </c>
      <c r="BR41" s="355">
        <v>15047</v>
      </c>
      <c r="BS41" s="355">
        <v>14980</v>
      </c>
      <c r="BT41" s="355">
        <v>14973</v>
      </c>
      <c r="BU41" s="355">
        <v>14952</v>
      </c>
      <c r="BV41" s="355">
        <v>14954</v>
      </c>
      <c r="BW41" s="352">
        <v>14958</v>
      </c>
      <c r="BX41" s="350">
        <v>15006</v>
      </c>
      <c r="BY41" s="355">
        <v>14990</v>
      </c>
      <c r="BZ41" s="355">
        <v>14978</v>
      </c>
      <c r="CA41" s="355">
        <v>14891</v>
      </c>
      <c r="CB41" s="355">
        <v>14691</v>
      </c>
      <c r="CC41" s="355">
        <v>14542</v>
      </c>
      <c r="CD41" s="355">
        <v>14496</v>
      </c>
      <c r="CE41" s="355">
        <v>14480</v>
      </c>
      <c r="CF41" s="355">
        <v>14411</v>
      </c>
      <c r="CG41" s="351">
        <v>14420</v>
      </c>
      <c r="CH41" s="351">
        <v>14417</v>
      </c>
      <c r="CI41" s="352">
        <v>14403</v>
      </c>
      <c r="CJ41" s="350">
        <v>14381</v>
      </c>
      <c r="CK41" s="351">
        <v>14425</v>
      </c>
      <c r="CL41" s="351">
        <v>14346</v>
      </c>
      <c r="CM41" s="351">
        <v>14322</v>
      </c>
      <c r="CN41" s="351">
        <v>14333</v>
      </c>
      <c r="CO41" s="351">
        <v>14377</v>
      </c>
      <c r="CP41" s="351">
        <v>14475</v>
      </c>
      <c r="CQ41" s="351">
        <v>14522</v>
      </c>
      <c r="CR41" s="351">
        <v>14569</v>
      </c>
      <c r="CS41" s="351">
        <v>14603</v>
      </c>
      <c r="CT41" s="351">
        <v>14645</v>
      </c>
      <c r="CU41" s="352">
        <v>14633</v>
      </c>
      <c r="CV41" s="350">
        <v>14635</v>
      </c>
      <c r="CW41" s="351">
        <v>14588</v>
      </c>
      <c r="CX41" s="351">
        <v>14527</v>
      </c>
      <c r="CY41" s="351">
        <v>14521</v>
      </c>
      <c r="CZ41" s="351">
        <v>14454</v>
      </c>
      <c r="DA41" s="351">
        <v>14404</v>
      </c>
      <c r="DB41" s="351">
        <v>14421</v>
      </c>
      <c r="DC41" s="351">
        <v>14396</v>
      </c>
      <c r="DD41" s="351">
        <v>14417</v>
      </c>
      <c r="DE41" s="351">
        <v>14386</v>
      </c>
      <c r="DF41" s="351">
        <v>14398</v>
      </c>
      <c r="DG41" s="352">
        <v>14397</v>
      </c>
      <c r="DH41" s="350">
        <v>14380</v>
      </c>
      <c r="DI41" s="351">
        <v>14383</v>
      </c>
      <c r="DJ41" s="351">
        <v>14352</v>
      </c>
      <c r="DK41" s="351">
        <v>14341</v>
      </c>
      <c r="DL41" s="351">
        <v>14345</v>
      </c>
      <c r="DM41" s="351">
        <v>14329</v>
      </c>
      <c r="DN41" s="351">
        <v>14315</v>
      </c>
      <c r="DO41" s="351">
        <v>14372</v>
      </c>
      <c r="DP41" s="351">
        <v>14433</v>
      </c>
      <c r="DQ41" s="351">
        <v>14480</v>
      </c>
      <c r="DR41" s="351">
        <v>14510</v>
      </c>
      <c r="DS41" s="354">
        <v>14533</v>
      </c>
      <c r="DT41" s="350">
        <v>14549</v>
      </c>
      <c r="DU41" s="351">
        <v>14827</v>
      </c>
      <c r="DV41" s="351">
        <v>14896</v>
      </c>
      <c r="DW41" s="351">
        <v>14867</v>
      </c>
      <c r="DX41" s="351">
        <v>14972</v>
      </c>
      <c r="DY41" s="351">
        <v>15019</v>
      </c>
      <c r="DZ41" s="351">
        <v>15051</v>
      </c>
      <c r="EA41" s="351">
        <v>14936</v>
      </c>
      <c r="EB41" s="351">
        <v>15002</v>
      </c>
      <c r="EC41" s="351">
        <v>14987</v>
      </c>
      <c r="ED41" s="351">
        <v>14922</v>
      </c>
      <c r="EE41" s="354">
        <v>14856</v>
      </c>
      <c r="EF41" s="350">
        <v>14850</v>
      </c>
      <c r="EG41" s="351">
        <v>14910</v>
      </c>
      <c r="EH41" s="351">
        <v>14826</v>
      </c>
      <c r="EI41" s="351">
        <v>14810</v>
      </c>
      <c r="EJ41" s="351">
        <v>14761</v>
      </c>
      <c r="EK41" s="351">
        <v>14791</v>
      </c>
      <c r="EL41" s="351">
        <v>14849</v>
      </c>
      <c r="EM41" s="351">
        <v>14882</v>
      </c>
      <c r="EN41" s="351">
        <v>14989</v>
      </c>
      <c r="EO41" s="351">
        <v>14955</v>
      </c>
      <c r="EP41" s="351">
        <v>14937</v>
      </c>
      <c r="EQ41" s="354">
        <v>14905</v>
      </c>
      <c r="ER41" s="350">
        <v>14976</v>
      </c>
      <c r="ES41" s="351">
        <v>14985</v>
      </c>
      <c r="ET41" s="351">
        <v>14898</v>
      </c>
      <c r="EU41" s="351">
        <v>14951</v>
      </c>
      <c r="EV41" s="351">
        <v>15040</v>
      </c>
      <c r="EW41" s="354">
        <v>14983</v>
      </c>
      <c r="EX41" s="354">
        <v>15264</v>
      </c>
      <c r="EY41" s="354">
        <v>15312</v>
      </c>
      <c r="EZ41" s="352">
        <v>15273</v>
      </c>
      <c r="FA41" s="352">
        <v>15329</v>
      </c>
      <c r="FB41" s="352">
        <v>15358</v>
      </c>
      <c r="FC41" s="352">
        <v>15372</v>
      </c>
      <c r="FD41" s="352">
        <v>15459</v>
      </c>
      <c r="FE41" s="352">
        <v>15493</v>
      </c>
      <c r="FF41" s="352">
        <v>15404</v>
      </c>
      <c r="FG41" s="352">
        <v>15352</v>
      </c>
      <c r="FH41" s="352">
        <v>15306</v>
      </c>
      <c r="FI41" s="352">
        <v>15287</v>
      </c>
      <c r="FJ41" s="352">
        <v>15264</v>
      </c>
      <c r="FK41" s="352"/>
      <c r="FL41" s="352"/>
      <c r="FM41" s="352"/>
      <c r="FN41" s="352"/>
      <c r="FO41" s="352"/>
      <c r="FP41" s="100">
        <v>-23</v>
      </c>
      <c r="FQ41" s="84">
        <v>-0.15068134171907757</v>
      </c>
      <c r="FR41" s="100">
        <v>-108</v>
      </c>
      <c r="FS41" s="84">
        <v>-0.72458906407245893</v>
      </c>
      <c r="FW41" t="s">
        <v>483</v>
      </c>
      <c r="FX41" s="5">
        <v>2263110</v>
      </c>
      <c r="FY41" s="5">
        <v>2317897</v>
      </c>
      <c r="FZ41" s="5">
        <v>2327498</v>
      </c>
      <c r="GA41" s="5">
        <v>2294057</v>
      </c>
      <c r="GB41" s="5">
        <v>2465967</v>
      </c>
      <c r="GC41" s="5">
        <v>2445234</v>
      </c>
      <c r="GD41" s="5">
        <v>2657908</v>
      </c>
    </row>
    <row r="42" spans="1:187" ht="15" outlineLevel="1">
      <c r="A42" s="46" t="s">
        <v>331</v>
      </c>
      <c r="B42" s="43"/>
      <c r="C42" s="47" t="s">
        <v>331</v>
      </c>
      <c r="D42" s="48">
        <v>145554</v>
      </c>
      <c r="E42" s="49">
        <v>146740</v>
      </c>
      <c r="F42" s="49">
        <v>147252</v>
      </c>
      <c r="G42" s="49">
        <v>145693</v>
      </c>
      <c r="H42" s="49">
        <v>145263</v>
      </c>
      <c r="I42" s="49">
        <v>146082</v>
      </c>
      <c r="J42" s="49">
        <v>144041</v>
      </c>
      <c r="K42" s="49">
        <v>145443</v>
      </c>
      <c r="L42" s="49">
        <v>143870</v>
      </c>
      <c r="M42" s="49">
        <v>144529</v>
      </c>
      <c r="N42" s="49">
        <v>144506</v>
      </c>
      <c r="O42" s="50">
        <v>146386</v>
      </c>
      <c r="P42" s="48">
        <v>146977</v>
      </c>
      <c r="Q42" s="49">
        <v>147076</v>
      </c>
      <c r="R42" s="51">
        <v>148371</v>
      </c>
      <c r="S42" s="49">
        <v>147316</v>
      </c>
      <c r="T42" s="49">
        <v>148335</v>
      </c>
      <c r="U42" s="49">
        <v>148970</v>
      </c>
      <c r="V42" s="49">
        <v>144244</v>
      </c>
      <c r="W42" s="49">
        <v>143985</v>
      </c>
      <c r="X42" s="49">
        <v>144597</v>
      </c>
      <c r="Y42" s="49">
        <v>150312</v>
      </c>
      <c r="Z42" s="49">
        <v>150006</v>
      </c>
      <c r="AA42" s="50">
        <v>149716</v>
      </c>
      <c r="AB42" s="48">
        <v>148977</v>
      </c>
      <c r="AC42" s="49">
        <v>150346</v>
      </c>
      <c r="AD42" s="49">
        <v>150337</v>
      </c>
      <c r="AE42" s="49">
        <v>150482</v>
      </c>
      <c r="AF42" s="49">
        <v>150949</v>
      </c>
      <c r="AG42" s="49">
        <v>150041</v>
      </c>
      <c r="AH42" s="49">
        <v>149852</v>
      </c>
      <c r="AI42" s="49">
        <v>149644</v>
      </c>
      <c r="AJ42" s="49">
        <v>149965</v>
      </c>
      <c r="AK42" s="49">
        <v>151093</v>
      </c>
      <c r="AL42" s="49">
        <v>149807</v>
      </c>
      <c r="AM42" s="50">
        <v>150139</v>
      </c>
      <c r="AN42" s="48">
        <v>149882</v>
      </c>
      <c r="AO42" s="49">
        <v>150182</v>
      </c>
      <c r="AP42" s="49">
        <v>150519</v>
      </c>
      <c r="AQ42" s="49">
        <v>149931</v>
      </c>
      <c r="AR42" s="49">
        <v>150731</v>
      </c>
      <c r="AS42" s="49">
        <v>150712</v>
      </c>
      <c r="AT42" s="49">
        <v>150615</v>
      </c>
      <c r="AU42" s="49">
        <v>150534</v>
      </c>
      <c r="AV42" s="49">
        <v>149715</v>
      </c>
      <c r="AW42" s="49">
        <v>149942</v>
      </c>
      <c r="AX42" s="49">
        <v>149916</v>
      </c>
      <c r="AY42" s="50">
        <v>150585</v>
      </c>
      <c r="AZ42" s="48">
        <v>150561</v>
      </c>
      <c r="BA42" s="49">
        <v>150725</v>
      </c>
      <c r="BB42" s="49">
        <v>150739</v>
      </c>
      <c r="BC42" s="49">
        <v>149988</v>
      </c>
      <c r="BD42" s="49">
        <v>150396</v>
      </c>
      <c r="BE42" s="49">
        <v>149606</v>
      </c>
      <c r="BF42" s="49">
        <v>149469</v>
      </c>
      <c r="BG42" s="49">
        <v>147877</v>
      </c>
      <c r="BH42" s="49">
        <v>147737</v>
      </c>
      <c r="BI42" s="49">
        <v>146770</v>
      </c>
      <c r="BJ42" s="49">
        <v>147902</v>
      </c>
      <c r="BK42" s="50">
        <v>149216</v>
      </c>
      <c r="BL42" s="48">
        <v>149549</v>
      </c>
      <c r="BM42" s="114">
        <v>150611</v>
      </c>
      <c r="BN42" s="114">
        <v>150334</v>
      </c>
      <c r="BO42" s="114">
        <v>150225</v>
      </c>
      <c r="BP42" s="114">
        <v>150316</v>
      </c>
      <c r="BQ42" s="114">
        <v>149962</v>
      </c>
      <c r="BR42" s="114">
        <v>148313</v>
      </c>
      <c r="BS42" s="114">
        <v>147697</v>
      </c>
      <c r="BT42" s="114">
        <v>147612</v>
      </c>
      <c r="BU42" s="114">
        <v>147756</v>
      </c>
      <c r="BV42" s="114">
        <v>148308</v>
      </c>
      <c r="BW42" s="50">
        <v>148868</v>
      </c>
      <c r="BX42" s="48">
        <v>149170</v>
      </c>
      <c r="BY42" s="114">
        <v>148681</v>
      </c>
      <c r="BZ42" s="114">
        <v>148284</v>
      </c>
      <c r="CA42" s="114">
        <v>147292</v>
      </c>
      <c r="CB42" s="114">
        <v>146657</v>
      </c>
      <c r="CC42" s="114">
        <v>145022</v>
      </c>
      <c r="CD42" s="114">
        <v>144935</v>
      </c>
      <c r="CE42" s="114">
        <v>144985</v>
      </c>
      <c r="CF42" s="114">
        <v>145012</v>
      </c>
      <c r="CG42" s="49">
        <v>144562</v>
      </c>
      <c r="CH42" s="49">
        <v>144288</v>
      </c>
      <c r="CI42" s="50">
        <v>143993</v>
      </c>
      <c r="CJ42" s="48">
        <v>143502</v>
      </c>
      <c r="CK42" s="49">
        <v>143708</v>
      </c>
      <c r="CL42" s="49">
        <v>143439</v>
      </c>
      <c r="CM42" s="49">
        <v>143138</v>
      </c>
      <c r="CN42" s="49">
        <v>143359</v>
      </c>
      <c r="CO42" s="49">
        <v>143969</v>
      </c>
      <c r="CP42" s="49">
        <v>144740</v>
      </c>
      <c r="CQ42" s="49">
        <v>144990</v>
      </c>
      <c r="CR42" s="49">
        <v>145431</v>
      </c>
      <c r="CS42" s="49">
        <v>145676</v>
      </c>
      <c r="CT42" s="49">
        <v>146166</v>
      </c>
      <c r="CU42" s="50">
        <v>146674</v>
      </c>
      <c r="CV42" s="48">
        <v>146840</v>
      </c>
      <c r="CW42" s="49">
        <v>146755</v>
      </c>
      <c r="CX42" s="49">
        <v>146173</v>
      </c>
      <c r="CY42" s="49">
        <v>145900</v>
      </c>
      <c r="CZ42" s="49">
        <v>145828</v>
      </c>
      <c r="DA42" s="49">
        <v>145490</v>
      </c>
      <c r="DB42" s="49">
        <v>145364</v>
      </c>
      <c r="DC42" s="49">
        <v>145066</v>
      </c>
      <c r="DD42" s="49">
        <v>145372</v>
      </c>
      <c r="DE42" s="49">
        <v>145240</v>
      </c>
      <c r="DF42" s="49">
        <v>145616</v>
      </c>
      <c r="DG42" s="50">
        <v>145325</v>
      </c>
      <c r="DH42" s="48">
        <v>145480</v>
      </c>
      <c r="DI42" s="49">
        <v>145591</v>
      </c>
      <c r="DJ42" s="49">
        <v>145587</v>
      </c>
      <c r="DK42" s="49">
        <v>145141</v>
      </c>
      <c r="DL42" s="49">
        <v>144472</v>
      </c>
      <c r="DM42" s="49">
        <v>143947</v>
      </c>
      <c r="DN42" s="49">
        <v>143125</v>
      </c>
      <c r="DO42" s="49">
        <v>142976</v>
      </c>
      <c r="DP42" s="49">
        <v>143143</v>
      </c>
      <c r="DQ42" s="49">
        <v>142601</v>
      </c>
      <c r="DR42" s="49">
        <v>142328</v>
      </c>
      <c r="DS42" s="52">
        <v>142864</v>
      </c>
      <c r="DT42" s="48">
        <v>143311</v>
      </c>
      <c r="DU42" s="49">
        <v>145014</v>
      </c>
      <c r="DV42" s="49">
        <v>145305</v>
      </c>
      <c r="DW42" s="49">
        <v>145405</v>
      </c>
      <c r="DX42" s="49">
        <v>146851</v>
      </c>
      <c r="DY42" s="49">
        <v>147164</v>
      </c>
      <c r="DZ42" s="49">
        <v>147366</v>
      </c>
      <c r="EA42" s="49">
        <v>145417</v>
      </c>
      <c r="EB42" s="49">
        <v>146316</v>
      </c>
      <c r="EC42" s="49">
        <v>145930</v>
      </c>
      <c r="ED42" s="49">
        <v>145401</v>
      </c>
      <c r="EE42" s="52">
        <v>145061</v>
      </c>
      <c r="EF42" s="48">
        <v>145424</v>
      </c>
      <c r="EG42" s="49">
        <v>145846</v>
      </c>
      <c r="EH42" s="49">
        <v>145209</v>
      </c>
      <c r="EI42" s="49">
        <v>144897</v>
      </c>
      <c r="EJ42" s="49">
        <v>144558</v>
      </c>
      <c r="EK42" s="49">
        <v>144522</v>
      </c>
      <c r="EL42" s="49">
        <v>144569</v>
      </c>
      <c r="EM42" s="49">
        <v>144847</v>
      </c>
      <c r="EN42" s="49">
        <v>145355</v>
      </c>
      <c r="EO42" s="49">
        <v>145125</v>
      </c>
      <c r="EP42" s="49">
        <v>145280</v>
      </c>
      <c r="EQ42" s="52">
        <v>145324</v>
      </c>
      <c r="ER42" s="48">
        <v>145990</v>
      </c>
      <c r="ES42" s="49">
        <v>146158</v>
      </c>
      <c r="ET42" s="49">
        <v>145629</v>
      </c>
      <c r="EU42" s="49">
        <v>145422</v>
      </c>
      <c r="EV42" s="49">
        <v>145872</v>
      </c>
      <c r="EW42" s="52">
        <v>145744</v>
      </c>
      <c r="EX42" s="52">
        <v>148470</v>
      </c>
      <c r="EY42" s="52">
        <v>149028</v>
      </c>
      <c r="EZ42" s="50">
        <v>148902</v>
      </c>
      <c r="FA42" s="50">
        <v>149852</v>
      </c>
      <c r="FB42" s="50">
        <v>150062</v>
      </c>
      <c r="FC42" s="50">
        <v>151078</v>
      </c>
      <c r="FD42" s="50">
        <v>152049</v>
      </c>
      <c r="FE42" s="50">
        <v>152221</v>
      </c>
      <c r="FF42" s="50">
        <v>151314</v>
      </c>
      <c r="FG42" s="50">
        <v>151204</v>
      </c>
      <c r="FH42" s="50">
        <v>151236</v>
      </c>
      <c r="FI42" s="50">
        <v>150908</v>
      </c>
      <c r="FJ42" s="50">
        <v>151026</v>
      </c>
      <c r="FK42" s="50"/>
      <c r="FL42" s="50"/>
      <c r="FM42" s="50"/>
      <c r="FN42" s="50"/>
      <c r="FO42" s="50"/>
      <c r="FP42" s="100">
        <v>118</v>
      </c>
      <c r="FQ42" s="84">
        <v>7.8132242130494092E-2</v>
      </c>
      <c r="FR42" s="100">
        <v>-52</v>
      </c>
      <c r="FS42" s="84">
        <v>-3.5782114447716826E-2</v>
      </c>
      <c r="FW42" t="s">
        <v>484</v>
      </c>
      <c r="FX42" s="5">
        <v>2253831</v>
      </c>
      <c r="FY42" s="5">
        <v>2329926</v>
      </c>
      <c r="FZ42" s="5">
        <v>2332435</v>
      </c>
      <c r="GA42" s="5">
        <v>2284686</v>
      </c>
      <c r="GB42" s="5">
        <v>2448044</v>
      </c>
      <c r="GC42" s="5">
        <v>2441831</v>
      </c>
      <c r="GD42" s="5">
        <v>2657908</v>
      </c>
    </row>
    <row r="43" spans="1:187" ht="15" outlineLevel="2">
      <c r="A43" s="340">
        <v>4</v>
      </c>
      <c r="B43" s="53" t="s">
        <v>331</v>
      </c>
      <c r="C43" s="324" t="s">
        <v>332</v>
      </c>
      <c r="D43" s="350">
        <v>1586</v>
      </c>
      <c r="E43" s="351">
        <v>1592</v>
      </c>
      <c r="F43" s="351">
        <v>1600</v>
      </c>
      <c r="G43" s="351">
        <v>1593</v>
      </c>
      <c r="H43" s="351">
        <v>1603</v>
      </c>
      <c r="I43" s="351">
        <v>1597</v>
      </c>
      <c r="J43" s="351">
        <v>1580</v>
      </c>
      <c r="K43" s="351">
        <v>1596</v>
      </c>
      <c r="L43" s="351">
        <v>1552</v>
      </c>
      <c r="M43" s="351">
        <v>1567</v>
      </c>
      <c r="N43" s="351">
        <v>1554</v>
      </c>
      <c r="O43" s="352">
        <v>1578</v>
      </c>
      <c r="P43" s="350">
        <v>1586</v>
      </c>
      <c r="Q43" s="351">
        <v>1559</v>
      </c>
      <c r="R43" s="353">
        <v>1533</v>
      </c>
      <c r="S43" s="351">
        <v>1534</v>
      </c>
      <c r="T43" s="351">
        <v>1534</v>
      </c>
      <c r="U43" s="351">
        <v>1520</v>
      </c>
      <c r="V43" s="351">
        <v>1506</v>
      </c>
      <c r="W43" s="351">
        <v>1487</v>
      </c>
      <c r="X43" s="351">
        <v>1469</v>
      </c>
      <c r="Y43" s="351">
        <v>1464</v>
      </c>
      <c r="Z43" s="351">
        <v>1451</v>
      </c>
      <c r="AA43" s="352">
        <v>1469</v>
      </c>
      <c r="AB43" s="350">
        <v>1298</v>
      </c>
      <c r="AC43" s="351">
        <v>1516</v>
      </c>
      <c r="AD43" s="351">
        <v>1522</v>
      </c>
      <c r="AE43" s="351">
        <v>1519</v>
      </c>
      <c r="AF43" s="351">
        <v>1518</v>
      </c>
      <c r="AG43" s="351">
        <v>1507</v>
      </c>
      <c r="AH43" s="351">
        <v>1498</v>
      </c>
      <c r="AI43" s="351">
        <v>1520</v>
      </c>
      <c r="AJ43" s="351">
        <v>1514</v>
      </c>
      <c r="AK43" s="351">
        <v>1510</v>
      </c>
      <c r="AL43" s="351">
        <v>1503</v>
      </c>
      <c r="AM43" s="352">
        <v>1518</v>
      </c>
      <c r="AN43" s="350">
        <v>1507</v>
      </c>
      <c r="AO43" s="351">
        <v>1492</v>
      </c>
      <c r="AP43" s="351">
        <v>1485</v>
      </c>
      <c r="AQ43" s="351">
        <v>1468</v>
      </c>
      <c r="AR43" s="351">
        <v>1465</v>
      </c>
      <c r="AS43" s="351">
        <v>1478</v>
      </c>
      <c r="AT43" s="351">
        <v>1481</v>
      </c>
      <c r="AU43" s="351">
        <v>1500</v>
      </c>
      <c r="AV43" s="351">
        <v>1492</v>
      </c>
      <c r="AW43" s="351">
        <v>1480</v>
      </c>
      <c r="AX43" s="351">
        <v>1467</v>
      </c>
      <c r="AY43" s="352">
        <v>1473</v>
      </c>
      <c r="AZ43" s="350">
        <v>1476</v>
      </c>
      <c r="BA43" s="351">
        <v>1472</v>
      </c>
      <c r="BB43" s="351">
        <v>1465</v>
      </c>
      <c r="BC43" s="351">
        <v>1457</v>
      </c>
      <c r="BD43" s="351">
        <v>1453</v>
      </c>
      <c r="BE43" s="351">
        <v>1449</v>
      </c>
      <c r="BF43" s="351">
        <v>1453</v>
      </c>
      <c r="BG43" s="351">
        <v>1438</v>
      </c>
      <c r="BH43" s="351">
        <v>1448</v>
      </c>
      <c r="BI43" s="351">
        <v>1430</v>
      </c>
      <c r="BJ43" s="351">
        <v>1440</v>
      </c>
      <c r="BK43" s="352">
        <v>1444</v>
      </c>
      <c r="BL43" s="350">
        <v>1437</v>
      </c>
      <c r="BM43" s="355">
        <v>1438</v>
      </c>
      <c r="BN43" s="355">
        <v>1450</v>
      </c>
      <c r="BO43" s="355">
        <v>1468</v>
      </c>
      <c r="BP43" s="355">
        <v>1471</v>
      </c>
      <c r="BQ43" s="355">
        <v>1465</v>
      </c>
      <c r="BR43" s="355">
        <v>1424</v>
      </c>
      <c r="BS43" s="355">
        <v>1427</v>
      </c>
      <c r="BT43" s="355">
        <v>1416</v>
      </c>
      <c r="BU43" s="355">
        <v>1416</v>
      </c>
      <c r="BV43" s="355">
        <v>1412</v>
      </c>
      <c r="BW43" s="352">
        <v>1427</v>
      </c>
      <c r="BX43" s="350">
        <v>1431</v>
      </c>
      <c r="BY43" s="355">
        <v>1410</v>
      </c>
      <c r="BZ43" s="355">
        <v>1407</v>
      </c>
      <c r="CA43" s="355">
        <v>1405</v>
      </c>
      <c r="CB43" s="355">
        <v>1392</v>
      </c>
      <c r="CC43" s="355">
        <v>1389</v>
      </c>
      <c r="CD43" s="355">
        <v>1380</v>
      </c>
      <c r="CE43" s="355">
        <v>1366</v>
      </c>
      <c r="CF43" s="355">
        <v>1368</v>
      </c>
      <c r="CG43" s="351">
        <v>1359</v>
      </c>
      <c r="CH43" s="351">
        <v>1370</v>
      </c>
      <c r="CI43" s="352">
        <v>1363</v>
      </c>
      <c r="CJ43" s="350">
        <v>1352</v>
      </c>
      <c r="CK43" s="351">
        <v>1368</v>
      </c>
      <c r="CL43" s="351">
        <v>1361</v>
      </c>
      <c r="CM43" s="351">
        <v>1358</v>
      </c>
      <c r="CN43" s="351">
        <v>1357</v>
      </c>
      <c r="CO43" s="351">
        <v>1362</v>
      </c>
      <c r="CP43" s="351">
        <v>1373</v>
      </c>
      <c r="CQ43" s="351">
        <v>1377</v>
      </c>
      <c r="CR43" s="351">
        <v>1377</v>
      </c>
      <c r="CS43" s="351">
        <v>1387</v>
      </c>
      <c r="CT43" s="351">
        <v>1390</v>
      </c>
      <c r="CU43" s="352">
        <v>1395</v>
      </c>
      <c r="CV43" s="350">
        <v>1398</v>
      </c>
      <c r="CW43" s="351">
        <v>1392</v>
      </c>
      <c r="CX43" s="351">
        <v>1370</v>
      </c>
      <c r="CY43" s="351">
        <v>1373</v>
      </c>
      <c r="CZ43" s="351">
        <v>1389</v>
      </c>
      <c r="DA43" s="351">
        <v>1388</v>
      </c>
      <c r="DB43" s="351">
        <v>1392</v>
      </c>
      <c r="DC43" s="351">
        <v>1391</v>
      </c>
      <c r="DD43" s="351">
        <v>1398</v>
      </c>
      <c r="DE43" s="351">
        <v>1400</v>
      </c>
      <c r="DF43" s="351">
        <v>1398</v>
      </c>
      <c r="DG43" s="352">
        <v>1392</v>
      </c>
      <c r="DH43" s="350">
        <v>1397</v>
      </c>
      <c r="DI43" s="351">
        <v>1395</v>
      </c>
      <c r="DJ43" s="351">
        <v>1392</v>
      </c>
      <c r="DK43" s="351">
        <v>1379</v>
      </c>
      <c r="DL43" s="351">
        <v>1369</v>
      </c>
      <c r="DM43" s="351">
        <v>1367</v>
      </c>
      <c r="DN43" s="351">
        <v>1366</v>
      </c>
      <c r="DO43" s="351">
        <v>1371</v>
      </c>
      <c r="DP43" s="351">
        <v>1368</v>
      </c>
      <c r="DQ43" s="351">
        <v>1370</v>
      </c>
      <c r="DR43" s="351">
        <v>1363</v>
      </c>
      <c r="DS43" s="354">
        <v>1393</v>
      </c>
      <c r="DT43" s="350">
        <v>1378</v>
      </c>
      <c r="DU43" s="351">
        <v>1379</v>
      </c>
      <c r="DV43" s="351">
        <v>1397</v>
      </c>
      <c r="DW43" s="351">
        <v>1404</v>
      </c>
      <c r="DX43" s="351">
        <v>1396</v>
      </c>
      <c r="DY43" s="351">
        <v>1396</v>
      </c>
      <c r="DZ43" s="351">
        <v>1395</v>
      </c>
      <c r="EA43" s="351">
        <v>1389</v>
      </c>
      <c r="EB43" s="351">
        <v>1406</v>
      </c>
      <c r="EC43" s="351">
        <v>1410</v>
      </c>
      <c r="ED43" s="351">
        <v>1406</v>
      </c>
      <c r="EE43" s="354">
        <v>1401</v>
      </c>
      <c r="EF43" s="350">
        <v>1428</v>
      </c>
      <c r="EG43" s="351">
        <v>1413</v>
      </c>
      <c r="EH43" s="351">
        <v>1406</v>
      </c>
      <c r="EI43" s="351">
        <v>1404</v>
      </c>
      <c r="EJ43" s="351">
        <v>1404</v>
      </c>
      <c r="EK43" s="351">
        <v>1397</v>
      </c>
      <c r="EL43" s="351">
        <v>1389</v>
      </c>
      <c r="EM43" s="351">
        <v>1399</v>
      </c>
      <c r="EN43" s="351">
        <v>1387</v>
      </c>
      <c r="EO43" s="351">
        <v>1380</v>
      </c>
      <c r="EP43" s="351">
        <v>1375</v>
      </c>
      <c r="EQ43" s="354">
        <v>1380</v>
      </c>
      <c r="ER43" s="350">
        <v>1394</v>
      </c>
      <c r="ES43" s="351">
        <v>1375</v>
      </c>
      <c r="ET43" s="351">
        <v>1368</v>
      </c>
      <c r="EU43" s="351">
        <v>1370</v>
      </c>
      <c r="EV43" s="351">
        <v>1373</v>
      </c>
      <c r="EW43" s="354">
        <v>1374</v>
      </c>
      <c r="EX43" s="354">
        <v>1409</v>
      </c>
      <c r="EY43" s="354">
        <v>1399</v>
      </c>
      <c r="EZ43" s="352">
        <v>1392</v>
      </c>
      <c r="FA43" s="352">
        <v>1401</v>
      </c>
      <c r="FB43" s="352">
        <v>1410</v>
      </c>
      <c r="FC43" s="352">
        <v>1431</v>
      </c>
      <c r="FD43" s="352">
        <v>1430</v>
      </c>
      <c r="FE43" s="352">
        <v>1402</v>
      </c>
      <c r="FF43" s="352">
        <v>1401</v>
      </c>
      <c r="FG43" s="352">
        <v>1393</v>
      </c>
      <c r="FH43" s="352">
        <v>1394</v>
      </c>
      <c r="FI43" s="352">
        <v>1421</v>
      </c>
      <c r="FJ43" s="352">
        <v>1418</v>
      </c>
      <c r="FK43" s="352"/>
      <c r="FL43" s="352"/>
      <c r="FM43" s="352"/>
      <c r="FN43" s="352"/>
      <c r="FO43" s="352"/>
      <c r="FP43" s="100">
        <v>-3</v>
      </c>
      <c r="FQ43" s="84">
        <v>-0.21156558533145275</v>
      </c>
      <c r="FR43" s="100">
        <v>-13</v>
      </c>
      <c r="FS43" s="84">
        <v>-0.94202898550724645</v>
      </c>
      <c r="FW43" t="s">
        <v>485</v>
      </c>
      <c r="FX43" s="5">
        <v>2241894</v>
      </c>
      <c r="FY43" s="5">
        <v>2336079</v>
      </c>
      <c r="FZ43" s="5">
        <v>2338345</v>
      </c>
      <c r="GA43" s="5">
        <v>2290422</v>
      </c>
      <c r="GB43" s="5">
        <v>2427993</v>
      </c>
      <c r="GC43" s="5">
        <v>2446658</v>
      </c>
      <c r="GD43" s="5">
        <v>2677491</v>
      </c>
    </row>
    <row r="44" spans="1:187" ht="15" outlineLevel="2">
      <c r="A44" s="340">
        <v>42</v>
      </c>
      <c r="B44" s="53" t="s">
        <v>331</v>
      </c>
      <c r="C44" s="324" t="s">
        <v>333</v>
      </c>
      <c r="D44" s="350">
        <v>15424</v>
      </c>
      <c r="E44" s="351">
        <v>15455</v>
      </c>
      <c r="F44" s="351">
        <v>15359</v>
      </c>
      <c r="G44" s="351">
        <v>15344</v>
      </c>
      <c r="H44" s="351">
        <v>15215</v>
      </c>
      <c r="I44" s="351">
        <v>15429</v>
      </c>
      <c r="J44" s="351">
        <v>15212</v>
      </c>
      <c r="K44" s="351">
        <v>15328</v>
      </c>
      <c r="L44" s="351">
        <v>15254</v>
      </c>
      <c r="M44" s="351">
        <v>15459</v>
      </c>
      <c r="N44" s="351">
        <v>15420</v>
      </c>
      <c r="O44" s="352">
        <v>15583</v>
      </c>
      <c r="P44" s="350">
        <v>15657</v>
      </c>
      <c r="Q44" s="351">
        <v>15723</v>
      </c>
      <c r="R44" s="353">
        <v>15936</v>
      </c>
      <c r="S44" s="351">
        <v>16018</v>
      </c>
      <c r="T44" s="351">
        <v>16011</v>
      </c>
      <c r="U44" s="351">
        <v>16032</v>
      </c>
      <c r="V44" s="351">
        <v>16155</v>
      </c>
      <c r="W44" s="351">
        <v>16144</v>
      </c>
      <c r="X44" s="351">
        <v>16216</v>
      </c>
      <c r="Y44" s="351">
        <v>16312</v>
      </c>
      <c r="Z44" s="351">
        <v>16184</v>
      </c>
      <c r="AA44" s="352">
        <v>16076</v>
      </c>
      <c r="AB44" s="350">
        <v>16091</v>
      </c>
      <c r="AC44" s="351">
        <v>16121</v>
      </c>
      <c r="AD44" s="351">
        <v>16038</v>
      </c>
      <c r="AE44" s="351">
        <v>16098</v>
      </c>
      <c r="AF44" s="351">
        <v>16115</v>
      </c>
      <c r="AG44" s="351">
        <v>15971</v>
      </c>
      <c r="AH44" s="351">
        <v>15920</v>
      </c>
      <c r="AI44" s="351">
        <v>15815</v>
      </c>
      <c r="AJ44" s="351">
        <v>15898</v>
      </c>
      <c r="AK44" s="351">
        <v>16054</v>
      </c>
      <c r="AL44" s="351">
        <v>16005</v>
      </c>
      <c r="AM44" s="352">
        <v>16012</v>
      </c>
      <c r="AN44" s="350">
        <v>16036</v>
      </c>
      <c r="AO44" s="351">
        <v>16114</v>
      </c>
      <c r="AP44" s="351">
        <v>16106</v>
      </c>
      <c r="AQ44" s="351">
        <v>16001</v>
      </c>
      <c r="AR44" s="351">
        <v>16200</v>
      </c>
      <c r="AS44" s="351">
        <v>16179</v>
      </c>
      <c r="AT44" s="351">
        <v>16123</v>
      </c>
      <c r="AU44" s="351">
        <v>16163</v>
      </c>
      <c r="AV44" s="351">
        <v>16052</v>
      </c>
      <c r="AW44" s="351">
        <v>16140</v>
      </c>
      <c r="AX44" s="351">
        <v>16240</v>
      </c>
      <c r="AY44" s="352">
        <v>16378</v>
      </c>
      <c r="AZ44" s="350">
        <v>16469</v>
      </c>
      <c r="BA44" s="351">
        <v>16436</v>
      </c>
      <c r="BB44" s="351">
        <v>16485</v>
      </c>
      <c r="BC44" s="351">
        <v>16524</v>
      </c>
      <c r="BD44" s="351">
        <v>16536</v>
      </c>
      <c r="BE44" s="351">
        <v>16417</v>
      </c>
      <c r="BF44" s="351">
        <v>16510</v>
      </c>
      <c r="BG44" s="351">
        <v>16266</v>
      </c>
      <c r="BH44" s="351">
        <v>16331</v>
      </c>
      <c r="BI44" s="351">
        <v>16167</v>
      </c>
      <c r="BJ44" s="351">
        <v>16549</v>
      </c>
      <c r="BK44" s="352">
        <v>16771</v>
      </c>
      <c r="BL44" s="350">
        <v>16935</v>
      </c>
      <c r="BM44" s="355">
        <v>17150</v>
      </c>
      <c r="BN44" s="355">
        <v>17228</v>
      </c>
      <c r="BO44" s="355">
        <v>17285</v>
      </c>
      <c r="BP44" s="355">
        <v>17352</v>
      </c>
      <c r="BQ44" s="355">
        <v>17409</v>
      </c>
      <c r="BR44" s="355">
        <v>17311</v>
      </c>
      <c r="BS44" s="355">
        <v>17284</v>
      </c>
      <c r="BT44" s="355">
        <v>17329</v>
      </c>
      <c r="BU44" s="355">
        <v>17431</v>
      </c>
      <c r="BV44" s="355">
        <v>17612</v>
      </c>
      <c r="BW44" s="352">
        <v>17687</v>
      </c>
      <c r="BX44" s="350">
        <v>17626</v>
      </c>
      <c r="BY44" s="355">
        <v>17699</v>
      </c>
      <c r="BZ44" s="355">
        <v>17591</v>
      </c>
      <c r="CA44" s="355">
        <v>17425</v>
      </c>
      <c r="CB44" s="355">
        <v>17353</v>
      </c>
      <c r="CC44" s="355">
        <v>16958</v>
      </c>
      <c r="CD44" s="355">
        <v>17014</v>
      </c>
      <c r="CE44" s="355">
        <v>17021</v>
      </c>
      <c r="CF44" s="355">
        <v>16941</v>
      </c>
      <c r="CG44" s="351">
        <v>16892</v>
      </c>
      <c r="CH44" s="351">
        <v>16858</v>
      </c>
      <c r="CI44" s="352">
        <v>16763</v>
      </c>
      <c r="CJ44" s="350">
        <v>16678</v>
      </c>
      <c r="CK44" s="351">
        <v>16677</v>
      </c>
      <c r="CL44" s="351">
        <v>16690</v>
      </c>
      <c r="CM44" s="351">
        <v>16557</v>
      </c>
      <c r="CN44" s="351">
        <v>16670</v>
      </c>
      <c r="CO44" s="351">
        <v>16718</v>
      </c>
      <c r="CP44" s="351">
        <v>16842</v>
      </c>
      <c r="CQ44" s="351">
        <v>16639</v>
      </c>
      <c r="CR44" s="351">
        <v>17053</v>
      </c>
      <c r="CS44" s="351">
        <v>17015</v>
      </c>
      <c r="CT44" s="351">
        <v>16988</v>
      </c>
      <c r="CU44" s="352">
        <v>16960</v>
      </c>
      <c r="CV44" s="350">
        <v>17088</v>
      </c>
      <c r="CW44" s="351">
        <v>17073</v>
      </c>
      <c r="CX44" s="351">
        <v>16939</v>
      </c>
      <c r="CY44" s="351">
        <v>16926</v>
      </c>
      <c r="CZ44" s="351">
        <v>16923</v>
      </c>
      <c r="DA44" s="351">
        <v>16820</v>
      </c>
      <c r="DB44" s="351">
        <v>16821</v>
      </c>
      <c r="DC44" s="351">
        <v>16826</v>
      </c>
      <c r="DD44" s="351">
        <v>16907</v>
      </c>
      <c r="DE44" s="351">
        <v>16886</v>
      </c>
      <c r="DF44" s="351">
        <v>16891</v>
      </c>
      <c r="DG44" s="352">
        <v>16852</v>
      </c>
      <c r="DH44" s="350">
        <v>16990</v>
      </c>
      <c r="DI44" s="351">
        <v>16956</v>
      </c>
      <c r="DJ44" s="351">
        <v>16973</v>
      </c>
      <c r="DK44" s="351">
        <v>16931</v>
      </c>
      <c r="DL44" s="351">
        <v>16892</v>
      </c>
      <c r="DM44" s="351">
        <v>16854</v>
      </c>
      <c r="DN44" s="351">
        <v>16718</v>
      </c>
      <c r="DO44" s="351">
        <v>16719</v>
      </c>
      <c r="DP44" s="351">
        <v>16730</v>
      </c>
      <c r="DQ44" s="351">
        <v>16633</v>
      </c>
      <c r="DR44" s="351">
        <v>16602</v>
      </c>
      <c r="DS44" s="354">
        <v>16621</v>
      </c>
      <c r="DT44" s="350">
        <v>16614</v>
      </c>
      <c r="DU44" s="351">
        <v>17061</v>
      </c>
      <c r="DV44" s="351">
        <v>17226</v>
      </c>
      <c r="DW44" s="351">
        <v>17301</v>
      </c>
      <c r="DX44" s="351">
        <v>17489</v>
      </c>
      <c r="DY44" s="351">
        <v>17635</v>
      </c>
      <c r="DZ44" s="351">
        <v>17669</v>
      </c>
      <c r="EA44" s="351">
        <v>17406</v>
      </c>
      <c r="EB44" s="351">
        <v>17433</v>
      </c>
      <c r="EC44" s="351">
        <v>17390</v>
      </c>
      <c r="ED44" s="351">
        <v>17249</v>
      </c>
      <c r="EE44" s="354">
        <v>17115</v>
      </c>
      <c r="EF44" s="350">
        <v>17120</v>
      </c>
      <c r="EG44" s="351">
        <v>17142</v>
      </c>
      <c r="EH44" s="351">
        <v>17050</v>
      </c>
      <c r="EI44" s="351">
        <v>17020</v>
      </c>
      <c r="EJ44" s="351">
        <v>17055</v>
      </c>
      <c r="EK44" s="351">
        <v>16994</v>
      </c>
      <c r="EL44" s="351">
        <v>17040</v>
      </c>
      <c r="EM44" s="351">
        <v>17095</v>
      </c>
      <c r="EN44" s="351">
        <v>17320</v>
      </c>
      <c r="EO44" s="351">
        <v>17282</v>
      </c>
      <c r="EP44" s="351">
        <v>17280</v>
      </c>
      <c r="EQ44" s="354">
        <v>17265</v>
      </c>
      <c r="ER44" s="350">
        <v>17320</v>
      </c>
      <c r="ES44" s="351">
        <v>17346</v>
      </c>
      <c r="ET44" s="351">
        <v>17263</v>
      </c>
      <c r="EU44" s="351">
        <v>17368</v>
      </c>
      <c r="EV44" s="351">
        <v>17473</v>
      </c>
      <c r="EW44" s="354">
        <v>17606</v>
      </c>
      <c r="EX44" s="354">
        <v>18266</v>
      </c>
      <c r="EY44" s="354">
        <v>18320</v>
      </c>
      <c r="EZ44" s="352">
        <v>18245</v>
      </c>
      <c r="FA44" s="352">
        <v>18369</v>
      </c>
      <c r="FB44" s="352">
        <v>18382</v>
      </c>
      <c r="FC44" s="352">
        <v>18434</v>
      </c>
      <c r="FD44" s="352">
        <v>18539</v>
      </c>
      <c r="FE44" s="352">
        <v>18584</v>
      </c>
      <c r="FF44" s="352">
        <v>18480</v>
      </c>
      <c r="FG44" s="352">
        <v>18475</v>
      </c>
      <c r="FH44" s="352">
        <v>18479</v>
      </c>
      <c r="FI44" s="352">
        <v>18542</v>
      </c>
      <c r="FJ44" s="352">
        <v>18548</v>
      </c>
      <c r="FK44" s="352"/>
      <c r="FL44" s="352"/>
      <c r="FM44" s="352"/>
      <c r="FN44" s="352"/>
      <c r="FO44" s="352"/>
      <c r="FP44" s="100">
        <v>6</v>
      </c>
      <c r="FQ44" s="84">
        <v>3.2348501186111711E-2</v>
      </c>
      <c r="FR44" s="100">
        <v>114</v>
      </c>
      <c r="FS44" s="84">
        <v>0.66029539530842751</v>
      </c>
    </row>
    <row r="45" spans="1:187" ht="15" outlineLevel="2">
      <c r="A45" s="340">
        <v>44</v>
      </c>
      <c r="B45" s="53" t="s">
        <v>331</v>
      </c>
      <c r="C45" s="324" t="s">
        <v>334</v>
      </c>
      <c r="D45" s="350">
        <v>6186</v>
      </c>
      <c r="E45" s="351">
        <v>6185</v>
      </c>
      <c r="F45" s="351">
        <v>6219</v>
      </c>
      <c r="G45" s="351">
        <v>6201</v>
      </c>
      <c r="H45" s="351">
        <v>6202</v>
      </c>
      <c r="I45" s="351">
        <v>6207</v>
      </c>
      <c r="J45" s="351">
        <v>5927</v>
      </c>
      <c r="K45" s="351">
        <v>6186</v>
      </c>
      <c r="L45" s="351">
        <v>5820</v>
      </c>
      <c r="M45" s="351">
        <v>5825</v>
      </c>
      <c r="N45" s="351">
        <v>5839</v>
      </c>
      <c r="O45" s="352">
        <v>5834</v>
      </c>
      <c r="P45" s="350">
        <v>5838</v>
      </c>
      <c r="Q45" s="351">
        <v>5839</v>
      </c>
      <c r="R45" s="353">
        <v>5867</v>
      </c>
      <c r="S45" s="351">
        <v>5855</v>
      </c>
      <c r="T45" s="351">
        <v>5863</v>
      </c>
      <c r="U45" s="351">
        <v>5845</v>
      </c>
      <c r="V45" s="351">
        <v>5834</v>
      </c>
      <c r="W45" s="351">
        <v>5836</v>
      </c>
      <c r="X45" s="351">
        <v>5882</v>
      </c>
      <c r="Y45" s="351">
        <v>5915</v>
      </c>
      <c r="Z45" s="351">
        <v>5880</v>
      </c>
      <c r="AA45" s="352">
        <v>5855</v>
      </c>
      <c r="AB45" s="350">
        <v>5858</v>
      </c>
      <c r="AC45" s="351">
        <v>5840</v>
      </c>
      <c r="AD45" s="351">
        <v>5830</v>
      </c>
      <c r="AE45" s="351">
        <v>5807</v>
      </c>
      <c r="AF45" s="351">
        <v>5864</v>
      </c>
      <c r="AG45" s="351">
        <v>5782</v>
      </c>
      <c r="AH45" s="351">
        <v>5743</v>
      </c>
      <c r="AI45" s="351">
        <v>5734</v>
      </c>
      <c r="AJ45" s="351">
        <v>5714</v>
      </c>
      <c r="AK45" s="351">
        <v>5830</v>
      </c>
      <c r="AL45" s="351">
        <v>5836</v>
      </c>
      <c r="AM45" s="352">
        <v>5879</v>
      </c>
      <c r="AN45" s="350">
        <v>5868</v>
      </c>
      <c r="AO45" s="351">
        <v>5851</v>
      </c>
      <c r="AP45" s="351">
        <v>5862</v>
      </c>
      <c r="AQ45" s="351">
        <v>5838</v>
      </c>
      <c r="AR45" s="351">
        <v>5896</v>
      </c>
      <c r="AS45" s="351">
        <v>5896</v>
      </c>
      <c r="AT45" s="351">
        <v>5894</v>
      </c>
      <c r="AU45" s="351">
        <v>5902</v>
      </c>
      <c r="AV45" s="351">
        <v>5850</v>
      </c>
      <c r="AW45" s="351">
        <v>5892</v>
      </c>
      <c r="AX45" s="351">
        <v>5881</v>
      </c>
      <c r="AY45" s="352">
        <v>5886</v>
      </c>
      <c r="AZ45" s="350">
        <v>5866</v>
      </c>
      <c r="BA45" s="351">
        <v>5850</v>
      </c>
      <c r="BB45" s="351">
        <v>5805</v>
      </c>
      <c r="BC45" s="351">
        <v>5827</v>
      </c>
      <c r="BD45" s="351">
        <v>5803</v>
      </c>
      <c r="BE45" s="351">
        <v>5771</v>
      </c>
      <c r="BF45" s="351">
        <v>5741</v>
      </c>
      <c r="BG45" s="351">
        <v>5688</v>
      </c>
      <c r="BH45" s="351">
        <v>5727</v>
      </c>
      <c r="BI45" s="351">
        <v>5700</v>
      </c>
      <c r="BJ45" s="351">
        <v>5723</v>
      </c>
      <c r="BK45" s="352">
        <v>5785</v>
      </c>
      <c r="BL45" s="350">
        <v>5792</v>
      </c>
      <c r="BM45" s="355">
        <v>5805</v>
      </c>
      <c r="BN45" s="355">
        <v>5803</v>
      </c>
      <c r="BO45" s="355">
        <v>5778</v>
      </c>
      <c r="BP45" s="355">
        <v>5769</v>
      </c>
      <c r="BQ45" s="355">
        <v>5737</v>
      </c>
      <c r="BR45" s="355">
        <v>5576</v>
      </c>
      <c r="BS45" s="355">
        <v>5548</v>
      </c>
      <c r="BT45" s="355">
        <v>5531</v>
      </c>
      <c r="BU45" s="355">
        <v>5554</v>
      </c>
      <c r="BV45" s="355">
        <v>5574</v>
      </c>
      <c r="BW45" s="352">
        <v>5573</v>
      </c>
      <c r="BX45" s="350">
        <v>5570</v>
      </c>
      <c r="BY45" s="355">
        <v>5567</v>
      </c>
      <c r="BZ45" s="355">
        <v>5529</v>
      </c>
      <c r="CA45" s="355">
        <v>5427</v>
      </c>
      <c r="CB45" s="355">
        <v>5399</v>
      </c>
      <c r="CC45" s="355">
        <v>5306</v>
      </c>
      <c r="CD45" s="355">
        <v>5282</v>
      </c>
      <c r="CE45" s="355">
        <v>5284</v>
      </c>
      <c r="CF45" s="355">
        <v>5235</v>
      </c>
      <c r="CG45" s="351">
        <v>5245</v>
      </c>
      <c r="CH45" s="351">
        <v>5258</v>
      </c>
      <c r="CI45" s="352">
        <v>5323</v>
      </c>
      <c r="CJ45" s="350">
        <v>5311</v>
      </c>
      <c r="CK45" s="351">
        <v>5328</v>
      </c>
      <c r="CL45" s="351">
        <v>5312</v>
      </c>
      <c r="CM45" s="351">
        <v>5293</v>
      </c>
      <c r="CN45" s="351">
        <v>5282</v>
      </c>
      <c r="CO45" s="351">
        <v>5311</v>
      </c>
      <c r="CP45" s="351">
        <v>5311</v>
      </c>
      <c r="CQ45" s="351">
        <v>5356</v>
      </c>
      <c r="CR45" s="351">
        <v>5349</v>
      </c>
      <c r="CS45" s="351">
        <v>5366</v>
      </c>
      <c r="CT45" s="351">
        <v>5445</v>
      </c>
      <c r="CU45" s="352">
        <v>5508</v>
      </c>
      <c r="CV45" s="350">
        <v>5517</v>
      </c>
      <c r="CW45" s="351">
        <v>5485</v>
      </c>
      <c r="CX45" s="351">
        <v>5463</v>
      </c>
      <c r="CY45" s="351">
        <v>5468</v>
      </c>
      <c r="CZ45" s="351">
        <v>5470</v>
      </c>
      <c r="DA45" s="351">
        <v>5448</v>
      </c>
      <c r="DB45" s="351">
        <v>5451</v>
      </c>
      <c r="DC45" s="351">
        <v>5468</v>
      </c>
      <c r="DD45" s="351">
        <v>5477</v>
      </c>
      <c r="DE45" s="351">
        <v>5482</v>
      </c>
      <c r="DF45" s="351">
        <v>5481</v>
      </c>
      <c r="DG45" s="352">
        <v>5505</v>
      </c>
      <c r="DH45" s="350">
        <v>5507</v>
      </c>
      <c r="DI45" s="351">
        <v>5511</v>
      </c>
      <c r="DJ45" s="351">
        <v>5514</v>
      </c>
      <c r="DK45" s="351">
        <v>5484</v>
      </c>
      <c r="DL45" s="351">
        <v>5442</v>
      </c>
      <c r="DM45" s="351">
        <v>5396</v>
      </c>
      <c r="DN45" s="351">
        <v>5343</v>
      </c>
      <c r="DO45" s="351">
        <v>5323</v>
      </c>
      <c r="DP45" s="351">
        <v>5342</v>
      </c>
      <c r="DQ45" s="351">
        <v>5333</v>
      </c>
      <c r="DR45" s="351">
        <v>5303</v>
      </c>
      <c r="DS45" s="354">
        <v>5365</v>
      </c>
      <c r="DT45" s="350">
        <v>5404</v>
      </c>
      <c r="DU45" s="351">
        <v>5472</v>
      </c>
      <c r="DV45" s="351">
        <v>5492</v>
      </c>
      <c r="DW45" s="351">
        <v>5486</v>
      </c>
      <c r="DX45" s="351">
        <v>5523</v>
      </c>
      <c r="DY45" s="351">
        <v>5495</v>
      </c>
      <c r="DZ45" s="351">
        <v>5509</v>
      </c>
      <c r="EA45" s="351">
        <v>5474</v>
      </c>
      <c r="EB45" s="351">
        <v>5464</v>
      </c>
      <c r="EC45" s="351">
        <v>5479</v>
      </c>
      <c r="ED45" s="351">
        <v>5462</v>
      </c>
      <c r="EE45" s="354">
        <v>5487</v>
      </c>
      <c r="EF45" s="350">
        <v>5486</v>
      </c>
      <c r="EG45" s="351">
        <v>5469</v>
      </c>
      <c r="EH45" s="351">
        <v>5454</v>
      </c>
      <c r="EI45" s="351">
        <v>5437</v>
      </c>
      <c r="EJ45" s="351">
        <v>5410</v>
      </c>
      <c r="EK45" s="351">
        <v>5424</v>
      </c>
      <c r="EL45" s="351">
        <v>5409</v>
      </c>
      <c r="EM45" s="351">
        <v>5433</v>
      </c>
      <c r="EN45" s="351">
        <v>5447</v>
      </c>
      <c r="EO45" s="351">
        <v>5453</v>
      </c>
      <c r="EP45" s="351">
        <v>5481</v>
      </c>
      <c r="EQ45" s="354">
        <v>5506</v>
      </c>
      <c r="ER45" s="350">
        <v>5553</v>
      </c>
      <c r="ES45" s="351">
        <v>5544</v>
      </c>
      <c r="ET45" s="351">
        <v>5478</v>
      </c>
      <c r="EU45" s="351">
        <v>5475</v>
      </c>
      <c r="EV45" s="351">
        <v>5490</v>
      </c>
      <c r="EW45" s="354">
        <v>5570</v>
      </c>
      <c r="EX45" s="354">
        <v>5596</v>
      </c>
      <c r="EY45" s="354">
        <v>5603</v>
      </c>
      <c r="EZ45" s="352">
        <v>5571</v>
      </c>
      <c r="FA45" s="352">
        <v>5626</v>
      </c>
      <c r="FB45" s="352">
        <v>5645</v>
      </c>
      <c r="FC45" s="352">
        <v>5733</v>
      </c>
      <c r="FD45" s="352">
        <v>5786</v>
      </c>
      <c r="FE45" s="352">
        <v>5781</v>
      </c>
      <c r="FF45" s="352">
        <v>5711</v>
      </c>
      <c r="FG45" s="352">
        <v>5722</v>
      </c>
      <c r="FH45" s="352">
        <v>5732</v>
      </c>
      <c r="FI45" s="352">
        <v>5708</v>
      </c>
      <c r="FJ45" s="352">
        <v>5741</v>
      </c>
      <c r="FK45" s="352"/>
      <c r="FL45" s="352"/>
      <c r="FM45" s="352"/>
      <c r="FN45" s="352"/>
      <c r="FO45" s="352"/>
      <c r="FP45" s="100">
        <v>33</v>
      </c>
      <c r="FQ45" s="84">
        <v>0.57481275039191781</v>
      </c>
      <c r="FR45" s="100">
        <v>8</v>
      </c>
      <c r="FS45" s="84">
        <v>0.1452960406828914</v>
      </c>
    </row>
    <row r="46" spans="1:187" ht="15" outlineLevel="2">
      <c r="A46" s="340">
        <v>59</v>
      </c>
      <c r="B46" s="53" t="s">
        <v>331</v>
      </c>
      <c r="C46" s="324" t="s">
        <v>335</v>
      </c>
      <c r="D46" s="350">
        <v>3407</v>
      </c>
      <c r="E46" s="351">
        <v>3412</v>
      </c>
      <c r="F46" s="351">
        <v>3405</v>
      </c>
      <c r="G46" s="351">
        <v>3399</v>
      </c>
      <c r="H46" s="351">
        <v>3379</v>
      </c>
      <c r="I46" s="351">
        <v>3380</v>
      </c>
      <c r="J46" s="351">
        <v>3360</v>
      </c>
      <c r="K46" s="351">
        <v>3371</v>
      </c>
      <c r="L46" s="351">
        <v>3314</v>
      </c>
      <c r="M46" s="351">
        <v>3346</v>
      </c>
      <c r="N46" s="351">
        <v>3314</v>
      </c>
      <c r="O46" s="352">
        <v>3363</v>
      </c>
      <c r="P46" s="350">
        <v>3334</v>
      </c>
      <c r="Q46" s="351">
        <v>3339</v>
      </c>
      <c r="R46" s="353">
        <v>3373</v>
      </c>
      <c r="S46" s="351">
        <v>3329</v>
      </c>
      <c r="T46" s="351">
        <v>3297</v>
      </c>
      <c r="U46" s="351">
        <v>3258</v>
      </c>
      <c r="V46" s="351">
        <v>3271</v>
      </c>
      <c r="W46" s="351">
        <v>3264</v>
      </c>
      <c r="X46" s="351">
        <v>3269</v>
      </c>
      <c r="Y46" s="351">
        <v>3273</v>
      </c>
      <c r="Z46" s="351">
        <v>3270</v>
      </c>
      <c r="AA46" s="352">
        <v>3211</v>
      </c>
      <c r="AB46" s="350">
        <v>3200</v>
      </c>
      <c r="AC46" s="351">
        <v>3208</v>
      </c>
      <c r="AD46" s="351">
        <v>3219</v>
      </c>
      <c r="AE46" s="351">
        <v>3226</v>
      </c>
      <c r="AF46" s="351">
        <v>3211</v>
      </c>
      <c r="AG46" s="351">
        <v>3188</v>
      </c>
      <c r="AH46" s="351">
        <v>3206</v>
      </c>
      <c r="AI46" s="351">
        <v>3237</v>
      </c>
      <c r="AJ46" s="351">
        <v>3299</v>
      </c>
      <c r="AK46" s="351">
        <v>3321</v>
      </c>
      <c r="AL46" s="351">
        <v>3332</v>
      </c>
      <c r="AM46" s="352">
        <v>3315</v>
      </c>
      <c r="AN46" s="350">
        <v>3293</v>
      </c>
      <c r="AO46" s="351">
        <v>3274</v>
      </c>
      <c r="AP46" s="351">
        <v>3263</v>
      </c>
      <c r="AQ46" s="351">
        <v>3256</v>
      </c>
      <c r="AR46" s="351">
        <v>3264</v>
      </c>
      <c r="AS46" s="351">
        <v>3246</v>
      </c>
      <c r="AT46" s="351">
        <v>3237</v>
      </c>
      <c r="AU46" s="351">
        <v>3267</v>
      </c>
      <c r="AV46" s="351">
        <v>3231</v>
      </c>
      <c r="AW46" s="351">
        <v>3214</v>
      </c>
      <c r="AX46" s="351">
        <v>3186</v>
      </c>
      <c r="AY46" s="352">
        <v>3196</v>
      </c>
      <c r="AZ46" s="350">
        <v>3194</v>
      </c>
      <c r="BA46" s="351">
        <v>3183</v>
      </c>
      <c r="BB46" s="351">
        <v>3164</v>
      </c>
      <c r="BC46" s="351">
        <v>3144</v>
      </c>
      <c r="BD46" s="351">
        <v>3112</v>
      </c>
      <c r="BE46" s="351">
        <v>3053</v>
      </c>
      <c r="BF46" s="351">
        <v>3039</v>
      </c>
      <c r="BG46" s="351">
        <v>3011</v>
      </c>
      <c r="BH46" s="351">
        <v>3015</v>
      </c>
      <c r="BI46" s="351">
        <v>2977</v>
      </c>
      <c r="BJ46" s="351">
        <v>3014</v>
      </c>
      <c r="BK46" s="352">
        <v>3070</v>
      </c>
      <c r="BL46" s="350">
        <v>3077</v>
      </c>
      <c r="BM46" s="355">
        <v>3116</v>
      </c>
      <c r="BN46" s="355">
        <v>3083</v>
      </c>
      <c r="BO46" s="355">
        <v>3099</v>
      </c>
      <c r="BP46" s="355">
        <v>3098</v>
      </c>
      <c r="BQ46" s="355">
        <v>3109</v>
      </c>
      <c r="BR46" s="355">
        <v>3126</v>
      </c>
      <c r="BS46" s="355">
        <v>3136</v>
      </c>
      <c r="BT46" s="355">
        <v>3140</v>
      </c>
      <c r="BU46" s="355">
        <v>3136</v>
      </c>
      <c r="BV46" s="355">
        <v>3112</v>
      </c>
      <c r="BW46" s="352">
        <v>3302</v>
      </c>
      <c r="BX46" s="350">
        <v>3308</v>
      </c>
      <c r="BY46" s="355">
        <v>3245</v>
      </c>
      <c r="BZ46" s="355">
        <v>3211</v>
      </c>
      <c r="CA46" s="355">
        <v>3176</v>
      </c>
      <c r="CB46" s="355">
        <v>3170</v>
      </c>
      <c r="CC46" s="355">
        <v>3072</v>
      </c>
      <c r="CD46" s="355">
        <v>3074</v>
      </c>
      <c r="CE46" s="355">
        <v>3069</v>
      </c>
      <c r="CF46" s="355">
        <v>3031</v>
      </c>
      <c r="CG46" s="351">
        <v>2992</v>
      </c>
      <c r="CH46" s="351">
        <v>2957</v>
      </c>
      <c r="CI46" s="352">
        <v>2928</v>
      </c>
      <c r="CJ46" s="350">
        <v>2875</v>
      </c>
      <c r="CK46" s="351">
        <v>2855</v>
      </c>
      <c r="CL46" s="351">
        <v>2783</v>
      </c>
      <c r="CM46" s="351">
        <v>2781</v>
      </c>
      <c r="CN46" s="351">
        <v>2803</v>
      </c>
      <c r="CO46" s="351">
        <v>2821</v>
      </c>
      <c r="CP46" s="351">
        <v>2818</v>
      </c>
      <c r="CQ46" s="351">
        <v>2831</v>
      </c>
      <c r="CR46" s="351">
        <v>2834</v>
      </c>
      <c r="CS46" s="351">
        <v>2848</v>
      </c>
      <c r="CT46" s="351">
        <v>2852</v>
      </c>
      <c r="CU46" s="352">
        <v>2847</v>
      </c>
      <c r="CV46" s="350">
        <v>2838</v>
      </c>
      <c r="CW46" s="351">
        <v>2829</v>
      </c>
      <c r="CX46" s="351">
        <v>2820</v>
      </c>
      <c r="CY46" s="351">
        <v>2818</v>
      </c>
      <c r="CZ46" s="351">
        <v>2839</v>
      </c>
      <c r="DA46" s="351">
        <v>2830</v>
      </c>
      <c r="DB46" s="351">
        <v>2805</v>
      </c>
      <c r="DC46" s="351">
        <v>2782</v>
      </c>
      <c r="DD46" s="351">
        <v>2798</v>
      </c>
      <c r="DE46" s="351">
        <v>2780</v>
      </c>
      <c r="DF46" s="351">
        <v>2775</v>
      </c>
      <c r="DG46" s="352">
        <v>2770</v>
      </c>
      <c r="DH46" s="350">
        <v>2752</v>
      </c>
      <c r="DI46" s="351">
        <v>2781</v>
      </c>
      <c r="DJ46" s="351">
        <v>2774</v>
      </c>
      <c r="DK46" s="351">
        <v>2772</v>
      </c>
      <c r="DL46" s="351">
        <v>2754</v>
      </c>
      <c r="DM46" s="351">
        <v>2744</v>
      </c>
      <c r="DN46" s="351">
        <v>2714</v>
      </c>
      <c r="DO46" s="351">
        <v>2715</v>
      </c>
      <c r="DP46" s="351">
        <v>2704</v>
      </c>
      <c r="DQ46" s="351">
        <v>2692</v>
      </c>
      <c r="DR46" s="351">
        <v>2694</v>
      </c>
      <c r="DS46" s="354">
        <v>2690</v>
      </c>
      <c r="DT46" s="350">
        <v>2708</v>
      </c>
      <c r="DU46" s="351">
        <v>2741</v>
      </c>
      <c r="DV46" s="351">
        <v>2727</v>
      </c>
      <c r="DW46" s="351">
        <v>2759</v>
      </c>
      <c r="DX46" s="351">
        <v>2777</v>
      </c>
      <c r="DY46" s="351">
        <v>2787</v>
      </c>
      <c r="DZ46" s="351">
        <v>2806</v>
      </c>
      <c r="EA46" s="351">
        <v>2790</v>
      </c>
      <c r="EB46" s="351">
        <v>2796</v>
      </c>
      <c r="EC46" s="351">
        <v>2783</v>
      </c>
      <c r="ED46" s="351">
        <v>2768</v>
      </c>
      <c r="EE46" s="354">
        <v>2754</v>
      </c>
      <c r="EF46" s="350">
        <v>2759</v>
      </c>
      <c r="EG46" s="351">
        <v>2760</v>
      </c>
      <c r="EH46" s="351">
        <v>2725</v>
      </c>
      <c r="EI46" s="351">
        <v>2709</v>
      </c>
      <c r="EJ46" s="351">
        <v>2700</v>
      </c>
      <c r="EK46" s="351">
        <v>2723</v>
      </c>
      <c r="EL46" s="351">
        <v>2703</v>
      </c>
      <c r="EM46" s="351">
        <v>2695</v>
      </c>
      <c r="EN46" s="351">
        <v>2696</v>
      </c>
      <c r="EO46" s="351">
        <v>2687</v>
      </c>
      <c r="EP46" s="351">
        <v>2658</v>
      </c>
      <c r="EQ46" s="354">
        <v>2630</v>
      </c>
      <c r="ER46" s="350">
        <v>2642</v>
      </c>
      <c r="ES46" s="351">
        <v>2614</v>
      </c>
      <c r="ET46" s="351">
        <v>2588</v>
      </c>
      <c r="EU46" s="351">
        <v>2567</v>
      </c>
      <c r="EV46" s="351">
        <v>2589</v>
      </c>
      <c r="EW46" s="354">
        <v>2577</v>
      </c>
      <c r="EX46" s="354">
        <v>2618</v>
      </c>
      <c r="EY46" s="354">
        <v>2616</v>
      </c>
      <c r="EZ46" s="352">
        <v>2596</v>
      </c>
      <c r="FA46" s="352">
        <v>2614</v>
      </c>
      <c r="FB46" s="352">
        <v>2607</v>
      </c>
      <c r="FC46" s="352">
        <v>2599</v>
      </c>
      <c r="FD46" s="352">
        <v>2605</v>
      </c>
      <c r="FE46" s="352">
        <v>2593</v>
      </c>
      <c r="FF46" s="352">
        <v>2577</v>
      </c>
      <c r="FG46" s="352">
        <v>2556</v>
      </c>
      <c r="FH46" s="352">
        <v>2557</v>
      </c>
      <c r="FI46" s="352">
        <v>2539</v>
      </c>
      <c r="FJ46" s="352">
        <v>2547</v>
      </c>
      <c r="FK46" s="352"/>
      <c r="FL46" s="352"/>
      <c r="FM46" s="352"/>
      <c r="FN46" s="352"/>
      <c r="FO46" s="352"/>
      <c r="FP46" s="100">
        <v>8</v>
      </c>
      <c r="FQ46" s="84">
        <v>0.31409501374165688</v>
      </c>
      <c r="FR46" s="100">
        <v>-52</v>
      </c>
      <c r="FS46" s="84">
        <v>-1.977186311787072</v>
      </c>
    </row>
    <row r="47" spans="1:187" ht="15" outlineLevel="2">
      <c r="A47" s="340">
        <v>113</v>
      </c>
      <c r="B47" s="53" t="s">
        <v>331</v>
      </c>
      <c r="C47" s="324" t="s">
        <v>336</v>
      </c>
      <c r="D47" s="350">
        <v>6182</v>
      </c>
      <c r="E47" s="351">
        <v>6209</v>
      </c>
      <c r="F47" s="351">
        <v>6122</v>
      </c>
      <c r="G47" s="351">
        <v>5699</v>
      </c>
      <c r="H47" s="351">
        <v>5697</v>
      </c>
      <c r="I47" s="351">
        <v>5774</v>
      </c>
      <c r="J47" s="351">
        <v>5608</v>
      </c>
      <c r="K47" s="351">
        <v>5744</v>
      </c>
      <c r="L47" s="351">
        <v>5565</v>
      </c>
      <c r="M47" s="351">
        <v>5554</v>
      </c>
      <c r="N47" s="351">
        <v>5548</v>
      </c>
      <c r="O47" s="352">
        <v>5531</v>
      </c>
      <c r="P47" s="350">
        <v>5511</v>
      </c>
      <c r="Q47" s="351">
        <v>5509</v>
      </c>
      <c r="R47" s="353">
        <v>5515</v>
      </c>
      <c r="S47" s="351">
        <v>5442</v>
      </c>
      <c r="T47" s="351">
        <v>5450</v>
      </c>
      <c r="U47" s="351">
        <v>5449</v>
      </c>
      <c r="V47" s="351">
        <v>5439</v>
      </c>
      <c r="W47" s="351">
        <v>5398</v>
      </c>
      <c r="X47" s="351">
        <v>5438</v>
      </c>
      <c r="Y47" s="351">
        <v>5509</v>
      </c>
      <c r="Z47" s="351">
        <v>5456</v>
      </c>
      <c r="AA47" s="352">
        <v>5421</v>
      </c>
      <c r="AB47" s="350">
        <v>5449</v>
      </c>
      <c r="AC47" s="351">
        <v>5455</v>
      </c>
      <c r="AD47" s="351">
        <v>5406</v>
      </c>
      <c r="AE47" s="351">
        <v>5395</v>
      </c>
      <c r="AF47" s="351">
        <v>5433</v>
      </c>
      <c r="AG47" s="351">
        <v>5447</v>
      </c>
      <c r="AH47" s="351">
        <v>5438</v>
      </c>
      <c r="AI47" s="351">
        <v>5407</v>
      </c>
      <c r="AJ47" s="351">
        <v>5402</v>
      </c>
      <c r="AK47" s="351">
        <v>5466</v>
      </c>
      <c r="AL47" s="351">
        <v>5442</v>
      </c>
      <c r="AM47" s="352">
        <v>5490</v>
      </c>
      <c r="AN47" s="350">
        <v>5417</v>
      </c>
      <c r="AO47" s="351">
        <v>5443</v>
      </c>
      <c r="AP47" s="351">
        <v>5480</v>
      </c>
      <c r="AQ47" s="351">
        <v>5481</v>
      </c>
      <c r="AR47" s="351">
        <v>5472</v>
      </c>
      <c r="AS47" s="351">
        <v>5491</v>
      </c>
      <c r="AT47" s="351">
        <v>5491</v>
      </c>
      <c r="AU47" s="351">
        <v>5495</v>
      </c>
      <c r="AV47" s="351">
        <v>5518</v>
      </c>
      <c r="AW47" s="351">
        <v>5581</v>
      </c>
      <c r="AX47" s="351">
        <v>5611</v>
      </c>
      <c r="AY47" s="352">
        <v>5663</v>
      </c>
      <c r="AZ47" s="350">
        <v>5706</v>
      </c>
      <c r="BA47" s="351">
        <v>5699</v>
      </c>
      <c r="BB47" s="351">
        <v>5715</v>
      </c>
      <c r="BC47" s="351">
        <v>5691</v>
      </c>
      <c r="BD47" s="351">
        <v>5700</v>
      </c>
      <c r="BE47" s="351">
        <v>5699</v>
      </c>
      <c r="BF47" s="351">
        <v>5666</v>
      </c>
      <c r="BG47" s="351">
        <v>5563</v>
      </c>
      <c r="BH47" s="351">
        <v>5585</v>
      </c>
      <c r="BI47" s="351">
        <v>5546</v>
      </c>
      <c r="BJ47" s="351">
        <v>5604</v>
      </c>
      <c r="BK47" s="352">
        <v>5702</v>
      </c>
      <c r="BL47" s="350">
        <v>5771</v>
      </c>
      <c r="BM47" s="355">
        <v>5860</v>
      </c>
      <c r="BN47" s="355">
        <v>5834</v>
      </c>
      <c r="BO47" s="355">
        <v>5847</v>
      </c>
      <c r="BP47" s="355">
        <v>5894</v>
      </c>
      <c r="BQ47" s="355">
        <v>5931</v>
      </c>
      <c r="BR47" s="355">
        <v>5849</v>
      </c>
      <c r="BS47" s="355">
        <v>5805</v>
      </c>
      <c r="BT47" s="355">
        <v>5774</v>
      </c>
      <c r="BU47" s="355">
        <v>5803</v>
      </c>
      <c r="BV47" s="355">
        <v>5958</v>
      </c>
      <c r="BW47" s="352">
        <v>6010</v>
      </c>
      <c r="BX47" s="350">
        <v>6060</v>
      </c>
      <c r="BY47" s="355">
        <v>6021</v>
      </c>
      <c r="BZ47" s="355">
        <v>6047</v>
      </c>
      <c r="CA47" s="355">
        <v>5969</v>
      </c>
      <c r="CB47" s="355">
        <v>5967</v>
      </c>
      <c r="CC47" s="355">
        <v>5997</v>
      </c>
      <c r="CD47" s="355">
        <v>5951</v>
      </c>
      <c r="CE47" s="355">
        <v>5941</v>
      </c>
      <c r="CF47" s="355">
        <v>5883</v>
      </c>
      <c r="CG47" s="351">
        <v>5791</v>
      </c>
      <c r="CH47" s="351">
        <v>5723</v>
      </c>
      <c r="CI47" s="352">
        <v>5713</v>
      </c>
      <c r="CJ47" s="350">
        <v>5694</v>
      </c>
      <c r="CK47" s="351">
        <v>5677</v>
      </c>
      <c r="CL47" s="351">
        <v>5618</v>
      </c>
      <c r="CM47" s="351">
        <v>5609</v>
      </c>
      <c r="CN47" s="351">
        <v>5573</v>
      </c>
      <c r="CO47" s="351">
        <v>5580</v>
      </c>
      <c r="CP47" s="351">
        <v>5599</v>
      </c>
      <c r="CQ47" s="351">
        <v>5606</v>
      </c>
      <c r="CR47" s="351">
        <v>5707</v>
      </c>
      <c r="CS47" s="351">
        <v>5699</v>
      </c>
      <c r="CT47" s="351">
        <v>5666</v>
      </c>
      <c r="CU47" s="352">
        <v>5653</v>
      </c>
      <c r="CV47" s="350">
        <v>5622</v>
      </c>
      <c r="CW47" s="351">
        <v>5588</v>
      </c>
      <c r="CX47" s="351">
        <v>5552</v>
      </c>
      <c r="CY47" s="351">
        <v>5574</v>
      </c>
      <c r="CZ47" s="351">
        <v>5553</v>
      </c>
      <c r="DA47" s="351">
        <v>5522</v>
      </c>
      <c r="DB47" s="351">
        <v>5519</v>
      </c>
      <c r="DC47" s="351">
        <v>5471</v>
      </c>
      <c r="DD47" s="351">
        <v>5479</v>
      </c>
      <c r="DE47" s="351">
        <v>5458</v>
      </c>
      <c r="DF47" s="351">
        <v>5481</v>
      </c>
      <c r="DG47" s="352">
        <v>5433</v>
      </c>
      <c r="DH47" s="350">
        <v>5427</v>
      </c>
      <c r="DI47" s="351">
        <v>5436</v>
      </c>
      <c r="DJ47" s="351">
        <v>5486</v>
      </c>
      <c r="DK47" s="351">
        <v>5459</v>
      </c>
      <c r="DL47" s="351">
        <v>5385</v>
      </c>
      <c r="DM47" s="351">
        <v>5360</v>
      </c>
      <c r="DN47" s="351">
        <v>5314</v>
      </c>
      <c r="DO47" s="351">
        <v>5277</v>
      </c>
      <c r="DP47" s="351">
        <v>5348</v>
      </c>
      <c r="DQ47" s="351">
        <v>5370</v>
      </c>
      <c r="DR47" s="351">
        <v>5413</v>
      </c>
      <c r="DS47" s="354">
        <v>5402</v>
      </c>
      <c r="DT47" s="350">
        <v>5445</v>
      </c>
      <c r="DU47" s="351">
        <v>5567</v>
      </c>
      <c r="DV47" s="351">
        <v>5709</v>
      </c>
      <c r="DW47" s="351">
        <v>5810</v>
      </c>
      <c r="DX47" s="351">
        <v>5894</v>
      </c>
      <c r="DY47" s="351">
        <v>5933</v>
      </c>
      <c r="DZ47" s="351">
        <v>5958</v>
      </c>
      <c r="EA47" s="351">
        <v>5906</v>
      </c>
      <c r="EB47" s="351">
        <v>5910</v>
      </c>
      <c r="EC47" s="351">
        <v>5911</v>
      </c>
      <c r="ED47" s="351">
        <v>5909</v>
      </c>
      <c r="EE47" s="354">
        <v>5908</v>
      </c>
      <c r="EF47" s="350">
        <v>5916</v>
      </c>
      <c r="EG47" s="351">
        <v>5950</v>
      </c>
      <c r="EH47" s="351">
        <v>5899</v>
      </c>
      <c r="EI47" s="351">
        <v>5899</v>
      </c>
      <c r="EJ47" s="351">
        <v>5893</v>
      </c>
      <c r="EK47" s="351">
        <v>5872</v>
      </c>
      <c r="EL47" s="351">
        <v>5928</v>
      </c>
      <c r="EM47" s="351">
        <v>5992</v>
      </c>
      <c r="EN47" s="351">
        <v>5995</v>
      </c>
      <c r="EO47" s="351">
        <v>5995</v>
      </c>
      <c r="EP47" s="351">
        <v>6008</v>
      </c>
      <c r="EQ47" s="354">
        <v>6009</v>
      </c>
      <c r="ER47" s="350">
        <v>6049</v>
      </c>
      <c r="ES47" s="351">
        <v>5991</v>
      </c>
      <c r="ET47" s="351">
        <v>6007</v>
      </c>
      <c r="EU47" s="351">
        <v>5990</v>
      </c>
      <c r="EV47" s="351">
        <v>6004</v>
      </c>
      <c r="EW47" s="354">
        <v>5984</v>
      </c>
      <c r="EX47" s="354">
        <v>6175</v>
      </c>
      <c r="EY47" s="354">
        <v>6235</v>
      </c>
      <c r="EZ47" s="352">
        <v>6187</v>
      </c>
      <c r="FA47" s="352">
        <v>6228</v>
      </c>
      <c r="FB47" s="352">
        <v>6188</v>
      </c>
      <c r="FC47" s="352">
        <v>6242</v>
      </c>
      <c r="FD47" s="352">
        <v>6319</v>
      </c>
      <c r="FE47" s="352">
        <v>6301</v>
      </c>
      <c r="FF47" s="352">
        <v>6309</v>
      </c>
      <c r="FG47" s="352">
        <v>6288</v>
      </c>
      <c r="FH47" s="352">
        <v>6256</v>
      </c>
      <c r="FI47" s="352">
        <v>6222</v>
      </c>
      <c r="FJ47" s="352">
        <v>6231</v>
      </c>
      <c r="FK47" s="352"/>
      <c r="FL47" s="352"/>
      <c r="FM47" s="352"/>
      <c r="FN47" s="352"/>
      <c r="FO47" s="352"/>
      <c r="FP47" s="100">
        <v>9</v>
      </c>
      <c r="FQ47" s="84">
        <v>0.14443909484833894</v>
      </c>
      <c r="FR47" s="100">
        <v>-11</v>
      </c>
      <c r="FS47" s="84">
        <v>-0.18305874521551008</v>
      </c>
    </row>
    <row r="48" spans="1:187" ht="15" outlineLevel="2">
      <c r="A48" s="340">
        <v>125</v>
      </c>
      <c r="B48" s="53" t="s">
        <v>331</v>
      </c>
      <c r="C48" s="324" t="s">
        <v>337</v>
      </c>
      <c r="D48" s="350">
        <v>6822</v>
      </c>
      <c r="E48" s="351">
        <v>6819</v>
      </c>
      <c r="F48" s="351">
        <v>6810</v>
      </c>
      <c r="G48" s="351">
        <v>6632</v>
      </c>
      <c r="H48" s="351">
        <v>6626</v>
      </c>
      <c r="I48" s="351">
        <v>6657</v>
      </c>
      <c r="J48" s="351">
        <v>6651</v>
      </c>
      <c r="K48" s="351">
        <v>6649</v>
      </c>
      <c r="L48" s="351">
        <v>6586</v>
      </c>
      <c r="M48" s="351">
        <v>6609</v>
      </c>
      <c r="N48" s="351">
        <v>6655</v>
      </c>
      <c r="O48" s="352">
        <v>6725</v>
      </c>
      <c r="P48" s="350">
        <v>6715</v>
      </c>
      <c r="Q48" s="351">
        <v>6733</v>
      </c>
      <c r="R48" s="353">
        <v>6731</v>
      </c>
      <c r="S48" s="351">
        <v>5383</v>
      </c>
      <c r="T48" s="351">
        <v>6676</v>
      </c>
      <c r="U48" s="351">
        <v>6787</v>
      </c>
      <c r="V48" s="351">
        <v>1706</v>
      </c>
      <c r="W48" s="351">
        <v>1893</v>
      </c>
      <c r="X48" s="351">
        <v>2013</v>
      </c>
      <c r="Y48" s="351">
        <v>6770</v>
      </c>
      <c r="Z48" s="351">
        <v>6821</v>
      </c>
      <c r="AA48" s="352">
        <v>6781</v>
      </c>
      <c r="AB48" s="350">
        <v>6794</v>
      </c>
      <c r="AC48" s="351">
        <v>6834</v>
      </c>
      <c r="AD48" s="351">
        <v>6786</v>
      </c>
      <c r="AE48" s="351">
        <v>6761</v>
      </c>
      <c r="AF48" s="351">
        <v>6779</v>
      </c>
      <c r="AG48" s="351">
        <v>6779</v>
      </c>
      <c r="AH48" s="351">
        <v>6785</v>
      </c>
      <c r="AI48" s="351">
        <v>6767</v>
      </c>
      <c r="AJ48" s="351">
        <v>6753</v>
      </c>
      <c r="AK48" s="351">
        <v>6787</v>
      </c>
      <c r="AL48" s="351">
        <v>6722</v>
      </c>
      <c r="AM48" s="352">
        <v>6737</v>
      </c>
      <c r="AN48" s="350">
        <v>6717</v>
      </c>
      <c r="AO48" s="351">
        <v>6686</v>
      </c>
      <c r="AP48" s="351">
        <v>6660</v>
      </c>
      <c r="AQ48" s="351">
        <v>6625</v>
      </c>
      <c r="AR48" s="351">
        <v>6669</v>
      </c>
      <c r="AS48" s="351">
        <v>6677</v>
      </c>
      <c r="AT48" s="351">
        <v>6692</v>
      </c>
      <c r="AU48" s="351">
        <v>6686</v>
      </c>
      <c r="AV48" s="351">
        <v>6666</v>
      </c>
      <c r="AW48" s="351">
        <v>6703</v>
      </c>
      <c r="AX48" s="351">
        <v>6709</v>
      </c>
      <c r="AY48" s="352">
        <v>6752</v>
      </c>
      <c r="AZ48" s="350">
        <v>6796</v>
      </c>
      <c r="BA48" s="351">
        <v>6767</v>
      </c>
      <c r="BB48" s="351">
        <v>6733</v>
      </c>
      <c r="BC48" s="351">
        <v>6756</v>
      </c>
      <c r="BD48" s="351">
        <v>6738</v>
      </c>
      <c r="BE48" s="351">
        <v>6706</v>
      </c>
      <c r="BF48" s="351">
        <v>6701</v>
      </c>
      <c r="BG48" s="351">
        <v>6637</v>
      </c>
      <c r="BH48" s="351">
        <v>6629</v>
      </c>
      <c r="BI48" s="351">
        <v>6580</v>
      </c>
      <c r="BJ48" s="351">
        <v>6614</v>
      </c>
      <c r="BK48" s="352">
        <v>6662</v>
      </c>
      <c r="BL48" s="350">
        <v>6687</v>
      </c>
      <c r="BM48" s="355">
        <v>6707</v>
      </c>
      <c r="BN48" s="355">
        <v>6660</v>
      </c>
      <c r="BO48" s="355">
        <v>6637</v>
      </c>
      <c r="BP48" s="355">
        <v>6637</v>
      </c>
      <c r="BQ48" s="355">
        <v>6640</v>
      </c>
      <c r="BR48" s="355">
        <v>6588</v>
      </c>
      <c r="BS48" s="355">
        <v>6544</v>
      </c>
      <c r="BT48" s="355">
        <v>6556</v>
      </c>
      <c r="BU48" s="355">
        <v>6559</v>
      </c>
      <c r="BV48" s="355">
        <v>6583</v>
      </c>
      <c r="BW48" s="352">
        <v>6622</v>
      </c>
      <c r="BX48" s="350">
        <v>6660</v>
      </c>
      <c r="BY48" s="355">
        <v>6642</v>
      </c>
      <c r="BZ48" s="355">
        <v>6625</v>
      </c>
      <c r="CA48" s="355">
        <v>6577</v>
      </c>
      <c r="CB48" s="355">
        <v>6536</v>
      </c>
      <c r="CC48" s="355">
        <v>6539</v>
      </c>
      <c r="CD48" s="355">
        <v>6541</v>
      </c>
      <c r="CE48" s="355">
        <v>6568</v>
      </c>
      <c r="CF48" s="355">
        <v>6539</v>
      </c>
      <c r="CG48" s="351">
        <v>6550</v>
      </c>
      <c r="CH48" s="351">
        <v>6576</v>
      </c>
      <c r="CI48" s="352">
        <v>6555</v>
      </c>
      <c r="CJ48" s="350">
        <v>6541</v>
      </c>
      <c r="CK48" s="351">
        <v>6575</v>
      </c>
      <c r="CL48" s="351">
        <v>6568</v>
      </c>
      <c r="CM48" s="351">
        <v>6581</v>
      </c>
      <c r="CN48" s="351">
        <v>6584</v>
      </c>
      <c r="CO48" s="351">
        <v>6598</v>
      </c>
      <c r="CP48" s="351">
        <v>6616</v>
      </c>
      <c r="CQ48" s="351">
        <v>6621</v>
      </c>
      <c r="CR48" s="351">
        <v>6606</v>
      </c>
      <c r="CS48" s="351">
        <v>6629</v>
      </c>
      <c r="CT48" s="351">
        <v>6630</v>
      </c>
      <c r="CU48" s="352">
        <v>6669</v>
      </c>
      <c r="CV48" s="350">
        <v>6670</v>
      </c>
      <c r="CW48" s="351">
        <v>6625</v>
      </c>
      <c r="CX48" s="351">
        <v>6610</v>
      </c>
      <c r="CY48" s="351">
        <v>6611</v>
      </c>
      <c r="CZ48" s="351">
        <v>6614</v>
      </c>
      <c r="DA48" s="351">
        <v>6616</v>
      </c>
      <c r="DB48" s="351">
        <v>6611</v>
      </c>
      <c r="DC48" s="351">
        <v>6588</v>
      </c>
      <c r="DD48" s="351">
        <v>6539</v>
      </c>
      <c r="DE48" s="351">
        <v>6509</v>
      </c>
      <c r="DF48" s="351">
        <v>6545</v>
      </c>
      <c r="DG48" s="352">
        <v>6558</v>
      </c>
      <c r="DH48" s="350">
        <v>6559</v>
      </c>
      <c r="DI48" s="351">
        <v>6525</v>
      </c>
      <c r="DJ48" s="351">
        <v>6500</v>
      </c>
      <c r="DK48" s="351">
        <v>6508</v>
      </c>
      <c r="DL48" s="351">
        <v>6511</v>
      </c>
      <c r="DM48" s="351">
        <v>6497</v>
      </c>
      <c r="DN48" s="351">
        <v>6460</v>
      </c>
      <c r="DO48" s="351">
        <v>6456</v>
      </c>
      <c r="DP48" s="351">
        <v>6477</v>
      </c>
      <c r="DQ48" s="351">
        <v>6456</v>
      </c>
      <c r="DR48" s="351">
        <v>6449</v>
      </c>
      <c r="DS48" s="354">
        <v>6495</v>
      </c>
      <c r="DT48" s="350">
        <v>6542</v>
      </c>
      <c r="DU48" s="351">
        <v>6579</v>
      </c>
      <c r="DV48" s="351">
        <v>6536</v>
      </c>
      <c r="DW48" s="351">
        <v>6506</v>
      </c>
      <c r="DX48" s="351">
        <v>6496</v>
      </c>
      <c r="DY48" s="351">
        <v>6502</v>
      </c>
      <c r="DZ48" s="351">
        <v>6541</v>
      </c>
      <c r="EA48" s="351">
        <v>6503</v>
      </c>
      <c r="EB48" s="351">
        <v>6537</v>
      </c>
      <c r="EC48" s="351">
        <v>6556</v>
      </c>
      <c r="ED48" s="351">
        <v>6572</v>
      </c>
      <c r="EE48" s="354">
        <v>6604</v>
      </c>
      <c r="EF48" s="350">
        <v>6673</v>
      </c>
      <c r="EG48" s="351">
        <v>6747</v>
      </c>
      <c r="EH48" s="351">
        <v>6749</v>
      </c>
      <c r="EI48" s="351">
        <v>6750</v>
      </c>
      <c r="EJ48" s="351">
        <v>6759</v>
      </c>
      <c r="EK48" s="351">
        <v>6740</v>
      </c>
      <c r="EL48" s="351">
        <v>6780</v>
      </c>
      <c r="EM48" s="351">
        <v>6825</v>
      </c>
      <c r="EN48" s="351">
        <v>6820</v>
      </c>
      <c r="EO48" s="351">
        <v>6845</v>
      </c>
      <c r="EP48" s="351">
        <v>6857</v>
      </c>
      <c r="EQ48" s="354">
        <v>6867</v>
      </c>
      <c r="ER48" s="350">
        <v>6894</v>
      </c>
      <c r="ES48" s="351">
        <v>6875</v>
      </c>
      <c r="ET48" s="351">
        <v>6865</v>
      </c>
      <c r="EU48" s="351">
        <v>6858</v>
      </c>
      <c r="EV48" s="351">
        <v>6843</v>
      </c>
      <c r="EW48" s="354">
        <v>6813</v>
      </c>
      <c r="EX48" s="354">
        <v>6853</v>
      </c>
      <c r="EY48" s="354">
        <v>6925</v>
      </c>
      <c r="EZ48" s="352">
        <v>6932</v>
      </c>
      <c r="FA48" s="352">
        <v>6929</v>
      </c>
      <c r="FB48" s="352">
        <v>6917</v>
      </c>
      <c r="FC48" s="352">
        <v>6943</v>
      </c>
      <c r="FD48" s="352">
        <v>6994</v>
      </c>
      <c r="FE48" s="352">
        <v>6983</v>
      </c>
      <c r="FF48" s="352">
        <v>6967</v>
      </c>
      <c r="FG48" s="352">
        <v>6967</v>
      </c>
      <c r="FH48" s="352">
        <v>6953</v>
      </c>
      <c r="FI48" s="352">
        <v>6941</v>
      </c>
      <c r="FJ48" s="352">
        <v>6977</v>
      </c>
      <c r="FK48" s="352"/>
      <c r="FL48" s="352"/>
      <c r="FM48" s="352"/>
      <c r="FN48" s="352"/>
      <c r="FO48" s="352"/>
      <c r="FP48" s="100">
        <v>36</v>
      </c>
      <c r="FQ48" s="84">
        <v>0.51598108069370785</v>
      </c>
      <c r="FR48" s="100">
        <v>34</v>
      </c>
      <c r="FS48" s="84">
        <v>0.49512159603902728</v>
      </c>
    </row>
    <row r="49" spans="1:175" ht="15" outlineLevel="2">
      <c r="A49" s="340">
        <v>138</v>
      </c>
      <c r="B49" s="53" t="s">
        <v>331</v>
      </c>
      <c r="C49" s="324" t="s">
        <v>338</v>
      </c>
      <c r="D49" s="350">
        <v>12059</v>
      </c>
      <c r="E49" s="351">
        <v>12275</v>
      </c>
      <c r="F49" s="351">
        <v>12276</v>
      </c>
      <c r="G49" s="351">
        <v>12178</v>
      </c>
      <c r="H49" s="351">
        <v>12119</v>
      </c>
      <c r="I49" s="351">
        <v>12280</v>
      </c>
      <c r="J49" s="351">
        <v>12119</v>
      </c>
      <c r="K49" s="351">
        <v>12164</v>
      </c>
      <c r="L49" s="351">
        <v>12153</v>
      </c>
      <c r="M49" s="351">
        <v>12168</v>
      </c>
      <c r="N49" s="351">
        <v>12157</v>
      </c>
      <c r="O49" s="352">
        <v>12192</v>
      </c>
      <c r="P49" s="350">
        <v>12568</v>
      </c>
      <c r="Q49" s="351">
        <v>12622</v>
      </c>
      <c r="R49" s="353">
        <v>12996</v>
      </c>
      <c r="S49" s="351">
        <v>13065</v>
      </c>
      <c r="T49" s="351">
        <v>12833</v>
      </c>
      <c r="U49" s="351">
        <v>12817</v>
      </c>
      <c r="V49" s="351">
        <v>12828</v>
      </c>
      <c r="W49" s="351">
        <v>12808</v>
      </c>
      <c r="X49" s="351">
        <v>12827</v>
      </c>
      <c r="Y49" s="351">
        <v>12888</v>
      </c>
      <c r="Z49" s="351">
        <v>12879</v>
      </c>
      <c r="AA49" s="352">
        <v>12832</v>
      </c>
      <c r="AB49" s="350">
        <v>12778</v>
      </c>
      <c r="AC49" s="351">
        <v>12896</v>
      </c>
      <c r="AD49" s="351">
        <v>12915</v>
      </c>
      <c r="AE49" s="351">
        <v>12929</v>
      </c>
      <c r="AF49" s="351">
        <v>13015</v>
      </c>
      <c r="AG49" s="351">
        <v>12768</v>
      </c>
      <c r="AH49" s="351">
        <v>12721</v>
      </c>
      <c r="AI49" s="351">
        <v>12676</v>
      </c>
      <c r="AJ49" s="351">
        <v>12565</v>
      </c>
      <c r="AK49" s="351">
        <v>12670</v>
      </c>
      <c r="AL49" s="351">
        <v>12336</v>
      </c>
      <c r="AM49" s="352">
        <v>12401</v>
      </c>
      <c r="AN49" s="350">
        <v>12375</v>
      </c>
      <c r="AO49" s="351">
        <v>12318</v>
      </c>
      <c r="AP49" s="351">
        <v>12318</v>
      </c>
      <c r="AQ49" s="351">
        <v>12197</v>
      </c>
      <c r="AR49" s="351">
        <v>12463</v>
      </c>
      <c r="AS49" s="351">
        <v>12427</v>
      </c>
      <c r="AT49" s="351">
        <v>12444</v>
      </c>
      <c r="AU49" s="351">
        <v>12442</v>
      </c>
      <c r="AV49" s="351">
        <v>12305</v>
      </c>
      <c r="AW49" s="351">
        <v>12307</v>
      </c>
      <c r="AX49" s="351">
        <v>12289</v>
      </c>
      <c r="AY49" s="352">
        <v>12288</v>
      </c>
      <c r="AZ49" s="350">
        <v>12324</v>
      </c>
      <c r="BA49" s="351">
        <v>12440</v>
      </c>
      <c r="BB49" s="351">
        <v>12394</v>
      </c>
      <c r="BC49" s="351">
        <v>12397</v>
      </c>
      <c r="BD49" s="351">
        <v>12410</v>
      </c>
      <c r="BE49" s="351">
        <v>12304</v>
      </c>
      <c r="BF49" s="351">
        <v>12248</v>
      </c>
      <c r="BG49" s="351">
        <v>12123</v>
      </c>
      <c r="BH49" s="351">
        <v>12148</v>
      </c>
      <c r="BI49" s="351">
        <v>12048</v>
      </c>
      <c r="BJ49" s="351">
        <v>12061</v>
      </c>
      <c r="BK49" s="352">
        <v>12139</v>
      </c>
      <c r="BL49" s="350">
        <v>12136</v>
      </c>
      <c r="BM49" s="355">
        <v>12207</v>
      </c>
      <c r="BN49" s="355">
        <v>12158</v>
      </c>
      <c r="BO49" s="355">
        <v>12102</v>
      </c>
      <c r="BP49" s="355">
        <v>12117</v>
      </c>
      <c r="BQ49" s="355">
        <v>12027</v>
      </c>
      <c r="BR49" s="355">
        <v>11725</v>
      </c>
      <c r="BS49" s="355">
        <v>11590</v>
      </c>
      <c r="BT49" s="355">
        <v>11518</v>
      </c>
      <c r="BU49" s="355">
        <v>11480</v>
      </c>
      <c r="BV49" s="355">
        <v>11491</v>
      </c>
      <c r="BW49" s="352">
        <v>11574</v>
      </c>
      <c r="BX49" s="350">
        <v>11582</v>
      </c>
      <c r="BY49" s="355">
        <v>11512</v>
      </c>
      <c r="BZ49" s="355">
        <v>11457</v>
      </c>
      <c r="CA49" s="355">
        <v>11363</v>
      </c>
      <c r="CB49" s="355">
        <v>11329</v>
      </c>
      <c r="CC49" s="355">
        <v>11238</v>
      </c>
      <c r="CD49" s="355">
        <v>11219</v>
      </c>
      <c r="CE49" s="355">
        <v>11269</v>
      </c>
      <c r="CF49" s="355">
        <v>11676</v>
      </c>
      <c r="CG49" s="351">
        <v>11585</v>
      </c>
      <c r="CH49" s="351">
        <v>11585</v>
      </c>
      <c r="CI49" s="352">
        <v>11564</v>
      </c>
      <c r="CJ49" s="350">
        <v>11512</v>
      </c>
      <c r="CK49" s="351">
        <v>11546</v>
      </c>
      <c r="CL49" s="351">
        <v>11511</v>
      </c>
      <c r="CM49" s="351">
        <v>11496</v>
      </c>
      <c r="CN49" s="351">
        <v>11522</v>
      </c>
      <c r="CO49" s="351">
        <v>11590</v>
      </c>
      <c r="CP49" s="351">
        <v>11673</v>
      </c>
      <c r="CQ49" s="351">
        <v>11717</v>
      </c>
      <c r="CR49" s="351">
        <v>11696</v>
      </c>
      <c r="CS49" s="351">
        <v>11790</v>
      </c>
      <c r="CT49" s="351">
        <v>11844</v>
      </c>
      <c r="CU49" s="352">
        <v>11861</v>
      </c>
      <c r="CV49" s="350">
        <v>11844</v>
      </c>
      <c r="CW49" s="351">
        <v>11790</v>
      </c>
      <c r="CX49" s="351">
        <v>11717</v>
      </c>
      <c r="CY49" s="351">
        <v>11585</v>
      </c>
      <c r="CZ49" s="351">
        <v>11675</v>
      </c>
      <c r="DA49" s="351">
        <v>11571</v>
      </c>
      <c r="DB49" s="351">
        <v>11544</v>
      </c>
      <c r="DC49" s="351">
        <v>11398</v>
      </c>
      <c r="DD49" s="351">
        <v>11500</v>
      </c>
      <c r="DE49" s="351">
        <v>11439</v>
      </c>
      <c r="DF49" s="351">
        <v>11397</v>
      </c>
      <c r="DG49" s="352">
        <v>11361</v>
      </c>
      <c r="DH49" s="350">
        <v>11304</v>
      </c>
      <c r="DI49" s="351">
        <v>11279</v>
      </c>
      <c r="DJ49" s="351">
        <v>11230</v>
      </c>
      <c r="DK49" s="351">
        <v>11149</v>
      </c>
      <c r="DL49" s="351">
        <v>11039</v>
      </c>
      <c r="DM49" s="351">
        <v>10941</v>
      </c>
      <c r="DN49" s="351">
        <v>10848</v>
      </c>
      <c r="DO49" s="351">
        <v>10815</v>
      </c>
      <c r="DP49" s="351">
        <v>10829</v>
      </c>
      <c r="DQ49" s="351">
        <v>10767</v>
      </c>
      <c r="DR49" s="351">
        <v>10731</v>
      </c>
      <c r="DS49" s="354">
        <v>10832</v>
      </c>
      <c r="DT49" s="350">
        <v>10856</v>
      </c>
      <c r="DU49" s="351">
        <v>10902</v>
      </c>
      <c r="DV49" s="351">
        <v>10933</v>
      </c>
      <c r="DW49" s="351">
        <v>10931</v>
      </c>
      <c r="DX49" s="351">
        <v>11135</v>
      </c>
      <c r="DY49" s="351">
        <v>11191</v>
      </c>
      <c r="DZ49" s="351">
        <v>11163</v>
      </c>
      <c r="EA49" s="351">
        <v>11027</v>
      </c>
      <c r="EB49" s="351">
        <v>11045</v>
      </c>
      <c r="EC49" s="351">
        <v>10995</v>
      </c>
      <c r="ED49" s="351">
        <v>10961</v>
      </c>
      <c r="EE49" s="354">
        <v>10926</v>
      </c>
      <c r="EF49" s="350">
        <v>10963</v>
      </c>
      <c r="EG49" s="351">
        <v>10971</v>
      </c>
      <c r="EH49" s="351">
        <v>10937</v>
      </c>
      <c r="EI49" s="351">
        <v>10885</v>
      </c>
      <c r="EJ49" s="351">
        <v>10841</v>
      </c>
      <c r="EK49" s="351">
        <v>10859</v>
      </c>
      <c r="EL49" s="351">
        <v>10863</v>
      </c>
      <c r="EM49" s="351">
        <v>10859</v>
      </c>
      <c r="EN49" s="351">
        <v>10895</v>
      </c>
      <c r="EO49" s="351">
        <v>10843</v>
      </c>
      <c r="EP49" s="351">
        <v>10872</v>
      </c>
      <c r="EQ49" s="354">
        <v>10830</v>
      </c>
      <c r="ER49" s="350">
        <v>10878</v>
      </c>
      <c r="ES49" s="351">
        <v>10892</v>
      </c>
      <c r="ET49" s="351">
        <v>10853</v>
      </c>
      <c r="EU49" s="351">
        <v>10804</v>
      </c>
      <c r="EV49" s="351">
        <v>10799</v>
      </c>
      <c r="EW49" s="354">
        <v>10768</v>
      </c>
      <c r="EX49" s="354">
        <v>10935</v>
      </c>
      <c r="EY49" s="354">
        <v>10989</v>
      </c>
      <c r="EZ49" s="352">
        <v>11038</v>
      </c>
      <c r="FA49" s="352">
        <v>11114</v>
      </c>
      <c r="FB49" s="352">
        <v>11177</v>
      </c>
      <c r="FC49" s="352">
        <v>11240</v>
      </c>
      <c r="FD49" s="352">
        <v>11294</v>
      </c>
      <c r="FE49" s="352">
        <v>11276</v>
      </c>
      <c r="FF49" s="352">
        <v>11166</v>
      </c>
      <c r="FG49" s="352">
        <v>11142</v>
      </c>
      <c r="FH49" s="352">
        <v>11153</v>
      </c>
      <c r="FI49" s="352">
        <v>11136</v>
      </c>
      <c r="FJ49" s="352">
        <v>11185</v>
      </c>
      <c r="FK49" s="352"/>
      <c r="FL49" s="352"/>
      <c r="FM49" s="352"/>
      <c r="FN49" s="352"/>
      <c r="FO49" s="352"/>
      <c r="FP49" s="100">
        <v>49</v>
      </c>
      <c r="FQ49" s="84">
        <v>0.43808672329012072</v>
      </c>
      <c r="FR49" s="100">
        <v>-55</v>
      </c>
      <c r="FS49" s="84">
        <v>-0.50784856879039708</v>
      </c>
    </row>
    <row r="50" spans="1:175" ht="15" outlineLevel="2">
      <c r="A50" s="340">
        <v>234</v>
      </c>
      <c r="B50" s="53" t="s">
        <v>331</v>
      </c>
      <c r="C50" s="324" t="s">
        <v>339</v>
      </c>
      <c r="D50" s="350">
        <v>15401</v>
      </c>
      <c r="E50" s="351">
        <v>15412</v>
      </c>
      <c r="F50" s="351">
        <v>15388</v>
      </c>
      <c r="G50" s="351">
        <v>15280</v>
      </c>
      <c r="H50" s="351">
        <v>15236</v>
      </c>
      <c r="I50" s="351">
        <v>15344</v>
      </c>
      <c r="J50" s="351">
        <v>15300</v>
      </c>
      <c r="K50" s="351">
        <v>15283</v>
      </c>
      <c r="L50" s="351">
        <v>15333</v>
      </c>
      <c r="M50" s="351">
        <v>15504</v>
      </c>
      <c r="N50" s="351">
        <v>15501</v>
      </c>
      <c r="O50" s="352">
        <v>16138</v>
      </c>
      <c r="P50" s="350">
        <v>16196</v>
      </c>
      <c r="Q50" s="351">
        <v>16152</v>
      </c>
      <c r="R50" s="353">
        <v>16254</v>
      </c>
      <c r="S50" s="351">
        <v>16607</v>
      </c>
      <c r="T50" s="351">
        <v>16644</v>
      </c>
      <c r="U50" s="351">
        <v>16894</v>
      </c>
      <c r="V50" s="351">
        <v>17106</v>
      </c>
      <c r="W50" s="351">
        <v>17085</v>
      </c>
      <c r="X50" s="351">
        <v>17294</v>
      </c>
      <c r="Y50" s="351">
        <v>17510</v>
      </c>
      <c r="Z50" s="351">
        <v>17536</v>
      </c>
      <c r="AA50" s="352">
        <v>17651</v>
      </c>
      <c r="AB50" s="350">
        <v>17711</v>
      </c>
      <c r="AC50" s="351">
        <v>17675</v>
      </c>
      <c r="AD50" s="351">
        <v>17760</v>
      </c>
      <c r="AE50" s="351">
        <v>17913</v>
      </c>
      <c r="AF50" s="351">
        <v>17999</v>
      </c>
      <c r="AG50" s="351">
        <v>18038</v>
      </c>
      <c r="AH50" s="351">
        <v>18044</v>
      </c>
      <c r="AI50" s="351">
        <v>18059</v>
      </c>
      <c r="AJ50" s="351">
        <v>18269</v>
      </c>
      <c r="AK50" s="351">
        <v>18312</v>
      </c>
      <c r="AL50" s="351">
        <v>18300</v>
      </c>
      <c r="AM50" s="352">
        <v>18241</v>
      </c>
      <c r="AN50" s="350">
        <v>18231</v>
      </c>
      <c r="AO50" s="351">
        <v>18270</v>
      </c>
      <c r="AP50" s="351">
        <v>18424</v>
      </c>
      <c r="AQ50" s="351">
        <v>18482</v>
      </c>
      <c r="AR50" s="351">
        <v>18558</v>
      </c>
      <c r="AS50" s="351">
        <v>18642</v>
      </c>
      <c r="AT50" s="351">
        <v>18641</v>
      </c>
      <c r="AU50" s="351">
        <v>18617</v>
      </c>
      <c r="AV50" s="351">
        <v>18646</v>
      </c>
      <c r="AW50" s="351">
        <v>18678</v>
      </c>
      <c r="AX50" s="351">
        <v>18684</v>
      </c>
      <c r="AY50" s="352">
        <v>18758</v>
      </c>
      <c r="AZ50" s="350">
        <v>18715</v>
      </c>
      <c r="BA50" s="351">
        <v>18738</v>
      </c>
      <c r="BB50" s="351">
        <v>18788</v>
      </c>
      <c r="BC50" s="351">
        <v>18872</v>
      </c>
      <c r="BD50" s="351">
        <v>18796</v>
      </c>
      <c r="BE50" s="351">
        <v>18871</v>
      </c>
      <c r="BF50" s="351">
        <v>18919</v>
      </c>
      <c r="BG50" s="351">
        <v>18804</v>
      </c>
      <c r="BH50" s="351">
        <v>18726</v>
      </c>
      <c r="BI50" s="351">
        <v>18671</v>
      </c>
      <c r="BJ50" s="351">
        <v>18852</v>
      </c>
      <c r="BK50" s="352">
        <v>19043</v>
      </c>
      <c r="BL50" s="350">
        <v>19154</v>
      </c>
      <c r="BM50" s="355">
        <v>19252</v>
      </c>
      <c r="BN50" s="355">
        <v>19328</v>
      </c>
      <c r="BO50" s="355">
        <v>19317</v>
      </c>
      <c r="BP50" s="355">
        <v>19301</v>
      </c>
      <c r="BQ50" s="355">
        <v>19337</v>
      </c>
      <c r="BR50" s="355">
        <v>19330</v>
      </c>
      <c r="BS50" s="355">
        <v>19333</v>
      </c>
      <c r="BT50" s="355">
        <v>19399</v>
      </c>
      <c r="BU50" s="355">
        <v>19388</v>
      </c>
      <c r="BV50" s="355">
        <v>19370</v>
      </c>
      <c r="BW50" s="352">
        <v>19326</v>
      </c>
      <c r="BX50" s="350">
        <v>19334</v>
      </c>
      <c r="BY50" s="355">
        <v>19283</v>
      </c>
      <c r="BZ50" s="355">
        <v>19281</v>
      </c>
      <c r="CA50" s="355">
        <v>19254</v>
      </c>
      <c r="CB50" s="355">
        <v>19269</v>
      </c>
      <c r="CC50" s="355">
        <v>19036</v>
      </c>
      <c r="CD50" s="355">
        <v>19120</v>
      </c>
      <c r="CE50" s="355">
        <v>19158</v>
      </c>
      <c r="CF50" s="355">
        <v>19157</v>
      </c>
      <c r="CG50" s="351">
        <v>19169</v>
      </c>
      <c r="CH50" s="351">
        <v>19132</v>
      </c>
      <c r="CI50" s="352">
        <v>19111</v>
      </c>
      <c r="CJ50" s="350">
        <v>19105</v>
      </c>
      <c r="CK50" s="351">
        <v>19180</v>
      </c>
      <c r="CL50" s="351">
        <v>19214</v>
      </c>
      <c r="CM50" s="351">
        <v>19206</v>
      </c>
      <c r="CN50" s="351">
        <v>19233</v>
      </c>
      <c r="CO50" s="351">
        <v>19333</v>
      </c>
      <c r="CP50" s="351">
        <v>19393</v>
      </c>
      <c r="CQ50" s="351">
        <v>19528</v>
      </c>
      <c r="CR50" s="351">
        <v>19579</v>
      </c>
      <c r="CS50" s="351">
        <v>19532</v>
      </c>
      <c r="CT50" s="351">
        <v>19681</v>
      </c>
      <c r="CU50" s="352">
        <v>19819</v>
      </c>
      <c r="CV50" s="350">
        <v>19851</v>
      </c>
      <c r="CW50" s="351">
        <v>19989</v>
      </c>
      <c r="CX50" s="351">
        <v>19993</v>
      </c>
      <c r="CY50" s="351">
        <v>20020</v>
      </c>
      <c r="CZ50" s="351">
        <v>19998</v>
      </c>
      <c r="DA50" s="351">
        <v>20020</v>
      </c>
      <c r="DB50" s="351">
        <v>19991</v>
      </c>
      <c r="DC50" s="351">
        <v>20027</v>
      </c>
      <c r="DD50" s="351">
        <v>20101</v>
      </c>
      <c r="DE50" s="351">
        <v>20058</v>
      </c>
      <c r="DF50" s="351">
        <v>20134</v>
      </c>
      <c r="DG50" s="352">
        <v>20148</v>
      </c>
      <c r="DH50" s="350">
        <v>20138</v>
      </c>
      <c r="DI50" s="351">
        <v>20146</v>
      </c>
      <c r="DJ50" s="351">
        <v>20109</v>
      </c>
      <c r="DK50" s="351">
        <v>20066</v>
      </c>
      <c r="DL50" s="351">
        <v>20039</v>
      </c>
      <c r="DM50" s="351">
        <v>20000</v>
      </c>
      <c r="DN50" s="351">
        <v>19969</v>
      </c>
      <c r="DO50" s="351">
        <v>19982</v>
      </c>
      <c r="DP50" s="351">
        <v>19947</v>
      </c>
      <c r="DQ50" s="351">
        <v>19899</v>
      </c>
      <c r="DR50" s="351">
        <v>19926</v>
      </c>
      <c r="DS50" s="354">
        <v>19846</v>
      </c>
      <c r="DT50" s="350">
        <v>19855</v>
      </c>
      <c r="DU50" s="351">
        <v>19995</v>
      </c>
      <c r="DV50" s="351">
        <v>19874</v>
      </c>
      <c r="DW50" s="351">
        <v>19805</v>
      </c>
      <c r="DX50" s="351">
        <v>19918</v>
      </c>
      <c r="DY50" s="351">
        <v>19921</v>
      </c>
      <c r="DZ50" s="351">
        <v>19904</v>
      </c>
      <c r="EA50" s="351">
        <v>19792</v>
      </c>
      <c r="EB50" s="351">
        <v>19851</v>
      </c>
      <c r="EC50" s="351">
        <v>19846</v>
      </c>
      <c r="ED50" s="351">
        <v>19791</v>
      </c>
      <c r="EE50" s="354">
        <v>19732</v>
      </c>
      <c r="EF50" s="350">
        <v>19768</v>
      </c>
      <c r="EG50" s="351">
        <v>19828</v>
      </c>
      <c r="EH50" s="351">
        <v>19799</v>
      </c>
      <c r="EI50" s="351">
        <v>19787</v>
      </c>
      <c r="EJ50" s="351">
        <v>19763</v>
      </c>
      <c r="EK50" s="351">
        <v>19736</v>
      </c>
      <c r="EL50" s="351">
        <v>19732</v>
      </c>
      <c r="EM50" s="351">
        <v>19780</v>
      </c>
      <c r="EN50" s="351">
        <v>19856</v>
      </c>
      <c r="EO50" s="351">
        <v>19871</v>
      </c>
      <c r="EP50" s="351">
        <v>19855</v>
      </c>
      <c r="EQ50" s="354">
        <v>19961</v>
      </c>
      <c r="ER50" s="350">
        <v>20057</v>
      </c>
      <c r="ES50" s="351">
        <v>20218</v>
      </c>
      <c r="ET50" s="351">
        <v>20157</v>
      </c>
      <c r="EU50" s="351">
        <v>20136</v>
      </c>
      <c r="EV50" s="351">
        <v>20285</v>
      </c>
      <c r="EW50" s="354">
        <v>20394</v>
      </c>
      <c r="EX50" s="354">
        <v>20598</v>
      </c>
      <c r="EY50" s="354">
        <v>20648</v>
      </c>
      <c r="EZ50" s="352">
        <v>20714</v>
      </c>
      <c r="FA50" s="352">
        <v>20868</v>
      </c>
      <c r="FB50" s="352">
        <v>20959</v>
      </c>
      <c r="FC50" s="352">
        <v>21089</v>
      </c>
      <c r="FD50" s="352">
        <v>21184</v>
      </c>
      <c r="FE50" s="352">
        <v>21352</v>
      </c>
      <c r="FF50" s="352">
        <v>21318</v>
      </c>
      <c r="FG50" s="352">
        <v>21369</v>
      </c>
      <c r="FH50" s="352">
        <v>21461</v>
      </c>
      <c r="FI50" s="352">
        <v>21487</v>
      </c>
      <c r="FJ50" s="352">
        <v>21523</v>
      </c>
      <c r="FK50" s="352"/>
      <c r="FL50" s="352"/>
      <c r="FM50" s="352"/>
      <c r="FN50" s="352"/>
      <c r="FO50" s="352"/>
      <c r="FP50" s="100">
        <v>36</v>
      </c>
      <c r="FQ50" s="84">
        <v>0.16726292803047901</v>
      </c>
      <c r="FR50" s="100">
        <v>434</v>
      </c>
      <c r="FS50" s="84">
        <v>2.174239767546716</v>
      </c>
    </row>
    <row r="51" spans="1:175" ht="15" outlineLevel="2">
      <c r="A51" s="340">
        <v>240</v>
      </c>
      <c r="B51" s="53" t="s">
        <v>331</v>
      </c>
      <c r="C51" s="324" t="s">
        <v>340</v>
      </c>
      <c r="D51" s="350">
        <v>9035</v>
      </c>
      <c r="E51" s="351">
        <v>9044</v>
      </c>
      <c r="F51" s="351">
        <v>8973</v>
      </c>
      <c r="G51" s="351">
        <v>8935</v>
      </c>
      <c r="H51" s="351">
        <v>8920</v>
      </c>
      <c r="I51" s="351">
        <v>8937</v>
      </c>
      <c r="J51" s="351">
        <v>8640</v>
      </c>
      <c r="K51" s="351">
        <v>8908</v>
      </c>
      <c r="L51" s="351">
        <v>8629</v>
      </c>
      <c r="M51" s="351">
        <v>8588</v>
      </c>
      <c r="N51" s="351">
        <v>8542</v>
      </c>
      <c r="O51" s="352">
        <v>8560</v>
      </c>
      <c r="P51" s="350">
        <v>8529</v>
      </c>
      <c r="Q51" s="351">
        <v>8506</v>
      </c>
      <c r="R51" s="353">
        <v>8507</v>
      </c>
      <c r="S51" s="351">
        <v>8471</v>
      </c>
      <c r="T51" s="351">
        <v>8499</v>
      </c>
      <c r="U51" s="351">
        <v>8481</v>
      </c>
      <c r="V51" s="351">
        <v>8518</v>
      </c>
      <c r="W51" s="351">
        <v>8542</v>
      </c>
      <c r="X51" s="351">
        <v>8673</v>
      </c>
      <c r="Y51" s="351">
        <v>8801</v>
      </c>
      <c r="Z51" s="351">
        <v>8747</v>
      </c>
      <c r="AA51" s="352">
        <v>8666</v>
      </c>
      <c r="AB51" s="350">
        <v>8707</v>
      </c>
      <c r="AC51" s="351">
        <v>8760</v>
      </c>
      <c r="AD51" s="351">
        <v>8774</v>
      </c>
      <c r="AE51" s="351">
        <v>8753</v>
      </c>
      <c r="AF51" s="351">
        <v>8817</v>
      </c>
      <c r="AG51" s="351">
        <v>8708</v>
      </c>
      <c r="AH51" s="351">
        <v>8681</v>
      </c>
      <c r="AI51" s="351">
        <v>8648</v>
      </c>
      <c r="AJ51" s="351">
        <v>8589</v>
      </c>
      <c r="AK51" s="351">
        <v>8652</v>
      </c>
      <c r="AL51" s="351">
        <v>8579</v>
      </c>
      <c r="AM51" s="352">
        <v>8602</v>
      </c>
      <c r="AN51" s="350">
        <v>8555</v>
      </c>
      <c r="AO51" s="351">
        <v>8521</v>
      </c>
      <c r="AP51" s="351">
        <v>8486</v>
      </c>
      <c r="AQ51" s="351">
        <v>8447</v>
      </c>
      <c r="AR51" s="351">
        <v>8575</v>
      </c>
      <c r="AS51" s="351">
        <v>8557</v>
      </c>
      <c r="AT51" s="351">
        <v>8585</v>
      </c>
      <c r="AU51" s="351">
        <v>8597</v>
      </c>
      <c r="AV51" s="351">
        <v>8514</v>
      </c>
      <c r="AW51" s="351">
        <v>8510</v>
      </c>
      <c r="AX51" s="351">
        <v>8505</v>
      </c>
      <c r="AY51" s="352">
        <v>8515</v>
      </c>
      <c r="AZ51" s="350">
        <v>8492</v>
      </c>
      <c r="BA51" s="351">
        <v>8512</v>
      </c>
      <c r="BB51" s="351">
        <v>8489</v>
      </c>
      <c r="BC51" s="351">
        <v>8461</v>
      </c>
      <c r="BD51" s="351">
        <v>8423</v>
      </c>
      <c r="BE51" s="351">
        <v>8322</v>
      </c>
      <c r="BF51" s="351">
        <v>8314</v>
      </c>
      <c r="BG51" s="351">
        <v>8193</v>
      </c>
      <c r="BH51" s="351">
        <v>8239</v>
      </c>
      <c r="BI51" s="351">
        <v>8167</v>
      </c>
      <c r="BJ51" s="351">
        <v>8168</v>
      </c>
      <c r="BK51" s="352">
        <v>8215</v>
      </c>
      <c r="BL51" s="350">
        <v>8148</v>
      </c>
      <c r="BM51" s="355">
        <v>8187</v>
      </c>
      <c r="BN51" s="355">
        <v>8127</v>
      </c>
      <c r="BO51" s="355">
        <v>8092</v>
      </c>
      <c r="BP51" s="355">
        <v>8073</v>
      </c>
      <c r="BQ51" s="355">
        <v>7996</v>
      </c>
      <c r="BR51" s="355">
        <v>7699</v>
      </c>
      <c r="BS51" s="355">
        <v>7619</v>
      </c>
      <c r="BT51" s="355">
        <v>7625</v>
      </c>
      <c r="BU51" s="355">
        <v>7666</v>
      </c>
      <c r="BV51" s="355">
        <v>7710</v>
      </c>
      <c r="BW51" s="352">
        <v>7734</v>
      </c>
      <c r="BX51" s="350">
        <v>7745</v>
      </c>
      <c r="BY51" s="355">
        <v>7688</v>
      </c>
      <c r="BZ51" s="355">
        <v>7636</v>
      </c>
      <c r="CA51" s="355">
        <v>7541</v>
      </c>
      <c r="CB51" s="355">
        <v>7504</v>
      </c>
      <c r="CC51" s="355">
        <v>7448</v>
      </c>
      <c r="CD51" s="355">
        <v>7393</v>
      </c>
      <c r="CE51" s="355">
        <v>7366</v>
      </c>
      <c r="CF51" s="355">
        <v>7341</v>
      </c>
      <c r="CG51" s="351">
        <v>7294</v>
      </c>
      <c r="CH51" s="351">
        <v>7275</v>
      </c>
      <c r="CI51" s="352">
        <v>7235</v>
      </c>
      <c r="CJ51" s="350">
        <v>7208</v>
      </c>
      <c r="CK51" s="351">
        <v>7170</v>
      </c>
      <c r="CL51" s="351">
        <v>7131</v>
      </c>
      <c r="CM51" s="351">
        <v>7110</v>
      </c>
      <c r="CN51" s="351">
        <v>7072</v>
      </c>
      <c r="CO51" s="351">
        <v>7102</v>
      </c>
      <c r="CP51" s="351">
        <v>7137</v>
      </c>
      <c r="CQ51" s="351">
        <v>7171</v>
      </c>
      <c r="CR51" s="351">
        <v>7137</v>
      </c>
      <c r="CS51" s="351">
        <v>7179</v>
      </c>
      <c r="CT51" s="351">
        <v>7218</v>
      </c>
      <c r="CU51" s="352">
        <v>7223</v>
      </c>
      <c r="CV51" s="350">
        <v>7217</v>
      </c>
      <c r="CW51" s="351">
        <v>7182</v>
      </c>
      <c r="CX51" s="351">
        <v>7130</v>
      </c>
      <c r="CY51" s="351">
        <v>7050</v>
      </c>
      <c r="CZ51" s="351">
        <v>7030</v>
      </c>
      <c r="DA51" s="351">
        <v>7049</v>
      </c>
      <c r="DB51" s="351">
        <v>7023</v>
      </c>
      <c r="DC51" s="351">
        <v>6989</v>
      </c>
      <c r="DD51" s="351">
        <v>6947</v>
      </c>
      <c r="DE51" s="351">
        <v>6943</v>
      </c>
      <c r="DF51" s="351">
        <v>6998</v>
      </c>
      <c r="DG51" s="352">
        <v>7013</v>
      </c>
      <c r="DH51" s="350">
        <v>6987</v>
      </c>
      <c r="DI51" s="351">
        <v>6994</v>
      </c>
      <c r="DJ51" s="351">
        <v>6976</v>
      </c>
      <c r="DK51" s="351">
        <v>6944</v>
      </c>
      <c r="DL51" s="351">
        <v>6901</v>
      </c>
      <c r="DM51" s="351">
        <v>6865</v>
      </c>
      <c r="DN51" s="351">
        <v>6791</v>
      </c>
      <c r="DO51" s="351">
        <v>6783</v>
      </c>
      <c r="DP51" s="351">
        <v>6768</v>
      </c>
      <c r="DQ51" s="351">
        <v>6746</v>
      </c>
      <c r="DR51" s="351">
        <v>6711</v>
      </c>
      <c r="DS51" s="354">
        <v>6735</v>
      </c>
      <c r="DT51" s="350">
        <v>6772</v>
      </c>
      <c r="DU51" s="351">
        <v>6842</v>
      </c>
      <c r="DV51" s="351">
        <v>6854</v>
      </c>
      <c r="DW51" s="351">
        <v>6852</v>
      </c>
      <c r="DX51" s="351">
        <v>6965</v>
      </c>
      <c r="DY51" s="351">
        <v>6973</v>
      </c>
      <c r="DZ51" s="351">
        <v>6991</v>
      </c>
      <c r="EA51" s="351">
        <v>6937</v>
      </c>
      <c r="EB51" s="351">
        <v>6999</v>
      </c>
      <c r="EC51" s="351">
        <v>6996</v>
      </c>
      <c r="ED51" s="351">
        <v>6954</v>
      </c>
      <c r="EE51" s="354">
        <v>6903</v>
      </c>
      <c r="EF51" s="350">
        <v>6911</v>
      </c>
      <c r="EG51" s="351">
        <v>6923</v>
      </c>
      <c r="EH51" s="351">
        <v>6873</v>
      </c>
      <c r="EI51" s="351">
        <v>6880</v>
      </c>
      <c r="EJ51" s="351">
        <v>6872</v>
      </c>
      <c r="EK51" s="351">
        <v>6845</v>
      </c>
      <c r="EL51" s="351">
        <v>6835</v>
      </c>
      <c r="EM51" s="351">
        <v>6843</v>
      </c>
      <c r="EN51" s="351">
        <v>6844</v>
      </c>
      <c r="EO51" s="351">
        <v>6814</v>
      </c>
      <c r="EP51" s="351">
        <v>6800</v>
      </c>
      <c r="EQ51" s="354">
        <v>6744</v>
      </c>
      <c r="ER51" s="350">
        <v>6751</v>
      </c>
      <c r="ES51" s="351">
        <v>6748</v>
      </c>
      <c r="ET51" s="351">
        <v>6713</v>
      </c>
      <c r="EU51" s="351">
        <v>6669</v>
      </c>
      <c r="EV51" s="351">
        <v>6672</v>
      </c>
      <c r="EW51" s="354">
        <v>6625</v>
      </c>
      <c r="EX51" s="354">
        <v>6657</v>
      </c>
      <c r="EY51" s="354">
        <v>6660</v>
      </c>
      <c r="EZ51" s="352">
        <v>6635</v>
      </c>
      <c r="FA51" s="352">
        <v>6631</v>
      </c>
      <c r="FB51" s="352">
        <v>6604</v>
      </c>
      <c r="FC51" s="352">
        <v>6631</v>
      </c>
      <c r="FD51" s="352">
        <v>6681</v>
      </c>
      <c r="FE51" s="352">
        <v>6664</v>
      </c>
      <c r="FF51" s="352">
        <v>6641</v>
      </c>
      <c r="FG51" s="352">
        <v>6613</v>
      </c>
      <c r="FH51" s="352">
        <v>6610</v>
      </c>
      <c r="FI51" s="352">
        <v>6552</v>
      </c>
      <c r="FJ51" s="352">
        <v>6579</v>
      </c>
      <c r="FK51" s="352"/>
      <c r="FL51" s="352"/>
      <c r="FM51" s="352"/>
      <c r="FN51" s="352"/>
      <c r="FO51" s="352"/>
      <c r="FP51" s="100">
        <v>27</v>
      </c>
      <c r="FQ51" s="84">
        <v>0.41039671682626538</v>
      </c>
      <c r="FR51" s="100">
        <v>-52</v>
      </c>
      <c r="FS51" s="84">
        <v>-0.77105575326215903</v>
      </c>
    </row>
    <row r="52" spans="1:175" ht="15" outlineLevel="2">
      <c r="A52" s="340">
        <v>284</v>
      </c>
      <c r="B52" s="53" t="s">
        <v>331</v>
      </c>
      <c r="C52" s="324" t="s">
        <v>341</v>
      </c>
      <c r="D52" s="350">
        <v>18432</v>
      </c>
      <c r="E52" s="351">
        <v>18510</v>
      </c>
      <c r="F52" s="351">
        <v>18542</v>
      </c>
      <c r="G52" s="351">
        <v>18502</v>
      </c>
      <c r="H52" s="351">
        <v>18464</v>
      </c>
      <c r="I52" s="351">
        <v>18546</v>
      </c>
      <c r="J52" s="351">
        <v>18119</v>
      </c>
      <c r="K52" s="351">
        <v>18479</v>
      </c>
      <c r="L52" s="351">
        <v>18014</v>
      </c>
      <c r="M52" s="351">
        <v>18070</v>
      </c>
      <c r="N52" s="351">
        <v>17895</v>
      </c>
      <c r="O52" s="352">
        <v>18082</v>
      </c>
      <c r="P52" s="350">
        <v>18103</v>
      </c>
      <c r="Q52" s="351">
        <v>18060</v>
      </c>
      <c r="R52" s="353">
        <v>18065</v>
      </c>
      <c r="S52" s="351">
        <v>18004</v>
      </c>
      <c r="T52" s="351">
        <v>18119</v>
      </c>
      <c r="U52" s="351">
        <v>18341</v>
      </c>
      <c r="V52" s="351">
        <v>18453</v>
      </c>
      <c r="W52" s="351">
        <v>18371</v>
      </c>
      <c r="X52" s="351">
        <v>18331</v>
      </c>
      <c r="Y52" s="351">
        <v>18374</v>
      </c>
      <c r="Z52" s="351">
        <v>18351</v>
      </c>
      <c r="AA52" s="352">
        <v>18476</v>
      </c>
      <c r="AB52" s="350">
        <v>18487</v>
      </c>
      <c r="AC52" s="351">
        <v>18524</v>
      </c>
      <c r="AD52" s="351">
        <v>18576</v>
      </c>
      <c r="AE52" s="351">
        <v>18594</v>
      </c>
      <c r="AF52" s="351">
        <v>18657</v>
      </c>
      <c r="AG52" s="351">
        <v>18639</v>
      </c>
      <c r="AH52" s="351">
        <v>18619</v>
      </c>
      <c r="AI52" s="351">
        <v>18471</v>
      </c>
      <c r="AJ52" s="351">
        <v>18707</v>
      </c>
      <c r="AK52" s="351">
        <v>18822</v>
      </c>
      <c r="AL52" s="351">
        <v>18781</v>
      </c>
      <c r="AM52" s="352">
        <v>18809</v>
      </c>
      <c r="AN52" s="350">
        <v>18753</v>
      </c>
      <c r="AO52" s="351">
        <v>18800</v>
      </c>
      <c r="AP52" s="351">
        <v>18947</v>
      </c>
      <c r="AQ52" s="351">
        <v>18895</v>
      </c>
      <c r="AR52" s="351">
        <v>18906</v>
      </c>
      <c r="AS52" s="351">
        <v>18930</v>
      </c>
      <c r="AT52" s="351">
        <v>18971</v>
      </c>
      <c r="AU52" s="351">
        <v>18904</v>
      </c>
      <c r="AV52" s="351">
        <v>18887</v>
      </c>
      <c r="AW52" s="351">
        <v>18902</v>
      </c>
      <c r="AX52" s="351">
        <v>18973</v>
      </c>
      <c r="AY52" s="352">
        <v>19038</v>
      </c>
      <c r="AZ52" s="350">
        <v>18984</v>
      </c>
      <c r="BA52" s="351">
        <v>18986</v>
      </c>
      <c r="BB52" s="351">
        <v>19151</v>
      </c>
      <c r="BC52" s="351">
        <v>19111</v>
      </c>
      <c r="BD52" s="351">
        <v>19089</v>
      </c>
      <c r="BE52" s="351">
        <v>19043</v>
      </c>
      <c r="BF52" s="351">
        <v>19079</v>
      </c>
      <c r="BG52" s="351">
        <v>18995</v>
      </c>
      <c r="BH52" s="351">
        <v>18940</v>
      </c>
      <c r="BI52" s="351">
        <v>19007</v>
      </c>
      <c r="BJ52" s="351">
        <v>19142</v>
      </c>
      <c r="BK52" s="352">
        <v>19284</v>
      </c>
      <c r="BL52" s="350">
        <v>19278</v>
      </c>
      <c r="BM52" s="355">
        <v>19364</v>
      </c>
      <c r="BN52" s="355">
        <v>19425</v>
      </c>
      <c r="BO52" s="355">
        <v>19410</v>
      </c>
      <c r="BP52" s="355">
        <v>19376</v>
      </c>
      <c r="BQ52" s="355">
        <v>19336</v>
      </c>
      <c r="BR52" s="355">
        <v>19290</v>
      </c>
      <c r="BS52" s="355">
        <v>19227</v>
      </c>
      <c r="BT52" s="355">
        <v>19277</v>
      </c>
      <c r="BU52" s="355">
        <v>19256</v>
      </c>
      <c r="BV52" s="355">
        <v>19210</v>
      </c>
      <c r="BW52" s="352">
        <v>19140</v>
      </c>
      <c r="BX52" s="350">
        <v>19194</v>
      </c>
      <c r="BY52" s="355">
        <v>19193</v>
      </c>
      <c r="BZ52" s="355">
        <v>19189</v>
      </c>
      <c r="CA52" s="355">
        <v>19165</v>
      </c>
      <c r="CB52" s="355">
        <v>19110</v>
      </c>
      <c r="CC52" s="355">
        <v>18807</v>
      </c>
      <c r="CD52" s="355">
        <v>18748</v>
      </c>
      <c r="CE52" s="355">
        <v>18771</v>
      </c>
      <c r="CF52" s="355">
        <v>18819</v>
      </c>
      <c r="CG52" s="351">
        <v>18814</v>
      </c>
      <c r="CH52" s="351">
        <v>18768</v>
      </c>
      <c r="CI52" s="352">
        <v>18694</v>
      </c>
      <c r="CJ52" s="350">
        <v>18639</v>
      </c>
      <c r="CK52" s="351">
        <v>18724</v>
      </c>
      <c r="CL52" s="351">
        <v>18725</v>
      </c>
      <c r="CM52" s="351">
        <v>18704</v>
      </c>
      <c r="CN52" s="351">
        <v>18700</v>
      </c>
      <c r="CO52" s="351">
        <v>18702</v>
      </c>
      <c r="CP52" s="351">
        <v>18697</v>
      </c>
      <c r="CQ52" s="351">
        <v>18776</v>
      </c>
      <c r="CR52" s="351">
        <v>18748</v>
      </c>
      <c r="CS52" s="351">
        <v>18727</v>
      </c>
      <c r="CT52" s="351">
        <v>18749</v>
      </c>
      <c r="CU52" s="352">
        <v>18758</v>
      </c>
      <c r="CV52" s="350">
        <v>18800</v>
      </c>
      <c r="CW52" s="351">
        <v>18868</v>
      </c>
      <c r="CX52" s="351">
        <v>18886</v>
      </c>
      <c r="CY52" s="351">
        <v>18855</v>
      </c>
      <c r="CZ52" s="351">
        <v>18801</v>
      </c>
      <c r="DA52" s="351">
        <v>18808</v>
      </c>
      <c r="DB52" s="351">
        <v>18773</v>
      </c>
      <c r="DC52" s="351">
        <v>18756</v>
      </c>
      <c r="DD52" s="351">
        <v>18789</v>
      </c>
      <c r="DE52" s="351">
        <v>18799</v>
      </c>
      <c r="DF52" s="351">
        <v>18833</v>
      </c>
      <c r="DG52" s="352">
        <v>18565</v>
      </c>
      <c r="DH52" s="350">
        <v>18615</v>
      </c>
      <c r="DI52" s="351">
        <v>18673</v>
      </c>
      <c r="DJ52" s="351">
        <v>18703</v>
      </c>
      <c r="DK52" s="351">
        <v>18650</v>
      </c>
      <c r="DL52" s="351">
        <v>18572</v>
      </c>
      <c r="DM52" s="351">
        <v>18521</v>
      </c>
      <c r="DN52" s="351">
        <v>18485</v>
      </c>
      <c r="DO52" s="351">
        <v>18460</v>
      </c>
      <c r="DP52" s="351">
        <v>18471</v>
      </c>
      <c r="DQ52" s="351">
        <v>18410</v>
      </c>
      <c r="DR52" s="351">
        <v>18429</v>
      </c>
      <c r="DS52" s="354">
        <v>18471</v>
      </c>
      <c r="DT52" s="350">
        <v>18442</v>
      </c>
      <c r="DU52" s="351">
        <v>18515</v>
      </c>
      <c r="DV52" s="351">
        <v>18544</v>
      </c>
      <c r="DW52" s="351">
        <v>18504</v>
      </c>
      <c r="DX52" s="351">
        <v>18660</v>
      </c>
      <c r="DY52" s="351">
        <v>18664</v>
      </c>
      <c r="DZ52" s="351">
        <v>18630</v>
      </c>
      <c r="EA52" s="351">
        <v>18156</v>
      </c>
      <c r="EB52" s="351">
        <v>18489</v>
      </c>
      <c r="EC52" s="351">
        <v>18373</v>
      </c>
      <c r="ED52" s="351">
        <v>18318</v>
      </c>
      <c r="EE52" s="354">
        <v>18223</v>
      </c>
      <c r="EF52" s="350">
        <v>18281</v>
      </c>
      <c r="EG52" s="351">
        <v>18406</v>
      </c>
      <c r="EH52" s="351">
        <v>18343</v>
      </c>
      <c r="EI52" s="351">
        <v>18312</v>
      </c>
      <c r="EJ52" s="351">
        <v>18350</v>
      </c>
      <c r="EK52" s="351">
        <v>18320</v>
      </c>
      <c r="EL52" s="351">
        <v>18318</v>
      </c>
      <c r="EM52" s="351">
        <v>18334</v>
      </c>
      <c r="EN52" s="351">
        <v>18460</v>
      </c>
      <c r="EO52" s="351">
        <v>18403</v>
      </c>
      <c r="EP52" s="351">
        <v>18381</v>
      </c>
      <c r="EQ52" s="354">
        <v>18391</v>
      </c>
      <c r="ER52" s="350">
        <v>18429</v>
      </c>
      <c r="ES52" s="351">
        <v>18474</v>
      </c>
      <c r="ET52" s="351">
        <v>18341</v>
      </c>
      <c r="EU52" s="351">
        <v>18303</v>
      </c>
      <c r="EV52" s="351">
        <v>18327</v>
      </c>
      <c r="EW52" s="354">
        <v>18183</v>
      </c>
      <c r="EX52" s="354">
        <v>18420</v>
      </c>
      <c r="EY52" s="354">
        <v>18436</v>
      </c>
      <c r="EZ52" s="352">
        <v>18423</v>
      </c>
      <c r="FA52" s="352">
        <v>18564</v>
      </c>
      <c r="FB52" s="352">
        <v>18578</v>
      </c>
      <c r="FC52" s="352">
        <v>18606</v>
      </c>
      <c r="FD52" s="352">
        <v>18711</v>
      </c>
      <c r="FE52" s="352">
        <v>18759</v>
      </c>
      <c r="FF52" s="352">
        <v>18580</v>
      </c>
      <c r="FG52" s="352">
        <v>18575</v>
      </c>
      <c r="FH52" s="352">
        <v>18595</v>
      </c>
      <c r="FI52" s="352">
        <v>18633</v>
      </c>
      <c r="FJ52" s="352">
        <v>18614</v>
      </c>
      <c r="FK52" s="352"/>
      <c r="FL52" s="352"/>
      <c r="FM52" s="352"/>
      <c r="FN52" s="352"/>
      <c r="FO52" s="352"/>
      <c r="FP52" s="100">
        <v>-19</v>
      </c>
      <c r="FQ52" s="84">
        <v>-0.10207370796174922</v>
      </c>
      <c r="FR52" s="100">
        <v>8</v>
      </c>
      <c r="FS52" s="84">
        <v>4.3499537817410693E-2</v>
      </c>
    </row>
    <row r="53" spans="1:175" ht="15" outlineLevel="2">
      <c r="A53" s="340">
        <v>306</v>
      </c>
      <c r="B53" s="53" t="s">
        <v>331</v>
      </c>
      <c r="C53" s="324" t="s">
        <v>342</v>
      </c>
      <c r="D53" s="350">
        <v>3023</v>
      </c>
      <c r="E53" s="351">
        <v>3036</v>
      </c>
      <c r="F53" s="351">
        <v>3020</v>
      </c>
      <c r="G53" s="351">
        <v>3013</v>
      </c>
      <c r="H53" s="351">
        <v>2991</v>
      </c>
      <c r="I53" s="351">
        <v>3002</v>
      </c>
      <c r="J53" s="351">
        <v>2968</v>
      </c>
      <c r="K53" s="351">
        <v>3001</v>
      </c>
      <c r="L53" s="351">
        <v>2945</v>
      </c>
      <c r="M53" s="351">
        <v>2949</v>
      </c>
      <c r="N53" s="351">
        <v>2988</v>
      </c>
      <c r="O53" s="352">
        <v>3045</v>
      </c>
      <c r="P53" s="350">
        <v>3048</v>
      </c>
      <c r="Q53" s="351">
        <v>3054</v>
      </c>
      <c r="R53" s="353">
        <v>3032</v>
      </c>
      <c r="S53" s="351">
        <v>3073</v>
      </c>
      <c r="T53" s="351">
        <v>3086</v>
      </c>
      <c r="U53" s="351">
        <v>3128</v>
      </c>
      <c r="V53" s="351">
        <v>3142</v>
      </c>
      <c r="W53" s="351">
        <v>3150</v>
      </c>
      <c r="X53" s="351">
        <v>3189</v>
      </c>
      <c r="Y53" s="351">
        <v>3229</v>
      </c>
      <c r="Z53" s="351">
        <v>3186</v>
      </c>
      <c r="AA53" s="352">
        <v>3167</v>
      </c>
      <c r="AB53" s="350">
        <v>3182</v>
      </c>
      <c r="AC53" s="351">
        <v>3202</v>
      </c>
      <c r="AD53" s="351">
        <v>3233</v>
      </c>
      <c r="AE53" s="351">
        <v>3220</v>
      </c>
      <c r="AF53" s="351">
        <v>3250</v>
      </c>
      <c r="AG53" s="351">
        <v>3249</v>
      </c>
      <c r="AH53" s="351">
        <v>3275</v>
      </c>
      <c r="AI53" s="351">
        <v>3332</v>
      </c>
      <c r="AJ53" s="351">
        <v>3292</v>
      </c>
      <c r="AK53" s="351">
        <v>3281</v>
      </c>
      <c r="AL53" s="351">
        <v>3248</v>
      </c>
      <c r="AM53" s="352">
        <v>3237</v>
      </c>
      <c r="AN53" s="350">
        <v>3263</v>
      </c>
      <c r="AO53" s="351">
        <v>3322</v>
      </c>
      <c r="AP53" s="351">
        <v>3331</v>
      </c>
      <c r="AQ53" s="351">
        <v>3353</v>
      </c>
      <c r="AR53" s="351">
        <v>3296</v>
      </c>
      <c r="AS53" s="351">
        <v>3327</v>
      </c>
      <c r="AT53" s="351">
        <v>3310</v>
      </c>
      <c r="AU53" s="351">
        <v>3335</v>
      </c>
      <c r="AV53" s="351">
        <v>3346</v>
      </c>
      <c r="AW53" s="351">
        <v>3362</v>
      </c>
      <c r="AX53" s="351">
        <v>3329</v>
      </c>
      <c r="AY53" s="352">
        <v>3387</v>
      </c>
      <c r="AZ53" s="350">
        <v>3384</v>
      </c>
      <c r="BA53" s="351">
        <v>3406</v>
      </c>
      <c r="BB53" s="351">
        <v>3430</v>
      </c>
      <c r="BC53" s="351">
        <v>3420</v>
      </c>
      <c r="BD53" s="351">
        <v>3444</v>
      </c>
      <c r="BE53" s="351">
        <v>3413</v>
      </c>
      <c r="BF53" s="351">
        <v>3405</v>
      </c>
      <c r="BG53" s="351">
        <v>3382</v>
      </c>
      <c r="BH53" s="351">
        <v>3380</v>
      </c>
      <c r="BI53" s="351">
        <v>3326</v>
      </c>
      <c r="BJ53" s="351">
        <v>3333</v>
      </c>
      <c r="BK53" s="352">
        <v>3341</v>
      </c>
      <c r="BL53" s="350">
        <v>3330</v>
      </c>
      <c r="BM53" s="355">
        <v>3359</v>
      </c>
      <c r="BN53" s="355">
        <v>3356</v>
      </c>
      <c r="BO53" s="355">
        <v>3335</v>
      </c>
      <c r="BP53" s="355">
        <v>3364</v>
      </c>
      <c r="BQ53" s="355">
        <v>3381</v>
      </c>
      <c r="BR53" s="355">
        <v>3391</v>
      </c>
      <c r="BS53" s="355">
        <v>3352</v>
      </c>
      <c r="BT53" s="355">
        <v>3334</v>
      </c>
      <c r="BU53" s="355">
        <v>3338</v>
      </c>
      <c r="BV53" s="355">
        <v>3356</v>
      </c>
      <c r="BW53" s="352">
        <v>3433</v>
      </c>
      <c r="BX53" s="350">
        <v>3447</v>
      </c>
      <c r="BY53" s="355">
        <v>3414</v>
      </c>
      <c r="BZ53" s="355">
        <v>3436</v>
      </c>
      <c r="CA53" s="355">
        <v>3447</v>
      </c>
      <c r="CB53" s="355">
        <v>3463</v>
      </c>
      <c r="CC53" s="355">
        <v>3499</v>
      </c>
      <c r="CD53" s="355">
        <v>3513</v>
      </c>
      <c r="CE53" s="355">
        <v>3523</v>
      </c>
      <c r="CF53" s="355">
        <v>3534</v>
      </c>
      <c r="CG53" s="351">
        <v>3493</v>
      </c>
      <c r="CH53" s="351">
        <v>3496</v>
      </c>
      <c r="CI53" s="352">
        <v>3489</v>
      </c>
      <c r="CJ53" s="350">
        <v>3499</v>
      </c>
      <c r="CK53" s="351">
        <v>3499</v>
      </c>
      <c r="CL53" s="351">
        <v>3480</v>
      </c>
      <c r="CM53" s="351">
        <v>3472</v>
      </c>
      <c r="CN53" s="351">
        <v>3481</v>
      </c>
      <c r="CO53" s="351">
        <v>3459</v>
      </c>
      <c r="CP53" s="351">
        <v>3507</v>
      </c>
      <c r="CQ53" s="351">
        <v>3496</v>
      </c>
      <c r="CR53" s="351">
        <v>3496</v>
      </c>
      <c r="CS53" s="351">
        <v>3513</v>
      </c>
      <c r="CT53" s="351">
        <v>3507</v>
      </c>
      <c r="CU53" s="352">
        <v>3491</v>
      </c>
      <c r="CV53" s="350">
        <v>3513</v>
      </c>
      <c r="CW53" s="351">
        <v>3528</v>
      </c>
      <c r="CX53" s="351">
        <v>3530</v>
      </c>
      <c r="CY53" s="351">
        <v>3539</v>
      </c>
      <c r="CZ53" s="351">
        <v>3528</v>
      </c>
      <c r="DA53" s="351">
        <v>3473</v>
      </c>
      <c r="DB53" s="351">
        <v>3470</v>
      </c>
      <c r="DC53" s="351">
        <v>3477</v>
      </c>
      <c r="DD53" s="351">
        <v>3497</v>
      </c>
      <c r="DE53" s="351">
        <v>3460</v>
      </c>
      <c r="DF53" s="351">
        <v>3451</v>
      </c>
      <c r="DG53" s="352">
        <v>3445</v>
      </c>
      <c r="DH53" s="350">
        <v>3460</v>
      </c>
      <c r="DI53" s="351">
        <v>3461</v>
      </c>
      <c r="DJ53" s="351">
        <v>3448</v>
      </c>
      <c r="DK53" s="351">
        <v>3447</v>
      </c>
      <c r="DL53" s="351">
        <v>3418</v>
      </c>
      <c r="DM53" s="351">
        <v>3433</v>
      </c>
      <c r="DN53" s="351">
        <v>3442</v>
      </c>
      <c r="DO53" s="351">
        <v>3460</v>
      </c>
      <c r="DP53" s="351">
        <v>3461</v>
      </c>
      <c r="DQ53" s="351">
        <v>3480</v>
      </c>
      <c r="DR53" s="351">
        <v>3470</v>
      </c>
      <c r="DS53" s="354">
        <v>3444</v>
      </c>
      <c r="DT53" s="350">
        <v>3475</v>
      </c>
      <c r="DU53" s="351">
        <v>3486</v>
      </c>
      <c r="DV53" s="351">
        <v>3509</v>
      </c>
      <c r="DW53" s="351">
        <v>3535</v>
      </c>
      <c r="DX53" s="351">
        <v>3594</v>
      </c>
      <c r="DY53" s="351">
        <v>3640</v>
      </c>
      <c r="DZ53" s="351">
        <v>3671</v>
      </c>
      <c r="EA53" s="351">
        <v>3628</v>
      </c>
      <c r="EB53" s="351">
        <v>3620</v>
      </c>
      <c r="EC53" s="351">
        <v>3603</v>
      </c>
      <c r="ED53" s="351">
        <v>3590</v>
      </c>
      <c r="EE53" s="354">
        <v>3566</v>
      </c>
      <c r="EF53" s="350">
        <v>3591</v>
      </c>
      <c r="EG53" s="351">
        <v>3586</v>
      </c>
      <c r="EH53" s="351">
        <v>3560</v>
      </c>
      <c r="EI53" s="351">
        <v>3562</v>
      </c>
      <c r="EJ53" s="351">
        <v>3574</v>
      </c>
      <c r="EK53" s="351">
        <v>3576</v>
      </c>
      <c r="EL53" s="351">
        <v>3566</v>
      </c>
      <c r="EM53" s="351">
        <v>3554</v>
      </c>
      <c r="EN53" s="351">
        <v>3557</v>
      </c>
      <c r="EO53" s="351">
        <v>3553</v>
      </c>
      <c r="EP53" s="351">
        <v>3674</v>
      </c>
      <c r="EQ53" s="354">
        <v>3686</v>
      </c>
      <c r="ER53" s="350">
        <v>3738</v>
      </c>
      <c r="ES53" s="351">
        <v>3727</v>
      </c>
      <c r="ET53" s="351">
        <v>3754</v>
      </c>
      <c r="EU53" s="351">
        <v>3742</v>
      </c>
      <c r="EV53" s="351">
        <v>3780</v>
      </c>
      <c r="EW53" s="354">
        <v>3748</v>
      </c>
      <c r="EX53" s="354">
        <v>3867</v>
      </c>
      <c r="EY53" s="354">
        <v>3857</v>
      </c>
      <c r="EZ53" s="352">
        <v>3864</v>
      </c>
      <c r="FA53" s="352">
        <v>3899</v>
      </c>
      <c r="FB53" s="352">
        <v>3918</v>
      </c>
      <c r="FC53" s="352">
        <v>3935</v>
      </c>
      <c r="FD53" s="352">
        <v>3951</v>
      </c>
      <c r="FE53" s="352">
        <v>3982</v>
      </c>
      <c r="FF53" s="352">
        <v>3959</v>
      </c>
      <c r="FG53" s="352">
        <v>3964</v>
      </c>
      <c r="FH53" s="352">
        <v>3929</v>
      </c>
      <c r="FI53" s="352">
        <v>3936</v>
      </c>
      <c r="FJ53" s="352">
        <v>3919</v>
      </c>
      <c r="FK53" s="352"/>
      <c r="FL53" s="352"/>
      <c r="FM53" s="352"/>
      <c r="FN53" s="352"/>
      <c r="FO53" s="352"/>
      <c r="FP53" s="100">
        <v>-17</v>
      </c>
      <c r="FQ53" s="84">
        <v>-0.43378412860423576</v>
      </c>
      <c r="FR53" s="100">
        <v>-16</v>
      </c>
      <c r="FS53" s="84">
        <v>-0.43407487791644062</v>
      </c>
    </row>
    <row r="54" spans="1:175" ht="15" outlineLevel="2">
      <c r="A54" s="340">
        <v>347</v>
      </c>
      <c r="B54" s="53" t="s">
        <v>331</v>
      </c>
      <c r="C54" s="324" t="s">
        <v>343</v>
      </c>
      <c r="D54" s="350">
        <v>4603</v>
      </c>
      <c r="E54" s="351">
        <v>4581</v>
      </c>
      <c r="F54" s="351">
        <v>4627</v>
      </c>
      <c r="G54" s="351">
        <v>4545</v>
      </c>
      <c r="H54" s="351">
        <v>4523</v>
      </c>
      <c r="I54" s="351">
        <v>4528</v>
      </c>
      <c r="J54" s="351">
        <v>4561</v>
      </c>
      <c r="K54" s="351">
        <v>4467</v>
      </c>
      <c r="L54" s="351">
        <v>4666</v>
      </c>
      <c r="M54" s="351">
        <v>4674</v>
      </c>
      <c r="N54" s="351">
        <v>4657</v>
      </c>
      <c r="O54" s="352">
        <v>4686</v>
      </c>
      <c r="P54" s="350">
        <v>4674</v>
      </c>
      <c r="Q54" s="351">
        <v>4702</v>
      </c>
      <c r="R54" s="353">
        <v>4690</v>
      </c>
      <c r="S54" s="351">
        <v>4676</v>
      </c>
      <c r="T54" s="351">
        <v>4682</v>
      </c>
      <c r="U54" s="351">
        <v>4689</v>
      </c>
      <c r="V54" s="351">
        <v>4631</v>
      </c>
      <c r="W54" s="351">
        <v>4597</v>
      </c>
      <c r="X54" s="351">
        <v>4551</v>
      </c>
      <c r="Y54" s="351">
        <v>4575</v>
      </c>
      <c r="Z54" s="351">
        <v>4578</v>
      </c>
      <c r="AA54" s="352">
        <v>4517</v>
      </c>
      <c r="AB54" s="350">
        <v>4548</v>
      </c>
      <c r="AC54" s="351">
        <v>4601</v>
      </c>
      <c r="AD54" s="351">
        <v>4553</v>
      </c>
      <c r="AE54" s="351">
        <v>4548</v>
      </c>
      <c r="AF54" s="351">
        <v>4513</v>
      </c>
      <c r="AG54" s="351">
        <v>4342</v>
      </c>
      <c r="AH54" s="351">
        <v>4382</v>
      </c>
      <c r="AI54" s="351">
        <v>4403</v>
      </c>
      <c r="AJ54" s="351">
        <v>4423</v>
      </c>
      <c r="AK54" s="351">
        <v>4481</v>
      </c>
      <c r="AL54" s="351">
        <v>4488</v>
      </c>
      <c r="AM54" s="352">
        <v>4525</v>
      </c>
      <c r="AN54" s="350">
        <v>4480</v>
      </c>
      <c r="AO54" s="351">
        <v>4445</v>
      </c>
      <c r="AP54" s="351">
        <v>4428</v>
      </c>
      <c r="AQ54" s="351">
        <v>4401</v>
      </c>
      <c r="AR54" s="351">
        <v>4444</v>
      </c>
      <c r="AS54" s="351">
        <v>4460</v>
      </c>
      <c r="AT54" s="351">
        <v>4464</v>
      </c>
      <c r="AU54" s="351">
        <v>4447</v>
      </c>
      <c r="AV54" s="351">
        <v>4434</v>
      </c>
      <c r="AW54" s="351">
        <v>4381</v>
      </c>
      <c r="AX54" s="351">
        <v>4348</v>
      </c>
      <c r="AY54" s="352">
        <v>4359</v>
      </c>
      <c r="AZ54" s="350">
        <v>4337</v>
      </c>
      <c r="BA54" s="351">
        <v>4351</v>
      </c>
      <c r="BB54" s="351">
        <v>4310</v>
      </c>
      <c r="BC54" s="351">
        <v>4182</v>
      </c>
      <c r="BD54" s="351">
        <v>4313</v>
      </c>
      <c r="BE54" s="351">
        <v>4256</v>
      </c>
      <c r="BF54" s="351">
        <v>4230</v>
      </c>
      <c r="BG54" s="351">
        <v>4161</v>
      </c>
      <c r="BH54" s="351">
        <v>4121</v>
      </c>
      <c r="BI54" s="351">
        <v>4037</v>
      </c>
      <c r="BJ54" s="351">
        <v>4045</v>
      </c>
      <c r="BK54" s="352">
        <v>4067</v>
      </c>
      <c r="BL54" s="350">
        <v>4054</v>
      </c>
      <c r="BM54" s="355">
        <v>4077</v>
      </c>
      <c r="BN54" s="355">
        <v>4041</v>
      </c>
      <c r="BO54" s="355">
        <v>4047</v>
      </c>
      <c r="BP54" s="355">
        <v>4038</v>
      </c>
      <c r="BQ54" s="355">
        <v>4006</v>
      </c>
      <c r="BR54" s="355">
        <v>3893</v>
      </c>
      <c r="BS54" s="355">
        <v>3873</v>
      </c>
      <c r="BT54" s="355">
        <v>3851</v>
      </c>
      <c r="BU54" s="355">
        <v>3855</v>
      </c>
      <c r="BV54" s="355">
        <v>3892</v>
      </c>
      <c r="BW54" s="352">
        <v>3882</v>
      </c>
      <c r="BX54" s="350">
        <v>3886</v>
      </c>
      <c r="BY54" s="355">
        <v>3826</v>
      </c>
      <c r="BZ54" s="355">
        <v>3795</v>
      </c>
      <c r="CA54" s="355">
        <v>3766</v>
      </c>
      <c r="CB54" s="355">
        <v>3711</v>
      </c>
      <c r="CC54" s="355">
        <v>3684</v>
      </c>
      <c r="CD54" s="355">
        <v>3670</v>
      </c>
      <c r="CE54" s="355">
        <v>3660</v>
      </c>
      <c r="CF54" s="355">
        <v>3641</v>
      </c>
      <c r="CG54" s="351">
        <v>3633</v>
      </c>
      <c r="CH54" s="351">
        <v>3614</v>
      </c>
      <c r="CI54" s="352">
        <v>3620</v>
      </c>
      <c r="CJ54" s="350">
        <v>3614</v>
      </c>
      <c r="CK54" s="351">
        <v>3609</v>
      </c>
      <c r="CL54" s="351">
        <v>3594</v>
      </c>
      <c r="CM54" s="351">
        <v>3586</v>
      </c>
      <c r="CN54" s="351">
        <v>3581</v>
      </c>
      <c r="CO54" s="351">
        <v>3606</v>
      </c>
      <c r="CP54" s="351">
        <v>3665</v>
      </c>
      <c r="CQ54" s="351">
        <v>3664</v>
      </c>
      <c r="CR54" s="351">
        <v>3628</v>
      </c>
      <c r="CS54" s="351">
        <v>3663</v>
      </c>
      <c r="CT54" s="351">
        <v>3682</v>
      </c>
      <c r="CU54" s="352">
        <v>3686</v>
      </c>
      <c r="CV54" s="350">
        <v>3688</v>
      </c>
      <c r="CW54" s="351">
        <v>3647</v>
      </c>
      <c r="CX54" s="351">
        <v>3600</v>
      </c>
      <c r="CY54" s="351">
        <v>3566</v>
      </c>
      <c r="CZ54" s="351">
        <v>3539</v>
      </c>
      <c r="DA54" s="351">
        <v>3487</v>
      </c>
      <c r="DB54" s="351">
        <v>3473</v>
      </c>
      <c r="DC54" s="351">
        <v>3438</v>
      </c>
      <c r="DD54" s="351">
        <v>3477</v>
      </c>
      <c r="DE54" s="351">
        <v>3473</v>
      </c>
      <c r="DF54" s="351">
        <v>3449</v>
      </c>
      <c r="DG54" s="352">
        <v>3448</v>
      </c>
      <c r="DH54" s="350">
        <v>3415</v>
      </c>
      <c r="DI54" s="351">
        <v>3461</v>
      </c>
      <c r="DJ54" s="351">
        <v>3424</v>
      </c>
      <c r="DK54" s="351">
        <v>3413</v>
      </c>
      <c r="DL54" s="351">
        <v>3371</v>
      </c>
      <c r="DM54" s="351">
        <v>3351</v>
      </c>
      <c r="DN54" s="351">
        <v>3321</v>
      </c>
      <c r="DO54" s="351">
        <v>3307</v>
      </c>
      <c r="DP54" s="351">
        <v>3309</v>
      </c>
      <c r="DQ54" s="351">
        <v>3307</v>
      </c>
      <c r="DR54" s="351">
        <v>3282</v>
      </c>
      <c r="DS54" s="354">
        <v>3365</v>
      </c>
      <c r="DT54" s="350">
        <v>3402</v>
      </c>
      <c r="DU54" s="351">
        <v>3465</v>
      </c>
      <c r="DV54" s="351">
        <v>3467</v>
      </c>
      <c r="DW54" s="351">
        <v>3436</v>
      </c>
      <c r="DX54" s="351">
        <v>3467</v>
      </c>
      <c r="DY54" s="351">
        <v>3482</v>
      </c>
      <c r="DZ54" s="351">
        <v>3503</v>
      </c>
      <c r="EA54" s="351">
        <v>3453</v>
      </c>
      <c r="EB54" s="351">
        <v>3486</v>
      </c>
      <c r="EC54" s="351">
        <v>3499</v>
      </c>
      <c r="ED54" s="351">
        <v>3503</v>
      </c>
      <c r="EE54" s="354">
        <v>3482</v>
      </c>
      <c r="EF54" s="350">
        <v>3464</v>
      </c>
      <c r="EG54" s="351">
        <v>3455</v>
      </c>
      <c r="EH54" s="351">
        <v>3388</v>
      </c>
      <c r="EI54" s="351">
        <v>3369</v>
      </c>
      <c r="EJ54" s="351">
        <v>3339</v>
      </c>
      <c r="EK54" s="351">
        <v>3337</v>
      </c>
      <c r="EL54" s="351">
        <v>3349</v>
      </c>
      <c r="EM54" s="351">
        <v>3346</v>
      </c>
      <c r="EN54" s="351">
        <v>3321</v>
      </c>
      <c r="EO54" s="351">
        <v>3291</v>
      </c>
      <c r="EP54" s="351">
        <v>3278</v>
      </c>
      <c r="EQ54" s="354">
        <v>3261</v>
      </c>
      <c r="ER54" s="350">
        <v>3265</v>
      </c>
      <c r="ES54" s="351">
        <v>3291</v>
      </c>
      <c r="ET54" s="351">
        <v>3229</v>
      </c>
      <c r="EU54" s="351">
        <v>3211</v>
      </c>
      <c r="EV54" s="351">
        <v>3186</v>
      </c>
      <c r="EW54" s="354">
        <v>3140</v>
      </c>
      <c r="EX54" s="354">
        <v>3170</v>
      </c>
      <c r="EY54" s="354">
        <v>3178</v>
      </c>
      <c r="EZ54" s="352">
        <v>3159</v>
      </c>
      <c r="FA54" s="352">
        <v>3161</v>
      </c>
      <c r="FB54" s="352">
        <v>3182</v>
      </c>
      <c r="FC54" s="352">
        <v>3200</v>
      </c>
      <c r="FD54" s="352">
        <v>3221</v>
      </c>
      <c r="FE54" s="352">
        <v>3166</v>
      </c>
      <c r="FF54" s="352">
        <v>3161</v>
      </c>
      <c r="FG54" s="352">
        <v>3149</v>
      </c>
      <c r="FH54" s="352">
        <v>3124</v>
      </c>
      <c r="FI54" s="352">
        <v>3065</v>
      </c>
      <c r="FJ54" s="352">
        <v>3072</v>
      </c>
      <c r="FK54" s="352"/>
      <c r="FL54" s="352"/>
      <c r="FM54" s="352"/>
      <c r="FN54" s="352"/>
      <c r="FO54" s="352"/>
      <c r="FP54" s="100">
        <v>7</v>
      </c>
      <c r="FQ54" s="84">
        <v>0.22786458333333334</v>
      </c>
      <c r="FR54" s="100">
        <v>-128</v>
      </c>
      <c r="FS54" s="84">
        <v>-3.9251763262802823</v>
      </c>
    </row>
    <row r="55" spans="1:175" ht="15" outlineLevel="2">
      <c r="A55" s="340">
        <v>411</v>
      </c>
      <c r="B55" s="53" t="s">
        <v>331</v>
      </c>
      <c r="C55" s="324" t="s">
        <v>344</v>
      </c>
      <c r="D55" s="350">
        <v>7082</v>
      </c>
      <c r="E55" s="351">
        <v>7201</v>
      </c>
      <c r="F55" s="351">
        <v>7754</v>
      </c>
      <c r="G55" s="351">
        <v>7744</v>
      </c>
      <c r="H55" s="351">
        <v>7727</v>
      </c>
      <c r="I55" s="351">
        <v>7774</v>
      </c>
      <c r="J55" s="351">
        <v>7662</v>
      </c>
      <c r="K55" s="351">
        <v>7764</v>
      </c>
      <c r="L55" s="351">
        <v>7722</v>
      </c>
      <c r="M55" s="351">
        <v>7732</v>
      </c>
      <c r="N55" s="351">
        <v>7750</v>
      </c>
      <c r="O55" s="352">
        <v>7817</v>
      </c>
      <c r="P55" s="350">
        <v>7852</v>
      </c>
      <c r="Q55" s="351">
        <v>7867</v>
      </c>
      <c r="R55" s="353">
        <v>7904</v>
      </c>
      <c r="S55" s="351">
        <v>7890</v>
      </c>
      <c r="T55" s="351">
        <v>7880</v>
      </c>
      <c r="U55" s="351">
        <v>7895</v>
      </c>
      <c r="V55" s="351">
        <v>7881</v>
      </c>
      <c r="W55" s="351">
        <v>7795</v>
      </c>
      <c r="X55" s="351">
        <v>7820</v>
      </c>
      <c r="Y55" s="351">
        <v>7873</v>
      </c>
      <c r="Z55" s="351">
        <v>7856</v>
      </c>
      <c r="AA55" s="352">
        <v>7818</v>
      </c>
      <c r="AB55" s="350">
        <v>7393</v>
      </c>
      <c r="AC55" s="351">
        <v>7851</v>
      </c>
      <c r="AD55" s="351">
        <v>7849</v>
      </c>
      <c r="AE55" s="351">
        <v>7875</v>
      </c>
      <c r="AF55" s="351">
        <v>7887</v>
      </c>
      <c r="AG55" s="351">
        <v>7898</v>
      </c>
      <c r="AH55" s="351">
        <v>7881</v>
      </c>
      <c r="AI55" s="351">
        <v>7928</v>
      </c>
      <c r="AJ55" s="351">
        <v>7910</v>
      </c>
      <c r="AK55" s="351">
        <v>8014</v>
      </c>
      <c r="AL55" s="351">
        <v>7931</v>
      </c>
      <c r="AM55" s="352">
        <v>7873</v>
      </c>
      <c r="AN55" s="350">
        <v>7857</v>
      </c>
      <c r="AO55" s="351">
        <v>7843</v>
      </c>
      <c r="AP55" s="351">
        <v>7832</v>
      </c>
      <c r="AQ55" s="351">
        <v>7769</v>
      </c>
      <c r="AR55" s="351">
        <v>7811</v>
      </c>
      <c r="AS55" s="351">
        <v>7802</v>
      </c>
      <c r="AT55" s="351">
        <v>7772</v>
      </c>
      <c r="AU55" s="351">
        <v>7791</v>
      </c>
      <c r="AV55" s="351">
        <v>7714</v>
      </c>
      <c r="AW55" s="351">
        <v>7715</v>
      </c>
      <c r="AX55" s="351">
        <v>7673</v>
      </c>
      <c r="AY55" s="352">
        <v>7707</v>
      </c>
      <c r="AZ55" s="350">
        <v>7700</v>
      </c>
      <c r="BA55" s="351">
        <v>7728</v>
      </c>
      <c r="BB55" s="351">
        <v>7713</v>
      </c>
      <c r="BC55" s="351">
        <v>7700</v>
      </c>
      <c r="BD55" s="351">
        <v>7629</v>
      </c>
      <c r="BE55" s="351">
        <v>7499</v>
      </c>
      <c r="BF55" s="351">
        <v>7513</v>
      </c>
      <c r="BG55" s="351">
        <v>7451</v>
      </c>
      <c r="BH55" s="351">
        <v>7457</v>
      </c>
      <c r="BI55" s="351">
        <v>7440</v>
      </c>
      <c r="BJ55" s="351">
        <v>7471</v>
      </c>
      <c r="BK55" s="352">
        <v>7496</v>
      </c>
      <c r="BL55" s="350">
        <v>7485</v>
      </c>
      <c r="BM55" s="355">
        <v>7533</v>
      </c>
      <c r="BN55" s="355">
        <v>7476</v>
      </c>
      <c r="BO55" s="355">
        <v>7459</v>
      </c>
      <c r="BP55" s="355">
        <v>7449</v>
      </c>
      <c r="BQ55" s="355">
        <v>7427</v>
      </c>
      <c r="BR55" s="355">
        <v>7262</v>
      </c>
      <c r="BS55" s="355">
        <v>7274</v>
      </c>
      <c r="BT55" s="355">
        <v>7297</v>
      </c>
      <c r="BU55" s="355">
        <v>7307</v>
      </c>
      <c r="BV55" s="355">
        <v>7304</v>
      </c>
      <c r="BW55" s="352">
        <v>7296</v>
      </c>
      <c r="BX55" s="350">
        <v>7338</v>
      </c>
      <c r="BY55" s="355">
        <v>7290</v>
      </c>
      <c r="BZ55" s="355">
        <v>7264</v>
      </c>
      <c r="CA55" s="355">
        <v>7221</v>
      </c>
      <c r="CB55" s="355">
        <v>7182</v>
      </c>
      <c r="CC55" s="355">
        <v>7175</v>
      </c>
      <c r="CD55" s="355">
        <v>7181</v>
      </c>
      <c r="CE55" s="355">
        <v>7187</v>
      </c>
      <c r="CF55" s="355">
        <v>7182</v>
      </c>
      <c r="CG55" s="351">
        <v>7180</v>
      </c>
      <c r="CH55" s="351">
        <v>7183</v>
      </c>
      <c r="CI55" s="352">
        <v>7180</v>
      </c>
      <c r="CJ55" s="350">
        <v>7130</v>
      </c>
      <c r="CK55" s="351">
        <v>7138</v>
      </c>
      <c r="CL55" s="351">
        <v>7126</v>
      </c>
      <c r="CM55" s="351">
        <v>7101</v>
      </c>
      <c r="CN55" s="351">
        <v>7144</v>
      </c>
      <c r="CO55" s="351">
        <v>7208</v>
      </c>
      <c r="CP55" s="351">
        <v>7287</v>
      </c>
      <c r="CQ55" s="351">
        <v>7319</v>
      </c>
      <c r="CR55" s="351">
        <v>7311</v>
      </c>
      <c r="CS55" s="351">
        <v>7342</v>
      </c>
      <c r="CT55" s="351">
        <v>7388</v>
      </c>
      <c r="CU55" s="352">
        <v>7418</v>
      </c>
      <c r="CV55" s="350">
        <v>7408</v>
      </c>
      <c r="CW55" s="351">
        <v>7401</v>
      </c>
      <c r="CX55" s="351">
        <v>7426</v>
      </c>
      <c r="CY55" s="351">
        <v>7409</v>
      </c>
      <c r="CZ55" s="351">
        <v>7388</v>
      </c>
      <c r="DA55" s="351">
        <v>7385</v>
      </c>
      <c r="DB55" s="351">
        <v>7386</v>
      </c>
      <c r="DC55" s="351">
        <v>7358</v>
      </c>
      <c r="DD55" s="351">
        <v>7354</v>
      </c>
      <c r="DE55" s="351">
        <v>7537</v>
      </c>
      <c r="DF55" s="351">
        <v>7570</v>
      </c>
      <c r="DG55" s="352">
        <v>7547</v>
      </c>
      <c r="DH55" s="350">
        <v>7566</v>
      </c>
      <c r="DI55" s="351">
        <v>7521</v>
      </c>
      <c r="DJ55" s="351">
        <v>7504</v>
      </c>
      <c r="DK55" s="351">
        <v>7487</v>
      </c>
      <c r="DL55" s="351">
        <v>7467</v>
      </c>
      <c r="DM55" s="351">
        <v>7438</v>
      </c>
      <c r="DN55" s="351">
        <v>7398</v>
      </c>
      <c r="DO55" s="351">
        <v>7403</v>
      </c>
      <c r="DP55" s="351">
        <v>7436</v>
      </c>
      <c r="DQ55" s="351">
        <v>7407</v>
      </c>
      <c r="DR55" s="351">
        <v>7357</v>
      </c>
      <c r="DS55" s="354">
        <v>7413</v>
      </c>
      <c r="DT55" s="350">
        <v>7439</v>
      </c>
      <c r="DU55" s="351">
        <v>7514</v>
      </c>
      <c r="DV55" s="351">
        <v>7514</v>
      </c>
      <c r="DW55" s="351">
        <v>7511</v>
      </c>
      <c r="DX55" s="351">
        <v>7561</v>
      </c>
      <c r="DY55" s="351">
        <v>7550</v>
      </c>
      <c r="DZ55" s="351">
        <v>7546</v>
      </c>
      <c r="EA55" s="351">
        <v>7481</v>
      </c>
      <c r="EB55" s="351">
        <v>7498</v>
      </c>
      <c r="EC55" s="351">
        <v>7448</v>
      </c>
      <c r="ED55" s="351">
        <v>7451</v>
      </c>
      <c r="EE55" s="354">
        <v>7453</v>
      </c>
      <c r="EF55" s="350">
        <v>7450</v>
      </c>
      <c r="EG55" s="351">
        <v>7461</v>
      </c>
      <c r="EH55" s="351">
        <v>7437</v>
      </c>
      <c r="EI55" s="351">
        <v>7407</v>
      </c>
      <c r="EJ55" s="351">
        <v>7347</v>
      </c>
      <c r="EK55" s="351">
        <v>7314</v>
      </c>
      <c r="EL55" s="351">
        <v>7310</v>
      </c>
      <c r="EM55" s="351">
        <v>7327</v>
      </c>
      <c r="EN55" s="351">
        <v>7319</v>
      </c>
      <c r="EO55" s="351">
        <v>7316</v>
      </c>
      <c r="EP55" s="351">
        <v>7358</v>
      </c>
      <c r="EQ55" s="354">
        <v>7373</v>
      </c>
      <c r="ER55" s="350">
        <v>7409</v>
      </c>
      <c r="ES55" s="351">
        <v>7409</v>
      </c>
      <c r="ET55" s="351">
        <v>7363</v>
      </c>
      <c r="EU55" s="351">
        <v>7325</v>
      </c>
      <c r="EV55" s="351">
        <v>7312</v>
      </c>
      <c r="EW55" s="354">
        <v>7265</v>
      </c>
      <c r="EX55" s="354">
        <v>7371</v>
      </c>
      <c r="EY55" s="354">
        <v>7402</v>
      </c>
      <c r="EZ55" s="352">
        <v>7369</v>
      </c>
      <c r="FA55" s="352">
        <v>7368</v>
      </c>
      <c r="FB55" s="352">
        <v>7367</v>
      </c>
      <c r="FC55" s="352">
        <v>7406</v>
      </c>
      <c r="FD55" s="352">
        <v>7465</v>
      </c>
      <c r="FE55" s="352">
        <v>7447</v>
      </c>
      <c r="FF55" s="352">
        <v>7424</v>
      </c>
      <c r="FG55" s="352">
        <v>7421</v>
      </c>
      <c r="FH55" s="352">
        <v>7382</v>
      </c>
      <c r="FI55" s="352">
        <v>7335</v>
      </c>
      <c r="FJ55" s="352">
        <v>7320</v>
      </c>
      <c r="FK55" s="352"/>
      <c r="FL55" s="352"/>
      <c r="FM55" s="352"/>
      <c r="FN55" s="352"/>
      <c r="FO55" s="352"/>
      <c r="FP55" s="100">
        <v>-15</v>
      </c>
      <c r="FQ55" s="84">
        <v>-0.20491803278688525</v>
      </c>
      <c r="FR55" s="100">
        <v>-86</v>
      </c>
      <c r="FS55" s="84">
        <v>-1.1664180116641802</v>
      </c>
    </row>
    <row r="56" spans="1:175" ht="15" outlineLevel="2">
      <c r="A56" s="340">
        <v>501</v>
      </c>
      <c r="B56" s="53" t="s">
        <v>331</v>
      </c>
      <c r="C56" s="324" t="s">
        <v>345</v>
      </c>
      <c r="D56" s="350">
        <v>2264</v>
      </c>
      <c r="E56" s="351">
        <v>2300</v>
      </c>
      <c r="F56" s="351">
        <v>2297</v>
      </c>
      <c r="G56" s="351">
        <v>2289</v>
      </c>
      <c r="H56" s="351">
        <v>2297</v>
      </c>
      <c r="I56" s="351">
        <v>2300</v>
      </c>
      <c r="J56" s="351">
        <v>2206</v>
      </c>
      <c r="K56" s="351">
        <v>2287</v>
      </c>
      <c r="L56" s="351">
        <v>2195</v>
      </c>
      <c r="M56" s="351">
        <v>2194</v>
      </c>
      <c r="N56" s="351">
        <v>2187</v>
      </c>
      <c r="O56" s="352">
        <v>2208</v>
      </c>
      <c r="P56" s="350">
        <v>2203</v>
      </c>
      <c r="Q56" s="351">
        <v>2199</v>
      </c>
      <c r="R56" s="353">
        <v>2186</v>
      </c>
      <c r="S56" s="351">
        <v>2188</v>
      </c>
      <c r="T56" s="351">
        <v>2200</v>
      </c>
      <c r="U56" s="351">
        <v>2172</v>
      </c>
      <c r="V56" s="351">
        <v>2154</v>
      </c>
      <c r="W56" s="351">
        <v>2128</v>
      </c>
      <c r="X56" s="351">
        <v>2183</v>
      </c>
      <c r="Y56" s="351">
        <v>2200</v>
      </c>
      <c r="Z56" s="351">
        <v>2178</v>
      </c>
      <c r="AA56" s="352">
        <v>2152</v>
      </c>
      <c r="AB56" s="350">
        <v>2168</v>
      </c>
      <c r="AC56" s="351">
        <v>2170</v>
      </c>
      <c r="AD56" s="351">
        <v>2145</v>
      </c>
      <c r="AE56" s="351">
        <v>2137</v>
      </c>
      <c r="AF56" s="351">
        <v>2157</v>
      </c>
      <c r="AG56" s="351">
        <v>2113</v>
      </c>
      <c r="AH56" s="351">
        <v>2098</v>
      </c>
      <c r="AI56" s="351">
        <v>2093</v>
      </c>
      <c r="AJ56" s="351">
        <v>2105</v>
      </c>
      <c r="AK56" s="351">
        <v>2130</v>
      </c>
      <c r="AL56" s="351">
        <v>2134</v>
      </c>
      <c r="AM56" s="352">
        <v>2146</v>
      </c>
      <c r="AN56" s="350">
        <v>2141</v>
      </c>
      <c r="AO56" s="351">
        <v>2125</v>
      </c>
      <c r="AP56" s="351">
        <v>2136</v>
      </c>
      <c r="AQ56" s="351">
        <v>2091</v>
      </c>
      <c r="AR56" s="351">
        <v>2116</v>
      </c>
      <c r="AS56" s="351">
        <v>2082</v>
      </c>
      <c r="AT56" s="351">
        <v>2073</v>
      </c>
      <c r="AU56" s="351">
        <v>2056</v>
      </c>
      <c r="AV56" s="351">
        <v>2034</v>
      </c>
      <c r="AW56" s="351">
        <v>2019</v>
      </c>
      <c r="AX56" s="351">
        <v>2027</v>
      </c>
      <c r="AY56" s="352">
        <v>2025</v>
      </c>
      <c r="AZ56" s="350">
        <v>2022</v>
      </c>
      <c r="BA56" s="351">
        <v>2035</v>
      </c>
      <c r="BB56" s="351">
        <v>2027</v>
      </c>
      <c r="BC56" s="351">
        <v>2037</v>
      </c>
      <c r="BD56" s="351">
        <v>2046</v>
      </c>
      <c r="BE56" s="351">
        <v>2008</v>
      </c>
      <c r="BF56" s="351">
        <v>1973</v>
      </c>
      <c r="BG56" s="351">
        <v>1917</v>
      </c>
      <c r="BH56" s="351">
        <v>1913</v>
      </c>
      <c r="BI56" s="351">
        <v>1900</v>
      </c>
      <c r="BJ56" s="351">
        <v>1898</v>
      </c>
      <c r="BK56" s="352">
        <v>1905</v>
      </c>
      <c r="BL56" s="350">
        <v>1896</v>
      </c>
      <c r="BM56" s="355">
        <v>1908</v>
      </c>
      <c r="BN56" s="355">
        <v>1907</v>
      </c>
      <c r="BO56" s="355">
        <v>1923</v>
      </c>
      <c r="BP56" s="355">
        <v>1935</v>
      </c>
      <c r="BQ56" s="355">
        <v>1915</v>
      </c>
      <c r="BR56" s="355">
        <v>1866</v>
      </c>
      <c r="BS56" s="355">
        <v>1839</v>
      </c>
      <c r="BT56" s="355">
        <v>1836</v>
      </c>
      <c r="BU56" s="355">
        <v>1830</v>
      </c>
      <c r="BV56" s="355">
        <v>1830</v>
      </c>
      <c r="BW56" s="352">
        <v>1799</v>
      </c>
      <c r="BX56" s="350">
        <v>1844</v>
      </c>
      <c r="BY56" s="355">
        <v>1824</v>
      </c>
      <c r="BZ56" s="355">
        <v>1814</v>
      </c>
      <c r="CA56" s="355">
        <v>1783</v>
      </c>
      <c r="CB56" s="355">
        <v>1779</v>
      </c>
      <c r="CC56" s="355">
        <v>1776</v>
      </c>
      <c r="CD56" s="355">
        <v>1771</v>
      </c>
      <c r="CE56" s="355">
        <v>1785</v>
      </c>
      <c r="CF56" s="355">
        <v>1779</v>
      </c>
      <c r="CG56" s="351">
        <v>1775</v>
      </c>
      <c r="CH56" s="351">
        <v>1777</v>
      </c>
      <c r="CI56" s="352">
        <v>1767</v>
      </c>
      <c r="CJ56" s="350">
        <v>1766</v>
      </c>
      <c r="CK56" s="351">
        <v>1770</v>
      </c>
      <c r="CL56" s="351">
        <v>1776</v>
      </c>
      <c r="CM56" s="351">
        <v>1765</v>
      </c>
      <c r="CN56" s="351">
        <v>1769</v>
      </c>
      <c r="CO56" s="351">
        <v>1790</v>
      </c>
      <c r="CP56" s="351">
        <v>1792</v>
      </c>
      <c r="CQ56" s="351">
        <v>1784</v>
      </c>
      <c r="CR56" s="351">
        <v>1779</v>
      </c>
      <c r="CS56" s="351">
        <v>1766</v>
      </c>
      <c r="CT56" s="351">
        <v>1780</v>
      </c>
      <c r="CU56" s="352">
        <v>1790</v>
      </c>
      <c r="CV56" s="350">
        <v>1791</v>
      </c>
      <c r="CW56" s="351">
        <v>1769</v>
      </c>
      <c r="CX56" s="351">
        <v>1768</v>
      </c>
      <c r="CY56" s="351">
        <v>1776</v>
      </c>
      <c r="CZ56" s="351">
        <v>1769</v>
      </c>
      <c r="DA56" s="351">
        <v>1751</v>
      </c>
      <c r="DB56" s="351">
        <v>1759</v>
      </c>
      <c r="DC56" s="351">
        <v>1754</v>
      </c>
      <c r="DD56" s="351">
        <v>1748</v>
      </c>
      <c r="DE56" s="351">
        <v>1746</v>
      </c>
      <c r="DF56" s="351">
        <v>1753</v>
      </c>
      <c r="DG56" s="352">
        <v>1756</v>
      </c>
      <c r="DH56" s="350">
        <v>1752</v>
      </c>
      <c r="DI56" s="351">
        <v>1741</v>
      </c>
      <c r="DJ56" s="351">
        <v>1739</v>
      </c>
      <c r="DK56" s="351">
        <v>1734</v>
      </c>
      <c r="DL56" s="351">
        <v>1739</v>
      </c>
      <c r="DM56" s="351">
        <v>1731</v>
      </c>
      <c r="DN56" s="351">
        <v>1718</v>
      </c>
      <c r="DO56" s="351">
        <v>1700</v>
      </c>
      <c r="DP56" s="351">
        <v>1702</v>
      </c>
      <c r="DQ56" s="351">
        <v>1685</v>
      </c>
      <c r="DR56" s="351">
        <v>1678</v>
      </c>
      <c r="DS56" s="354">
        <v>1696</v>
      </c>
      <c r="DT56" s="350">
        <v>1710</v>
      </c>
      <c r="DU56" s="351">
        <v>1743</v>
      </c>
      <c r="DV56" s="351">
        <v>1719</v>
      </c>
      <c r="DW56" s="351">
        <v>1718</v>
      </c>
      <c r="DX56" s="351">
        <v>1743</v>
      </c>
      <c r="DY56" s="351">
        <v>1743</v>
      </c>
      <c r="DZ56" s="351">
        <v>1759</v>
      </c>
      <c r="EA56" s="351">
        <v>1746</v>
      </c>
      <c r="EB56" s="351">
        <v>1737</v>
      </c>
      <c r="EC56" s="351">
        <v>1729</v>
      </c>
      <c r="ED56" s="351">
        <v>1728</v>
      </c>
      <c r="EE56" s="354">
        <v>1728</v>
      </c>
      <c r="EF56" s="350">
        <v>1733</v>
      </c>
      <c r="EG56" s="351">
        <v>1745</v>
      </c>
      <c r="EH56" s="351">
        <v>1746</v>
      </c>
      <c r="EI56" s="351">
        <v>1746</v>
      </c>
      <c r="EJ56" s="351">
        <v>1733</v>
      </c>
      <c r="EK56" s="351">
        <v>1733</v>
      </c>
      <c r="EL56" s="351">
        <v>1741</v>
      </c>
      <c r="EM56" s="351">
        <v>1755</v>
      </c>
      <c r="EN56" s="351">
        <v>1772</v>
      </c>
      <c r="EO56" s="351">
        <v>1760</v>
      </c>
      <c r="EP56" s="351">
        <v>1758</v>
      </c>
      <c r="EQ56" s="354">
        <v>1751</v>
      </c>
      <c r="ER56" s="350">
        <v>1764</v>
      </c>
      <c r="ES56" s="351">
        <v>1779</v>
      </c>
      <c r="ET56" s="351">
        <v>1793</v>
      </c>
      <c r="EU56" s="351">
        <v>1786</v>
      </c>
      <c r="EV56" s="351">
        <v>1776</v>
      </c>
      <c r="EW56" s="354">
        <v>1768</v>
      </c>
      <c r="EX56" s="354">
        <v>1784</v>
      </c>
      <c r="EY56" s="354">
        <v>1793</v>
      </c>
      <c r="EZ56" s="352">
        <v>1808</v>
      </c>
      <c r="FA56" s="352">
        <v>1818</v>
      </c>
      <c r="FB56" s="352">
        <v>1810</v>
      </c>
      <c r="FC56" s="352">
        <v>1847</v>
      </c>
      <c r="FD56" s="352">
        <v>1846</v>
      </c>
      <c r="FE56" s="352">
        <v>1853</v>
      </c>
      <c r="FF56" s="352">
        <v>1844</v>
      </c>
      <c r="FG56" s="352">
        <v>1841</v>
      </c>
      <c r="FH56" s="352">
        <v>1835</v>
      </c>
      <c r="FI56" s="352">
        <v>1816</v>
      </c>
      <c r="FJ56" s="352">
        <v>1811</v>
      </c>
      <c r="FK56" s="352"/>
      <c r="FL56" s="352"/>
      <c r="FM56" s="352"/>
      <c r="FN56" s="352"/>
      <c r="FO56" s="352"/>
      <c r="FP56" s="100">
        <v>-5</v>
      </c>
      <c r="FQ56" s="84">
        <v>-0.27609055770292656</v>
      </c>
      <c r="FR56" s="100">
        <v>-36</v>
      </c>
      <c r="FS56" s="84">
        <v>-2.0559680182752711</v>
      </c>
    </row>
    <row r="57" spans="1:175" ht="15" outlineLevel="2">
      <c r="A57" s="340">
        <v>543</v>
      </c>
      <c r="B57" s="53" t="s">
        <v>331</v>
      </c>
      <c r="C57" s="324" t="s">
        <v>346</v>
      </c>
      <c r="D57" s="350">
        <v>6781</v>
      </c>
      <c r="E57" s="351">
        <v>6808</v>
      </c>
      <c r="F57" s="351">
        <v>6883</v>
      </c>
      <c r="G57" s="351">
        <v>6832</v>
      </c>
      <c r="H57" s="351">
        <v>6858</v>
      </c>
      <c r="I57" s="351">
        <v>6873</v>
      </c>
      <c r="J57" s="351">
        <v>6857</v>
      </c>
      <c r="K57" s="351">
        <v>6855</v>
      </c>
      <c r="L57" s="351">
        <v>6854</v>
      </c>
      <c r="M57" s="351">
        <v>6879</v>
      </c>
      <c r="N57" s="351">
        <v>6886</v>
      </c>
      <c r="O57" s="352">
        <v>6984</v>
      </c>
      <c r="P57" s="350">
        <v>6974</v>
      </c>
      <c r="Q57" s="351">
        <v>7015</v>
      </c>
      <c r="R57" s="353">
        <v>7034</v>
      </c>
      <c r="S57" s="351">
        <v>7073</v>
      </c>
      <c r="T57" s="351">
        <v>7072</v>
      </c>
      <c r="U57" s="351">
        <v>7056</v>
      </c>
      <c r="V57" s="351">
        <v>7034</v>
      </c>
      <c r="W57" s="351">
        <v>6988</v>
      </c>
      <c r="X57" s="351">
        <v>6992</v>
      </c>
      <c r="Y57" s="351">
        <v>6994</v>
      </c>
      <c r="Z57" s="351">
        <v>6970</v>
      </c>
      <c r="AA57" s="352">
        <v>7019</v>
      </c>
      <c r="AB57" s="350">
        <v>6717</v>
      </c>
      <c r="AC57" s="351">
        <v>7092</v>
      </c>
      <c r="AD57" s="351">
        <v>7077</v>
      </c>
      <c r="AE57" s="351">
        <v>7041</v>
      </c>
      <c r="AF57" s="351">
        <v>7052</v>
      </c>
      <c r="AG57" s="351">
        <v>7038</v>
      </c>
      <c r="AH57" s="351">
        <v>7011</v>
      </c>
      <c r="AI57" s="351">
        <v>6908</v>
      </c>
      <c r="AJ57" s="351">
        <v>6958</v>
      </c>
      <c r="AK57" s="351">
        <v>6976</v>
      </c>
      <c r="AL57" s="351">
        <v>6927</v>
      </c>
      <c r="AM57" s="352">
        <v>6906</v>
      </c>
      <c r="AN57" s="350">
        <v>6902</v>
      </c>
      <c r="AO57" s="351">
        <v>6940</v>
      </c>
      <c r="AP57" s="351">
        <v>6936</v>
      </c>
      <c r="AQ57" s="351">
        <v>6952</v>
      </c>
      <c r="AR57" s="351">
        <v>6953</v>
      </c>
      <c r="AS57" s="351">
        <v>6915</v>
      </c>
      <c r="AT57" s="351">
        <v>6881</v>
      </c>
      <c r="AU57" s="351">
        <v>6837</v>
      </c>
      <c r="AV57" s="351">
        <v>6782</v>
      </c>
      <c r="AW57" s="351">
        <v>6767</v>
      </c>
      <c r="AX57" s="351">
        <v>6763</v>
      </c>
      <c r="AY57" s="352">
        <v>6794</v>
      </c>
      <c r="AZ57" s="350">
        <v>6798</v>
      </c>
      <c r="BA57" s="351">
        <v>6764</v>
      </c>
      <c r="BB57" s="351">
        <v>6775</v>
      </c>
      <c r="BC57" s="351">
        <v>6748</v>
      </c>
      <c r="BD57" s="351">
        <v>6741</v>
      </c>
      <c r="BE57" s="351">
        <v>6711</v>
      </c>
      <c r="BF57" s="351">
        <v>6702</v>
      </c>
      <c r="BG57" s="351">
        <v>6630</v>
      </c>
      <c r="BH57" s="351">
        <v>6595</v>
      </c>
      <c r="BI57" s="351">
        <v>6556</v>
      </c>
      <c r="BJ57" s="351">
        <v>6602</v>
      </c>
      <c r="BK57" s="352">
        <v>6640</v>
      </c>
      <c r="BL57" s="350">
        <v>6655</v>
      </c>
      <c r="BM57" s="355">
        <v>6689</v>
      </c>
      <c r="BN57" s="355">
        <v>6684</v>
      </c>
      <c r="BO57" s="355">
        <v>6684</v>
      </c>
      <c r="BP57" s="355">
        <v>6674</v>
      </c>
      <c r="BQ57" s="355">
        <v>6651</v>
      </c>
      <c r="BR57" s="355">
        <v>6629</v>
      </c>
      <c r="BS57" s="355">
        <v>6591</v>
      </c>
      <c r="BT57" s="355">
        <v>6589</v>
      </c>
      <c r="BU57" s="355">
        <v>6566</v>
      </c>
      <c r="BV57" s="355">
        <v>6591</v>
      </c>
      <c r="BW57" s="352">
        <v>6603</v>
      </c>
      <c r="BX57" s="350">
        <v>6616</v>
      </c>
      <c r="BY57" s="355">
        <v>6603</v>
      </c>
      <c r="BZ57" s="355">
        <v>6599</v>
      </c>
      <c r="CA57" s="355">
        <v>6602</v>
      </c>
      <c r="CB57" s="355">
        <v>6592</v>
      </c>
      <c r="CC57" s="355">
        <v>6499</v>
      </c>
      <c r="CD57" s="355">
        <v>6518</v>
      </c>
      <c r="CE57" s="355">
        <v>6516</v>
      </c>
      <c r="CF57" s="355">
        <v>6532</v>
      </c>
      <c r="CG57" s="351">
        <v>6521</v>
      </c>
      <c r="CH57" s="351">
        <v>6525</v>
      </c>
      <c r="CI57" s="352">
        <v>6513</v>
      </c>
      <c r="CJ57" s="350">
        <v>6489</v>
      </c>
      <c r="CK57" s="351">
        <v>6488</v>
      </c>
      <c r="CL57" s="351">
        <v>6523</v>
      </c>
      <c r="CM57" s="351">
        <v>6506</v>
      </c>
      <c r="CN57" s="351">
        <v>6501</v>
      </c>
      <c r="CO57" s="351">
        <v>6506</v>
      </c>
      <c r="CP57" s="351">
        <v>6497</v>
      </c>
      <c r="CQ57" s="351">
        <v>6507</v>
      </c>
      <c r="CR57" s="351">
        <v>6527</v>
      </c>
      <c r="CS57" s="351">
        <v>6542</v>
      </c>
      <c r="CT57" s="351">
        <v>6558</v>
      </c>
      <c r="CU57" s="352">
        <v>6544</v>
      </c>
      <c r="CV57" s="350">
        <v>6544</v>
      </c>
      <c r="CW57" s="351">
        <v>6568</v>
      </c>
      <c r="CX57" s="351">
        <v>6553</v>
      </c>
      <c r="CY57" s="351">
        <v>6563</v>
      </c>
      <c r="CZ57" s="351">
        <v>6537</v>
      </c>
      <c r="DA57" s="351">
        <v>6537</v>
      </c>
      <c r="DB57" s="351">
        <v>6527</v>
      </c>
      <c r="DC57" s="351">
        <v>6553</v>
      </c>
      <c r="DD57" s="351">
        <v>6566</v>
      </c>
      <c r="DE57" s="351">
        <v>6571</v>
      </c>
      <c r="DF57" s="351">
        <v>6571</v>
      </c>
      <c r="DG57" s="352">
        <v>6592</v>
      </c>
      <c r="DH57" s="350">
        <v>6600</v>
      </c>
      <c r="DI57" s="351">
        <v>6615</v>
      </c>
      <c r="DJ57" s="351">
        <v>6634</v>
      </c>
      <c r="DK57" s="351">
        <v>6615</v>
      </c>
      <c r="DL57" s="351">
        <v>6586</v>
      </c>
      <c r="DM57" s="351">
        <v>6556</v>
      </c>
      <c r="DN57" s="351">
        <v>6554</v>
      </c>
      <c r="DO57" s="351">
        <v>6549</v>
      </c>
      <c r="DP57" s="351">
        <v>6548</v>
      </c>
      <c r="DQ57" s="351">
        <v>6522</v>
      </c>
      <c r="DR57" s="351">
        <v>6508</v>
      </c>
      <c r="DS57" s="354">
        <v>6505</v>
      </c>
      <c r="DT57" s="350">
        <v>6521</v>
      </c>
      <c r="DU57" s="351">
        <v>6527</v>
      </c>
      <c r="DV57" s="351">
        <v>6537</v>
      </c>
      <c r="DW57" s="351">
        <v>6492</v>
      </c>
      <c r="DX57" s="351">
        <v>6565</v>
      </c>
      <c r="DY57" s="351">
        <v>6552</v>
      </c>
      <c r="DZ57" s="351">
        <v>6546</v>
      </c>
      <c r="EA57" s="351">
        <v>6496</v>
      </c>
      <c r="EB57" s="351">
        <v>6533</v>
      </c>
      <c r="EC57" s="351">
        <v>6519</v>
      </c>
      <c r="ED57" s="351">
        <v>6503</v>
      </c>
      <c r="EE57" s="354">
        <v>6517</v>
      </c>
      <c r="EF57" s="350">
        <v>6558</v>
      </c>
      <c r="EG57" s="351">
        <v>6579</v>
      </c>
      <c r="EH57" s="351">
        <v>6592</v>
      </c>
      <c r="EI57" s="351">
        <v>6594</v>
      </c>
      <c r="EJ57" s="351">
        <v>6582</v>
      </c>
      <c r="EK57" s="351">
        <v>6581</v>
      </c>
      <c r="EL57" s="351">
        <v>6583</v>
      </c>
      <c r="EM57" s="351">
        <v>6577</v>
      </c>
      <c r="EN57" s="351">
        <v>6611</v>
      </c>
      <c r="EO57" s="351">
        <v>6606</v>
      </c>
      <c r="EP57" s="351">
        <v>6616</v>
      </c>
      <c r="EQ57" s="354">
        <v>6638</v>
      </c>
      <c r="ER57" s="350">
        <v>6664</v>
      </c>
      <c r="ES57" s="351">
        <v>6671</v>
      </c>
      <c r="ET57" s="351">
        <v>6561</v>
      </c>
      <c r="EU57" s="351">
        <v>6544</v>
      </c>
      <c r="EV57" s="351">
        <v>6523</v>
      </c>
      <c r="EW57" s="354">
        <v>6521</v>
      </c>
      <c r="EX57" s="354">
        <v>6569</v>
      </c>
      <c r="EY57" s="354">
        <v>6593</v>
      </c>
      <c r="EZ57" s="352">
        <v>6563</v>
      </c>
      <c r="FA57" s="352">
        <v>6580</v>
      </c>
      <c r="FB57" s="352">
        <v>6592</v>
      </c>
      <c r="FC57" s="352">
        <v>6628</v>
      </c>
      <c r="FD57" s="352">
        <v>6692</v>
      </c>
      <c r="FE57" s="352">
        <v>6732</v>
      </c>
      <c r="FF57" s="352">
        <v>6657</v>
      </c>
      <c r="FG57" s="352">
        <v>6640</v>
      </c>
      <c r="FH57" s="352">
        <v>6640</v>
      </c>
      <c r="FI57" s="352">
        <v>6608</v>
      </c>
      <c r="FJ57" s="352">
        <v>6596</v>
      </c>
      <c r="FK57" s="352"/>
      <c r="FL57" s="352"/>
      <c r="FM57" s="352"/>
      <c r="FN57" s="352"/>
      <c r="FO57" s="352"/>
      <c r="FP57" s="100">
        <v>-12</v>
      </c>
      <c r="FQ57" s="84">
        <v>-0.18192844147968465</v>
      </c>
      <c r="FR57" s="100">
        <v>-32</v>
      </c>
      <c r="FS57" s="84">
        <v>-0.48207291352817111</v>
      </c>
    </row>
    <row r="58" spans="1:175" ht="15" outlineLevel="2">
      <c r="A58" s="340">
        <v>628</v>
      </c>
      <c r="B58" s="53" t="s">
        <v>331</v>
      </c>
      <c r="C58" s="324" t="s">
        <v>347</v>
      </c>
      <c r="D58" s="350">
        <v>8243</v>
      </c>
      <c r="E58" s="351">
        <v>8243</v>
      </c>
      <c r="F58" s="351">
        <v>8260</v>
      </c>
      <c r="G58" s="351">
        <v>7768</v>
      </c>
      <c r="H58" s="351">
        <v>7765</v>
      </c>
      <c r="I58" s="351">
        <v>7810</v>
      </c>
      <c r="J58" s="351">
        <v>7775</v>
      </c>
      <c r="K58" s="351">
        <v>7767</v>
      </c>
      <c r="L58" s="351">
        <v>7796</v>
      </c>
      <c r="M58" s="351">
        <v>7794</v>
      </c>
      <c r="N58" s="351">
        <v>7815</v>
      </c>
      <c r="O58" s="352">
        <v>7849</v>
      </c>
      <c r="P58" s="350">
        <v>7909</v>
      </c>
      <c r="Q58" s="351">
        <v>7912</v>
      </c>
      <c r="R58" s="353">
        <v>7884</v>
      </c>
      <c r="S58" s="351">
        <v>7873</v>
      </c>
      <c r="T58" s="351">
        <v>7835</v>
      </c>
      <c r="U58" s="351">
        <v>7820</v>
      </c>
      <c r="V58" s="351">
        <v>7804</v>
      </c>
      <c r="W58" s="351">
        <v>7791</v>
      </c>
      <c r="X58" s="351">
        <v>7785</v>
      </c>
      <c r="Y58" s="351">
        <v>7818</v>
      </c>
      <c r="Z58" s="351">
        <v>7788</v>
      </c>
      <c r="AA58" s="352">
        <v>7791</v>
      </c>
      <c r="AB58" s="350">
        <v>7840</v>
      </c>
      <c r="AC58" s="351">
        <v>7853</v>
      </c>
      <c r="AD58" s="351">
        <v>7871</v>
      </c>
      <c r="AE58" s="351">
        <v>7867</v>
      </c>
      <c r="AF58" s="351">
        <v>7897</v>
      </c>
      <c r="AG58" s="351">
        <v>7829</v>
      </c>
      <c r="AH58" s="351">
        <v>7782</v>
      </c>
      <c r="AI58" s="351">
        <v>7742</v>
      </c>
      <c r="AJ58" s="351">
        <v>7690</v>
      </c>
      <c r="AK58" s="351">
        <v>7726</v>
      </c>
      <c r="AL58" s="351">
        <v>7660</v>
      </c>
      <c r="AM58" s="352">
        <v>7725</v>
      </c>
      <c r="AN58" s="350">
        <v>7739</v>
      </c>
      <c r="AO58" s="351">
        <v>7767</v>
      </c>
      <c r="AP58" s="351">
        <v>7763</v>
      </c>
      <c r="AQ58" s="351">
        <v>7673</v>
      </c>
      <c r="AR58" s="351">
        <v>7676</v>
      </c>
      <c r="AS58" s="351">
        <v>7640</v>
      </c>
      <c r="AT58" s="351">
        <v>7618</v>
      </c>
      <c r="AU58" s="351">
        <v>7633</v>
      </c>
      <c r="AV58" s="351">
        <v>7567</v>
      </c>
      <c r="AW58" s="351">
        <v>7577</v>
      </c>
      <c r="AX58" s="351">
        <v>7598</v>
      </c>
      <c r="AY58" s="352">
        <v>7641</v>
      </c>
      <c r="AZ58" s="350">
        <v>7683</v>
      </c>
      <c r="BA58" s="351">
        <v>7669</v>
      </c>
      <c r="BB58" s="351">
        <v>7626</v>
      </c>
      <c r="BC58" s="351">
        <v>7593</v>
      </c>
      <c r="BD58" s="351">
        <v>7613</v>
      </c>
      <c r="BE58" s="351">
        <v>7570</v>
      </c>
      <c r="BF58" s="351">
        <v>7522</v>
      </c>
      <c r="BG58" s="351">
        <v>7420</v>
      </c>
      <c r="BH58" s="351">
        <v>7339</v>
      </c>
      <c r="BI58" s="351">
        <v>7293</v>
      </c>
      <c r="BJ58" s="351">
        <v>7301</v>
      </c>
      <c r="BK58" s="352">
        <v>7354</v>
      </c>
      <c r="BL58" s="350">
        <v>7356</v>
      </c>
      <c r="BM58" s="355">
        <v>7435</v>
      </c>
      <c r="BN58" s="355">
        <v>7428</v>
      </c>
      <c r="BO58" s="355">
        <v>7423</v>
      </c>
      <c r="BP58" s="355">
        <v>7429</v>
      </c>
      <c r="BQ58" s="355">
        <v>7325</v>
      </c>
      <c r="BR58" s="355">
        <v>7238</v>
      </c>
      <c r="BS58" s="355">
        <v>7167</v>
      </c>
      <c r="BT58" s="355">
        <v>7145</v>
      </c>
      <c r="BU58" s="355">
        <v>7155</v>
      </c>
      <c r="BV58" s="355">
        <v>7188</v>
      </c>
      <c r="BW58" s="352">
        <v>7278</v>
      </c>
      <c r="BX58" s="350">
        <v>7278</v>
      </c>
      <c r="BY58" s="355">
        <v>7247</v>
      </c>
      <c r="BZ58" s="355">
        <v>7259</v>
      </c>
      <c r="CA58" s="355">
        <v>7199</v>
      </c>
      <c r="CB58" s="355">
        <v>7171</v>
      </c>
      <c r="CC58" s="355">
        <v>7141</v>
      </c>
      <c r="CD58" s="355">
        <v>7133</v>
      </c>
      <c r="CE58" s="355">
        <v>7144</v>
      </c>
      <c r="CF58" s="355">
        <v>7121</v>
      </c>
      <c r="CG58" s="351">
        <v>7082</v>
      </c>
      <c r="CH58" s="351">
        <v>7099</v>
      </c>
      <c r="CI58" s="352">
        <v>7101</v>
      </c>
      <c r="CJ58" s="350">
        <v>7095</v>
      </c>
      <c r="CK58" s="351">
        <v>7114</v>
      </c>
      <c r="CL58" s="351">
        <v>7085</v>
      </c>
      <c r="CM58" s="351">
        <v>7108</v>
      </c>
      <c r="CN58" s="351">
        <v>7118</v>
      </c>
      <c r="CO58" s="351">
        <v>7183</v>
      </c>
      <c r="CP58" s="351">
        <v>7222</v>
      </c>
      <c r="CQ58" s="351">
        <v>7252</v>
      </c>
      <c r="CR58" s="351">
        <v>7227</v>
      </c>
      <c r="CS58" s="351">
        <v>7280</v>
      </c>
      <c r="CT58" s="351">
        <v>7307</v>
      </c>
      <c r="CU58" s="352">
        <v>7334</v>
      </c>
      <c r="CV58" s="350">
        <v>7338</v>
      </c>
      <c r="CW58" s="351">
        <v>7324</v>
      </c>
      <c r="CX58" s="351">
        <v>7243</v>
      </c>
      <c r="CY58" s="351">
        <v>7206</v>
      </c>
      <c r="CZ58" s="351">
        <v>7156</v>
      </c>
      <c r="DA58" s="351">
        <v>7131</v>
      </c>
      <c r="DB58" s="351">
        <v>7149</v>
      </c>
      <c r="DC58" s="351">
        <v>7135</v>
      </c>
      <c r="DD58" s="351">
        <v>7142</v>
      </c>
      <c r="DE58" s="351">
        <v>7115</v>
      </c>
      <c r="DF58" s="351">
        <v>7184</v>
      </c>
      <c r="DG58" s="352">
        <v>7230</v>
      </c>
      <c r="DH58" s="350">
        <v>7249</v>
      </c>
      <c r="DI58" s="351">
        <v>7330</v>
      </c>
      <c r="DJ58" s="351">
        <v>7295</v>
      </c>
      <c r="DK58" s="351">
        <v>7262</v>
      </c>
      <c r="DL58" s="351">
        <v>7222</v>
      </c>
      <c r="DM58" s="351">
        <v>7189</v>
      </c>
      <c r="DN58" s="351">
        <v>7148</v>
      </c>
      <c r="DO58" s="351">
        <v>7147</v>
      </c>
      <c r="DP58" s="351">
        <v>7169</v>
      </c>
      <c r="DQ58" s="351">
        <v>7111</v>
      </c>
      <c r="DR58" s="351">
        <v>7088</v>
      </c>
      <c r="DS58" s="354">
        <v>7117</v>
      </c>
      <c r="DT58" s="350">
        <v>7152</v>
      </c>
      <c r="DU58" s="351">
        <v>7178</v>
      </c>
      <c r="DV58" s="351">
        <v>7188</v>
      </c>
      <c r="DW58" s="351">
        <v>7210</v>
      </c>
      <c r="DX58" s="351">
        <v>7236</v>
      </c>
      <c r="DY58" s="351">
        <v>7267</v>
      </c>
      <c r="DZ58" s="351">
        <v>7290</v>
      </c>
      <c r="EA58" s="351">
        <v>7223</v>
      </c>
      <c r="EB58" s="351">
        <v>7236</v>
      </c>
      <c r="EC58" s="351">
        <v>7221</v>
      </c>
      <c r="ED58" s="351">
        <v>7163</v>
      </c>
      <c r="EE58" s="354">
        <v>7204</v>
      </c>
      <c r="EF58" s="350">
        <v>7239</v>
      </c>
      <c r="EG58" s="351">
        <v>7251</v>
      </c>
      <c r="EH58" s="351">
        <v>7209</v>
      </c>
      <c r="EI58" s="351">
        <v>7180</v>
      </c>
      <c r="EJ58" s="351">
        <v>7175</v>
      </c>
      <c r="EK58" s="351">
        <v>7166</v>
      </c>
      <c r="EL58" s="351">
        <v>7140</v>
      </c>
      <c r="EM58" s="351">
        <v>7145</v>
      </c>
      <c r="EN58" s="351">
        <v>7115</v>
      </c>
      <c r="EO58" s="351">
        <v>7099</v>
      </c>
      <c r="EP58" s="351">
        <v>7101</v>
      </c>
      <c r="EQ58" s="354">
        <v>7097</v>
      </c>
      <c r="ER58" s="350">
        <v>7125</v>
      </c>
      <c r="ES58" s="351">
        <v>7095</v>
      </c>
      <c r="ET58" s="351">
        <v>7036</v>
      </c>
      <c r="EU58" s="351">
        <v>7023</v>
      </c>
      <c r="EV58" s="351">
        <v>7039</v>
      </c>
      <c r="EW58" s="354">
        <v>7009</v>
      </c>
      <c r="EX58" s="354">
        <v>7036</v>
      </c>
      <c r="EY58" s="354">
        <v>7108</v>
      </c>
      <c r="EZ58" s="352">
        <v>7150</v>
      </c>
      <c r="FA58" s="352">
        <v>7186</v>
      </c>
      <c r="FB58" s="352">
        <v>7179</v>
      </c>
      <c r="FC58" s="352">
        <v>7242</v>
      </c>
      <c r="FD58" s="352">
        <v>7303</v>
      </c>
      <c r="FE58" s="352">
        <v>7297</v>
      </c>
      <c r="FF58" s="352">
        <v>7201</v>
      </c>
      <c r="FG58" s="352">
        <v>7178</v>
      </c>
      <c r="FH58" s="352">
        <v>7153</v>
      </c>
      <c r="FI58" s="352">
        <v>7106</v>
      </c>
      <c r="FJ58" s="352">
        <v>7122</v>
      </c>
      <c r="FK58" s="352"/>
      <c r="FL58" s="352"/>
      <c r="FM58" s="352"/>
      <c r="FN58" s="352"/>
      <c r="FO58" s="352"/>
      <c r="FP58" s="100">
        <v>16</v>
      </c>
      <c r="FQ58" s="84">
        <v>0.22465599550688009</v>
      </c>
      <c r="FR58" s="100">
        <v>-120</v>
      </c>
      <c r="FS58" s="84">
        <v>-1.6908552909680148</v>
      </c>
    </row>
    <row r="59" spans="1:175" ht="15" outlineLevel="2">
      <c r="A59" s="340">
        <v>656</v>
      </c>
      <c r="B59" s="53" t="s">
        <v>331</v>
      </c>
      <c r="C59" s="324" t="s">
        <v>348</v>
      </c>
      <c r="D59" s="350">
        <v>5966</v>
      </c>
      <c r="E59" s="351">
        <v>6038</v>
      </c>
      <c r="F59" s="351">
        <v>6078</v>
      </c>
      <c r="G59" s="351">
        <v>6086</v>
      </c>
      <c r="H59" s="351">
        <v>6040</v>
      </c>
      <c r="I59" s="351">
        <v>6050</v>
      </c>
      <c r="J59" s="351">
        <v>6002</v>
      </c>
      <c r="K59" s="351">
        <v>6020</v>
      </c>
      <c r="L59" s="351">
        <v>5967</v>
      </c>
      <c r="M59" s="351">
        <v>5994</v>
      </c>
      <c r="N59" s="351">
        <v>6041</v>
      </c>
      <c r="O59" s="352">
        <v>6124</v>
      </c>
      <c r="P59" s="350">
        <v>6090</v>
      </c>
      <c r="Q59" s="351">
        <v>6053</v>
      </c>
      <c r="R59" s="353">
        <v>6181</v>
      </c>
      <c r="S59" s="351">
        <v>6103</v>
      </c>
      <c r="T59" s="351">
        <v>6282</v>
      </c>
      <c r="U59" s="351">
        <v>6518</v>
      </c>
      <c r="V59" s="351">
        <v>6509</v>
      </c>
      <c r="W59" s="351">
        <v>6465</v>
      </c>
      <c r="X59" s="351">
        <v>6461</v>
      </c>
      <c r="Y59" s="351">
        <v>6568</v>
      </c>
      <c r="Z59" s="351">
        <v>6583</v>
      </c>
      <c r="AA59" s="352">
        <v>6543</v>
      </c>
      <c r="AB59" s="350">
        <v>6523</v>
      </c>
      <c r="AC59" s="351">
        <v>6562</v>
      </c>
      <c r="AD59" s="351">
        <v>6552</v>
      </c>
      <c r="AE59" s="351">
        <v>6527</v>
      </c>
      <c r="AF59" s="351">
        <v>6448</v>
      </c>
      <c r="AG59" s="351">
        <v>6366</v>
      </c>
      <c r="AH59" s="351">
        <v>6356</v>
      </c>
      <c r="AI59" s="351">
        <v>6398</v>
      </c>
      <c r="AJ59" s="351">
        <v>6344</v>
      </c>
      <c r="AK59" s="351">
        <v>6425</v>
      </c>
      <c r="AL59" s="351">
        <v>6339</v>
      </c>
      <c r="AM59" s="352">
        <v>6416</v>
      </c>
      <c r="AN59" s="350">
        <v>6395</v>
      </c>
      <c r="AO59" s="351">
        <v>6531</v>
      </c>
      <c r="AP59" s="351">
        <v>6537</v>
      </c>
      <c r="AQ59" s="351">
        <v>6550</v>
      </c>
      <c r="AR59" s="351">
        <v>6492</v>
      </c>
      <c r="AS59" s="351">
        <v>6463</v>
      </c>
      <c r="AT59" s="351">
        <v>6453</v>
      </c>
      <c r="AU59" s="351">
        <v>6429</v>
      </c>
      <c r="AV59" s="351">
        <v>6397</v>
      </c>
      <c r="AW59" s="351">
        <v>6422</v>
      </c>
      <c r="AX59" s="351">
        <v>6376</v>
      </c>
      <c r="AY59" s="352">
        <v>6468</v>
      </c>
      <c r="AZ59" s="350">
        <v>6403</v>
      </c>
      <c r="BA59" s="351">
        <v>6493</v>
      </c>
      <c r="BB59" s="351">
        <v>6505</v>
      </c>
      <c r="BC59" s="351">
        <v>6539</v>
      </c>
      <c r="BD59" s="351">
        <v>6555</v>
      </c>
      <c r="BE59" s="351">
        <v>6542</v>
      </c>
      <c r="BF59" s="351">
        <v>6520</v>
      </c>
      <c r="BG59" s="351">
        <v>6414</v>
      </c>
      <c r="BH59" s="351">
        <v>6420</v>
      </c>
      <c r="BI59" s="351">
        <v>6298</v>
      </c>
      <c r="BJ59" s="351">
        <v>6358</v>
      </c>
      <c r="BK59" s="352">
        <v>6437</v>
      </c>
      <c r="BL59" s="350">
        <v>6463</v>
      </c>
      <c r="BM59" s="355">
        <v>6510</v>
      </c>
      <c r="BN59" s="355">
        <v>6458</v>
      </c>
      <c r="BO59" s="355">
        <v>6422</v>
      </c>
      <c r="BP59" s="355">
        <v>6433</v>
      </c>
      <c r="BQ59" s="355">
        <v>6417</v>
      </c>
      <c r="BR59" s="355">
        <v>6343</v>
      </c>
      <c r="BS59" s="355">
        <v>6370</v>
      </c>
      <c r="BT59" s="355">
        <v>6314</v>
      </c>
      <c r="BU59" s="355">
        <v>6300</v>
      </c>
      <c r="BV59" s="355">
        <v>6360</v>
      </c>
      <c r="BW59" s="352">
        <v>6384</v>
      </c>
      <c r="BX59" s="350">
        <v>6420</v>
      </c>
      <c r="BY59" s="355">
        <v>6398</v>
      </c>
      <c r="BZ59" s="355">
        <v>6339</v>
      </c>
      <c r="CA59" s="355">
        <v>6268</v>
      </c>
      <c r="CB59" s="355">
        <v>6238</v>
      </c>
      <c r="CC59" s="355">
        <v>6181</v>
      </c>
      <c r="CD59" s="355">
        <v>6179</v>
      </c>
      <c r="CE59" s="355">
        <v>6171</v>
      </c>
      <c r="CF59" s="355">
        <v>6155</v>
      </c>
      <c r="CG59" s="351">
        <v>6115</v>
      </c>
      <c r="CH59" s="351">
        <v>6063</v>
      </c>
      <c r="CI59" s="352">
        <v>6072</v>
      </c>
      <c r="CJ59" s="350">
        <v>6068</v>
      </c>
      <c r="CK59" s="351">
        <v>6063</v>
      </c>
      <c r="CL59" s="351">
        <v>6039</v>
      </c>
      <c r="CM59" s="351">
        <v>6022</v>
      </c>
      <c r="CN59" s="351">
        <v>6043</v>
      </c>
      <c r="CO59" s="351">
        <v>6106</v>
      </c>
      <c r="CP59" s="351">
        <v>6177</v>
      </c>
      <c r="CQ59" s="351">
        <v>6174</v>
      </c>
      <c r="CR59" s="351">
        <v>6232</v>
      </c>
      <c r="CS59" s="351">
        <v>6239</v>
      </c>
      <c r="CT59" s="351">
        <v>6266</v>
      </c>
      <c r="CU59" s="352">
        <v>6483</v>
      </c>
      <c r="CV59" s="350">
        <v>6488</v>
      </c>
      <c r="CW59" s="351">
        <v>6519</v>
      </c>
      <c r="CX59" s="351">
        <v>6473</v>
      </c>
      <c r="CY59" s="351">
        <v>6448</v>
      </c>
      <c r="CZ59" s="351">
        <v>6479</v>
      </c>
      <c r="DA59" s="351">
        <v>6463</v>
      </c>
      <c r="DB59" s="351">
        <v>6476</v>
      </c>
      <c r="DC59" s="351">
        <v>6483</v>
      </c>
      <c r="DD59" s="351">
        <v>6470</v>
      </c>
      <c r="DE59" s="351">
        <v>6431</v>
      </c>
      <c r="DF59" s="351">
        <v>6479</v>
      </c>
      <c r="DG59" s="352">
        <v>6495</v>
      </c>
      <c r="DH59" s="350">
        <v>6499</v>
      </c>
      <c r="DI59" s="351">
        <v>6519</v>
      </c>
      <c r="DJ59" s="351">
        <v>6599</v>
      </c>
      <c r="DK59" s="351">
        <v>6607</v>
      </c>
      <c r="DL59" s="351">
        <v>6571</v>
      </c>
      <c r="DM59" s="351">
        <v>6565</v>
      </c>
      <c r="DN59" s="351">
        <v>6515</v>
      </c>
      <c r="DO59" s="351">
        <v>6473</v>
      </c>
      <c r="DP59" s="351">
        <v>6499</v>
      </c>
      <c r="DQ59" s="351">
        <v>6438</v>
      </c>
      <c r="DR59" s="351">
        <v>6421</v>
      </c>
      <c r="DS59" s="354">
        <v>6491</v>
      </c>
      <c r="DT59" s="350">
        <v>6540</v>
      </c>
      <c r="DU59" s="351">
        <v>6788</v>
      </c>
      <c r="DV59" s="351">
        <v>6801</v>
      </c>
      <c r="DW59" s="351">
        <v>6818</v>
      </c>
      <c r="DX59" s="351">
        <v>6948</v>
      </c>
      <c r="DY59" s="351">
        <v>6960</v>
      </c>
      <c r="DZ59" s="351">
        <v>7004</v>
      </c>
      <c r="EA59" s="351">
        <v>6744</v>
      </c>
      <c r="EB59" s="351">
        <v>6959</v>
      </c>
      <c r="EC59" s="351">
        <v>6898</v>
      </c>
      <c r="ED59" s="351">
        <v>6859</v>
      </c>
      <c r="EE59" s="354">
        <v>6831</v>
      </c>
      <c r="EF59" s="350">
        <v>6823</v>
      </c>
      <c r="EG59" s="351">
        <v>6831</v>
      </c>
      <c r="EH59" s="351">
        <v>6789</v>
      </c>
      <c r="EI59" s="351">
        <v>6774</v>
      </c>
      <c r="EJ59" s="351">
        <v>6609</v>
      </c>
      <c r="EK59" s="351">
        <v>6734</v>
      </c>
      <c r="EL59" s="351">
        <v>6745</v>
      </c>
      <c r="EM59" s="351">
        <v>6745</v>
      </c>
      <c r="EN59" s="351">
        <v>6708</v>
      </c>
      <c r="EO59" s="351">
        <v>6736</v>
      </c>
      <c r="EP59" s="351">
        <v>6760</v>
      </c>
      <c r="EQ59" s="354">
        <v>6788</v>
      </c>
      <c r="ER59" s="350">
        <v>6842</v>
      </c>
      <c r="ES59" s="351">
        <v>6887</v>
      </c>
      <c r="ET59" s="351">
        <v>6989</v>
      </c>
      <c r="EU59" s="351">
        <v>7006</v>
      </c>
      <c r="EV59" s="351">
        <v>7067</v>
      </c>
      <c r="EW59" s="354">
        <v>7068</v>
      </c>
      <c r="EX59" s="354">
        <v>7452</v>
      </c>
      <c r="EY59" s="354">
        <v>7510</v>
      </c>
      <c r="EZ59" s="352">
        <v>7523</v>
      </c>
      <c r="FA59" s="352">
        <v>7625</v>
      </c>
      <c r="FB59" s="352">
        <v>7652</v>
      </c>
      <c r="FC59" s="352">
        <v>7773</v>
      </c>
      <c r="FD59" s="352">
        <v>7873</v>
      </c>
      <c r="FE59" s="352">
        <v>7895</v>
      </c>
      <c r="FF59" s="352">
        <v>7860</v>
      </c>
      <c r="FG59" s="352">
        <v>7841</v>
      </c>
      <c r="FH59" s="352">
        <v>7896</v>
      </c>
      <c r="FI59" s="352">
        <v>7859</v>
      </c>
      <c r="FJ59" s="352">
        <v>7857</v>
      </c>
      <c r="FK59" s="352"/>
      <c r="FL59" s="352"/>
      <c r="FM59" s="352"/>
      <c r="FN59" s="352"/>
      <c r="FO59" s="352"/>
      <c r="FP59" s="100">
        <v>-2</v>
      </c>
      <c r="FQ59" s="84">
        <v>-2.5455008272877687E-2</v>
      </c>
      <c r="FR59" s="100">
        <v>84</v>
      </c>
      <c r="FS59" s="84">
        <v>1.2374779021803182</v>
      </c>
    </row>
    <row r="60" spans="1:175" ht="15" outlineLevel="2">
      <c r="A60" s="340">
        <v>761</v>
      </c>
      <c r="B60" s="53" t="s">
        <v>331</v>
      </c>
      <c r="C60" s="324" t="s">
        <v>349</v>
      </c>
      <c r="D60" s="350">
        <v>7718</v>
      </c>
      <c r="E60" s="351">
        <v>7940</v>
      </c>
      <c r="F60" s="351">
        <v>7981</v>
      </c>
      <c r="G60" s="351">
        <v>8021</v>
      </c>
      <c r="H60" s="351">
        <v>7977</v>
      </c>
      <c r="I60" s="351">
        <v>7955</v>
      </c>
      <c r="J60" s="351">
        <v>7868</v>
      </c>
      <c r="K60" s="351">
        <v>7951</v>
      </c>
      <c r="L60" s="351">
        <v>7917</v>
      </c>
      <c r="M60" s="351">
        <v>7958</v>
      </c>
      <c r="N60" s="351">
        <v>8096</v>
      </c>
      <c r="O60" s="352">
        <v>8279</v>
      </c>
      <c r="P60" s="350">
        <v>8404</v>
      </c>
      <c r="Q60" s="351">
        <v>8432</v>
      </c>
      <c r="R60" s="353">
        <v>8824</v>
      </c>
      <c r="S60" s="351">
        <v>8863</v>
      </c>
      <c r="T60" s="351">
        <v>8487</v>
      </c>
      <c r="U60" s="351">
        <v>8468</v>
      </c>
      <c r="V60" s="351">
        <v>8412</v>
      </c>
      <c r="W60" s="351">
        <v>8394</v>
      </c>
      <c r="X60" s="351">
        <v>8367</v>
      </c>
      <c r="Y60" s="351">
        <v>8446</v>
      </c>
      <c r="Z60" s="351">
        <v>8463</v>
      </c>
      <c r="AA60" s="352">
        <v>8419</v>
      </c>
      <c r="AB60" s="350">
        <v>8382</v>
      </c>
      <c r="AC60" s="351">
        <v>8308</v>
      </c>
      <c r="AD60" s="351">
        <v>8387</v>
      </c>
      <c r="AE60" s="351">
        <v>8403</v>
      </c>
      <c r="AF60" s="351">
        <v>8467</v>
      </c>
      <c r="AG60" s="351">
        <v>8485</v>
      </c>
      <c r="AH60" s="351">
        <v>8496</v>
      </c>
      <c r="AI60" s="351">
        <v>8610</v>
      </c>
      <c r="AJ60" s="351">
        <v>8588</v>
      </c>
      <c r="AK60" s="351">
        <v>8717</v>
      </c>
      <c r="AL60" s="351">
        <v>8331</v>
      </c>
      <c r="AM60" s="352">
        <v>8402</v>
      </c>
      <c r="AN60" s="350">
        <v>8426</v>
      </c>
      <c r="AO60" s="351">
        <v>8490</v>
      </c>
      <c r="AP60" s="351">
        <v>8504</v>
      </c>
      <c r="AQ60" s="351">
        <v>8429</v>
      </c>
      <c r="AR60" s="351">
        <v>8445</v>
      </c>
      <c r="AS60" s="351">
        <v>8481</v>
      </c>
      <c r="AT60" s="351">
        <v>8468</v>
      </c>
      <c r="AU60" s="351">
        <v>8459</v>
      </c>
      <c r="AV60" s="351">
        <v>8321</v>
      </c>
      <c r="AW60" s="351">
        <v>8341</v>
      </c>
      <c r="AX60" s="351">
        <v>8318</v>
      </c>
      <c r="AY60" s="352">
        <v>8354</v>
      </c>
      <c r="AZ60" s="350">
        <v>8351</v>
      </c>
      <c r="BA60" s="351">
        <v>8363</v>
      </c>
      <c r="BB60" s="351">
        <v>8311</v>
      </c>
      <c r="BC60" s="351">
        <v>8270</v>
      </c>
      <c r="BD60" s="351">
        <v>8242</v>
      </c>
      <c r="BE60" s="351">
        <v>8195</v>
      </c>
      <c r="BF60" s="351">
        <v>8152</v>
      </c>
      <c r="BG60" s="351">
        <v>8057</v>
      </c>
      <c r="BH60" s="351">
        <v>8045</v>
      </c>
      <c r="BI60" s="351">
        <v>7957</v>
      </c>
      <c r="BJ60" s="351">
        <v>7959</v>
      </c>
      <c r="BK60" s="352">
        <v>8048</v>
      </c>
      <c r="BL60" s="350">
        <v>8059</v>
      </c>
      <c r="BM60" s="355">
        <v>8133</v>
      </c>
      <c r="BN60" s="355">
        <v>8058</v>
      </c>
      <c r="BO60" s="355">
        <v>8061</v>
      </c>
      <c r="BP60" s="355">
        <v>8073</v>
      </c>
      <c r="BQ60" s="355">
        <v>8022</v>
      </c>
      <c r="BR60" s="355">
        <v>7916</v>
      </c>
      <c r="BS60" s="355">
        <v>7847</v>
      </c>
      <c r="BT60" s="355">
        <v>7792</v>
      </c>
      <c r="BU60" s="355">
        <v>7815</v>
      </c>
      <c r="BV60" s="355">
        <v>7852</v>
      </c>
      <c r="BW60" s="352">
        <v>7912</v>
      </c>
      <c r="BX60" s="350">
        <v>7945</v>
      </c>
      <c r="BY60" s="355">
        <v>7959</v>
      </c>
      <c r="BZ60" s="355">
        <v>7950</v>
      </c>
      <c r="CA60" s="355">
        <v>7857</v>
      </c>
      <c r="CB60" s="355">
        <v>7674</v>
      </c>
      <c r="CC60" s="355">
        <v>7586</v>
      </c>
      <c r="CD60" s="355">
        <v>7520</v>
      </c>
      <c r="CE60" s="355">
        <v>7459</v>
      </c>
      <c r="CF60" s="355">
        <v>7389</v>
      </c>
      <c r="CG60" s="351">
        <v>7379</v>
      </c>
      <c r="CH60" s="351">
        <v>7340</v>
      </c>
      <c r="CI60" s="352">
        <v>7342</v>
      </c>
      <c r="CJ60" s="350">
        <v>7320</v>
      </c>
      <c r="CK60" s="351">
        <v>7316</v>
      </c>
      <c r="CL60" s="351">
        <v>7286</v>
      </c>
      <c r="CM60" s="351">
        <v>7299</v>
      </c>
      <c r="CN60" s="351">
        <v>7319</v>
      </c>
      <c r="CO60" s="351">
        <v>7387</v>
      </c>
      <c r="CP60" s="351">
        <v>7501</v>
      </c>
      <c r="CQ60" s="351">
        <v>7521</v>
      </c>
      <c r="CR60" s="351">
        <v>7516</v>
      </c>
      <c r="CS60" s="351">
        <v>7527</v>
      </c>
      <c r="CT60" s="351">
        <v>7584</v>
      </c>
      <c r="CU60" s="352">
        <v>7600</v>
      </c>
      <c r="CV60" s="350">
        <v>7584</v>
      </c>
      <c r="CW60" s="351">
        <v>7544</v>
      </c>
      <c r="CX60" s="351">
        <v>7491</v>
      </c>
      <c r="CY60" s="351">
        <v>7450</v>
      </c>
      <c r="CZ60" s="351">
        <v>7485</v>
      </c>
      <c r="DA60" s="351">
        <v>7565</v>
      </c>
      <c r="DB60" s="351">
        <v>7594</v>
      </c>
      <c r="DC60" s="351">
        <v>7567</v>
      </c>
      <c r="DD60" s="351">
        <v>7602</v>
      </c>
      <c r="DE60" s="351">
        <v>7591</v>
      </c>
      <c r="DF60" s="351">
        <v>7673</v>
      </c>
      <c r="DG60" s="352">
        <v>7686</v>
      </c>
      <c r="DH60" s="350">
        <v>7717</v>
      </c>
      <c r="DI60" s="351">
        <v>7716</v>
      </c>
      <c r="DJ60" s="351">
        <v>7757</v>
      </c>
      <c r="DK60" s="351">
        <v>7711</v>
      </c>
      <c r="DL60" s="351">
        <v>7691</v>
      </c>
      <c r="DM60" s="351">
        <v>7640</v>
      </c>
      <c r="DN60" s="351">
        <v>7571</v>
      </c>
      <c r="DO60" s="351">
        <v>7569</v>
      </c>
      <c r="DP60" s="351">
        <v>7564</v>
      </c>
      <c r="DQ60" s="351">
        <v>7481</v>
      </c>
      <c r="DR60" s="351">
        <v>7429</v>
      </c>
      <c r="DS60" s="354">
        <v>7517</v>
      </c>
      <c r="DT60" s="350">
        <v>7584</v>
      </c>
      <c r="DU60" s="351">
        <v>7749</v>
      </c>
      <c r="DV60" s="351">
        <v>7826</v>
      </c>
      <c r="DW60" s="351">
        <v>7893</v>
      </c>
      <c r="DX60" s="351">
        <v>7992</v>
      </c>
      <c r="DY60" s="351">
        <v>8001</v>
      </c>
      <c r="DZ60" s="351">
        <v>8036</v>
      </c>
      <c r="EA60" s="351">
        <v>7857</v>
      </c>
      <c r="EB60" s="351">
        <v>7931</v>
      </c>
      <c r="EC60" s="351">
        <v>7910</v>
      </c>
      <c r="ED60" s="351">
        <v>7875</v>
      </c>
      <c r="EE60" s="354">
        <v>7894</v>
      </c>
      <c r="EF60" s="350">
        <v>7907</v>
      </c>
      <c r="EG60" s="351">
        <v>7942</v>
      </c>
      <c r="EH60" s="351">
        <v>7910</v>
      </c>
      <c r="EI60" s="351">
        <v>7860</v>
      </c>
      <c r="EJ60" s="351">
        <v>7832</v>
      </c>
      <c r="EK60" s="351">
        <v>7863</v>
      </c>
      <c r="EL60" s="351">
        <v>7832</v>
      </c>
      <c r="EM60" s="351">
        <v>7819</v>
      </c>
      <c r="EN60" s="351">
        <v>7864</v>
      </c>
      <c r="EO60" s="351">
        <v>7841</v>
      </c>
      <c r="EP60" s="351">
        <v>7835</v>
      </c>
      <c r="EQ60" s="354">
        <v>7824</v>
      </c>
      <c r="ER60" s="350">
        <v>7896</v>
      </c>
      <c r="ES60" s="351">
        <v>7890</v>
      </c>
      <c r="ET60" s="351">
        <v>8002</v>
      </c>
      <c r="EU60" s="351">
        <v>8020</v>
      </c>
      <c r="EV60" s="351">
        <v>8084</v>
      </c>
      <c r="EW60" s="354">
        <v>8058</v>
      </c>
      <c r="EX60" s="354">
        <v>8315</v>
      </c>
      <c r="EY60" s="354">
        <v>8380</v>
      </c>
      <c r="EZ60" s="352">
        <v>8373</v>
      </c>
      <c r="FA60" s="352">
        <v>8507</v>
      </c>
      <c r="FB60" s="352">
        <v>8515</v>
      </c>
      <c r="FC60" s="352">
        <v>8712</v>
      </c>
      <c r="FD60" s="352">
        <v>8757</v>
      </c>
      <c r="FE60" s="352">
        <v>8729</v>
      </c>
      <c r="FF60" s="352">
        <v>8675</v>
      </c>
      <c r="FG60" s="352">
        <v>8691</v>
      </c>
      <c r="FH60" s="352">
        <v>8705</v>
      </c>
      <c r="FI60" s="352">
        <v>8645</v>
      </c>
      <c r="FJ60" s="352">
        <v>8622</v>
      </c>
      <c r="FK60" s="352"/>
      <c r="FL60" s="352"/>
      <c r="FM60" s="352"/>
      <c r="FN60" s="352"/>
      <c r="FO60" s="352"/>
      <c r="FP60" s="100">
        <v>-23</v>
      </c>
      <c r="FQ60" s="84">
        <v>-0.26675945256321038</v>
      </c>
      <c r="FR60" s="100">
        <v>-90</v>
      </c>
      <c r="FS60" s="84">
        <v>-1.1503067484662577</v>
      </c>
    </row>
    <row r="61" spans="1:175" ht="15" outlineLevel="2">
      <c r="A61" s="340">
        <v>842</v>
      </c>
      <c r="B61" s="53" t="s">
        <v>331</v>
      </c>
      <c r="C61" s="324" t="s">
        <v>350</v>
      </c>
      <c r="D61" s="350">
        <v>5340</v>
      </c>
      <c r="E61" s="351">
        <v>5680</v>
      </c>
      <c r="F61" s="351">
        <v>5658</v>
      </c>
      <c r="G61" s="351">
        <v>5632</v>
      </c>
      <c r="H61" s="351">
        <v>5624</v>
      </c>
      <c r="I61" s="351">
        <v>5639</v>
      </c>
      <c r="J61" s="351">
        <v>5626</v>
      </c>
      <c r="K61" s="351">
        <v>5623</v>
      </c>
      <c r="L61" s="351">
        <v>5588</v>
      </c>
      <c r="M61" s="351">
        <v>5665</v>
      </c>
      <c r="N61" s="351">
        <v>5661</v>
      </c>
      <c r="O61" s="352">
        <v>5808</v>
      </c>
      <c r="P61" s="350">
        <v>5786</v>
      </c>
      <c r="Q61" s="351">
        <v>5800</v>
      </c>
      <c r="R61" s="353">
        <v>5859</v>
      </c>
      <c r="S61" s="351">
        <v>5869</v>
      </c>
      <c r="T61" s="351">
        <v>5885</v>
      </c>
      <c r="U61" s="351">
        <v>5800</v>
      </c>
      <c r="V61" s="351">
        <v>5861</v>
      </c>
      <c r="W61" s="351">
        <v>5849</v>
      </c>
      <c r="X61" s="351">
        <v>5837</v>
      </c>
      <c r="Y61" s="351">
        <v>5793</v>
      </c>
      <c r="Z61" s="351">
        <v>5829</v>
      </c>
      <c r="AA61" s="352">
        <v>5852</v>
      </c>
      <c r="AB61" s="350">
        <v>5851</v>
      </c>
      <c r="AC61" s="351">
        <v>5878</v>
      </c>
      <c r="AD61" s="351">
        <v>5844</v>
      </c>
      <c r="AE61" s="351">
        <v>5869</v>
      </c>
      <c r="AF61" s="351">
        <v>5870</v>
      </c>
      <c r="AG61" s="351">
        <v>5894</v>
      </c>
      <c r="AH61" s="351">
        <v>5916</v>
      </c>
      <c r="AI61" s="351">
        <v>5896</v>
      </c>
      <c r="AJ61" s="351">
        <v>5945</v>
      </c>
      <c r="AK61" s="351">
        <v>5919</v>
      </c>
      <c r="AL61" s="351">
        <v>5913</v>
      </c>
      <c r="AM61" s="352">
        <v>5905</v>
      </c>
      <c r="AN61" s="350">
        <v>5927</v>
      </c>
      <c r="AO61" s="351">
        <v>5950</v>
      </c>
      <c r="AP61" s="351">
        <v>6021</v>
      </c>
      <c r="AQ61" s="351">
        <v>6023</v>
      </c>
      <c r="AR61" s="351">
        <v>6030</v>
      </c>
      <c r="AS61" s="351">
        <v>6019</v>
      </c>
      <c r="AT61" s="351">
        <v>6017</v>
      </c>
      <c r="AU61" s="351">
        <v>5974</v>
      </c>
      <c r="AV61" s="351">
        <v>5959</v>
      </c>
      <c r="AW61" s="351">
        <v>5951</v>
      </c>
      <c r="AX61" s="351">
        <v>5939</v>
      </c>
      <c r="AY61" s="352">
        <v>5903</v>
      </c>
      <c r="AZ61" s="350">
        <v>5861</v>
      </c>
      <c r="BA61" s="351">
        <v>5833</v>
      </c>
      <c r="BB61" s="351">
        <v>5853</v>
      </c>
      <c r="BC61" s="351">
        <v>5259</v>
      </c>
      <c r="BD61" s="351">
        <v>5753</v>
      </c>
      <c r="BE61" s="351">
        <v>5777</v>
      </c>
      <c r="BF61" s="351">
        <v>5782</v>
      </c>
      <c r="BG61" s="351">
        <v>5727</v>
      </c>
      <c r="BH61" s="351">
        <v>5679</v>
      </c>
      <c r="BI61" s="351">
        <v>5670</v>
      </c>
      <c r="BJ61" s="351">
        <v>5768</v>
      </c>
      <c r="BK61" s="352">
        <v>5813</v>
      </c>
      <c r="BL61" s="350">
        <v>5836</v>
      </c>
      <c r="BM61" s="355">
        <v>5881</v>
      </c>
      <c r="BN61" s="355">
        <v>5830</v>
      </c>
      <c r="BO61" s="355">
        <v>5836</v>
      </c>
      <c r="BP61" s="355">
        <v>5833</v>
      </c>
      <c r="BQ61" s="355">
        <v>5831</v>
      </c>
      <c r="BR61" s="355">
        <v>5857</v>
      </c>
      <c r="BS61" s="355">
        <v>5871</v>
      </c>
      <c r="BT61" s="355">
        <v>5889</v>
      </c>
      <c r="BU61" s="355">
        <v>5901</v>
      </c>
      <c r="BV61" s="355">
        <v>5903</v>
      </c>
      <c r="BW61" s="352">
        <v>5886</v>
      </c>
      <c r="BX61" s="350">
        <v>5886</v>
      </c>
      <c r="BY61" s="355">
        <v>5860</v>
      </c>
      <c r="BZ61" s="355">
        <v>5855</v>
      </c>
      <c r="CA61" s="355">
        <v>5847</v>
      </c>
      <c r="CB61" s="355">
        <v>5818</v>
      </c>
      <c r="CC61" s="355">
        <v>5691</v>
      </c>
      <c r="CD61" s="355">
        <v>5728</v>
      </c>
      <c r="CE61" s="355">
        <v>5727</v>
      </c>
      <c r="CF61" s="355">
        <v>5689</v>
      </c>
      <c r="CG61" s="351">
        <v>5693</v>
      </c>
      <c r="CH61" s="351">
        <v>5689</v>
      </c>
      <c r="CI61" s="352">
        <v>5660</v>
      </c>
      <c r="CJ61" s="350">
        <v>5606</v>
      </c>
      <c r="CK61" s="351">
        <v>5611</v>
      </c>
      <c r="CL61" s="351">
        <v>5617</v>
      </c>
      <c r="CM61" s="351">
        <v>5584</v>
      </c>
      <c r="CN61" s="351">
        <v>5607</v>
      </c>
      <c r="CO61" s="351">
        <v>5607</v>
      </c>
      <c r="CP61" s="351">
        <v>5633</v>
      </c>
      <c r="CQ61" s="351">
        <v>5651</v>
      </c>
      <c r="CR61" s="351">
        <v>5629</v>
      </c>
      <c r="CS61" s="351">
        <v>5632</v>
      </c>
      <c r="CT61" s="351">
        <v>5631</v>
      </c>
      <c r="CU61" s="352">
        <v>5635</v>
      </c>
      <c r="CV61" s="350">
        <v>5641</v>
      </c>
      <c r="CW61" s="351">
        <v>5634</v>
      </c>
      <c r="CX61" s="351">
        <v>5609</v>
      </c>
      <c r="CY61" s="351">
        <v>5663</v>
      </c>
      <c r="CZ61" s="351">
        <v>5655</v>
      </c>
      <c r="DA61" s="351">
        <v>5626</v>
      </c>
      <c r="DB61" s="351">
        <v>5600</v>
      </c>
      <c r="DC61" s="351">
        <v>5605</v>
      </c>
      <c r="DD61" s="351">
        <v>5581</v>
      </c>
      <c r="DE61" s="351">
        <v>5562</v>
      </c>
      <c r="DF61" s="351">
        <v>5553</v>
      </c>
      <c r="DG61" s="352">
        <v>5529</v>
      </c>
      <c r="DH61" s="350">
        <v>5546</v>
      </c>
      <c r="DI61" s="351">
        <v>5531</v>
      </c>
      <c r="DJ61" s="351">
        <v>5530</v>
      </c>
      <c r="DK61" s="351">
        <v>5523</v>
      </c>
      <c r="DL61" s="351">
        <v>5503</v>
      </c>
      <c r="DM61" s="351">
        <v>5499</v>
      </c>
      <c r="DN61" s="351">
        <v>5450</v>
      </c>
      <c r="DO61" s="351">
        <v>5467</v>
      </c>
      <c r="DP61" s="351">
        <v>5471</v>
      </c>
      <c r="DQ61" s="351">
        <v>5494</v>
      </c>
      <c r="DR61" s="351">
        <v>5474</v>
      </c>
      <c r="DS61" s="354">
        <v>5466</v>
      </c>
      <c r="DT61" s="350">
        <v>5472</v>
      </c>
      <c r="DU61" s="351">
        <v>5511</v>
      </c>
      <c r="DV61" s="351">
        <v>5452</v>
      </c>
      <c r="DW61" s="351">
        <v>5434</v>
      </c>
      <c r="DX61" s="351">
        <v>5492</v>
      </c>
      <c r="DY61" s="351">
        <v>5472</v>
      </c>
      <c r="DZ61" s="351">
        <v>5445</v>
      </c>
      <c r="EA61" s="351">
        <v>5409</v>
      </c>
      <c r="EB61" s="351">
        <v>5386</v>
      </c>
      <c r="EC61" s="351">
        <v>5364</v>
      </c>
      <c r="ED61" s="351">
        <v>5339</v>
      </c>
      <c r="EE61" s="354">
        <v>5333</v>
      </c>
      <c r="EF61" s="350">
        <v>5354</v>
      </c>
      <c r="EG61" s="351">
        <v>5387</v>
      </c>
      <c r="EH61" s="351">
        <v>5343</v>
      </c>
      <c r="EI61" s="351">
        <v>5322</v>
      </c>
      <c r="EJ61" s="351">
        <v>5320</v>
      </c>
      <c r="EK61" s="351">
        <v>5308</v>
      </c>
      <c r="EL61" s="351">
        <v>5306</v>
      </c>
      <c r="EM61" s="351">
        <v>5324</v>
      </c>
      <c r="EN61" s="351">
        <v>5368</v>
      </c>
      <c r="EO61" s="351">
        <v>5350</v>
      </c>
      <c r="EP61" s="351">
        <v>5333</v>
      </c>
      <c r="EQ61" s="354">
        <v>5323</v>
      </c>
      <c r="ER61" s="350">
        <v>5320</v>
      </c>
      <c r="ES61" s="351">
        <v>5332</v>
      </c>
      <c r="ET61" s="351">
        <v>5269</v>
      </c>
      <c r="EU61" s="351">
        <v>5225</v>
      </c>
      <c r="EV61" s="351">
        <v>5250</v>
      </c>
      <c r="EW61" s="354">
        <v>5273</v>
      </c>
      <c r="EX61" s="354">
        <v>5379</v>
      </c>
      <c r="EY61" s="354">
        <v>5376</v>
      </c>
      <c r="EZ61" s="352">
        <v>5360</v>
      </c>
      <c r="FA61" s="352">
        <v>5364</v>
      </c>
      <c r="FB61" s="352">
        <v>5380</v>
      </c>
      <c r="FC61" s="352">
        <v>5387</v>
      </c>
      <c r="FD61" s="352">
        <v>5398</v>
      </c>
      <c r="FE61" s="352">
        <v>5425</v>
      </c>
      <c r="FF61" s="352">
        <v>5383</v>
      </c>
      <c r="FG61" s="352">
        <v>5379</v>
      </c>
      <c r="FH61" s="352">
        <v>5382</v>
      </c>
      <c r="FI61" s="352">
        <v>5357</v>
      </c>
      <c r="FJ61" s="352">
        <v>5344</v>
      </c>
      <c r="FK61" s="352"/>
      <c r="FL61" s="352"/>
      <c r="FM61" s="352"/>
      <c r="FN61" s="352"/>
      <c r="FO61" s="352"/>
      <c r="FP61" s="100">
        <v>-13</v>
      </c>
      <c r="FQ61" s="84">
        <v>-0.24326347305389223</v>
      </c>
      <c r="FR61" s="100">
        <v>-43</v>
      </c>
      <c r="FS61" s="84">
        <v>-0.80781514183730974</v>
      </c>
    </row>
    <row r="62" spans="1:175" ht="15" outlineLevel="1">
      <c r="A62" s="46" t="s">
        <v>351</v>
      </c>
      <c r="B62" s="43"/>
      <c r="C62" s="47" t="s">
        <v>351</v>
      </c>
      <c r="D62" s="48">
        <v>146796</v>
      </c>
      <c r="E62" s="49">
        <v>147395</v>
      </c>
      <c r="F62" s="49">
        <v>146901</v>
      </c>
      <c r="G62" s="49">
        <v>145793</v>
      </c>
      <c r="H62" s="49">
        <v>145272</v>
      </c>
      <c r="I62" s="49">
        <v>146138</v>
      </c>
      <c r="J62" s="49">
        <v>142960</v>
      </c>
      <c r="K62" s="49">
        <v>145369</v>
      </c>
      <c r="L62" s="49">
        <v>142816</v>
      </c>
      <c r="M62" s="49">
        <v>143496</v>
      </c>
      <c r="N62" s="49">
        <v>143428</v>
      </c>
      <c r="O62" s="50">
        <v>145113</v>
      </c>
      <c r="P62" s="48">
        <v>145072</v>
      </c>
      <c r="Q62" s="49">
        <v>144973</v>
      </c>
      <c r="R62" s="51">
        <v>146244</v>
      </c>
      <c r="S62" s="49">
        <v>144325</v>
      </c>
      <c r="T62" s="49">
        <v>147573</v>
      </c>
      <c r="U62" s="49">
        <v>148320</v>
      </c>
      <c r="V62" s="49">
        <v>149101</v>
      </c>
      <c r="W62" s="49">
        <v>149225</v>
      </c>
      <c r="X62" s="49">
        <v>149509</v>
      </c>
      <c r="Y62" s="49">
        <v>150118</v>
      </c>
      <c r="Z62" s="49">
        <v>149890</v>
      </c>
      <c r="AA62" s="50">
        <v>149319</v>
      </c>
      <c r="AB62" s="48">
        <v>149979</v>
      </c>
      <c r="AC62" s="49">
        <v>150795</v>
      </c>
      <c r="AD62" s="49">
        <v>150534</v>
      </c>
      <c r="AE62" s="49">
        <v>150134</v>
      </c>
      <c r="AF62" s="49">
        <v>150669</v>
      </c>
      <c r="AG62" s="49">
        <v>149233</v>
      </c>
      <c r="AH62" s="49">
        <v>148519</v>
      </c>
      <c r="AI62" s="49">
        <v>147946</v>
      </c>
      <c r="AJ62" s="49">
        <v>148271</v>
      </c>
      <c r="AK62" s="49">
        <v>149505</v>
      </c>
      <c r="AL62" s="49">
        <v>149293</v>
      </c>
      <c r="AM62" s="50">
        <v>150047</v>
      </c>
      <c r="AN62" s="48">
        <v>149701</v>
      </c>
      <c r="AO62" s="49">
        <v>149281</v>
      </c>
      <c r="AP62" s="49">
        <v>149618</v>
      </c>
      <c r="AQ62" s="49">
        <v>148696</v>
      </c>
      <c r="AR62" s="49">
        <v>150102</v>
      </c>
      <c r="AS62" s="49">
        <v>149419</v>
      </c>
      <c r="AT62" s="49">
        <v>149306</v>
      </c>
      <c r="AU62" s="49">
        <v>149585</v>
      </c>
      <c r="AV62" s="49">
        <v>148724</v>
      </c>
      <c r="AW62" s="49">
        <v>149169</v>
      </c>
      <c r="AX62" s="49">
        <v>148935</v>
      </c>
      <c r="AY62" s="50">
        <v>149256</v>
      </c>
      <c r="AZ62" s="48">
        <v>149501</v>
      </c>
      <c r="BA62" s="49">
        <v>150200</v>
      </c>
      <c r="BB62" s="49">
        <v>149628</v>
      </c>
      <c r="BC62" s="49">
        <v>149481</v>
      </c>
      <c r="BD62" s="49">
        <v>149152</v>
      </c>
      <c r="BE62" s="49">
        <v>148714</v>
      </c>
      <c r="BF62" s="49">
        <v>148475</v>
      </c>
      <c r="BG62" s="49">
        <v>146729</v>
      </c>
      <c r="BH62" s="49">
        <v>147249</v>
      </c>
      <c r="BI62" s="49">
        <v>145972</v>
      </c>
      <c r="BJ62" s="49">
        <v>146961</v>
      </c>
      <c r="BK62" s="50">
        <v>148027</v>
      </c>
      <c r="BL62" s="48">
        <v>148197</v>
      </c>
      <c r="BM62" s="114">
        <v>148982</v>
      </c>
      <c r="BN62" s="114">
        <v>148899</v>
      </c>
      <c r="BO62" s="114">
        <v>148868</v>
      </c>
      <c r="BP62" s="114">
        <v>149061</v>
      </c>
      <c r="BQ62" s="114">
        <v>148737</v>
      </c>
      <c r="BR62" s="114">
        <v>145987</v>
      </c>
      <c r="BS62" s="114">
        <v>144988</v>
      </c>
      <c r="BT62" s="114">
        <v>144578</v>
      </c>
      <c r="BU62" s="114">
        <v>144700</v>
      </c>
      <c r="BV62" s="114">
        <v>144715</v>
      </c>
      <c r="BW62" s="50">
        <v>145082</v>
      </c>
      <c r="BX62" s="48">
        <v>145041</v>
      </c>
      <c r="BY62" s="114">
        <v>144441</v>
      </c>
      <c r="BZ62" s="114">
        <v>142920</v>
      </c>
      <c r="CA62" s="114">
        <v>141440</v>
      </c>
      <c r="CB62" s="114">
        <v>141043</v>
      </c>
      <c r="CC62" s="114">
        <v>139027</v>
      </c>
      <c r="CD62" s="114">
        <v>138730</v>
      </c>
      <c r="CE62" s="114">
        <v>138629</v>
      </c>
      <c r="CF62" s="114">
        <v>137915</v>
      </c>
      <c r="CG62" s="49">
        <v>137293</v>
      </c>
      <c r="CH62" s="49">
        <v>136956</v>
      </c>
      <c r="CI62" s="50">
        <v>136603</v>
      </c>
      <c r="CJ62" s="48">
        <v>136259</v>
      </c>
      <c r="CK62" s="49">
        <v>136292</v>
      </c>
      <c r="CL62" s="49">
        <v>135994</v>
      </c>
      <c r="CM62" s="49">
        <v>135838</v>
      </c>
      <c r="CN62" s="49">
        <v>136097</v>
      </c>
      <c r="CO62" s="49">
        <v>137052</v>
      </c>
      <c r="CP62" s="49">
        <v>138313</v>
      </c>
      <c r="CQ62" s="49">
        <v>138450</v>
      </c>
      <c r="CR62" s="49">
        <v>138367</v>
      </c>
      <c r="CS62" s="49">
        <v>138750</v>
      </c>
      <c r="CT62" s="49">
        <v>139489</v>
      </c>
      <c r="CU62" s="50">
        <v>140231</v>
      </c>
      <c r="CV62" s="48">
        <v>140355</v>
      </c>
      <c r="CW62" s="49">
        <v>140177</v>
      </c>
      <c r="CX62" s="49">
        <v>139452</v>
      </c>
      <c r="CY62" s="49">
        <v>139220</v>
      </c>
      <c r="CZ62" s="49">
        <v>139192</v>
      </c>
      <c r="DA62" s="49">
        <v>138342</v>
      </c>
      <c r="DB62" s="49">
        <v>138173</v>
      </c>
      <c r="DC62" s="49">
        <v>137640</v>
      </c>
      <c r="DD62" s="49">
        <v>137550</v>
      </c>
      <c r="DE62" s="49">
        <v>137723</v>
      </c>
      <c r="DF62" s="49">
        <v>138112</v>
      </c>
      <c r="DG62" s="50">
        <v>138105</v>
      </c>
      <c r="DH62" s="48">
        <v>138055</v>
      </c>
      <c r="DI62" s="49">
        <v>137595</v>
      </c>
      <c r="DJ62" s="49">
        <v>137713</v>
      </c>
      <c r="DK62" s="49">
        <v>136869</v>
      </c>
      <c r="DL62" s="49">
        <v>136343</v>
      </c>
      <c r="DM62" s="49">
        <v>135561</v>
      </c>
      <c r="DN62" s="49">
        <v>134506</v>
      </c>
      <c r="DO62" s="49">
        <v>133998</v>
      </c>
      <c r="DP62" s="49">
        <v>134016</v>
      </c>
      <c r="DQ62" s="49">
        <v>133147</v>
      </c>
      <c r="DR62" s="49">
        <v>132551</v>
      </c>
      <c r="DS62" s="52">
        <v>133773</v>
      </c>
      <c r="DT62" s="48">
        <v>134201</v>
      </c>
      <c r="DU62" s="49">
        <v>136711</v>
      </c>
      <c r="DV62" s="49">
        <v>137316</v>
      </c>
      <c r="DW62" s="49">
        <v>137582</v>
      </c>
      <c r="DX62" s="49">
        <v>138682</v>
      </c>
      <c r="DY62" s="49">
        <v>139163</v>
      </c>
      <c r="DZ62" s="49">
        <v>139485</v>
      </c>
      <c r="EA62" s="49">
        <v>137828</v>
      </c>
      <c r="EB62" s="49">
        <v>137988</v>
      </c>
      <c r="EC62" s="49">
        <v>137672</v>
      </c>
      <c r="ED62" s="49">
        <v>136853</v>
      </c>
      <c r="EE62" s="52">
        <v>136375</v>
      </c>
      <c r="EF62" s="48">
        <v>136539</v>
      </c>
      <c r="EG62" s="49">
        <v>136245</v>
      </c>
      <c r="EH62" s="49">
        <v>135419</v>
      </c>
      <c r="EI62" s="49">
        <v>134742</v>
      </c>
      <c r="EJ62" s="49">
        <v>134118</v>
      </c>
      <c r="EK62" s="49">
        <v>133968</v>
      </c>
      <c r="EL62" s="49">
        <v>133770</v>
      </c>
      <c r="EM62" s="49">
        <v>133492</v>
      </c>
      <c r="EN62" s="49">
        <v>135383</v>
      </c>
      <c r="EO62" s="49">
        <v>134954</v>
      </c>
      <c r="EP62" s="49">
        <v>134698</v>
      </c>
      <c r="EQ62" s="52">
        <v>134758</v>
      </c>
      <c r="ER62" s="48">
        <v>135129</v>
      </c>
      <c r="ES62" s="49">
        <v>135336</v>
      </c>
      <c r="ET62" s="49">
        <v>136469</v>
      </c>
      <c r="EU62" s="49">
        <v>135858</v>
      </c>
      <c r="EV62" s="49">
        <v>136419</v>
      </c>
      <c r="EW62" s="52">
        <v>135993</v>
      </c>
      <c r="EX62" s="52">
        <v>139493</v>
      </c>
      <c r="EY62" s="52">
        <v>139961</v>
      </c>
      <c r="EZ62" s="50">
        <v>139616</v>
      </c>
      <c r="FA62" s="50">
        <v>139949</v>
      </c>
      <c r="FB62" s="50">
        <v>139765</v>
      </c>
      <c r="FC62" s="50">
        <v>140669</v>
      </c>
      <c r="FD62" s="50">
        <v>141931</v>
      </c>
      <c r="FE62" s="50">
        <v>142595</v>
      </c>
      <c r="FF62" s="50">
        <v>141379</v>
      </c>
      <c r="FG62" s="50">
        <v>140914</v>
      </c>
      <c r="FH62" s="50">
        <v>141060</v>
      </c>
      <c r="FI62" s="50">
        <v>140394</v>
      </c>
      <c r="FJ62" s="50">
        <v>140555</v>
      </c>
      <c r="FK62" s="50"/>
      <c r="FL62" s="50"/>
      <c r="FM62" s="50"/>
      <c r="FN62" s="50"/>
      <c r="FO62" s="50"/>
      <c r="FP62" s="100">
        <v>161</v>
      </c>
      <c r="FQ62" s="84">
        <v>0.11454590729607628</v>
      </c>
      <c r="FR62" s="100">
        <v>-114</v>
      </c>
      <c r="FS62" s="84">
        <v>-8.4596090770121257E-2</v>
      </c>
    </row>
    <row r="63" spans="1:175" ht="15" outlineLevel="2">
      <c r="A63" s="340">
        <v>38</v>
      </c>
      <c r="B63" s="53" t="s">
        <v>351</v>
      </c>
      <c r="C63" s="324" t="s">
        <v>352</v>
      </c>
      <c r="D63" s="350">
        <v>10033</v>
      </c>
      <c r="E63" s="351">
        <v>10028</v>
      </c>
      <c r="F63" s="351">
        <v>9953</v>
      </c>
      <c r="G63" s="351">
        <v>9870</v>
      </c>
      <c r="H63" s="351">
        <v>9789</v>
      </c>
      <c r="I63" s="351">
        <v>9845</v>
      </c>
      <c r="J63" s="351">
        <v>9769</v>
      </c>
      <c r="K63" s="351">
        <v>9802</v>
      </c>
      <c r="L63" s="351">
        <v>9663</v>
      </c>
      <c r="M63" s="351">
        <v>9788</v>
      </c>
      <c r="N63" s="351">
        <v>9779</v>
      </c>
      <c r="O63" s="352">
        <v>9947</v>
      </c>
      <c r="P63" s="350">
        <v>9960</v>
      </c>
      <c r="Q63" s="351">
        <v>9897</v>
      </c>
      <c r="R63" s="353">
        <v>9873</v>
      </c>
      <c r="S63" s="351">
        <v>9847</v>
      </c>
      <c r="T63" s="351">
        <v>9821</v>
      </c>
      <c r="U63" s="351">
        <v>9881</v>
      </c>
      <c r="V63" s="351">
        <v>9936</v>
      </c>
      <c r="W63" s="351">
        <v>9872</v>
      </c>
      <c r="X63" s="351">
        <v>9837</v>
      </c>
      <c r="Y63" s="351">
        <v>9794</v>
      </c>
      <c r="Z63" s="351">
        <v>9744</v>
      </c>
      <c r="AA63" s="352">
        <v>9791</v>
      </c>
      <c r="AB63" s="350">
        <v>9778</v>
      </c>
      <c r="AC63" s="351">
        <v>9784</v>
      </c>
      <c r="AD63" s="351">
        <v>9788</v>
      </c>
      <c r="AE63" s="351">
        <v>9803</v>
      </c>
      <c r="AF63" s="351">
        <v>9806</v>
      </c>
      <c r="AG63" s="351">
        <v>9775</v>
      </c>
      <c r="AH63" s="351">
        <v>9790</v>
      </c>
      <c r="AI63" s="351">
        <v>9750</v>
      </c>
      <c r="AJ63" s="351">
        <v>9951</v>
      </c>
      <c r="AK63" s="351">
        <v>9947</v>
      </c>
      <c r="AL63" s="351">
        <v>9944</v>
      </c>
      <c r="AM63" s="352">
        <v>9916</v>
      </c>
      <c r="AN63" s="350">
        <v>9929</v>
      </c>
      <c r="AO63" s="351">
        <v>9851</v>
      </c>
      <c r="AP63" s="351">
        <v>9884</v>
      </c>
      <c r="AQ63" s="351">
        <v>9805</v>
      </c>
      <c r="AR63" s="351">
        <v>9752</v>
      </c>
      <c r="AS63" s="351">
        <v>9798</v>
      </c>
      <c r="AT63" s="351">
        <v>9761</v>
      </c>
      <c r="AU63" s="351">
        <v>9716</v>
      </c>
      <c r="AV63" s="351">
        <v>9784</v>
      </c>
      <c r="AW63" s="351">
        <v>9775</v>
      </c>
      <c r="AX63" s="351">
        <v>9780</v>
      </c>
      <c r="AY63" s="352">
        <v>9816</v>
      </c>
      <c r="AZ63" s="350">
        <v>9760</v>
      </c>
      <c r="BA63" s="351">
        <v>9712</v>
      </c>
      <c r="BB63" s="351">
        <v>9730</v>
      </c>
      <c r="BC63" s="351">
        <v>9694</v>
      </c>
      <c r="BD63" s="351">
        <v>9586</v>
      </c>
      <c r="BE63" s="351">
        <v>9611</v>
      </c>
      <c r="BF63" s="351">
        <v>9586</v>
      </c>
      <c r="BG63" s="351">
        <v>9491</v>
      </c>
      <c r="BH63" s="351">
        <v>9445</v>
      </c>
      <c r="BI63" s="351">
        <v>9384</v>
      </c>
      <c r="BJ63" s="351">
        <v>9479</v>
      </c>
      <c r="BK63" s="352">
        <v>9551</v>
      </c>
      <c r="BL63" s="350">
        <v>9570</v>
      </c>
      <c r="BM63" s="355">
        <v>9562</v>
      </c>
      <c r="BN63" s="355">
        <v>9563</v>
      </c>
      <c r="BO63" s="355">
        <v>9576</v>
      </c>
      <c r="BP63" s="355">
        <v>9576</v>
      </c>
      <c r="BQ63" s="355">
        <v>9594</v>
      </c>
      <c r="BR63" s="355">
        <v>9600</v>
      </c>
      <c r="BS63" s="355">
        <v>9589</v>
      </c>
      <c r="BT63" s="355">
        <v>9593</v>
      </c>
      <c r="BU63" s="355">
        <v>9553</v>
      </c>
      <c r="BV63" s="355">
        <v>9479</v>
      </c>
      <c r="BW63" s="352">
        <v>9456</v>
      </c>
      <c r="BX63" s="350">
        <v>9407</v>
      </c>
      <c r="BY63" s="355">
        <v>9360</v>
      </c>
      <c r="BZ63" s="355">
        <v>9322</v>
      </c>
      <c r="CA63" s="355">
        <v>9259</v>
      </c>
      <c r="CB63" s="355">
        <v>9254</v>
      </c>
      <c r="CC63" s="355">
        <v>8855</v>
      </c>
      <c r="CD63" s="355">
        <v>8944</v>
      </c>
      <c r="CE63" s="355">
        <v>8935</v>
      </c>
      <c r="CF63" s="355">
        <v>8909</v>
      </c>
      <c r="CG63" s="351">
        <v>8888</v>
      </c>
      <c r="CH63" s="351">
        <v>8866</v>
      </c>
      <c r="CI63" s="352">
        <v>8820</v>
      </c>
      <c r="CJ63" s="350">
        <v>8835</v>
      </c>
      <c r="CK63" s="351">
        <v>8843</v>
      </c>
      <c r="CL63" s="351">
        <v>8880</v>
      </c>
      <c r="CM63" s="351">
        <v>8848</v>
      </c>
      <c r="CN63" s="351">
        <v>8875</v>
      </c>
      <c r="CO63" s="351">
        <v>8913</v>
      </c>
      <c r="CP63" s="351">
        <v>8959</v>
      </c>
      <c r="CQ63" s="351">
        <v>8987</v>
      </c>
      <c r="CR63" s="351">
        <v>8998</v>
      </c>
      <c r="CS63" s="351">
        <v>9012</v>
      </c>
      <c r="CT63" s="351">
        <v>8988</v>
      </c>
      <c r="CU63" s="352">
        <v>8964</v>
      </c>
      <c r="CV63" s="350">
        <v>8954</v>
      </c>
      <c r="CW63" s="351">
        <v>8944</v>
      </c>
      <c r="CX63" s="351">
        <v>8880</v>
      </c>
      <c r="CY63" s="351">
        <v>8832</v>
      </c>
      <c r="CZ63" s="351">
        <v>8801</v>
      </c>
      <c r="DA63" s="351">
        <v>8758</v>
      </c>
      <c r="DB63" s="351">
        <v>8753</v>
      </c>
      <c r="DC63" s="351">
        <v>8715</v>
      </c>
      <c r="DD63" s="351">
        <v>8718</v>
      </c>
      <c r="DE63" s="351">
        <v>8679</v>
      </c>
      <c r="DF63" s="351">
        <v>8682</v>
      </c>
      <c r="DG63" s="352">
        <v>8669</v>
      </c>
      <c r="DH63" s="350">
        <v>8657</v>
      </c>
      <c r="DI63" s="351">
        <v>8674</v>
      </c>
      <c r="DJ63" s="351">
        <v>8659</v>
      </c>
      <c r="DK63" s="351">
        <v>8656</v>
      </c>
      <c r="DL63" s="351">
        <v>8653</v>
      </c>
      <c r="DM63" s="351">
        <v>8611</v>
      </c>
      <c r="DN63" s="351">
        <v>8588</v>
      </c>
      <c r="DO63" s="351">
        <v>8587</v>
      </c>
      <c r="DP63" s="351">
        <v>8612</v>
      </c>
      <c r="DQ63" s="351">
        <v>8562</v>
      </c>
      <c r="DR63" s="351">
        <v>8567</v>
      </c>
      <c r="DS63" s="354">
        <v>8550</v>
      </c>
      <c r="DT63" s="350">
        <v>8583</v>
      </c>
      <c r="DU63" s="351">
        <v>8581</v>
      </c>
      <c r="DV63" s="351">
        <v>8559</v>
      </c>
      <c r="DW63" s="351">
        <v>8531</v>
      </c>
      <c r="DX63" s="351">
        <v>8608</v>
      </c>
      <c r="DY63" s="351">
        <v>8581</v>
      </c>
      <c r="DZ63" s="351">
        <v>8576</v>
      </c>
      <c r="EA63" s="351">
        <v>8570</v>
      </c>
      <c r="EB63" s="351">
        <v>8537</v>
      </c>
      <c r="EC63" s="351">
        <v>8522</v>
      </c>
      <c r="ED63" s="351">
        <v>8555</v>
      </c>
      <c r="EE63" s="354">
        <v>8534</v>
      </c>
      <c r="EF63" s="350">
        <v>8524</v>
      </c>
      <c r="EG63" s="351">
        <v>8546</v>
      </c>
      <c r="EH63" s="351">
        <v>8493</v>
      </c>
      <c r="EI63" s="351">
        <v>8480</v>
      </c>
      <c r="EJ63" s="351">
        <v>8490</v>
      </c>
      <c r="EK63" s="351">
        <v>8478</v>
      </c>
      <c r="EL63" s="351">
        <v>8480</v>
      </c>
      <c r="EM63" s="351">
        <v>8468</v>
      </c>
      <c r="EN63" s="351">
        <v>8536</v>
      </c>
      <c r="EO63" s="351">
        <v>8524</v>
      </c>
      <c r="EP63" s="351">
        <v>8518</v>
      </c>
      <c r="EQ63" s="354">
        <v>8522</v>
      </c>
      <c r="ER63" s="350">
        <v>8523</v>
      </c>
      <c r="ES63" s="351">
        <v>8558</v>
      </c>
      <c r="ET63" s="351">
        <v>8513</v>
      </c>
      <c r="EU63" s="351">
        <v>8484</v>
      </c>
      <c r="EV63" s="351">
        <v>8532</v>
      </c>
      <c r="EW63" s="354">
        <v>8501</v>
      </c>
      <c r="EX63" s="354">
        <v>8595</v>
      </c>
      <c r="EY63" s="354">
        <v>8593</v>
      </c>
      <c r="EZ63" s="352">
        <v>8557</v>
      </c>
      <c r="FA63" s="352">
        <v>8553</v>
      </c>
      <c r="FB63" s="352">
        <v>8541</v>
      </c>
      <c r="FC63" s="352">
        <v>8560</v>
      </c>
      <c r="FD63" s="352">
        <v>8591</v>
      </c>
      <c r="FE63" s="352">
        <v>8671</v>
      </c>
      <c r="FF63" s="352">
        <v>8569</v>
      </c>
      <c r="FG63" s="352">
        <v>8545</v>
      </c>
      <c r="FH63" s="352">
        <v>8566</v>
      </c>
      <c r="FI63" s="352">
        <v>8529</v>
      </c>
      <c r="FJ63" s="352">
        <v>8499</v>
      </c>
      <c r="FK63" s="352"/>
      <c r="FL63" s="352"/>
      <c r="FM63" s="352"/>
      <c r="FN63" s="352"/>
      <c r="FO63" s="352"/>
      <c r="FP63" s="100">
        <v>-30</v>
      </c>
      <c r="FQ63" s="84">
        <v>-0.35298270384751146</v>
      </c>
      <c r="FR63" s="100">
        <v>-61</v>
      </c>
      <c r="FS63" s="84">
        <v>-0.71579441445670022</v>
      </c>
    </row>
    <row r="64" spans="1:175" ht="15" outlineLevel="2">
      <c r="A64" s="340">
        <v>86</v>
      </c>
      <c r="B64" s="53" t="s">
        <v>351</v>
      </c>
      <c r="C64" s="324" t="s">
        <v>353</v>
      </c>
      <c r="D64" s="350">
        <v>3390</v>
      </c>
      <c r="E64" s="351">
        <v>3399</v>
      </c>
      <c r="F64" s="351">
        <v>3371</v>
      </c>
      <c r="G64" s="351">
        <v>3381</v>
      </c>
      <c r="H64" s="351">
        <v>3353</v>
      </c>
      <c r="I64" s="351">
        <v>3340</v>
      </c>
      <c r="J64" s="351">
        <v>3349</v>
      </c>
      <c r="K64" s="351">
        <v>3334</v>
      </c>
      <c r="L64" s="351">
        <v>3440</v>
      </c>
      <c r="M64" s="351">
        <v>3447</v>
      </c>
      <c r="N64" s="351">
        <v>3520</v>
      </c>
      <c r="O64" s="352">
        <v>3603</v>
      </c>
      <c r="P64" s="350">
        <v>3626</v>
      </c>
      <c r="Q64" s="351">
        <v>3615</v>
      </c>
      <c r="R64" s="353">
        <v>3568</v>
      </c>
      <c r="S64" s="351">
        <v>3555</v>
      </c>
      <c r="T64" s="351">
        <v>3545</v>
      </c>
      <c r="U64" s="351">
        <v>3574</v>
      </c>
      <c r="V64" s="351">
        <v>3586</v>
      </c>
      <c r="W64" s="351">
        <v>3594</v>
      </c>
      <c r="X64" s="351">
        <v>3657</v>
      </c>
      <c r="Y64" s="351">
        <v>3664</v>
      </c>
      <c r="Z64" s="351">
        <v>3662</v>
      </c>
      <c r="AA64" s="352">
        <v>3614</v>
      </c>
      <c r="AB64" s="350">
        <v>3525</v>
      </c>
      <c r="AC64" s="351">
        <v>3540</v>
      </c>
      <c r="AD64" s="351">
        <v>3542</v>
      </c>
      <c r="AE64" s="351">
        <v>3498</v>
      </c>
      <c r="AF64" s="351">
        <v>3591</v>
      </c>
      <c r="AG64" s="351">
        <v>3575</v>
      </c>
      <c r="AH64" s="351">
        <v>3583</v>
      </c>
      <c r="AI64" s="351">
        <v>3597</v>
      </c>
      <c r="AJ64" s="351">
        <v>3574</v>
      </c>
      <c r="AK64" s="351">
        <v>3622</v>
      </c>
      <c r="AL64" s="351">
        <v>3643</v>
      </c>
      <c r="AM64" s="352">
        <v>3672</v>
      </c>
      <c r="AN64" s="350">
        <v>3621</v>
      </c>
      <c r="AO64" s="351">
        <v>3585</v>
      </c>
      <c r="AP64" s="351">
        <v>3551</v>
      </c>
      <c r="AQ64" s="351">
        <v>3532</v>
      </c>
      <c r="AR64" s="351">
        <v>3610</v>
      </c>
      <c r="AS64" s="351">
        <v>3570</v>
      </c>
      <c r="AT64" s="351">
        <v>3573</v>
      </c>
      <c r="AU64" s="351">
        <v>3595</v>
      </c>
      <c r="AV64" s="351">
        <v>3562</v>
      </c>
      <c r="AW64" s="351">
        <v>3571</v>
      </c>
      <c r="AX64" s="351">
        <v>3524</v>
      </c>
      <c r="AY64" s="352">
        <v>3502</v>
      </c>
      <c r="AZ64" s="350">
        <v>3546</v>
      </c>
      <c r="BA64" s="351">
        <v>3572</v>
      </c>
      <c r="BB64" s="351">
        <v>3559</v>
      </c>
      <c r="BC64" s="351">
        <v>3581</v>
      </c>
      <c r="BD64" s="351">
        <v>3579</v>
      </c>
      <c r="BE64" s="351">
        <v>3542</v>
      </c>
      <c r="BF64" s="351">
        <v>3523</v>
      </c>
      <c r="BG64" s="351">
        <v>3468</v>
      </c>
      <c r="BH64" s="351">
        <v>3531</v>
      </c>
      <c r="BI64" s="351">
        <v>3496</v>
      </c>
      <c r="BJ64" s="351">
        <v>3467</v>
      </c>
      <c r="BK64" s="352">
        <v>3498</v>
      </c>
      <c r="BL64" s="350">
        <v>3476</v>
      </c>
      <c r="BM64" s="355">
        <v>3502</v>
      </c>
      <c r="BN64" s="355">
        <v>3481</v>
      </c>
      <c r="BO64" s="355">
        <v>3449</v>
      </c>
      <c r="BP64" s="355">
        <v>3448</v>
      </c>
      <c r="BQ64" s="355">
        <v>3431</v>
      </c>
      <c r="BR64" s="355">
        <v>3310</v>
      </c>
      <c r="BS64" s="355">
        <v>3261</v>
      </c>
      <c r="BT64" s="355">
        <v>3212</v>
      </c>
      <c r="BU64" s="355">
        <v>3183</v>
      </c>
      <c r="BV64" s="355">
        <v>3189</v>
      </c>
      <c r="BW64" s="352">
        <v>3210</v>
      </c>
      <c r="BX64" s="350">
        <v>3219</v>
      </c>
      <c r="BY64" s="355">
        <v>3231</v>
      </c>
      <c r="BZ64" s="355">
        <v>3194</v>
      </c>
      <c r="CA64" s="355">
        <v>3152</v>
      </c>
      <c r="CB64" s="355">
        <v>3135</v>
      </c>
      <c r="CC64" s="355">
        <v>3123</v>
      </c>
      <c r="CD64" s="355">
        <v>3101</v>
      </c>
      <c r="CE64" s="355">
        <v>3093</v>
      </c>
      <c r="CF64" s="355">
        <v>3057</v>
      </c>
      <c r="CG64" s="351">
        <v>3043</v>
      </c>
      <c r="CH64" s="351">
        <v>3019</v>
      </c>
      <c r="CI64" s="352">
        <v>2978</v>
      </c>
      <c r="CJ64" s="350">
        <v>2970</v>
      </c>
      <c r="CK64" s="351">
        <v>2956</v>
      </c>
      <c r="CL64" s="351">
        <v>2929</v>
      </c>
      <c r="CM64" s="351">
        <v>2924</v>
      </c>
      <c r="CN64" s="351">
        <v>2928</v>
      </c>
      <c r="CO64" s="351">
        <v>2955</v>
      </c>
      <c r="CP64" s="351">
        <v>2955</v>
      </c>
      <c r="CQ64" s="351">
        <v>2990</v>
      </c>
      <c r="CR64" s="351">
        <v>2997</v>
      </c>
      <c r="CS64" s="351">
        <v>3000</v>
      </c>
      <c r="CT64" s="351">
        <v>3008</v>
      </c>
      <c r="CU64" s="352">
        <v>3027</v>
      </c>
      <c r="CV64" s="350">
        <v>2992</v>
      </c>
      <c r="CW64" s="351">
        <v>2980</v>
      </c>
      <c r="CX64" s="351">
        <v>2969</v>
      </c>
      <c r="CY64" s="351">
        <v>2970</v>
      </c>
      <c r="CZ64" s="351">
        <v>2976</v>
      </c>
      <c r="DA64" s="351">
        <v>2949</v>
      </c>
      <c r="DB64" s="351">
        <v>2959</v>
      </c>
      <c r="DC64" s="351">
        <v>2914</v>
      </c>
      <c r="DD64" s="351">
        <v>2916</v>
      </c>
      <c r="DE64" s="351">
        <v>2915</v>
      </c>
      <c r="DF64" s="351">
        <v>2900</v>
      </c>
      <c r="DG64" s="352">
        <v>2874</v>
      </c>
      <c r="DH64" s="350">
        <v>2845</v>
      </c>
      <c r="DI64" s="351">
        <v>2815</v>
      </c>
      <c r="DJ64" s="351">
        <v>2829</v>
      </c>
      <c r="DK64" s="351">
        <v>2820</v>
      </c>
      <c r="DL64" s="351">
        <v>2824</v>
      </c>
      <c r="DM64" s="351">
        <v>2797</v>
      </c>
      <c r="DN64" s="351">
        <v>2767</v>
      </c>
      <c r="DO64" s="351">
        <v>2750</v>
      </c>
      <c r="DP64" s="351">
        <v>2747</v>
      </c>
      <c r="DQ64" s="351">
        <v>2721</v>
      </c>
      <c r="DR64" s="351">
        <v>2701</v>
      </c>
      <c r="DS64" s="354">
        <v>2744</v>
      </c>
      <c r="DT64" s="350">
        <v>2762</v>
      </c>
      <c r="DU64" s="351">
        <v>2783</v>
      </c>
      <c r="DV64" s="351">
        <v>2794</v>
      </c>
      <c r="DW64" s="351">
        <v>2785</v>
      </c>
      <c r="DX64" s="351">
        <v>2817</v>
      </c>
      <c r="DY64" s="351">
        <v>2812</v>
      </c>
      <c r="DZ64" s="351">
        <v>2804</v>
      </c>
      <c r="EA64" s="351">
        <v>2781</v>
      </c>
      <c r="EB64" s="351">
        <v>2802</v>
      </c>
      <c r="EC64" s="351">
        <v>2791</v>
      </c>
      <c r="ED64" s="351">
        <v>2780</v>
      </c>
      <c r="EE64" s="354">
        <v>2772</v>
      </c>
      <c r="EF64" s="350">
        <v>2785</v>
      </c>
      <c r="EG64" s="351">
        <v>2771</v>
      </c>
      <c r="EH64" s="351">
        <v>2757</v>
      </c>
      <c r="EI64" s="351">
        <v>2729</v>
      </c>
      <c r="EJ64" s="351">
        <v>2702</v>
      </c>
      <c r="EK64" s="351">
        <v>2713</v>
      </c>
      <c r="EL64" s="351">
        <v>2714</v>
      </c>
      <c r="EM64" s="351">
        <v>2714</v>
      </c>
      <c r="EN64" s="351">
        <v>2744</v>
      </c>
      <c r="EO64" s="351">
        <v>2732</v>
      </c>
      <c r="EP64" s="351">
        <v>2728</v>
      </c>
      <c r="EQ64" s="354">
        <v>2724</v>
      </c>
      <c r="ER64" s="350">
        <v>2725</v>
      </c>
      <c r="ES64" s="351">
        <v>2735</v>
      </c>
      <c r="ET64" s="351">
        <v>2717</v>
      </c>
      <c r="EU64" s="351">
        <v>2706</v>
      </c>
      <c r="EV64" s="351">
        <v>2713</v>
      </c>
      <c r="EW64" s="354">
        <v>2691</v>
      </c>
      <c r="EX64" s="354">
        <v>2725</v>
      </c>
      <c r="EY64" s="354">
        <v>2740</v>
      </c>
      <c r="EZ64" s="352">
        <v>2717</v>
      </c>
      <c r="FA64" s="352">
        <v>2736</v>
      </c>
      <c r="FB64" s="352">
        <v>2717</v>
      </c>
      <c r="FC64" s="352">
        <v>2749</v>
      </c>
      <c r="FD64" s="352">
        <v>2752</v>
      </c>
      <c r="FE64" s="352">
        <v>2749</v>
      </c>
      <c r="FF64" s="352">
        <v>2715</v>
      </c>
      <c r="FG64" s="352">
        <v>2716</v>
      </c>
      <c r="FH64" s="352">
        <v>2710</v>
      </c>
      <c r="FI64" s="352">
        <v>2676</v>
      </c>
      <c r="FJ64" s="352">
        <v>2693</v>
      </c>
      <c r="FK64" s="352"/>
      <c r="FL64" s="352"/>
      <c r="FM64" s="352"/>
      <c r="FN64" s="352"/>
      <c r="FO64" s="352"/>
      <c r="FP64" s="100">
        <v>17</v>
      </c>
      <c r="FQ64" s="84">
        <v>0.63126624582250279</v>
      </c>
      <c r="FR64" s="100">
        <v>-56</v>
      </c>
      <c r="FS64" s="84">
        <v>-2.0558002936857562</v>
      </c>
    </row>
    <row r="65" spans="1:175" ht="15" outlineLevel="2">
      <c r="A65" s="340">
        <v>107</v>
      </c>
      <c r="B65" s="53" t="s">
        <v>351</v>
      </c>
      <c r="C65" s="324" t="s">
        <v>354</v>
      </c>
      <c r="D65" s="350">
        <v>6849</v>
      </c>
      <c r="E65" s="351">
        <v>6881</v>
      </c>
      <c r="F65" s="351">
        <v>6862</v>
      </c>
      <c r="G65" s="351">
        <v>6847</v>
      </c>
      <c r="H65" s="351">
        <v>6835</v>
      </c>
      <c r="I65" s="351">
        <v>6882</v>
      </c>
      <c r="J65" s="351">
        <v>6856</v>
      </c>
      <c r="K65" s="351">
        <v>6847</v>
      </c>
      <c r="L65" s="351">
        <v>6820</v>
      </c>
      <c r="M65" s="351">
        <v>6868</v>
      </c>
      <c r="N65" s="351">
        <v>6822</v>
      </c>
      <c r="O65" s="352">
        <v>6916</v>
      </c>
      <c r="P65" s="350">
        <v>6933</v>
      </c>
      <c r="Q65" s="351">
        <v>6862</v>
      </c>
      <c r="R65" s="353">
        <v>6885</v>
      </c>
      <c r="S65" s="351">
        <v>6219</v>
      </c>
      <c r="T65" s="351">
        <v>6653</v>
      </c>
      <c r="U65" s="351">
        <v>6581</v>
      </c>
      <c r="V65" s="351">
        <v>6682</v>
      </c>
      <c r="W65" s="351">
        <v>6670</v>
      </c>
      <c r="X65" s="351">
        <v>6714</v>
      </c>
      <c r="Y65" s="351">
        <v>6740</v>
      </c>
      <c r="Z65" s="351">
        <v>6723</v>
      </c>
      <c r="AA65" s="352">
        <v>6804</v>
      </c>
      <c r="AB65" s="350">
        <v>6744</v>
      </c>
      <c r="AC65" s="351">
        <v>6732</v>
      </c>
      <c r="AD65" s="351">
        <v>6728</v>
      </c>
      <c r="AE65" s="351">
        <v>6702</v>
      </c>
      <c r="AF65" s="351">
        <v>6690</v>
      </c>
      <c r="AG65" s="351">
        <v>6621</v>
      </c>
      <c r="AH65" s="351">
        <v>6586</v>
      </c>
      <c r="AI65" s="351">
        <v>6616</v>
      </c>
      <c r="AJ65" s="351">
        <v>6681</v>
      </c>
      <c r="AK65" s="351">
        <v>6705</v>
      </c>
      <c r="AL65" s="351">
        <v>6668</v>
      </c>
      <c r="AM65" s="352">
        <v>6675</v>
      </c>
      <c r="AN65" s="350">
        <v>6680</v>
      </c>
      <c r="AO65" s="351">
        <v>6639</v>
      </c>
      <c r="AP65" s="351">
        <v>6663</v>
      </c>
      <c r="AQ65" s="351">
        <v>6674</v>
      </c>
      <c r="AR65" s="351">
        <v>6685</v>
      </c>
      <c r="AS65" s="351">
        <v>6641</v>
      </c>
      <c r="AT65" s="351">
        <v>6605</v>
      </c>
      <c r="AU65" s="351">
        <v>6595</v>
      </c>
      <c r="AV65" s="351">
        <v>6548</v>
      </c>
      <c r="AW65" s="351">
        <v>6554</v>
      </c>
      <c r="AX65" s="351">
        <v>6538</v>
      </c>
      <c r="AY65" s="352">
        <v>6552</v>
      </c>
      <c r="AZ65" s="350">
        <v>6549</v>
      </c>
      <c r="BA65" s="351">
        <v>6548</v>
      </c>
      <c r="BB65" s="351">
        <v>6561</v>
      </c>
      <c r="BC65" s="351">
        <v>6527</v>
      </c>
      <c r="BD65" s="351">
        <v>6468</v>
      </c>
      <c r="BE65" s="351">
        <v>6508</v>
      </c>
      <c r="BF65" s="351">
        <v>6498</v>
      </c>
      <c r="BG65" s="351">
        <v>6431</v>
      </c>
      <c r="BH65" s="351">
        <v>6440</v>
      </c>
      <c r="BI65" s="351">
        <v>6399</v>
      </c>
      <c r="BJ65" s="351">
        <v>6442</v>
      </c>
      <c r="BK65" s="352">
        <v>6465</v>
      </c>
      <c r="BL65" s="350">
        <v>6423</v>
      </c>
      <c r="BM65" s="355">
        <v>6392</v>
      </c>
      <c r="BN65" s="355">
        <v>6367</v>
      </c>
      <c r="BO65" s="355">
        <v>6403</v>
      </c>
      <c r="BP65" s="355">
        <v>6389</v>
      </c>
      <c r="BQ65" s="355">
        <v>6332</v>
      </c>
      <c r="BR65" s="355">
        <v>6234</v>
      </c>
      <c r="BS65" s="355">
        <v>6185</v>
      </c>
      <c r="BT65" s="355">
        <v>6176</v>
      </c>
      <c r="BU65" s="355">
        <v>6171</v>
      </c>
      <c r="BV65" s="355">
        <v>6184</v>
      </c>
      <c r="BW65" s="352">
        <v>6182</v>
      </c>
      <c r="BX65" s="350">
        <v>6162</v>
      </c>
      <c r="BY65" s="355">
        <v>6148</v>
      </c>
      <c r="BZ65" s="355">
        <v>6104</v>
      </c>
      <c r="CA65" s="355">
        <v>6071</v>
      </c>
      <c r="CB65" s="355">
        <v>6008</v>
      </c>
      <c r="CC65" s="355">
        <v>5896</v>
      </c>
      <c r="CD65" s="355">
        <v>5967</v>
      </c>
      <c r="CE65" s="355">
        <v>5956</v>
      </c>
      <c r="CF65" s="355">
        <v>5927</v>
      </c>
      <c r="CG65" s="351">
        <v>5896</v>
      </c>
      <c r="CH65" s="351">
        <v>5863</v>
      </c>
      <c r="CI65" s="352">
        <v>5837</v>
      </c>
      <c r="CJ65" s="350">
        <v>5842</v>
      </c>
      <c r="CK65" s="351">
        <v>5887</v>
      </c>
      <c r="CL65" s="351">
        <v>5898</v>
      </c>
      <c r="CM65" s="351">
        <v>5916</v>
      </c>
      <c r="CN65" s="351">
        <v>5936</v>
      </c>
      <c r="CO65" s="351">
        <v>5971</v>
      </c>
      <c r="CP65" s="351">
        <v>6033</v>
      </c>
      <c r="CQ65" s="351">
        <v>6086</v>
      </c>
      <c r="CR65" s="351">
        <v>6090</v>
      </c>
      <c r="CS65" s="351">
        <v>6050</v>
      </c>
      <c r="CT65" s="351">
        <v>6042</v>
      </c>
      <c r="CU65" s="352">
        <v>6016</v>
      </c>
      <c r="CV65" s="350">
        <v>6005</v>
      </c>
      <c r="CW65" s="351">
        <v>6003</v>
      </c>
      <c r="CX65" s="351">
        <v>5960</v>
      </c>
      <c r="CY65" s="351">
        <v>5981</v>
      </c>
      <c r="CZ65" s="351">
        <v>6001</v>
      </c>
      <c r="DA65" s="351">
        <v>5979</v>
      </c>
      <c r="DB65" s="351">
        <v>5990</v>
      </c>
      <c r="DC65" s="351">
        <v>5999</v>
      </c>
      <c r="DD65" s="351">
        <v>5977</v>
      </c>
      <c r="DE65" s="351">
        <v>5962</v>
      </c>
      <c r="DF65" s="351">
        <v>5993</v>
      </c>
      <c r="DG65" s="352">
        <v>5953</v>
      </c>
      <c r="DH65" s="350">
        <v>5945</v>
      </c>
      <c r="DI65" s="351">
        <v>5860</v>
      </c>
      <c r="DJ65" s="351">
        <v>5876</v>
      </c>
      <c r="DK65" s="351">
        <v>5829</v>
      </c>
      <c r="DL65" s="351">
        <v>5833</v>
      </c>
      <c r="DM65" s="351">
        <v>5768</v>
      </c>
      <c r="DN65" s="351">
        <v>5739</v>
      </c>
      <c r="DO65" s="351">
        <v>5735</v>
      </c>
      <c r="DP65" s="351">
        <v>5744</v>
      </c>
      <c r="DQ65" s="351">
        <v>5699</v>
      </c>
      <c r="DR65" s="351">
        <v>5676</v>
      </c>
      <c r="DS65" s="354">
        <v>5657</v>
      </c>
      <c r="DT65" s="350">
        <v>5592</v>
      </c>
      <c r="DU65" s="351">
        <v>5646</v>
      </c>
      <c r="DV65" s="351">
        <v>5636</v>
      </c>
      <c r="DW65" s="351">
        <v>5676</v>
      </c>
      <c r="DX65" s="351">
        <v>5720</v>
      </c>
      <c r="DY65" s="351">
        <v>5722</v>
      </c>
      <c r="DZ65" s="351">
        <v>5732</v>
      </c>
      <c r="EA65" s="351">
        <v>5706</v>
      </c>
      <c r="EB65" s="351">
        <v>5692</v>
      </c>
      <c r="EC65" s="351">
        <v>5714</v>
      </c>
      <c r="ED65" s="351">
        <v>5683</v>
      </c>
      <c r="EE65" s="354">
        <v>5715</v>
      </c>
      <c r="EF65" s="350">
        <v>5729</v>
      </c>
      <c r="EG65" s="351">
        <v>5769</v>
      </c>
      <c r="EH65" s="351">
        <v>5738</v>
      </c>
      <c r="EI65" s="351">
        <v>5738</v>
      </c>
      <c r="EJ65" s="351">
        <v>5720</v>
      </c>
      <c r="EK65" s="351">
        <v>5700</v>
      </c>
      <c r="EL65" s="351">
        <v>5747</v>
      </c>
      <c r="EM65" s="351">
        <v>5777</v>
      </c>
      <c r="EN65" s="351">
        <v>5839</v>
      </c>
      <c r="EO65" s="351">
        <v>5824</v>
      </c>
      <c r="EP65" s="351">
        <v>5808</v>
      </c>
      <c r="EQ65" s="354">
        <v>5793</v>
      </c>
      <c r="ER65" s="350">
        <v>5808</v>
      </c>
      <c r="ES65" s="351">
        <v>5796</v>
      </c>
      <c r="ET65" s="351">
        <v>5721</v>
      </c>
      <c r="EU65" s="351">
        <v>5681</v>
      </c>
      <c r="EV65" s="351">
        <v>5668</v>
      </c>
      <c r="EW65" s="354">
        <v>5653</v>
      </c>
      <c r="EX65" s="354">
        <v>5738</v>
      </c>
      <c r="EY65" s="354">
        <v>5747</v>
      </c>
      <c r="EZ65" s="352">
        <v>5709</v>
      </c>
      <c r="FA65" s="352">
        <v>5728</v>
      </c>
      <c r="FB65" s="352">
        <v>5707</v>
      </c>
      <c r="FC65" s="352">
        <v>5687</v>
      </c>
      <c r="FD65" s="352">
        <v>5747</v>
      </c>
      <c r="FE65" s="352">
        <v>5759</v>
      </c>
      <c r="FF65" s="352">
        <v>5672</v>
      </c>
      <c r="FG65" s="352">
        <v>5638</v>
      </c>
      <c r="FH65" s="352">
        <v>5657</v>
      </c>
      <c r="FI65" s="352">
        <v>5632</v>
      </c>
      <c r="FJ65" s="352">
        <v>5629</v>
      </c>
      <c r="FK65" s="352"/>
      <c r="FL65" s="352"/>
      <c r="FM65" s="352"/>
      <c r="FN65" s="352"/>
      <c r="FO65" s="352"/>
      <c r="FP65" s="100">
        <v>-3</v>
      </c>
      <c r="FQ65" s="84">
        <v>-5.3295434357790016E-2</v>
      </c>
      <c r="FR65" s="100">
        <v>-58</v>
      </c>
      <c r="FS65" s="84">
        <v>-1.0012083549110995</v>
      </c>
    </row>
    <row r="66" spans="1:175" ht="15" outlineLevel="2">
      <c r="A66" s="340">
        <v>134</v>
      </c>
      <c r="B66" s="53" t="s">
        <v>351</v>
      </c>
      <c r="C66" s="324" t="s">
        <v>355</v>
      </c>
      <c r="D66" s="350">
        <v>6480</v>
      </c>
      <c r="E66" s="351">
        <v>6525</v>
      </c>
      <c r="F66" s="351">
        <v>6498</v>
      </c>
      <c r="G66" s="351">
        <v>6499</v>
      </c>
      <c r="H66" s="351">
        <v>6492</v>
      </c>
      <c r="I66" s="351">
        <v>6512</v>
      </c>
      <c r="J66" s="351">
        <v>6511</v>
      </c>
      <c r="K66" s="351">
        <v>6500</v>
      </c>
      <c r="L66" s="351">
        <v>6541</v>
      </c>
      <c r="M66" s="351">
        <v>6544</v>
      </c>
      <c r="N66" s="351">
        <v>6558</v>
      </c>
      <c r="O66" s="352">
        <v>6689</v>
      </c>
      <c r="P66" s="350">
        <v>6671</v>
      </c>
      <c r="Q66" s="351">
        <v>6714</v>
      </c>
      <c r="R66" s="353">
        <v>6779</v>
      </c>
      <c r="S66" s="351">
        <v>6319</v>
      </c>
      <c r="T66" s="351">
        <v>6344</v>
      </c>
      <c r="U66" s="351">
        <v>6636</v>
      </c>
      <c r="V66" s="351">
        <v>6607</v>
      </c>
      <c r="W66" s="351">
        <v>6568</v>
      </c>
      <c r="X66" s="351">
        <v>6589</v>
      </c>
      <c r="Y66" s="351">
        <v>6647</v>
      </c>
      <c r="Z66" s="351">
        <v>6628</v>
      </c>
      <c r="AA66" s="352">
        <v>6610</v>
      </c>
      <c r="AB66" s="350">
        <v>6849</v>
      </c>
      <c r="AC66" s="351">
        <v>6866</v>
      </c>
      <c r="AD66" s="351">
        <v>6841</v>
      </c>
      <c r="AE66" s="351">
        <v>6803</v>
      </c>
      <c r="AF66" s="351">
        <v>6765</v>
      </c>
      <c r="AG66" s="351">
        <v>6739</v>
      </c>
      <c r="AH66" s="351">
        <v>6671</v>
      </c>
      <c r="AI66" s="351">
        <v>6722</v>
      </c>
      <c r="AJ66" s="351">
        <v>6721</v>
      </c>
      <c r="AK66" s="351">
        <v>6747</v>
      </c>
      <c r="AL66" s="351">
        <v>6704</v>
      </c>
      <c r="AM66" s="352">
        <v>6738</v>
      </c>
      <c r="AN66" s="350">
        <v>6737</v>
      </c>
      <c r="AO66" s="351">
        <v>6750</v>
      </c>
      <c r="AP66" s="351">
        <v>6716</v>
      </c>
      <c r="AQ66" s="351">
        <v>6665</v>
      </c>
      <c r="AR66" s="351">
        <v>6677</v>
      </c>
      <c r="AS66" s="351">
        <v>6662</v>
      </c>
      <c r="AT66" s="351">
        <v>6678</v>
      </c>
      <c r="AU66" s="351">
        <v>6676</v>
      </c>
      <c r="AV66" s="351">
        <v>6633</v>
      </c>
      <c r="AW66" s="351">
        <v>6657</v>
      </c>
      <c r="AX66" s="351">
        <v>6623</v>
      </c>
      <c r="AY66" s="352">
        <v>6662</v>
      </c>
      <c r="AZ66" s="350">
        <v>6651</v>
      </c>
      <c r="BA66" s="351">
        <v>6668</v>
      </c>
      <c r="BB66" s="351">
        <v>6632</v>
      </c>
      <c r="BC66" s="351">
        <v>6634</v>
      </c>
      <c r="BD66" s="351">
        <v>6641</v>
      </c>
      <c r="BE66" s="351">
        <v>6580</v>
      </c>
      <c r="BF66" s="351">
        <v>6585</v>
      </c>
      <c r="BG66" s="351">
        <v>6530</v>
      </c>
      <c r="BH66" s="351">
        <v>6523</v>
      </c>
      <c r="BI66" s="351">
        <v>6484</v>
      </c>
      <c r="BJ66" s="351">
        <v>6471</v>
      </c>
      <c r="BK66" s="352">
        <v>6495</v>
      </c>
      <c r="BL66" s="350">
        <v>6485</v>
      </c>
      <c r="BM66" s="355">
        <v>6492</v>
      </c>
      <c r="BN66" s="355">
        <v>6488</v>
      </c>
      <c r="BO66" s="355">
        <v>6484</v>
      </c>
      <c r="BP66" s="355">
        <v>6490</v>
      </c>
      <c r="BQ66" s="355">
        <v>6464</v>
      </c>
      <c r="BR66" s="355">
        <v>6406</v>
      </c>
      <c r="BS66" s="355">
        <v>6370</v>
      </c>
      <c r="BT66" s="355">
        <v>6343</v>
      </c>
      <c r="BU66" s="355">
        <v>6321</v>
      </c>
      <c r="BV66" s="355">
        <v>6291</v>
      </c>
      <c r="BW66" s="352">
        <v>6294</v>
      </c>
      <c r="BX66" s="350">
        <v>6292</v>
      </c>
      <c r="BY66" s="355">
        <v>6282</v>
      </c>
      <c r="BZ66" s="355">
        <v>6267</v>
      </c>
      <c r="CA66" s="355">
        <v>6188</v>
      </c>
      <c r="CB66" s="355">
        <v>6148</v>
      </c>
      <c r="CC66" s="355">
        <v>6117</v>
      </c>
      <c r="CD66" s="355">
        <v>6108</v>
      </c>
      <c r="CE66" s="355">
        <v>6099</v>
      </c>
      <c r="CF66" s="355">
        <v>6091</v>
      </c>
      <c r="CG66" s="351">
        <v>6057</v>
      </c>
      <c r="CH66" s="351">
        <v>6091</v>
      </c>
      <c r="CI66" s="352">
        <v>6090</v>
      </c>
      <c r="CJ66" s="350">
        <v>6063</v>
      </c>
      <c r="CK66" s="351">
        <v>6051</v>
      </c>
      <c r="CL66" s="351">
        <v>6062</v>
      </c>
      <c r="CM66" s="351">
        <v>6050</v>
      </c>
      <c r="CN66" s="351">
        <v>6043</v>
      </c>
      <c r="CO66" s="351">
        <v>6078</v>
      </c>
      <c r="CP66" s="351">
        <v>6120</v>
      </c>
      <c r="CQ66" s="351">
        <v>6150</v>
      </c>
      <c r="CR66" s="351">
        <v>6149</v>
      </c>
      <c r="CS66" s="351">
        <v>6170</v>
      </c>
      <c r="CT66" s="351">
        <v>6185</v>
      </c>
      <c r="CU66" s="352">
        <v>6210</v>
      </c>
      <c r="CV66" s="350">
        <v>6204</v>
      </c>
      <c r="CW66" s="351">
        <v>6177</v>
      </c>
      <c r="CX66" s="351">
        <v>6191</v>
      </c>
      <c r="CY66" s="351">
        <v>6174</v>
      </c>
      <c r="CZ66" s="351">
        <v>6151</v>
      </c>
      <c r="DA66" s="351">
        <v>6143</v>
      </c>
      <c r="DB66" s="351">
        <v>6138</v>
      </c>
      <c r="DC66" s="351">
        <v>6103</v>
      </c>
      <c r="DD66" s="351">
        <v>6114</v>
      </c>
      <c r="DE66" s="351">
        <v>6153</v>
      </c>
      <c r="DF66" s="351">
        <v>6171</v>
      </c>
      <c r="DG66" s="352">
        <v>6170</v>
      </c>
      <c r="DH66" s="350">
        <v>6169</v>
      </c>
      <c r="DI66" s="351">
        <v>6130</v>
      </c>
      <c r="DJ66" s="351">
        <v>6150</v>
      </c>
      <c r="DK66" s="351">
        <v>6136</v>
      </c>
      <c r="DL66" s="351">
        <v>6117</v>
      </c>
      <c r="DM66" s="351">
        <v>6099</v>
      </c>
      <c r="DN66" s="351">
        <v>6085</v>
      </c>
      <c r="DO66" s="351">
        <v>6072</v>
      </c>
      <c r="DP66" s="351">
        <v>6067</v>
      </c>
      <c r="DQ66" s="351">
        <v>6058</v>
      </c>
      <c r="DR66" s="351">
        <v>6037</v>
      </c>
      <c r="DS66" s="354">
        <v>6124</v>
      </c>
      <c r="DT66" s="350">
        <v>6176</v>
      </c>
      <c r="DU66" s="351">
        <v>6230</v>
      </c>
      <c r="DV66" s="351">
        <v>6245</v>
      </c>
      <c r="DW66" s="351">
        <v>6254</v>
      </c>
      <c r="DX66" s="351">
        <v>6283</v>
      </c>
      <c r="DY66" s="351">
        <v>6312</v>
      </c>
      <c r="DZ66" s="351">
        <v>6348</v>
      </c>
      <c r="EA66" s="351">
        <v>6317</v>
      </c>
      <c r="EB66" s="351">
        <v>6348</v>
      </c>
      <c r="EC66" s="351">
        <v>6327</v>
      </c>
      <c r="ED66" s="351">
        <v>6299</v>
      </c>
      <c r="EE66" s="354">
        <v>6310</v>
      </c>
      <c r="EF66" s="350">
        <v>6341</v>
      </c>
      <c r="EG66" s="351">
        <v>6349</v>
      </c>
      <c r="EH66" s="351">
        <v>6324</v>
      </c>
      <c r="EI66" s="351">
        <v>6308</v>
      </c>
      <c r="EJ66" s="351">
        <v>6294</v>
      </c>
      <c r="EK66" s="351">
        <v>6325</v>
      </c>
      <c r="EL66" s="351">
        <v>6334</v>
      </c>
      <c r="EM66" s="351">
        <v>6328</v>
      </c>
      <c r="EN66" s="351">
        <v>6309</v>
      </c>
      <c r="EO66" s="351">
        <v>6331</v>
      </c>
      <c r="EP66" s="351">
        <v>6320</v>
      </c>
      <c r="EQ66" s="354">
        <v>6312</v>
      </c>
      <c r="ER66" s="350">
        <v>6300</v>
      </c>
      <c r="ES66" s="351">
        <v>6289</v>
      </c>
      <c r="ET66" s="351">
        <v>6294</v>
      </c>
      <c r="EU66" s="351">
        <v>6301</v>
      </c>
      <c r="EV66" s="351">
        <v>6324</v>
      </c>
      <c r="EW66" s="354">
        <v>6319</v>
      </c>
      <c r="EX66" s="354">
        <v>6395</v>
      </c>
      <c r="EY66" s="354">
        <v>6399</v>
      </c>
      <c r="EZ66" s="352">
        <v>6413</v>
      </c>
      <c r="FA66" s="352">
        <v>6405</v>
      </c>
      <c r="FB66" s="352">
        <v>6378</v>
      </c>
      <c r="FC66" s="352">
        <v>6394</v>
      </c>
      <c r="FD66" s="352">
        <v>6404</v>
      </c>
      <c r="FE66" s="352">
        <v>6367</v>
      </c>
      <c r="FF66" s="352">
        <v>6344</v>
      </c>
      <c r="FG66" s="352">
        <v>6329</v>
      </c>
      <c r="FH66" s="352">
        <v>6305</v>
      </c>
      <c r="FI66" s="352">
        <v>6245</v>
      </c>
      <c r="FJ66" s="352">
        <v>6257</v>
      </c>
      <c r="FK66" s="352"/>
      <c r="FL66" s="352"/>
      <c r="FM66" s="352"/>
      <c r="FN66" s="352"/>
      <c r="FO66" s="352"/>
      <c r="FP66" s="100">
        <v>12</v>
      </c>
      <c r="FQ66" s="84">
        <v>0.19178520057535561</v>
      </c>
      <c r="FR66" s="100">
        <v>-137</v>
      </c>
      <c r="FS66" s="84">
        <v>-2.170468948035488</v>
      </c>
    </row>
    <row r="67" spans="1:175" ht="15" outlineLevel="2">
      <c r="A67" s="340">
        <v>150</v>
      </c>
      <c r="B67" s="53" t="s">
        <v>351</v>
      </c>
      <c r="C67" s="324" t="s">
        <v>356</v>
      </c>
      <c r="D67" s="350">
        <v>2129</v>
      </c>
      <c r="E67" s="351">
        <v>2143</v>
      </c>
      <c r="F67" s="351">
        <v>2100</v>
      </c>
      <c r="G67" s="351">
        <v>2079</v>
      </c>
      <c r="H67" s="351">
        <v>2084</v>
      </c>
      <c r="I67" s="351">
        <v>2106</v>
      </c>
      <c r="J67" s="351">
        <v>2068</v>
      </c>
      <c r="K67" s="351">
        <v>2106</v>
      </c>
      <c r="L67" s="351">
        <v>2027</v>
      </c>
      <c r="M67" s="351">
        <v>2075</v>
      </c>
      <c r="N67" s="351">
        <v>2088</v>
      </c>
      <c r="O67" s="352">
        <v>2078</v>
      </c>
      <c r="P67" s="350">
        <v>2031</v>
      </c>
      <c r="Q67" s="351">
        <v>2088</v>
      </c>
      <c r="R67" s="353">
        <v>2109</v>
      </c>
      <c r="S67" s="351">
        <v>2051</v>
      </c>
      <c r="T67" s="351">
        <v>2010</v>
      </c>
      <c r="U67" s="351">
        <v>2018</v>
      </c>
      <c r="V67" s="351">
        <v>2067</v>
      </c>
      <c r="W67" s="351">
        <v>2133</v>
      </c>
      <c r="X67" s="351">
        <v>2101</v>
      </c>
      <c r="Y67" s="351">
        <v>2094</v>
      </c>
      <c r="Z67" s="351">
        <v>2094</v>
      </c>
      <c r="AA67" s="352">
        <v>2069</v>
      </c>
      <c r="AB67" s="350">
        <v>2058</v>
      </c>
      <c r="AC67" s="351">
        <v>2064</v>
      </c>
      <c r="AD67" s="351">
        <v>2011</v>
      </c>
      <c r="AE67" s="351">
        <v>1970</v>
      </c>
      <c r="AF67" s="351">
        <v>1940</v>
      </c>
      <c r="AG67" s="351">
        <v>1882</v>
      </c>
      <c r="AH67" s="351">
        <v>1805</v>
      </c>
      <c r="AI67" s="351">
        <v>1795</v>
      </c>
      <c r="AJ67" s="351">
        <v>1793</v>
      </c>
      <c r="AK67" s="351">
        <v>1792</v>
      </c>
      <c r="AL67" s="351">
        <v>1773</v>
      </c>
      <c r="AM67" s="352">
        <v>1800</v>
      </c>
      <c r="AN67" s="350">
        <v>1810</v>
      </c>
      <c r="AO67" s="351">
        <v>1783</v>
      </c>
      <c r="AP67" s="351">
        <v>1802</v>
      </c>
      <c r="AQ67" s="351">
        <v>1767</v>
      </c>
      <c r="AR67" s="351">
        <v>1780</v>
      </c>
      <c r="AS67" s="351">
        <v>1783</v>
      </c>
      <c r="AT67" s="351">
        <v>1792</v>
      </c>
      <c r="AU67" s="351">
        <v>1783</v>
      </c>
      <c r="AV67" s="351">
        <v>1769</v>
      </c>
      <c r="AW67" s="351">
        <v>1754</v>
      </c>
      <c r="AX67" s="351">
        <v>1701</v>
      </c>
      <c r="AY67" s="352">
        <v>1714</v>
      </c>
      <c r="AZ67" s="350">
        <v>1721</v>
      </c>
      <c r="BA67" s="351">
        <v>1735</v>
      </c>
      <c r="BB67" s="351">
        <v>1726</v>
      </c>
      <c r="BC67" s="351">
        <v>1762</v>
      </c>
      <c r="BD67" s="351">
        <v>1767</v>
      </c>
      <c r="BE67" s="351">
        <v>1720</v>
      </c>
      <c r="BF67" s="351">
        <v>1694</v>
      </c>
      <c r="BG67" s="351">
        <v>1662</v>
      </c>
      <c r="BH67" s="351">
        <v>1689</v>
      </c>
      <c r="BI67" s="351">
        <v>1655</v>
      </c>
      <c r="BJ67" s="351">
        <v>1656</v>
      </c>
      <c r="BK67" s="352">
        <v>1681</v>
      </c>
      <c r="BL67" s="350">
        <v>1690</v>
      </c>
      <c r="BM67" s="355">
        <v>1699</v>
      </c>
      <c r="BN67" s="355">
        <v>1693</v>
      </c>
      <c r="BO67" s="355">
        <v>1697</v>
      </c>
      <c r="BP67" s="355">
        <v>1701</v>
      </c>
      <c r="BQ67" s="355">
        <v>1688</v>
      </c>
      <c r="BR67" s="355">
        <v>1587</v>
      </c>
      <c r="BS67" s="355">
        <v>1548</v>
      </c>
      <c r="BT67" s="355">
        <v>1540</v>
      </c>
      <c r="BU67" s="355">
        <v>1554</v>
      </c>
      <c r="BV67" s="355">
        <v>1578</v>
      </c>
      <c r="BW67" s="352">
        <v>1585</v>
      </c>
      <c r="BX67" s="350">
        <v>1587</v>
      </c>
      <c r="BY67" s="355">
        <v>1597</v>
      </c>
      <c r="BZ67" s="355">
        <v>1610</v>
      </c>
      <c r="CA67" s="355">
        <v>1579</v>
      </c>
      <c r="CB67" s="355">
        <v>1583</v>
      </c>
      <c r="CC67" s="355">
        <v>1572</v>
      </c>
      <c r="CD67" s="355">
        <v>1564</v>
      </c>
      <c r="CE67" s="355">
        <v>1585</v>
      </c>
      <c r="CF67" s="355">
        <v>1593</v>
      </c>
      <c r="CG67" s="351">
        <v>1596</v>
      </c>
      <c r="CH67" s="351">
        <v>1591</v>
      </c>
      <c r="CI67" s="352">
        <v>1578</v>
      </c>
      <c r="CJ67" s="350">
        <v>1569</v>
      </c>
      <c r="CK67" s="351">
        <v>1563</v>
      </c>
      <c r="CL67" s="351">
        <v>1548</v>
      </c>
      <c r="CM67" s="351">
        <v>1561</v>
      </c>
      <c r="CN67" s="351">
        <v>1537</v>
      </c>
      <c r="CO67" s="351">
        <v>1543</v>
      </c>
      <c r="CP67" s="351">
        <v>1565</v>
      </c>
      <c r="CQ67" s="351">
        <v>1551</v>
      </c>
      <c r="CR67" s="351">
        <v>1554</v>
      </c>
      <c r="CS67" s="351">
        <v>1569</v>
      </c>
      <c r="CT67" s="351">
        <v>1577</v>
      </c>
      <c r="CU67" s="352">
        <v>1583</v>
      </c>
      <c r="CV67" s="350">
        <v>1589</v>
      </c>
      <c r="CW67" s="351">
        <v>1576</v>
      </c>
      <c r="CX67" s="351">
        <v>1567</v>
      </c>
      <c r="CY67" s="351">
        <v>1583</v>
      </c>
      <c r="CZ67" s="351">
        <v>1600</v>
      </c>
      <c r="DA67" s="351">
        <v>1603</v>
      </c>
      <c r="DB67" s="351">
        <v>1581</v>
      </c>
      <c r="DC67" s="351">
        <v>1580</v>
      </c>
      <c r="DD67" s="351">
        <v>1588</v>
      </c>
      <c r="DE67" s="351">
        <v>1584</v>
      </c>
      <c r="DF67" s="351">
        <v>1597</v>
      </c>
      <c r="DG67" s="352">
        <v>1588</v>
      </c>
      <c r="DH67" s="350">
        <v>1571</v>
      </c>
      <c r="DI67" s="351">
        <v>1584</v>
      </c>
      <c r="DJ67" s="351">
        <v>1583</v>
      </c>
      <c r="DK67" s="351">
        <v>1564</v>
      </c>
      <c r="DL67" s="351">
        <v>1559</v>
      </c>
      <c r="DM67" s="351">
        <v>1550</v>
      </c>
      <c r="DN67" s="351">
        <v>1544</v>
      </c>
      <c r="DO67" s="351">
        <v>1551</v>
      </c>
      <c r="DP67" s="351">
        <v>1566</v>
      </c>
      <c r="DQ67" s="351">
        <v>1549</v>
      </c>
      <c r="DR67" s="351">
        <v>1548</v>
      </c>
      <c r="DS67" s="354">
        <v>1573</v>
      </c>
      <c r="DT67" s="350">
        <v>1560</v>
      </c>
      <c r="DU67" s="351">
        <v>1586</v>
      </c>
      <c r="DV67" s="351">
        <v>1596</v>
      </c>
      <c r="DW67" s="351">
        <v>1600</v>
      </c>
      <c r="DX67" s="351">
        <v>1614</v>
      </c>
      <c r="DY67" s="351">
        <v>1612</v>
      </c>
      <c r="DZ67" s="351">
        <v>1612</v>
      </c>
      <c r="EA67" s="351">
        <v>1592</v>
      </c>
      <c r="EB67" s="351">
        <v>1595</v>
      </c>
      <c r="EC67" s="351">
        <v>1590</v>
      </c>
      <c r="ED67" s="351">
        <v>1582</v>
      </c>
      <c r="EE67" s="354">
        <v>1572</v>
      </c>
      <c r="EF67" s="350">
        <v>1584</v>
      </c>
      <c r="EG67" s="351">
        <v>1589</v>
      </c>
      <c r="EH67" s="351">
        <v>1568</v>
      </c>
      <c r="EI67" s="351">
        <v>1556</v>
      </c>
      <c r="EJ67" s="351">
        <v>1544</v>
      </c>
      <c r="EK67" s="351">
        <v>1556</v>
      </c>
      <c r="EL67" s="351">
        <v>1535</v>
      </c>
      <c r="EM67" s="351">
        <v>1544</v>
      </c>
      <c r="EN67" s="351">
        <v>1548</v>
      </c>
      <c r="EO67" s="351">
        <v>1556</v>
      </c>
      <c r="EP67" s="351">
        <v>1544</v>
      </c>
      <c r="EQ67" s="354">
        <v>1551</v>
      </c>
      <c r="ER67" s="350">
        <v>1565</v>
      </c>
      <c r="ES67" s="351">
        <v>1550</v>
      </c>
      <c r="ET67" s="351">
        <v>1535</v>
      </c>
      <c r="EU67" s="351">
        <v>1541</v>
      </c>
      <c r="EV67" s="351">
        <v>1546</v>
      </c>
      <c r="EW67" s="354">
        <v>1528</v>
      </c>
      <c r="EX67" s="354">
        <v>1621</v>
      </c>
      <c r="EY67" s="354">
        <v>1618</v>
      </c>
      <c r="EZ67" s="352">
        <v>1616</v>
      </c>
      <c r="FA67" s="352">
        <v>1620</v>
      </c>
      <c r="FB67" s="352">
        <v>1626</v>
      </c>
      <c r="FC67" s="352">
        <v>1641</v>
      </c>
      <c r="FD67" s="352">
        <v>1653</v>
      </c>
      <c r="FE67" s="352">
        <v>1648</v>
      </c>
      <c r="FF67" s="352">
        <v>1616</v>
      </c>
      <c r="FG67" s="352">
        <v>1605</v>
      </c>
      <c r="FH67" s="352">
        <v>1598</v>
      </c>
      <c r="FI67" s="352">
        <v>1585</v>
      </c>
      <c r="FJ67" s="352">
        <v>1592</v>
      </c>
      <c r="FK67" s="352"/>
      <c r="FL67" s="352"/>
      <c r="FM67" s="352"/>
      <c r="FN67" s="352"/>
      <c r="FO67" s="352"/>
      <c r="FP67" s="100">
        <v>7</v>
      </c>
      <c r="FQ67" s="84">
        <v>0.43969849246231157</v>
      </c>
      <c r="FR67" s="100">
        <v>-49</v>
      </c>
      <c r="FS67" s="84">
        <v>-3.1592520954223082</v>
      </c>
    </row>
    <row r="68" spans="1:175" ht="15" outlineLevel="2">
      <c r="A68" s="340">
        <v>237</v>
      </c>
      <c r="B68" s="53" t="s">
        <v>351</v>
      </c>
      <c r="C68" s="324" t="s">
        <v>357</v>
      </c>
      <c r="D68" s="350">
        <v>6328</v>
      </c>
      <c r="E68" s="351">
        <v>6386</v>
      </c>
      <c r="F68" s="351">
        <v>6333</v>
      </c>
      <c r="G68" s="351">
        <v>6225</v>
      </c>
      <c r="H68" s="351">
        <v>6338</v>
      </c>
      <c r="I68" s="351">
        <v>6315</v>
      </c>
      <c r="J68" s="351">
        <v>6198</v>
      </c>
      <c r="K68" s="351">
        <v>6303</v>
      </c>
      <c r="L68" s="351">
        <v>6287</v>
      </c>
      <c r="M68" s="351">
        <v>6248</v>
      </c>
      <c r="N68" s="351">
        <v>6211</v>
      </c>
      <c r="O68" s="352">
        <v>6211</v>
      </c>
      <c r="P68" s="350">
        <v>6191</v>
      </c>
      <c r="Q68" s="351">
        <v>6359</v>
      </c>
      <c r="R68" s="353">
        <v>6399</v>
      </c>
      <c r="S68" s="351">
        <v>6451</v>
      </c>
      <c r="T68" s="351">
        <v>6422</v>
      </c>
      <c r="U68" s="351">
        <v>6535</v>
      </c>
      <c r="V68" s="351">
        <v>6622</v>
      </c>
      <c r="W68" s="351">
        <v>6687</v>
      </c>
      <c r="X68" s="351">
        <v>6604</v>
      </c>
      <c r="Y68" s="351">
        <v>6641</v>
      </c>
      <c r="Z68" s="351">
        <v>6712</v>
      </c>
      <c r="AA68" s="352">
        <v>6618</v>
      </c>
      <c r="AB68" s="350">
        <v>6633</v>
      </c>
      <c r="AC68" s="351">
        <v>6798</v>
      </c>
      <c r="AD68" s="351">
        <v>6789</v>
      </c>
      <c r="AE68" s="351">
        <v>6754</v>
      </c>
      <c r="AF68" s="351">
        <v>6625</v>
      </c>
      <c r="AG68" s="351">
        <v>6387</v>
      </c>
      <c r="AH68" s="351">
        <v>6346</v>
      </c>
      <c r="AI68" s="351">
        <v>6334</v>
      </c>
      <c r="AJ68" s="351">
        <v>6332</v>
      </c>
      <c r="AK68" s="351">
        <v>6408</v>
      </c>
      <c r="AL68" s="351">
        <v>6428</v>
      </c>
      <c r="AM68" s="352">
        <v>6570</v>
      </c>
      <c r="AN68" s="350">
        <v>6571</v>
      </c>
      <c r="AO68" s="351">
        <v>6484</v>
      </c>
      <c r="AP68" s="351">
        <v>6429</v>
      </c>
      <c r="AQ68" s="351">
        <v>6391</v>
      </c>
      <c r="AR68" s="351">
        <v>6593</v>
      </c>
      <c r="AS68" s="351">
        <v>6600</v>
      </c>
      <c r="AT68" s="351">
        <v>6626</v>
      </c>
      <c r="AU68" s="351">
        <v>6658</v>
      </c>
      <c r="AV68" s="351">
        <v>6562</v>
      </c>
      <c r="AW68" s="351">
        <v>6602</v>
      </c>
      <c r="AX68" s="351">
        <v>6637</v>
      </c>
      <c r="AY68" s="352">
        <v>6692</v>
      </c>
      <c r="AZ68" s="350">
        <v>6691</v>
      </c>
      <c r="BA68" s="351">
        <v>6939</v>
      </c>
      <c r="BB68" s="351">
        <v>6778</v>
      </c>
      <c r="BC68" s="351">
        <v>6751</v>
      </c>
      <c r="BD68" s="351">
        <v>6740</v>
      </c>
      <c r="BE68" s="351">
        <v>6699</v>
      </c>
      <c r="BF68" s="351">
        <v>6727</v>
      </c>
      <c r="BG68" s="351">
        <v>6601</v>
      </c>
      <c r="BH68" s="351">
        <v>6666</v>
      </c>
      <c r="BI68" s="351">
        <v>6604</v>
      </c>
      <c r="BJ68" s="351">
        <v>6643</v>
      </c>
      <c r="BK68" s="352">
        <v>6738</v>
      </c>
      <c r="BL68" s="350">
        <v>6727</v>
      </c>
      <c r="BM68" s="355">
        <v>6864</v>
      </c>
      <c r="BN68" s="355">
        <v>6786</v>
      </c>
      <c r="BO68" s="355">
        <v>6688</v>
      </c>
      <c r="BP68" s="355">
        <v>6692</v>
      </c>
      <c r="BQ68" s="355">
        <v>6690</v>
      </c>
      <c r="BR68" s="355">
        <v>6489</v>
      </c>
      <c r="BS68" s="355">
        <v>6432</v>
      </c>
      <c r="BT68" s="355">
        <v>6375</v>
      </c>
      <c r="BU68" s="355">
        <v>6405</v>
      </c>
      <c r="BV68" s="355">
        <v>6420</v>
      </c>
      <c r="BW68" s="352">
        <v>6440</v>
      </c>
      <c r="BX68" s="350">
        <v>6528</v>
      </c>
      <c r="BY68" s="355">
        <v>6525</v>
      </c>
      <c r="BZ68" s="355">
        <v>6323</v>
      </c>
      <c r="CA68" s="355">
        <v>6182</v>
      </c>
      <c r="CB68" s="355">
        <v>6121</v>
      </c>
      <c r="CC68" s="355">
        <v>6010</v>
      </c>
      <c r="CD68" s="355">
        <v>5962</v>
      </c>
      <c r="CE68" s="355">
        <v>5949</v>
      </c>
      <c r="CF68" s="355">
        <v>5907</v>
      </c>
      <c r="CG68" s="351">
        <v>5888</v>
      </c>
      <c r="CH68" s="351">
        <v>5874</v>
      </c>
      <c r="CI68" s="352">
        <v>5872</v>
      </c>
      <c r="CJ68" s="350">
        <v>5867</v>
      </c>
      <c r="CK68" s="351">
        <v>5847</v>
      </c>
      <c r="CL68" s="351">
        <v>5814</v>
      </c>
      <c r="CM68" s="351">
        <v>5778</v>
      </c>
      <c r="CN68" s="351">
        <v>5788</v>
      </c>
      <c r="CO68" s="351">
        <v>5796</v>
      </c>
      <c r="CP68" s="351">
        <v>5815</v>
      </c>
      <c r="CQ68" s="351">
        <v>5694</v>
      </c>
      <c r="CR68" s="351">
        <v>5798</v>
      </c>
      <c r="CS68" s="351">
        <v>5857</v>
      </c>
      <c r="CT68" s="351">
        <v>5932</v>
      </c>
      <c r="CU68" s="352">
        <v>5999</v>
      </c>
      <c r="CV68" s="350">
        <v>5991</v>
      </c>
      <c r="CW68" s="351">
        <v>5960</v>
      </c>
      <c r="CX68" s="351">
        <v>5904</v>
      </c>
      <c r="CY68" s="351">
        <v>5908</v>
      </c>
      <c r="CZ68" s="351">
        <v>5890</v>
      </c>
      <c r="DA68" s="351">
        <v>5842</v>
      </c>
      <c r="DB68" s="351">
        <v>5796</v>
      </c>
      <c r="DC68" s="351">
        <v>5718</v>
      </c>
      <c r="DD68" s="351">
        <v>5710</v>
      </c>
      <c r="DE68" s="351">
        <v>6077</v>
      </c>
      <c r="DF68" s="351">
        <v>6230</v>
      </c>
      <c r="DG68" s="352">
        <v>6230</v>
      </c>
      <c r="DH68" s="350">
        <v>6183</v>
      </c>
      <c r="DI68" s="351">
        <v>6136</v>
      </c>
      <c r="DJ68" s="351">
        <v>6090</v>
      </c>
      <c r="DK68" s="351">
        <v>6036</v>
      </c>
      <c r="DL68" s="351">
        <v>5997</v>
      </c>
      <c r="DM68" s="351">
        <v>5910</v>
      </c>
      <c r="DN68" s="351">
        <v>5838</v>
      </c>
      <c r="DO68" s="351">
        <v>5828</v>
      </c>
      <c r="DP68" s="351">
        <v>5809</v>
      </c>
      <c r="DQ68" s="351">
        <v>5759</v>
      </c>
      <c r="DR68" s="351">
        <v>5735</v>
      </c>
      <c r="DS68" s="354">
        <v>5897</v>
      </c>
      <c r="DT68" s="350">
        <v>5953</v>
      </c>
      <c r="DU68" s="351">
        <v>6462</v>
      </c>
      <c r="DV68" s="351">
        <v>6466</v>
      </c>
      <c r="DW68" s="351">
        <v>6456</v>
      </c>
      <c r="DX68" s="351">
        <v>6507</v>
      </c>
      <c r="DY68" s="351">
        <v>6517</v>
      </c>
      <c r="DZ68" s="351">
        <v>6588</v>
      </c>
      <c r="EA68" s="351">
        <v>6382</v>
      </c>
      <c r="EB68" s="351">
        <v>6410</v>
      </c>
      <c r="EC68" s="351">
        <v>6375</v>
      </c>
      <c r="ED68" s="351">
        <v>6328</v>
      </c>
      <c r="EE68" s="354">
        <v>6289</v>
      </c>
      <c r="EF68" s="350">
        <v>6287</v>
      </c>
      <c r="EG68" s="351">
        <v>6210</v>
      </c>
      <c r="EH68" s="351">
        <v>6111</v>
      </c>
      <c r="EI68" s="351">
        <v>6076</v>
      </c>
      <c r="EJ68" s="351">
        <v>6036</v>
      </c>
      <c r="EK68" s="351">
        <v>6060</v>
      </c>
      <c r="EL68" s="351">
        <v>6060</v>
      </c>
      <c r="EM68" s="351">
        <v>6026</v>
      </c>
      <c r="EN68" s="351">
        <v>6471</v>
      </c>
      <c r="EO68" s="351">
        <v>6435</v>
      </c>
      <c r="EP68" s="351">
        <v>6463</v>
      </c>
      <c r="EQ68" s="354">
        <v>6575</v>
      </c>
      <c r="ER68" s="350">
        <v>6610</v>
      </c>
      <c r="ES68" s="351">
        <v>6783</v>
      </c>
      <c r="ET68" s="351">
        <v>7247</v>
      </c>
      <c r="EU68" s="351">
        <v>7232</v>
      </c>
      <c r="EV68" s="351">
        <v>7427</v>
      </c>
      <c r="EW68" s="354">
        <v>7439</v>
      </c>
      <c r="EX68" s="354">
        <v>7810</v>
      </c>
      <c r="EY68" s="354">
        <v>7978</v>
      </c>
      <c r="EZ68" s="352">
        <v>8005</v>
      </c>
      <c r="FA68" s="352">
        <v>8028</v>
      </c>
      <c r="FB68" s="352">
        <v>8078</v>
      </c>
      <c r="FC68" s="352">
        <v>8213</v>
      </c>
      <c r="FD68" s="352">
        <v>8399</v>
      </c>
      <c r="FE68" s="352">
        <v>8620</v>
      </c>
      <c r="FF68" s="352">
        <v>8560</v>
      </c>
      <c r="FG68" s="352">
        <v>8575</v>
      </c>
      <c r="FH68" s="352">
        <v>8670</v>
      </c>
      <c r="FI68" s="352">
        <v>8691</v>
      </c>
      <c r="FJ68" s="352">
        <v>8784</v>
      </c>
      <c r="FK68" s="352"/>
      <c r="FL68" s="352"/>
      <c r="FM68" s="352"/>
      <c r="FN68" s="352"/>
      <c r="FO68" s="352"/>
      <c r="FP68" s="100">
        <v>93</v>
      </c>
      <c r="FQ68" s="84">
        <v>1.0587431693989071</v>
      </c>
      <c r="FR68" s="100">
        <v>571</v>
      </c>
      <c r="FS68" s="84">
        <v>8.6844106463878337</v>
      </c>
    </row>
    <row r="69" spans="1:175" ht="15" outlineLevel="2">
      <c r="A69" s="340">
        <v>264</v>
      </c>
      <c r="B69" s="53" t="s">
        <v>351</v>
      </c>
      <c r="C69" s="324" t="s">
        <v>358</v>
      </c>
      <c r="D69" s="350">
        <v>2348</v>
      </c>
      <c r="E69" s="351">
        <v>2323</v>
      </c>
      <c r="F69" s="351">
        <v>2312</v>
      </c>
      <c r="G69" s="351">
        <v>2298</v>
      </c>
      <c r="H69" s="351">
        <v>2280</v>
      </c>
      <c r="I69" s="351">
        <v>2306</v>
      </c>
      <c r="J69" s="351">
        <v>2239</v>
      </c>
      <c r="K69" s="351">
        <v>2301</v>
      </c>
      <c r="L69" s="351">
        <v>2197</v>
      </c>
      <c r="M69" s="351">
        <v>2198</v>
      </c>
      <c r="N69" s="351">
        <v>2186</v>
      </c>
      <c r="O69" s="352">
        <v>2196</v>
      </c>
      <c r="P69" s="350">
        <v>2184</v>
      </c>
      <c r="Q69" s="351">
        <v>2193</v>
      </c>
      <c r="R69" s="353">
        <v>2206</v>
      </c>
      <c r="S69" s="351">
        <v>2193</v>
      </c>
      <c r="T69" s="351">
        <v>2188</v>
      </c>
      <c r="U69" s="351">
        <v>2182</v>
      </c>
      <c r="V69" s="351">
        <v>2180</v>
      </c>
      <c r="W69" s="351">
        <v>2185</v>
      </c>
      <c r="X69" s="351">
        <v>2216</v>
      </c>
      <c r="Y69" s="351">
        <v>2271</v>
      </c>
      <c r="Z69" s="351">
        <v>2302</v>
      </c>
      <c r="AA69" s="352">
        <v>2306</v>
      </c>
      <c r="AB69" s="350">
        <v>2344</v>
      </c>
      <c r="AC69" s="351">
        <v>2369</v>
      </c>
      <c r="AD69" s="351">
        <v>2391</v>
      </c>
      <c r="AE69" s="351">
        <v>2395</v>
      </c>
      <c r="AF69" s="351">
        <v>2397</v>
      </c>
      <c r="AG69" s="351">
        <v>2417</v>
      </c>
      <c r="AH69" s="351">
        <v>2402</v>
      </c>
      <c r="AI69" s="351">
        <v>2383</v>
      </c>
      <c r="AJ69" s="351">
        <v>2387</v>
      </c>
      <c r="AK69" s="351">
        <v>2394</v>
      </c>
      <c r="AL69" s="351">
        <v>2410</v>
      </c>
      <c r="AM69" s="352">
        <v>2459</v>
      </c>
      <c r="AN69" s="350">
        <v>2490</v>
      </c>
      <c r="AO69" s="351">
        <v>2490</v>
      </c>
      <c r="AP69" s="351">
        <v>2515</v>
      </c>
      <c r="AQ69" s="351">
        <v>2514</v>
      </c>
      <c r="AR69" s="351">
        <v>2564</v>
      </c>
      <c r="AS69" s="351">
        <v>2563</v>
      </c>
      <c r="AT69" s="351">
        <v>2593</v>
      </c>
      <c r="AU69" s="351">
        <v>2611</v>
      </c>
      <c r="AV69" s="351">
        <v>2583</v>
      </c>
      <c r="AW69" s="351">
        <v>2575</v>
      </c>
      <c r="AX69" s="351">
        <v>2606</v>
      </c>
      <c r="AY69" s="352">
        <v>2624</v>
      </c>
      <c r="AZ69" s="350">
        <v>2669</v>
      </c>
      <c r="BA69" s="351">
        <v>2697</v>
      </c>
      <c r="BB69" s="351">
        <v>2683</v>
      </c>
      <c r="BC69" s="351">
        <v>2669</v>
      </c>
      <c r="BD69" s="351">
        <v>2674</v>
      </c>
      <c r="BE69" s="351">
        <v>2672</v>
      </c>
      <c r="BF69" s="351">
        <v>2679</v>
      </c>
      <c r="BG69" s="351">
        <v>2638</v>
      </c>
      <c r="BH69" s="351">
        <v>2650</v>
      </c>
      <c r="BI69" s="351">
        <v>2639</v>
      </c>
      <c r="BJ69" s="351">
        <v>2657</v>
      </c>
      <c r="BK69" s="352">
        <v>2677</v>
      </c>
      <c r="BL69" s="350">
        <v>2683</v>
      </c>
      <c r="BM69" s="355">
        <v>2709</v>
      </c>
      <c r="BN69" s="355">
        <v>2708</v>
      </c>
      <c r="BO69" s="355">
        <v>2731</v>
      </c>
      <c r="BP69" s="355">
        <v>2732</v>
      </c>
      <c r="BQ69" s="355">
        <v>2707</v>
      </c>
      <c r="BR69" s="355">
        <v>2647</v>
      </c>
      <c r="BS69" s="355">
        <v>2611</v>
      </c>
      <c r="BT69" s="355">
        <v>2613</v>
      </c>
      <c r="BU69" s="355">
        <v>2607</v>
      </c>
      <c r="BV69" s="355">
        <v>2612</v>
      </c>
      <c r="BW69" s="352">
        <v>2631</v>
      </c>
      <c r="BX69" s="350">
        <v>2664</v>
      </c>
      <c r="BY69" s="355">
        <v>2667</v>
      </c>
      <c r="BZ69" s="355">
        <v>2596</v>
      </c>
      <c r="CA69" s="355">
        <v>2575</v>
      </c>
      <c r="CB69" s="355">
        <v>2569</v>
      </c>
      <c r="CC69" s="355">
        <v>2515</v>
      </c>
      <c r="CD69" s="355">
        <v>2486</v>
      </c>
      <c r="CE69" s="355">
        <v>2468</v>
      </c>
      <c r="CF69" s="355">
        <v>2438</v>
      </c>
      <c r="CG69" s="351">
        <v>2445</v>
      </c>
      <c r="CH69" s="351">
        <v>2444</v>
      </c>
      <c r="CI69" s="352">
        <v>2452</v>
      </c>
      <c r="CJ69" s="350">
        <v>2426</v>
      </c>
      <c r="CK69" s="351">
        <v>2442</v>
      </c>
      <c r="CL69" s="351">
        <v>2439</v>
      </c>
      <c r="CM69" s="351">
        <v>2416</v>
      </c>
      <c r="CN69" s="351">
        <v>2424</v>
      </c>
      <c r="CO69" s="351">
        <v>2443</v>
      </c>
      <c r="CP69" s="351">
        <v>2493</v>
      </c>
      <c r="CQ69" s="351">
        <v>2430</v>
      </c>
      <c r="CR69" s="351">
        <v>2472</v>
      </c>
      <c r="CS69" s="351">
        <v>2502</v>
      </c>
      <c r="CT69" s="351">
        <v>2494</v>
      </c>
      <c r="CU69" s="352">
        <v>2523</v>
      </c>
      <c r="CV69" s="350">
        <v>2494</v>
      </c>
      <c r="CW69" s="351">
        <v>2494</v>
      </c>
      <c r="CX69" s="351">
        <v>2479</v>
      </c>
      <c r="CY69" s="351">
        <v>2465</v>
      </c>
      <c r="CZ69" s="351">
        <v>2462</v>
      </c>
      <c r="DA69" s="351">
        <v>2434</v>
      </c>
      <c r="DB69" s="351">
        <v>2433</v>
      </c>
      <c r="DC69" s="351">
        <v>2424</v>
      </c>
      <c r="DD69" s="351">
        <v>2431</v>
      </c>
      <c r="DE69" s="351">
        <v>2434</v>
      </c>
      <c r="DF69" s="351">
        <v>2400</v>
      </c>
      <c r="DG69" s="352">
        <v>2382</v>
      </c>
      <c r="DH69" s="350">
        <v>2373</v>
      </c>
      <c r="DI69" s="351">
        <v>2327</v>
      </c>
      <c r="DJ69" s="351">
        <v>2318</v>
      </c>
      <c r="DK69" s="351">
        <v>2312</v>
      </c>
      <c r="DL69" s="351">
        <v>2286</v>
      </c>
      <c r="DM69" s="351">
        <v>2255</v>
      </c>
      <c r="DN69" s="351">
        <v>2230</v>
      </c>
      <c r="DO69" s="351">
        <v>2198</v>
      </c>
      <c r="DP69" s="351">
        <v>2188</v>
      </c>
      <c r="DQ69" s="351">
        <v>2177</v>
      </c>
      <c r="DR69" s="351">
        <v>2162</v>
      </c>
      <c r="DS69" s="354">
        <v>2186</v>
      </c>
      <c r="DT69" s="350">
        <v>2218</v>
      </c>
      <c r="DU69" s="351">
        <v>2300</v>
      </c>
      <c r="DV69" s="351">
        <v>2333</v>
      </c>
      <c r="DW69" s="351">
        <v>2353</v>
      </c>
      <c r="DX69" s="351">
        <v>2400</v>
      </c>
      <c r="DY69" s="351">
        <v>2455</v>
      </c>
      <c r="DZ69" s="351">
        <v>2496</v>
      </c>
      <c r="EA69" s="351">
        <v>2404</v>
      </c>
      <c r="EB69" s="351">
        <v>2398</v>
      </c>
      <c r="EC69" s="351">
        <v>2388</v>
      </c>
      <c r="ED69" s="351">
        <v>2359</v>
      </c>
      <c r="EE69" s="354">
        <v>2342</v>
      </c>
      <c r="EF69" s="350">
        <v>2336</v>
      </c>
      <c r="EG69" s="351">
        <v>2325</v>
      </c>
      <c r="EH69" s="351">
        <v>2296</v>
      </c>
      <c r="EI69" s="351">
        <v>2312</v>
      </c>
      <c r="EJ69" s="351">
        <v>2277</v>
      </c>
      <c r="EK69" s="351">
        <v>2293</v>
      </c>
      <c r="EL69" s="351">
        <v>2359</v>
      </c>
      <c r="EM69" s="351">
        <v>2381</v>
      </c>
      <c r="EN69" s="351">
        <v>2385</v>
      </c>
      <c r="EO69" s="351">
        <v>2407</v>
      </c>
      <c r="EP69" s="351">
        <v>2384</v>
      </c>
      <c r="EQ69" s="354">
        <v>2374</v>
      </c>
      <c r="ER69" s="350">
        <v>2390</v>
      </c>
      <c r="ES69" s="351">
        <v>2398</v>
      </c>
      <c r="ET69" s="351">
        <v>2609</v>
      </c>
      <c r="EU69" s="351">
        <v>2617</v>
      </c>
      <c r="EV69" s="351">
        <v>2610</v>
      </c>
      <c r="EW69" s="354">
        <v>2584</v>
      </c>
      <c r="EX69" s="354">
        <v>2833</v>
      </c>
      <c r="EY69" s="354">
        <v>2884</v>
      </c>
      <c r="EZ69" s="352">
        <v>2878</v>
      </c>
      <c r="FA69" s="352">
        <v>2945</v>
      </c>
      <c r="FB69" s="352">
        <v>2892</v>
      </c>
      <c r="FC69" s="352">
        <v>2928</v>
      </c>
      <c r="FD69" s="352">
        <v>2994</v>
      </c>
      <c r="FE69" s="352">
        <v>3010</v>
      </c>
      <c r="FF69" s="352">
        <v>2938</v>
      </c>
      <c r="FG69" s="352">
        <v>2942</v>
      </c>
      <c r="FH69" s="352">
        <v>2970</v>
      </c>
      <c r="FI69" s="352">
        <v>2973</v>
      </c>
      <c r="FJ69" s="352">
        <v>2982</v>
      </c>
      <c r="FK69" s="352"/>
      <c r="FL69" s="352"/>
      <c r="FM69" s="352"/>
      <c r="FN69" s="352"/>
      <c r="FO69" s="352"/>
      <c r="FP69" s="100">
        <v>9</v>
      </c>
      <c r="FQ69" s="84">
        <v>0.30181086519114686</v>
      </c>
      <c r="FR69" s="100">
        <v>54</v>
      </c>
      <c r="FS69" s="84">
        <v>2.2746419545071608</v>
      </c>
    </row>
    <row r="70" spans="1:175" ht="15" outlineLevel="2">
      <c r="A70" s="340">
        <v>310</v>
      </c>
      <c r="B70" s="53" t="s">
        <v>351</v>
      </c>
      <c r="C70" s="324" t="s">
        <v>359</v>
      </c>
      <c r="D70" s="350">
        <v>5090</v>
      </c>
      <c r="E70" s="351">
        <v>5213</v>
      </c>
      <c r="F70" s="351">
        <v>5144</v>
      </c>
      <c r="G70" s="351">
        <v>5251</v>
      </c>
      <c r="H70" s="351">
        <v>5228</v>
      </c>
      <c r="I70" s="351">
        <v>5227</v>
      </c>
      <c r="J70" s="351">
        <v>5166</v>
      </c>
      <c r="K70" s="351">
        <v>5212</v>
      </c>
      <c r="L70" s="351">
        <v>5229</v>
      </c>
      <c r="M70" s="351">
        <v>5184</v>
      </c>
      <c r="N70" s="351">
        <v>5141</v>
      </c>
      <c r="O70" s="352">
        <v>5189</v>
      </c>
      <c r="P70" s="350">
        <v>5156</v>
      </c>
      <c r="Q70" s="351">
        <v>5209</v>
      </c>
      <c r="R70" s="353">
        <v>5254</v>
      </c>
      <c r="S70" s="351">
        <v>5411</v>
      </c>
      <c r="T70" s="351">
        <v>5465</v>
      </c>
      <c r="U70" s="351">
        <v>5464</v>
      </c>
      <c r="V70" s="351">
        <v>5530</v>
      </c>
      <c r="W70" s="351">
        <v>5493</v>
      </c>
      <c r="X70" s="351">
        <v>5413</v>
      </c>
      <c r="Y70" s="351">
        <v>5398</v>
      </c>
      <c r="Z70" s="351">
        <v>5404</v>
      </c>
      <c r="AA70" s="352">
        <v>5307</v>
      </c>
      <c r="AB70" s="350">
        <v>5357</v>
      </c>
      <c r="AC70" s="351">
        <v>5436</v>
      </c>
      <c r="AD70" s="351">
        <v>5408</v>
      </c>
      <c r="AE70" s="351">
        <v>5403</v>
      </c>
      <c r="AF70" s="351">
        <v>5346</v>
      </c>
      <c r="AG70" s="351">
        <v>5152</v>
      </c>
      <c r="AH70" s="351">
        <v>5103</v>
      </c>
      <c r="AI70" s="351">
        <v>5110</v>
      </c>
      <c r="AJ70" s="351">
        <v>5126</v>
      </c>
      <c r="AK70" s="351">
        <v>5163</v>
      </c>
      <c r="AL70" s="351">
        <v>5155</v>
      </c>
      <c r="AM70" s="352">
        <v>5274</v>
      </c>
      <c r="AN70" s="350">
        <v>5256</v>
      </c>
      <c r="AO70" s="351">
        <v>5203</v>
      </c>
      <c r="AP70" s="351">
        <v>5150</v>
      </c>
      <c r="AQ70" s="351">
        <v>5141</v>
      </c>
      <c r="AR70" s="351">
        <v>5242</v>
      </c>
      <c r="AS70" s="351">
        <v>5190</v>
      </c>
      <c r="AT70" s="351">
        <v>5186</v>
      </c>
      <c r="AU70" s="351">
        <v>5366</v>
      </c>
      <c r="AV70" s="351">
        <v>5301</v>
      </c>
      <c r="AW70" s="351">
        <v>5336</v>
      </c>
      <c r="AX70" s="351">
        <v>5287</v>
      </c>
      <c r="AY70" s="352">
        <v>5245</v>
      </c>
      <c r="AZ70" s="350">
        <v>5284</v>
      </c>
      <c r="BA70" s="351">
        <v>5364</v>
      </c>
      <c r="BB70" s="351">
        <v>5302</v>
      </c>
      <c r="BC70" s="351">
        <v>5343</v>
      </c>
      <c r="BD70" s="351">
        <v>5331</v>
      </c>
      <c r="BE70" s="351">
        <v>5271</v>
      </c>
      <c r="BF70" s="351">
        <v>5277</v>
      </c>
      <c r="BG70" s="351">
        <v>5183</v>
      </c>
      <c r="BH70" s="351">
        <v>5232</v>
      </c>
      <c r="BI70" s="351">
        <v>5132</v>
      </c>
      <c r="BJ70" s="351">
        <v>5174</v>
      </c>
      <c r="BK70" s="352">
        <v>5218</v>
      </c>
      <c r="BL70" s="350">
        <v>5219</v>
      </c>
      <c r="BM70" s="355">
        <v>5268</v>
      </c>
      <c r="BN70" s="355">
        <v>5216</v>
      </c>
      <c r="BO70" s="355">
        <v>5195</v>
      </c>
      <c r="BP70" s="355">
        <v>5207</v>
      </c>
      <c r="BQ70" s="355">
        <v>5167</v>
      </c>
      <c r="BR70" s="355">
        <v>4965</v>
      </c>
      <c r="BS70" s="355">
        <v>4908</v>
      </c>
      <c r="BT70" s="355">
        <v>4846</v>
      </c>
      <c r="BU70" s="355">
        <v>4863</v>
      </c>
      <c r="BV70" s="355">
        <v>4881</v>
      </c>
      <c r="BW70" s="352">
        <v>4915</v>
      </c>
      <c r="BX70" s="350">
        <v>4958</v>
      </c>
      <c r="BY70" s="355">
        <v>4913</v>
      </c>
      <c r="BZ70" s="355">
        <v>4894</v>
      </c>
      <c r="CA70" s="355">
        <v>4831</v>
      </c>
      <c r="CB70" s="355">
        <v>4834</v>
      </c>
      <c r="CC70" s="355">
        <v>4772</v>
      </c>
      <c r="CD70" s="355">
        <v>4761</v>
      </c>
      <c r="CE70" s="355">
        <v>4759</v>
      </c>
      <c r="CF70" s="355">
        <v>4740</v>
      </c>
      <c r="CG70" s="351">
        <v>4712</v>
      </c>
      <c r="CH70" s="351">
        <v>4718</v>
      </c>
      <c r="CI70" s="352">
        <v>4702</v>
      </c>
      <c r="CJ70" s="350">
        <v>4693</v>
      </c>
      <c r="CK70" s="351">
        <v>4697</v>
      </c>
      <c r="CL70" s="351">
        <v>4655</v>
      </c>
      <c r="CM70" s="351">
        <v>4677</v>
      </c>
      <c r="CN70" s="351">
        <v>4740</v>
      </c>
      <c r="CO70" s="351">
        <v>4760</v>
      </c>
      <c r="CP70" s="351">
        <v>4870</v>
      </c>
      <c r="CQ70" s="351">
        <v>4899</v>
      </c>
      <c r="CR70" s="351">
        <v>4901</v>
      </c>
      <c r="CS70" s="351">
        <v>4944</v>
      </c>
      <c r="CT70" s="351">
        <v>4984</v>
      </c>
      <c r="CU70" s="352">
        <v>5019</v>
      </c>
      <c r="CV70" s="350">
        <v>5021</v>
      </c>
      <c r="CW70" s="351">
        <v>4995</v>
      </c>
      <c r="CX70" s="351">
        <v>4921</v>
      </c>
      <c r="CY70" s="351">
        <v>4901</v>
      </c>
      <c r="CZ70" s="351">
        <v>4915</v>
      </c>
      <c r="DA70" s="351">
        <v>4869</v>
      </c>
      <c r="DB70" s="351">
        <v>4876</v>
      </c>
      <c r="DC70" s="351">
        <v>4889</v>
      </c>
      <c r="DD70" s="351">
        <v>4897</v>
      </c>
      <c r="DE70" s="351">
        <v>4896</v>
      </c>
      <c r="DF70" s="351">
        <v>4914</v>
      </c>
      <c r="DG70" s="352">
        <v>5055</v>
      </c>
      <c r="DH70" s="350">
        <v>5048</v>
      </c>
      <c r="DI70" s="351">
        <v>4979</v>
      </c>
      <c r="DJ70" s="351">
        <v>5079</v>
      </c>
      <c r="DK70" s="351">
        <v>5010</v>
      </c>
      <c r="DL70" s="351">
        <v>4956</v>
      </c>
      <c r="DM70" s="351">
        <v>4901</v>
      </c>
      <c r="DN70" s="351">
        <v>4874</v>
      </c>
      <c r="DO70" s="351">
        <v>4846</v>
      </c>
      <c r="DP70" s="351">
        <v>4831</v>
      </c>
      <c r="DQ70" s="351">
        <v>4787</v>
      </c>
      <c r="DR70" s="351">
        <v>4744</v>
      </c>
      <c r="DS70" s="354">
        <v>4784</v>
      </c>
      <c r="DT70" s="350">
        <v>4821</v>
      </c>
      <c r="DU70" s="351">
        <v>4947</v>
      </c>
      <c r="DV70" s="351">
        <v>4935</v>
      </c>
      <c r="DW70" s="351">
        <v>4949</v>
      </c>
      <c r="DX70" s="351">
        <v>5015</v>
      </c>
      <c r="DY70" s="351">
        <v>5087</v>
      </c>
      <c r="DZ70" s="351">
        <v>5091</v>
      </c>
      <c r="EA70" s="351">
        <v>5032</v>
      </c>
      <c r="EB70" s="351">
        <v>4998</v>
      </c>
      <c r="EC70" s="351">
        <v>4945</v>
      </c>
      <c r="ED70" s="351">
        <v>4891</v>
      </c>
      <c r="EE70" s="354">
        <v>4855</v>
      </c>
      <c r="EF70" s="350">
        <v>4862</v>
      </c>
      <c r="EG70" s="351">
        <v>4861</v>
      </c>
      <c r="EH70" s="351">
        <v>4799</v>
      </c>
      <c r="EI70" s="351">
        <v>4754</v>
      </c>
      <c r="EJ70" s="351">
        <v>4756</v>
      </c>
      <c r="EK70" s="351">
        <v>4738</v>
      </c>
      <c r="EL70" s="351">
        <v>4728</v>
      </c>
      <c r="EM70" s="351">
        <v>4703</v>
      </c>
      <c r="EN70" s="351">
        <v>4737</v>
      </c>
      <c r="EO70" s="351">
        <v>4703</v>
      </c>
      <c r="EP70" s="351">
        <v>4687</v>
      </c>
      <c r="EQ70" s="354">
        <v>4677</v>
      </c>
      <c r="ER70" s="350">
        <v>4684</v>
      </c>
      <c r="ES70" s="351">
        <v>4661</v>
      </c>
      <c r="ET70" s="351">
        <v>4619</v>
      </c>
      <c r="EU70" s="351">
        <v>4593</v>
      </c>
      <c r="EV70" s="351">
        <v>4593</v>
      </c>
      <c r="EW70" s="354">
        <v>4555</v>
      </c>
      <c r="EX70" s="354">
        <v>4749</v>
      </c>
      <c r="EY70" s="354">
        <v>4765</v>
      </c>
      <c r="EZ70" s="352">
        <v>4722</v>
      </c>
      <c r="FA70" s="352">
        <v>4752</v>
      </c>
      <c r="FB70" s="352">
        <v>4764</v>
      </c>
      <c r="FC70" s="352">
        <v>4773</v>
      </c>
      <c r="FD70" s="352">
        <v>4822</v>
      </c>
      <c r="FE70" s="352">
        <v>4790</v>
      </c>
      <c r="FF70" s="352">
        <v>4765</v>
      </c>
      <c r="FG70" s="352">
        <v>4771</v>
      </c>
      <c r="FH70" s="352">
        <v>4763</v>
      </c>
      <c r="FI70" s="352">
        <v>4719</v>
      </c>
      <c r="FJ70" s="352">
        <v>4712</v>
      </c>
      <c r="FK70" s="352"/>
      <c r="FL70" s="352"/>
      <c r="FM70" s="352"/>
      <c r="FN70" s="352"/>
      <c r="FO70" s="352"/>
      <c r="FP70" s="100">
        <v>-7</v>
      </c>
      <c r="FQ70" s="84">
        <v>-0.14855687606112053</v>
      </c>
      <c r="FR70" s="100">
        <v>-61</v>
      </c>
      <c r="FS70" s="84">
        <v>-1.3042548642292067</v>
      </c>
    </row>
    <row r="71" spans="1:175" ht="15" outlineLevel="2">
      <c r="A71" s="340">
        <v>315</v>
      </c>
      <c r="B71" s="53" t="s">
        <v>351</v>
      </c>
      <c r="C71" s="324" t="s">
        <v>360</v>
      </c>
      <c r="D71" s="350">
        <v>4173</v>
      </c>
      <c r="E71" s="351">
        <v>4181</v>
      </c>
      <c r="F71" s="351">
        <v>4185</v>
      </c>
      <c r="G71" s="351">
        <v>4135</v>
      </c>
      <c r="H71" s="351">
        <v>4123</v>
      </c>
      <c r="I71" s="351">
        <v>4163</v>
      </c>
      <c r="J71" s="351">
        <v>3851</v>
      </c>
      <c r="K71" s="351">
        <v>4145</v>
      </c>
      <c r="L71" s="351">
        <v>3919</v>
      </c>
      <c r="M71" s="351">
        <v>3951</v>
      </c>
      <c r="N71" s="351">
        <v>3971</v>
      </c>
      <c r="O71" s="352">
        <v>4039</v>
      </c>
      <c r="P71" s="350">
        <v>4155</v>
      </c>
      <c r="Q71" s="351">
        <v>4151</v>
      </c>
      <c r="R71" s="353">
        <v>4249</v>
      </c>
      <c r="S71" s="351">
        <v>4009</v>
      </c>
      <c r="T71" s="351">
        <v>4271</v>
      </c>
      <c r="U71" s="351">
        <v>4256</v>
      </c>
      <c r="V71" s="351">
        <v>4273</v>
      </c>
      <c r="W71" s="351">
        <v>4250</v>
      </c>
      <c r="X71" s="351">
        <v>4289</v>
      </c>
      <c r="Y71" s="351">
        <v>4331</v>
      </c>
      <c r="Z71" s="351">
        <v>4316</v>
      </c>
      <c r="AA71" s="352">
        <v>4245</v>
      </c>
      <c r="AB71" s="350">
        <v>4353</v>
      </c>
      <c r="AC71" s="351">
        <v>4379</v>
      </c>
      <c r="AD71" s="351">
        <v>4344</v>
      </c>
      <c r="AE71" s="351">
        <v>4262</v>
      </c>
      <c r="AF71" s="351">
        <v>4305</v>
      </c>
      <c r="AG71" s="351">
        <v>4246</v>
      </c>
      <c r="AH71" s="351">
        <v>4202</v>
      </c>
      <c r="AI71" s="351">
        <v>4156</v>
      </c>
      <c r="AJ71" s="351">
        <v>4161</v>
      </c>
      <c r="AK71" s="351">
        <v>4280</v>
      </c>
      <c r="AL71" s="351">
        <v>4272</v>
      </c>
      <c r="AM71" s="352">
        <v>4290</v>
      </c>
      <c r="AN71" s="350">
        <v>4277</v>
      </c>
      <c r="AO71" s="351">
        <v>4259</v>
      </c>
      <c r="AP71" s="351">
        <v>4240</v>
      </c>
      <c r="AQ71" s="351">
        <v>4203</v>
      </c>
      <c r="AR71" s="351">
        <v>4279</v>
      </c>
      <c r="AS71" s="351">
        <v>4275</v>
      </c>
      <c r="AT71" s="351">
        <v>4280</v>
      </c>
      <c r="AU71" s="351">
        <v>4303</v>
      </c>
      <c r="AV71" s="351">
        <v>4246</v>
      </c>
      <c r="AW71" s="351">
        <v>4229</v>
      </c>
      <c r="AX71" s="351">
        <v>4210</v>
      </c>
      <c r="AY71" s="352">
        <v>4211</v>
      </c>
      <c r="AZ71" s="350">
        <v>4223</v>
      </c>
      <c r="BA71" s="351">
        <v>4278</v>
      </c>
      <c r="BB71" s="351">
        <v>4273</v>
      </c>
      <c r="BC71" s="351">
        <v>4281</v>
      </c>
      <c r="BD71" s="351">
        <v>4291</v>
      </c>
      <c r="BE71" s="351">
        <v>4226</v>
      </c>
      <c r="BF71" s="351">
        <v>4213</v>
      </c>
      <c r="BG71" s="351">
        <v>4165</v>
      </c>
      <c r="BH71" s="351">
        <v>4170</v>
      </c>
      <c r="BI71" s="351">
        <v>4137</v>
      </c>
      <c r="BJ71" s="351">
        <v>4162</v>
      </c>
      <c r="BK71" s="352">
        <v>4217</v>
      </c>
      <c r="BL71" s="350">
        <v>4210</v>
      </c>
      <c r="BM71" s="355">
        <v>4214</v>
      </c>
      <c r="BN71" s="355">
        <v>4208</v>
      </c>
      <c r="BO71" s="355">
        <v>4194</v>
      </c>
      <c r="BP71" s="355">
        <v>4208</v>
      </c>
      <c r="BQ71" s="355">
        <v>4183</v>
      </c>
      <c r="BR71" s="355">
        <v>3993</v>
      </c>
      <c r="BS71" s="355">
        <v>3955</v>
      </c>
      <c r="BT71" s="355">
        <v>3935</v>
      </c>
      <c r="BU71" s="355">
        <v>3954</v>
      </c>
      <c r="BV71" s="355">
        <v>3983</v>
      </c>
      <c r="BW71" s="352">
        <v>3998</v>
      </c>
      <c r="BX71" s="350">
        <v>3997</v>
      </c>
      <c r="BY71" s="355">
        <v>3950</v>
      </c>
      <c r="BZ71" s="355">
        <v>3935</v>
      </c>
      <c r="CA71" s="355">
        <v>3867</v>
      </c>
      <c r="CB71" s="355">
        <v>3820</v>
      </c>
      <c r="CC71" s="355">
        <v>3785</v>
      </c>
      <c r="CD71" s="355">
        <v>3768</v>
      </c>
      <c r="CE71" s="355">
        <v>3790</v>
      </c>
      <c r="CF71" s="355">
        <v>3785</v>
      </c>
      <c r="CG71" s="351">
        <v>3745</v>
      </c>
      <c r="CH71" s="351">
        <v>3734</v>
      </c>
      <c r="CI71" s="352">
        <v>3724</v>
      </c>
      <c r="CJ71" s="350">
        <v>3736</v>
      </c>
      <c r="CK71" s="351">
        <v>3774</v>
      </c>
      <c r="CL71" s="351">
        <v>3777</v>
      </c>
      <c r="CM71" s="351">
        <v>3783</v>
      </c>
      <c r="CN71" s="351">
        <v>3803</v>
      </c>
      <c r="CO71" s="351">
        <v>3845</v>
      </c>
      <c r="CP71" s="351">
        <v>3886</v>
      </c>
      <c r="CQ71" s="351">
        <v>3906</v>
      </c>
      <c r="CR71" s="351">
        <v>3960</v>
      </c>
      <c r="CS71" s="351">
        <v>3994</v>
      </c>
      <c r="CT71" s="351">
        <v>4032</v>
      </c>
      <c r="CU71" s="352">
        <v>4046</v>
      </c>
      <c r="CV71" s="350">
        <v>4067</v>
      </c>
      <c r="CW71" s="351">
        <v>4029</v>
      </c>
      <c r="CX71" s="351">
        <v>4003</v>
      </c>
      <c r="CY71" s="351">
        <v>3986</v>
      </c>
      <c r="CZ71" s="351">
        <v>3979</v>
      </c>
      <c r="DA71" s="351">
        <v>3939</v>
      </c>
      <c r="DB71" s="351">
        <v>3964</v>
      </c>
      <c r="DC71" s="351">
        <v>3955</v>
      </c>
      <c r="DD71" s="351">
        <v>3985</v>
      </c>
      <c r="DE71" s="351">
        <v>4086</v>
      </c>
      <c r="DF71" s="351">
        <v>4102</v>
      </c>
      <c r="DG71" s="352">
        <v>4109</v>
      </c>
      <c r="DH71" s="350">
        <v>4101</v>
      </c>
      <c r="DI71" s="351">
        <v>4093</v>
      </c>
      <c r="DJ71" s="351">
        <v>4092</v>
      </c>
      <c r="DK71" s="351">
        <v>4063</v>
      </c>
      <c r="DL71" s="351">
        <v>4018</v>
      </c>
      <c r="DM71" s="351">
        <v>3990</v>
      </c>
      <c r="DN71" s="351">
        <v>3953</v>
      </c>
      <c r="DO71" s="351">
        <v>3951</v>
      </c>
      <c r="DP71" s="351">
        <v>3968</v>
      </c>
      <c r="DQ71" s="351">
        <v>3953</v>
      </c>
      <c r="DR71" s="351">
        <v>3911</v>
      </c>
      <c r="DS71" s="354">
        <v>3921</v>
      </c>
      <c r="DT71" s="350">
        <v>3926</v>
      </c>
      <c r="DU71" s="351">
        <v>4011</v>
      </c>
      <c r="DV71" s="351">
        <v>4032</v>
      </c>
      <c r="DW71" s="351">
        <v>4118</v>
      </c>
      <c r="DX71" s="351">
        <v>4115</v>
      </c>
      <c r="DY71" s="351">
        <v>4129</v>
      </c>
      <c r="DZ71" s="351">
        <v>4156</v>
      </c>
      <c r="EA71" s="351">
        <v>4109</v>
      </c>
      <c r="EB71" s="351">
        <v>4166</v>
      </c>
      <c r="EC71" s="351">
        <v>4124</v>
      </c>
      <c r="ED71" s="351">
        <v>4084</v>
      </c>
      <c r="EE71" s="354">
        <v>4073</v>
      </c>
      <c r="EF71" s="350">
        <v>4064</v>
      </c>
      <c r="EG71" s="351">
        <v>4013</v>
      </c>
      <c r="EH71" s="351">
        <v>3965</v>
      </c>
      <c r="EI71" s="351">
        <v>3961</v>
      </c>
      <c r="EJ71" s="351">
        <v>3939</v>
      </c>
      <c r="EK71" s="351">
        <v>3975</v>
      </c>
      <c r="EL71" s="351">
        <v>3984</v>
      </c>
      <c r="EM71" s="351">
        <v>3977</v>
      </c>
      <c r="EN71" s="351">
        <v>3963</v>
      </c>
      <c r="EO71" s="351">
        <v>3938</v>
      </c>
      <c r="EP71" s="351">
        <v>3929</v>
      </c>
      <c r="EQ71" s="354">
        <v>3941</v>
      </c>
      <c r="ER71" s="350">
        <v>3974</v>
      </c>
      <c r="ES71" s="351">
        <v>3947</v>
      </c>
      <c r="ET71" s="351">
        <v>3932</v>
      </c>
      <c r="EU71" s="351">
        <v>3918</v>
      </c>
      <c r="EV71" s="351">
        <v>3928</v>
      </c>
      <c r="EW71" s="354">
        <v>3920</v>
      </c>
      <c r="EX71" s="354">
        <v>4002</v>
      </c>
      <c r="EY71" s="354">
        <v>4010</v>
      </c>
      <c r="EZ71" s="352">
        <v>4004</v>
      </c>
      <c r="FA71" s="352">
        <v>4002</v>
      </c>
      <c r="FB71" s="352">
        <v>4011</v>
      </c>
      <c r="FC71" s="352">
        <v>4033</v>
      </c>
      <c r="FD71" s="352">
        <v>4079</v>
      </c>
      <c r="FE71" s="352">
        <v>4125</v>
      </c>
      <c r="FF71" s="352">
        <v>4060</v>
      </c>
      <c r="FG71" s="352">
        <v>4030</v>
      </c>
      <c r="FH71" s="352">
        <v>4014</v>
      </c>
      <c r="FI71" s="352">
        <v>3963</v>
      </c>
      <c r="FJ71" s="352">
        <v>3961</v>
      </c>
      <c r="FK71" s="352"/>
      <c r="FL71" s="352"/>
      <c r="FM71" s="352"/>
      <c r="FN71" s="352"/>
      <c r="FO71" s="352"/>
      <c r="FP71" s="100">
        <v>-2</v>
      </c>
      <c r="FQ71" s="84">
        <v>-5.0492299924261554E-2</v>
      </c>
      <c r="FR71" s="100">
        <v>-72</v>
      </c>
      <c r="FS71" s="84">
        <v>-1.8269474752600865</v>
      </c>
    </row>
    <row r="72" spans="1:175" ht="15" outlineLevel="2">
      <c r="A72" s="340">
        <v>361</v>
      </c>
      <c r="B72" s="53" t="s">
        <v>351</v>
      </c>
      <c r="C72" s="324" t="s">
        <v>361</v>
      </c>
      <c r="D72" s="350">
        <v>21291</v>
      </c>
      <c r="E72" s="351">
        <v>21384</v>
      </c>
      <c r="F72" s="351">
        <v>21334</v>
      </c>
      <c r="G72" s="351">
        <v>20448</v>
      </c>
      <c r="H72" s="351">
        <v>20515</v>
      </c>
      <c r="I72" s="351">
        <v>20905</v>
      </c>
      <c r="J72" s="351">
        <v>20456</v>
      </c>
      <c r="K72" s="351">
        <v>20536</v>
      </c>
      <c r="L72" s="351">
        <v>20394</v>
      </c>
      <c r="M72" s="351">
        <v>20566</v>
      </c>
      <c r="N72" s="351">
        <v>20564</v>
      </c>
      <c r="O72" s="352">
        <v>20735</v>
      </c>
      <c r="P72" s="350">
        <v>20788</v>
      </c>
      <c r="Q72" s="351">
        <v>20915</v>
      </c>
      <c r="R72" s="353">
        <v>20949</v>
      </c>
      <c r="S72" s="351">
        <v>21195</v>
      </c>
      <c r="T72" s="351">
        <v>21280</v>
      </c>
      <c r="U72" s="351">
        <v>21424</v>
      </c>
      <c r="V72" s="351">
        <v>21440</v>
      </c>
      <c r="W72" s="351">
        <v>21430</v>
      </c>
      <c r="X72" s="351">
        <v>21516</v>
      </c>
      <c r="Y72" s="351">
        <v>21552</v>
      </c>
      <c r="Z72" s="351">
        <v>21578</v>
      </c>
      <c r="AA72" s="352">
        <v>21458</v>
      </c>
      <c r="AB72" s="350">
        <v>21504</v>
      </c>
      <c r="AC72" s="351">
        <v>21553</v>
      </c>
      <c r="AD72" s="351">
        <v>21496</v>
      </c>
      <c r="AE72" s="351">
        <v>21444</v>
      </c>
      <c r="AF72" s="351">
        <v>21444</v>
      </c>
      <c r="AG72" s="351">
        <v>21205</v>
      </c>
      <c r="AH72" s="351">
        <v>21121</v>
      </c>
      <c r="AI72" s="351">
        <v>20981</v>
      </c>
      <c r="AJ72" s="351">
        <v>20902</v>
      </c>
      <c r="AK72" s="351">
        <v>20954</v>
      </c>
      <c r="AL72" s="351">
        <v>20902</v>
      </c>
      <c r="AM72" s="352">
        <v>21025</v>
      </c>
      <c r="AN72" s="350">
        <v>20970</v>
      </c>
      <c r="AO72" s="351">
        <v>20901</v>
      </c>
      <c r="AP72" s="351">
        <v>20799</v>
      </c>
      <c r="AQ72" s="351">
        <v>20690</v>
      </c>
      <c r="AR72" s="351">
        <v>20845</v>
      </c>
      <c r="AS72" s="351">
        <v>20588</v>
      </c>
      <c r="AT72" s="351">
        <v>20544</v>
      </c>
      <c r="AU72" s="351">
        <v>20428</v>
      </c>
      <c r="AV72" s="351">
        <v>20270</v>
      </c>
      <c r="AW72" s="351">
        <v>20359</v>
      </c>
      <c r="AX72" s="351">
        <v>20357</v>
      </c>
      <c r="AY72" s="352">
        <v>20423</v>
      </c>
      <c r="AZ72" s="350">
        <v>20452</v>
      </c>
      <c r="BA72" s="351">
        <v>20423</v>
      </c>
      <c r="BB72" s="351">
        <v>20328</v>
      </c>
      <c r="BC72" s="351">
        <v>20247</v>
      </c>
      <c r="BD72" s="351">
        <v>20199</v>
      </c>
      <c r="BE72" s="351">
        <v>20057</v>
      </c>
      <c r="BF72" s="351">
        <v>19926</v>
      </c>
      <c r="BG72" s="351">
        <v>19782</v>
      </c>
      <c r="BH72" s="351">
        <v>19801</v>
      </c>
      <c r="BI72" s="351">
        <v>19639</v>
      </c>
      <c r="BJ72" s="351">
        <v>19683</v>
      </c>
      <c r="BK72" s="352">
        <v>19733</v>
      </c>
      <c r="BL72" s="350">
        <v>19762</v>
      </c>
      <c r="BM72" s="355">
        <v>19813</v>
      </c>
      <c r="BN72" s="355">
        <v>19801</v>
      </c>
      <c r="BO72" s="355">
        <v>19806</v>
      </c>
      <c r="BP72" s="355">
        <v>19790</v>
      </c>
      <c r="BQ72" s="355">
        <v>19718</v>
      </c>
      <c r="BR72" s="355">
        <v>19395</v>
      </c>
      <c r="BS72" s="355">
        <v>19292</v>
      </c>
      <c r="BT72" s="355">
        <v>19230</v>
      </c>
      <c r="BU72" s="355">
        <v>19208</v>
      </c>
      <c r="BV72" s="355">
        <v>19264</v>
      </c>
      <c r="BW72" s="352">
        <v>19289</v>
      </c>
      <c r="BX72" s="350">
        <v>19296</v>
      </c>
      <c r="BY72" s="355">
        <v>19218</v>
      </c>
      <c r="BZ72" s="355">
        <v>19181</v>
      </c>
      <c r="CA72" s="355">
        <v>18985</v>
      </c>
      <c r="CB72" s="355">
        <v>18910</v>
      </c>
      <c r="CC72" s="355">
        <v>18852</v>
      </c>
      <c r="CD72" s="355">
        <v>18826</v>
      </c>
      <c r="CE72" s="355">
        <v>18831</v>
      </c>
      <c r="CF72" s="355">
        <v>18802</v>
      </c>
      <c r="CG72" s="351">
        <v>18766</v>
      </c>
      <c r="CH72" s="351">
        <v>18713</v>
      </c>
      <c r="CI72" s="352">
        <v>18763</v>
      </c>
      <c r="CJ72" s="350">
        <v>18739</v>
      </c>
      <c r="CK72" s="351">
        <v>18804</v>
      </c>
      <c r="CL72" s="351">
        <v>18747</v>
      </c>
      <c r="CM72" s="351">
        <v>18769</v>
      </c>
      <c r="CN72" s="351">
        <v>18798</v>
      </c>
      <c r="CO72" s="351">
        <v>18916</v>
      </c>
      <c r="CP72" s="351">
        <v>19137</v>
      </c>
      <c r="CQ72" s="351">
        <v>19189</v>
      </c>
      <c r="CR72" s="351">
        <v>19210</v>
      </c>
      <c r="CS72" s="351">
        <v>19214</v>
      </c>
      <c r="CT72" s="351">
        <v>19290</v>
      </c>
      <c r="CU72" s="352">
        <v>19418</v>
      </c>
      <c r="CV72" s="350">
        <v>19364</v>
      </c>
      <c r="CW72" s="351">
        <v>19327</v>
      </c>
      <c r="CX72" s="351">
        <v>19236</v>
      </c>
      <c r="CY72" s="351">
        <v>19171</v>
      </c>
      <c r="CZ72" s="351">
        <v>19181</v>
      </c>
      <c r="DA72" s="351">
        <v>19095</v>
      </c>
      <c r="DB72" s="351">
        <v>19072</v>
      </c>
      <c r="DC72" s="351">
        <v>19040</v>
      </c>
      <c r="DD72" s="351">
        <v>19004</v>
      </c>
      <c r="DE72" s="351">
        <v>18914</v>
      </c>
      <c r="DF72" s="351">
        <v>18778</v>
      </c>
      <c r="DG72" s="352">
        <v>18765</v>
      </c>
      <c r="DH72" s="350">
        <v>18694</v>
      </c>
      <c r="DI72" s="351">
        <v>18700</v>
      </c>
      <c r="DJ72" s="351">
        <v>18646</v>
      </c>
      <c r="DK72" s="351">
        <v>18671</v>
      </c>
      <c r="DL72" s="351">
        <v>18602</v>
      </c>
      <c r="DM72" s="351">
        <v>18499</v>
      </c>
      <c r="DN72" s="351">
        <v>18294</v>
      </c>
      <c r="DO72" s="351">
        <v>18201</v>
      </c>
      <c r="DP72" s="351">
        <v>18239</v>
      </c>
      <c r="DQ72" s="351">
        <v>18189</v>
      </c>
      <c r="DR72" s="351">
        <v>18094</v>
      </c>
      <c r="DS72" s="354">
        <v>18191</v>
      </c>
      <c r="DT72" s="350">
        <v>18228</v>
      </c>
      <c r="DU72" s="351">
        <v>18389</v>
      </c>
      <c r="DV72" s="351">
        <v>18342</v>
      </c>
      <c r="DW72" s="351">
        <v>18322</v>
      </c>
      <c r="DX72" s="351">
        <v>18342</v>
      </c>
      <c r="DY72" s="351">
        <v>18353</v>
      </c>
      <c r="DZ72" s="351">
        <v>18318</v>
      </c>
      <c r="EA72" s="351">
        <v>18186</v>
      </c>
      <c r="EB72" s="351">
        <v>18226</v>
      </c>
      <c r="EC72" s="351">
        <v>18369</v>
      </c>
      <c r="ED72" s="351">
        <v>18318</v>
      </c>
      <c r="EE72" s="354">
        <v>18239</v>
      </c>
      <c r="EF72" s="350">
        <v>18304</v>
      </c>
      <c r="EG72" s="351">
        <v>18278</v>
      </c>
      <c r="EH72" s="351">
        <v>18143</v>
      </c>
      <c r="EI72" s="351">
        <v>18020</v>
      </c>
      <c r="EJ72" s="351">
        <v>17934</v>
      </c>
      <c r="EK72" s="351">
        <v>17894</v>
      </c>
      <c r="EL72" s="351">
        <v>17861</v>
      </c>
      <c r="EM72" s="351">
        <v>17787</v>
      </c>
      <c r="EN72" s="351">
        <v>17748</v>
      </c>
      <c r="EO72" s="351">
        <v>17679</v>
      </c>
      <c r="EP72" s="351">
        <v>17600</v>
      </c>
      <c r="EQ72" s="354">
        <v>17553</v>
      </c>
      <c r="ER72" s="350">
        <v>17576</v>
      </c>
      <c r="ES72" s="351">
        <v>17472</v>
      </c>
      <c r="ET72" s="351">
        <v>17275</v>
      </c>
      <c r="EU72" s="351">
        <v>17190</v>
      </c>
      <c r="EV72" s="351">
        <v>17149</v>
      </c>
      <c r="EW72" s="354">
        <v>17042</v>
      </c>
      <c r="EX72" s="354">
        <v>17270</v>
      </c>
      <c r="EY72" s="354">
        <v>17290</v>
      </c>
      <c r="EZ72" s="352">
        <v>17273</v>
      </c>
      <c r="FA72" s="352">
        <v>17262</v>
      </c>
      <c r="FB72" s="352">
        <v>17213</v>
      </c>
      <c r="FC72" s="352">
        <v>17293</v>
      </c>
      <c r="FD72" s="352">
        <v>17438</v>
      </c>
      <c r="FE72" s="352">
        <v>17464</v>
      </c>
      <c r="FF72" s="352">
        <v>17299</v>
      </c>
      <c r="FG72" s="352">
        <v>17189</v>
      </c>
      <c r="FH72" s="352">
        <v>17140</v>
      </c>
      <c r="FI72" s="352">
        <v>16941</v>
      </c>
      <c r="FJ72" s="352">
        <v>16911</v>
      </c>
      <c r="FK72" s="352"/>
      <c r="FL72" s="352"/>
      <c r="FM72" s="352"/>
      <c r="FN72" s="352"/>
      <c r="FO72" s="352"/>
      <c r="FP72" s="100">
        <v>-30</v>
      </c>
      <c r="FQ72" s="84">
        <v>-0.17739932588256166</v>
      </c>
      <c r="FR72" s="100">
        <v>-382</v>
      </c>
      <c r="FS72" s="84">
        <v>-2.1762661653278643</v>
      </c>
    </row>
    <row r="73" spans="1:175" ht="15" outlineLevel="2">
      <c r="A73" s="340">
        <v>647</v>
      </c>
      <c r="B73" s="53" t="s">
        <v>351</v>
      </c>
      <c r="C73" s="324" t="s">
        <v>362</v>
      </c>
      <c r="D73" s="350">
        <v>5427</v>
      </c>
      <c r="E73" s="351">
        <v>5418</v>
      </c>
      <c r="F73" s="351">
        <v>5307</v>
      </c>
      <c r="G73" s="351">
        <v>5264</v>
      </c>
      <c r="H73" s="351">
        <v>5229</v>
      </c>
      <c r="I73" s="351">
        <v>5297</v>
      </c>
      <c r="J73" s="351">
        <v>5119</v>
      </c>
      <c r="K73" s="351">
        <v>5288</v>
      </c>
      <c r="L73" s="351">
        <v>5088</v>
      </c>
      <c r="M73" s="351">
        <v>5083</v>
      </c>
      <c r="N73" s="351">
        <v>5121</v>
      </c>
      <c r="O73" s="352">
        <v>5189</v>
      </c>
      <c r="P73" s="350">
        <v>5152</v>
      </c>
      <c r="Q73" s="351">
        <v>5124</v>
      </c>
      <c r="R73" s="353">
        <v>5070</v>
      </c>
      <c r="S73" s="351">
        <v>4485</v>
      </c>
      <c r="T73" s="351">
        <v>4984</v>
      </c>
      <c r="U73" s="351">
        <v>4961</v>
      </c>
      <c r="V73" s="351">
        <v>4920</v>
      </c>
      <c r="W73" s="351">
        <v>4888</v>
      </c>
      <c r="X73" s="351">
        <v>4963</v>
      </c>
      <c r="Y73" s="351">
        <v>4970</v>
      </c>
      <c r="Z73" s="351">
        <v>4950</v>
      </c>
      <c r="AA73" s="352">
        <v>4923</v>
      </c>
      <c r="AB73" s="350">
        <v>4893</v>
      </c>
      <c r="AC73" s="351">
        <v>4937</v>
      </c>
      <c r="AD73" s="351">
        <v>4898</v>
      </c>
      <c r="AE73" s="351">
        <v>4854</v>
      </c>
      <c r="AF73" s="351">
        <v>4953</v>
      </c>
      <c r="AG73" s="351">
        <v>4885</v>
      </c>
      <c r="AH73" s="351">
        <v>4867</v>
      </c>
      <c r="AI73" s="351">
        <v>4913</v>
      </c>
      <c r="AJ73" s="351">
        <v>4877</v>
      </c>
      <c r="AK73" s="351">
        <v>4935</v>
      </c>
      <c r="AL73" s="351">
        <v>4931</v>
      </c>
      <c r="AM73" s="352">
        <v>4968</v>
      </c>
      <c r="AN73" s="350">
        <v>4947</v>
      </c>
      <c r="AO73" s="351">
        <v>4943</v>
      </c>
      <c r="AP73" s="351">
        <v>4937</v>
      </c>
      <c r="AQ73" s="351">
        <v>4854</v>
      </c>
      <c r="AR73" s="351">
        <v>4832</v>
      </c>
      <c r="AS73" s="351">
        <v>4786</v>
      </c>
      <c r="AT73" s="351">
        <v>4758</v>
      </c>
      <c r="AU73" s="351">
        <v>4773</v>
      </c>
      <c r="AV73" s="351">
        <v>4806</v>
      </c>
      <c r="AW73" s="351">
        <v>4811</v>
      </c>
      <c r="AX73" s="351">
        <v>4840</v>
      </c>
      <c r="AY73" s="352">
        <v>4851</v>
      </c>
      <c r="AZ73" s="350">
        <v>4843</v>
      </c>
      <c r="BA73" s="351">
        <v>4839</v>
      </c>
      <c r="BB73" s="351">
        <v>4799</v>
      </c>
      <c r="BC73" s="351">
        <v>4803</v>
      </c>
      <c r="BD73" s="351">
        <v>4828</v>
      </c>
      <c r="BE73" s="351">
        <v>4786</v>
      </c>
      <c r="BF73" s="351">
        <v>4744</v>
      </c>
      <c r="BG73" s="351">
        <v>4675</v>
      </c>
      <c r="BH73" s="351">
        <v>4706</v>
      </c>
      <c r="BI73" s="351">
        <v>4648</v>
      </c>
      <c r="BJ73" s="351">
        <v>4665</v>
      </c>
      <c r="BK73" s="352">
        <v>4700</v>
      </c>
      <c r="BL73" s="350">
        <v>4725</v>
      </c>
      <c r="BM73" s="355">
        <v>4748</v>
      </c>
      <c r="BN73" s="355">
        <v>4758</v>
      </c>
      <c r="BO73" s="355">
        <v>4764</v>
      </c>
      <c r="BP73" s="355">
        <v>4771</v>
      </c>
      <c r="BQ73" s="355">
        <v>4764</v>
      </c>
      <c r="BR73" s="355">
        <v>4643</v>
      </c>
      <c r="BS73" s="355">
        <v>4610</v>
      </c>
      <c r="BT73" s="355">
        <v>4573</v>
      </c>
      <c r="BU73" s="355">
        <v>4585</v>
      </c>
      <c r="BV73" s="355">
        <v>4577</v>
      </c>
      <c r="BW73" s="352">
        <v>4588</v>
      </c>
      <c r="BX73" s="350">
        <v>4563</v>
      </c>
      <c r="BY73" s="355">
        <v>4461</v>
      </c>
      <c r="BZ73" s="355">
        <v>4448</v>
      </c>
      <c r="CA73" s="355">
        <v>4417</v>
      </c>
      <c r="CB73" s="355">
        <v>4406</v>
      </c>
      <c r="CC73" s="355">
        <v>4456</v>
      </c>
      <c r="CD73" s="355">
        <v>4424</v>
      </c>
      <c r="CE73" s="355">
        <v>4422</v>
      </c>
      <c r="CF73" s="355">
        <v>4394</v>
      </c>
      <c r="CG73" s="351">
        <v>4342</v>
      </c>
      <c r="CH73" s="351">
        <v>4322</v>
      </c>
      <c r="CI73" s="352">
        <v>4326</v>
      </c>
      <c r="CJ73" s="350">
        <v>4344</v>
      </c>
      <c r="CK73" s="351">
        <v>4347</v>
      </c>
      <c r="CL73" s="351">
        <v>4327</v>
      </c>
      <c r="CM73" s="351">
        <v>4333</v>
      </c>
      <c r="CN73" s="351">
        <v>4359</v>
      </c>
      <c r="CO73" s="351">
        <v>4396</v>
      </c>
      <c r="CP73" s="351">
        <v>4417</v>
      </c>
      <c r="CQ73" s="351">
        <v>4416</v>
      </c>
      <c r="CR73" s="351">
        <v>4376</v>
      </c>
      <c r="CS73" s="351">
        <v>4406</v>
      </c>
      <c r="CT73" s="351">
        <v>4406</v>
      </c>
      <c r="CU73" s="352">
        <v>4450</v>
      </c>
      <c r="CV73" s="350">
        <v>4439</v>
      </c>
      <c r="CW73" s="351">
        <v>4428</v>
      </c>
      <c r="CX73" s="351">
        <v>4385</v>
      </c>
      <c r="CY73" s="351">
        <v>4382</v>
      </c>
      <c r="CZ73" s="351">
        <v>4355</v>
      </c>
      <c r="DA73" s="351">
        <v>4327</v>
      </c>
      <c r="DB73" s="351">
        <v>4369</v>
      </c>
      <c r="DC73" s="351">
        <v>4400</v>
      </c>
      <c r="DD73" s="351">
        <v>4371</v>
      </c>
      <c r="DE73" s="351">
        <v>4366</v>
      </c>
      <c r="DF73" s="351">
        <v>4351</v>
      </c>
      <c r="DG73" s="352">
        <v>4327</v>
      </c>
      <c r="DH73" s="350">
        <v>4355</v>
      </c>
      <c r="DI73" s="351">
        <v>4354</v>
      </c>
      <c r="DJ73" s="351">
        <v>4355</v>
      </c>
      <c r="DK73" s="351">
        <v>4334</v>
      </c>
      <c r="DL73" s="351">
        <v>4325</v>
      </c>
      <c r="DM73" s="351">
        <v>4302</v>
      </c>
      <c r="DN73" s="351">
        <v>4279</v>
      </c>
      <c r="DO73" s="351">
        <v>4274</v>
      </c>
      <c r="DP73" s="351">
        <v>4266</v>
      </c>
      <c r="DQ73" s="351">
        <v>4234</v>
      </c>
      <c r="DR73" s="351">
        <v>4229</v>
      </c>
      <c r="DS73" s="354">
        <v>4305</v>
      </c>
      <c r="DT73" s="350">
        <v>4329</v>
      </c>
      <c r="DU73" s="351">
        <v>4363</v>
      </c>
      <c r="DV73" s="351">
        <v>4392</v>
      </c>
      <c r="DW73" s="351">
        <v>4395</v>
      </c>
      <c r="DX73" s="351">
        <v>4446</v>
      </c>
      <c r="DY73" s="351">
        <v>4474</v>
      </c>
      <c r="DZ73" s="351">
        <v>4518</v>
      </c>
      <c r="EA73" s="351">
        <v>4455</v>
      </c>
      <c r="EB73" s="351">
        <v>4461</v>
      </c>
      <c r="EC73" s="351">
        <v>4448</v>
      </c>
      <c r="ED73" s="351">
        <v>4448</v>
      </c>
      <c r="EE73" s="354">
        <v>4449</v>
      </c>
      <c r="EF73" s="350">
        <v>4455</v>
      </c>
      <c r="EG73" s="351">
        <v>4431</v>
      </c>
      <c r="EH73" s="351">
        <v>4399</v>
      </c>
      <c r="EI73" s="351">
        <v>4400</v>
      </c>
      <c r="EJ73" s="351">
        <v>4376</v>
      </c>
      <c r="EK73" s="351">
        <v>4356</v>
      </c>
      <c r="EL73" s="351">
        <v>4360</v>
      </c>
      <c r="EM73" s="351">
        <v>4361</v>
      </c>
      <c r="EN73" s="351">
        <v>4360</v>
      </c>
      <c r="EO73" s="351">
        <v>4353</v>
      </c>
      <c r="EP73" s="351">
        <v>4355</v>
      </c>
      <c r="EQ73" s="354">
        <v>4326</v>
      </c>
      <c r="ER73" s="350">
        <v>4323</v>
      </c>
      <c r="ES73" s="351">
        <v>4325</v>
      </c>
      <c r="ET73" s="351">
        <v>4285</v>
      </c>
      <c r="EU73" s="351">
        <v>4247</v>
      </c>
      <c r="EV73" s="351">
        <v>4267</v>
      </c>
      <c r="EW73" s="354">
        <v>4270</v>
      </c>
      <c r="EX73" s="354">
        <v>4410</v>
      </c>
      <c r="EY73" s="354">
        <v>4427</v>
      </c>
      <c r="EZ73" s="352">
        <v>4412</v>
      </c>
      <c r="FA73" s="352">
        <v>4436</v>
      </c>
      <c r="FB73" s="352">
        <v>4427</v>
      </c>
      <c r="FC73" s="352">
        <v>4476</v>
      </c>
      <c r="FD73" s="352">
        <v>4517</v>
      </c>
      <c r="FE73" s="352">
        <v>4552</v>
      </c>
      <c r="FF73" s="352">
        <v>4540</v>
      </c>
      <c r="FG73" s="352">
        <v>4464</v>
      </c>
      <c r="FH73" s="352">
        <v>4441</v>
      </c>
      <c r="FI73" s="352">
        <v>4429</v>
      </c>
      <c r="FJ73" s="352">
        <v>4406</v>
      </c>
      <c r="FK73" s="352"/>
      <c r="FL73" s="352"/>
      <c r="FM73" s="352"/>
      <c r="FN73" s="352"/>
      <c r="FO73" s="352"/>
      <c r="FP73" s="100">
        <v>-23</v>
      </c>
      <c r="FQ73" s="84">
        <v>-0.52201543349977308</v>
      </c>
      <c r="FR73" s="100">
        <v>-70</v>
      </c>
      <c r="FS73" s="84">
        <v>-1.6181229773462782</v>
      </c>
    </row>
    <row r="74" spans="1:175" ht="15" outlineLevel="2">
      <c r="A74" s="340">
        <v>658</v>
      </c>
      <c r="B74" s="53" t="s">
        <v>351</v>
      </c>
      <c r="C74" s="324" t="s">
        <v>363</v>
      </c>
      <c r="D74" s="350">
        <v>1880</v>
      </c>
      <c r="E74" s="351">
        <v>1864</v>
      </c>
      <c r="F74" s="351">
        <v>1841</v>
      </c>
      <c r="G74" s="351">
        <v>1832</v>
      </c>
      <c r="H74" s="351">
        <v>1846</v>
      </c>
      <c r="I74" s="351">
        <v>1867</v>
      </c>
      <c r="J74" s="351">
        <v>1832</v>
      </c>
      <c r="K74" s="351">
        <v>1865</v>
      </c>
      <c r="L74" s="351">
        <v>1831</v>
      </c>
      <c r="M74" s="351">
        <v>1833</v>
      </c>
      <c r="N74" s="351">
        <v>1832</v>
      </c>
      <c r="O74" s="352">
        <v>1860</v>
      </c>
      <c r="P74" s="350">
        <v>1835</v>
      </c>
      <c r="Q74" s="351">
        <v>1786</v>
      </c>
      <c r="R74" s="353">
        <v>1789</v>
      </c>
      <c r="S74" s="351">
        <v>1334</v>
      </c>
      <c r="T74" s="351">
        <v>1986</v>
      </c>
      <c r="U74" s="351">
        <v>2018</v>
      </c>
      <c r="V74" s="351">
        <v>2022</v>
      </c>
      <c r="W74" s="351">
        <v>2007</v>
      </c>
      <c r="X74" s="351">
        <v>2020</v>
      </c>
      <c r="Y74" s="351">
        <v>2086</v>
      </c>
      <c r="Z74" s="351">
        <v>2107</v>
      </c>
      <c r="AA74" s="352">
        <v>2070</v>
      </c>
      <c r="AB74" s="350">
        <v>2072</v>
      </c>
      <c r="AC74" s="351">
        <v>2045</v>
      </c>
      <c r="AD74" s="351">
        <v>2045</v>
      </c>
      <c r="AE74" s="351">
        <v>2057</v>
      </c>
      <c r="AF74" s="351">
        <v>2072</v>
      </c>
      <c r="AG74" s="351">
        <v>2037</v>
      </c>
      <c r="AH74" s="351">
        <v>2050</v>
      </c>
      <c r="AI74" s="351">
        <v>2125</v>
      </c>
      <c r="AJ74" s="351">
        <v>2103</v>
      </c>
      <c r="AK74" s="351">
        <v>2119</v>
      </c>
      <c r="AL74" s="351">
        <v>2084</v>
      </c>
      <c r="AM74" s="352">
        <v>2113</v>
      </c>
      <c r="AN74" s="350">
        <v>2107</v>
      </c>
      <c r="AO74" s="351">
        <v>2175</v>
      </c>
      <c r="AP74" s="351">
        <v>2168</v>
      </c>
      <c r="AQ74" s="351">
        <v>2118</v>
      </c>
      <c r="AR74" s="351">
        <v>2128</v>
      </c>
      <c r="AS74" s="351">
        <v>2113</v>
      </c>
      <c r="AT74" s="351">
        <v>2104</v>
      </c>
      <c r="AU74" s="351">
        <v>2157</v>
      </c>
      <c r="AV74" s="351">
        <v>2131</v>
      </c>
      <c r="AW74" s="351">
        <v>2139</v>
      </c>
      <c r="AX74" s="351">
        <v>2098</v>
      </c>
      <c r="AY74" s="352">
        <v>2117</v>
      </c>
      <c r="AZ74" s="350">
        <v>2125</v>
      </c>
      <c r="BA74" s="351">
        <v>2171</v>
      </c>
      <c r="BB74" s="351">
        <v>2143</v>
      </c>
      <c r="BC74" s="351">
        <v>2148</v>
      </c>
      <c r="BD74" s="351">
        <v>2147</v>
      </c>
      <c r="BE74" s="351">
        <v>2128</v>
      </c>
      <c r="BF74" s="351">
        <v>2121</v>
      </c>
      <c r="BG74" s="351">
        <v>2092</v>
      </c>
      <c r="BH74" s="351">
        <v>2105</v>
      </c>
      <c r="BI74" s="351">
        <v>2071</v>
      </c>
      <c r="BJ74" s="351">
        <v>2087</v>
      </c>
      <c r="BK74" s="352">
        <v>2112</v>
      </c>
      <c r="BL74" s="350">
        <v>2103</v>
      </c>
      <c r="BM74" s="355">
        <v>2120</v>
      </c>
      <c r="BN74" s="355">
        <v>2120</v>
      </c>
      <c r="BO74" s="355">
        <v>2130</v>
      </c>
      <c r="BP74" s="355">
        <v>2126</v>
      </c>
      <c r="BQ74" s="355">
        <v>2128</v>
      </c>
      <c r="BR74" s="355">
        <v>2047</v>
      </c>
      <c r="BS74" s="355">
        <v>2013</v>
      </c>
      <c r="BT74" s="355">
        <v>2004</v>
      </c>
      <c r="BU74" s="355">
        <v>1998</v>
      </c>
      <c r="BV74" s="355">
        <v>1975</v>
      </c>
      <c r="BW74" s="352">
        <v>2004</v>
      </c>
      <c r="BX74" s="350">
        <v>2006</v>
      </c>
      <c r="BY74" s="355">
        <v>1987</v>
      </c>
      <c r="BZ74" s="355">
        <v>1958</v>
      </c>
      <c r="CA74" s="355">
        <v>1920</v>
      </c>
      <c r="CB74" s="355">
        <v>1962</v>
      </c>
      <c r="CC74" s="355">
        <v>1977</v>
      </c>
      <c r="CD74" s="355">
        <v>1969</v>
      </c>
      <c r="CE74" s="355">
        <v>1973</v>
      </c>
      <c r="CF74" s="355">
        <v>1945</v>
      </c>
      <c r="CG74" s="351">
        <v>1955</v>
      </c>
      <c r="CH74" s="351">
        <v>1979</v>
      </c>
      <c r="CI74" s="352">
        <v>1980</v>
      </c>
      <c r="CJ74" s="350">
        <v>1984</v>
      </c>
      <c r="CK74" s="351">
        <v>1957</v>
      </c>
      <c r="CL74" s="351">
        <v>1950</v>
      </c>
      <c r="CM74" s="351">
        <v>1951</v>
      </c>
      <c r="CN74" s="351">
        <v>1956</v>
      </c>
      <c r="CO74" s="351">
        <v>1977</v>
      </c>
      <c r="CP74" s="351">
        <v>2010</v>
      </c>
      <c r="CQ74" s="351">
        <v>2002</v>
      </c>
      <c r="CR74" s="351">
        <v>1969</v>
      </c>
      <c r="CS74" s="351">
        <v>1965</v>
      </c>
      <c r="CT74" s="351">
        <v>1974</v>
      </c>
      <c r="CU74" s="352">
        <v>1964</v>
      </c>
      <c r="CV74" s="350">
        <v>1982</v>
      </c>
      <c r="CW74" s="351">
        <v>2000</v>
      </c>
      <c r="CX74" s="351">
        <v>1991</v>
      </c>
      <c r="CY74" s="351">
        <v>1975</v>
      </c>
      <c r="CZ74" s="351">
        <v>1997</v>
      </c>
      <c r="DA74" s="351">
        <v>1982</v>
      </c>
      <c r="DB74" s="351">
        <v>1997</v>
      </c>
      <c r="DC74" s="351">
        <v>1981</v>
      </c>
      <c r="DD74" s="351">
        <v>1970</v>
      </c>
      <c r="DE74" s="351">
        <v>2000</v>
      </c>
      <c r="DF74" s="351">
        <v>1997</v>
      </c>
      <c r="DG74" s="352">
        <v>1997</v>
      </c>
      <c r="DH74" s="350">
        <v>1983</v>
      </c>
      <c r="DI74" s="351">
        <v>1974</v>
      </c>
      <c r="DJ74" s="351">
        <v>1975</v>
      </c>
      <c r="DK74" s="351">
        <v>1951</v>
      </c>
      <c r="DL74" s="351">
        <v>1924</v>
      </c>
      <c r="DM74" s="351">
        <v>1897</v>
      </c>
      <c r="DN74" s="351">
        <v>1872</v>
      </c>
      <c r="DO74" s="351">
        <v>1855</v>
      </c>
      <c r="DP74" s="351">
        <v>1849</v>
      </c>
      <c r="DQ74" s="351">
        <v>1828</v>
      </c>
      <c r="DR74" s="351">
        <v>1802</v>
      </c>
      <c r="DS74" s="354">
        <v>1845</v>
      </c>
      <c r="DT74" s="350">
        <v>1850</v>
      </c>
      <c r="DU74" s="351">
        <v>1904</v>
      </c>
      <c r="DV74" s="351">
        <v>1908</v>
      </c>
      <c r="DW74" s="351">
        <v>1901</v>
      </c>
      <c r="DX74" s="351">
        <v>1917</v>
      </c>
      <c r="DY74" s="351">
        <v>1941</v>
      </c>
      <c r="DZ74" s="351">
        <v>1976</v>
      </c>
      <c r="EA74" s="351">
        <v>1928</v>
      </c>
      <c r="EB74" s="351">
        <v>1929</v>
      </c>
      <c r="EC74" s="351">
        <v>1909</v>
      </c>
      <c r="ED74" s="351">
        <v>1888</v>
      </c>
      <c r="EE74" s="354">
        <v>1880</v>
      </c>
      <c r="EF74" s="350">
        <v>1879</v>
      </c>
      <c r="EG74" s="351">
        <v>1880</v>
      </c>
      <c r="EH74" s="351">
        <v>1884</v>
      </c>
      <c r="EI74" s="351">
        <v>1904</v>
      </c>
      <c r="EJ74" s="351">
        <v>1885</v>
      </c>
      <c r="EK74" s="351">
        <v>1887</v>
      </c>
      <c r="EL74" s="351">
        <v>1880</v>
      </c>
      <c r="EM74" s="351">
        <v>1864</v>
      </c>
      <c r="EN74" s="351">
        <v>1885</v>
      </c>
      <c r="EO74" s="351">
        <v>1859</v>
      </c>
      <c r="EP74" s="351">
        <v>1845</v>
      </c>
      <c r="EQ74" s="354">
        <v>1835</v>
      </c>
      <c r="ER74" s="350">
        <v>1834</v>
      </c>
      <c r="ES74" s="351">
        <v>1832</v>
      </c>
      <c r="ET74" s="351">
        <v>1818</v>
      </c>
      <c r="EU74" s="351">
        <v>1816</v>
      </c>
      <c r="EV74" s="351">
        <v>1811</v>
      </c>
      <c r="EW74" s="354">
        <v>1790</v>
      </c>
      <c r="EX74" s="354">
        <v>1836</v>
      </c>
      <c r="EY74" s="354">
        <v>1820</v>
      </c>
      <c r="EZ74" s="352">
        <v>1802</v>
      </c>
      <c r="FA74" s="352">
        <v>1820</v>
      </c>
      <c r="FB74" s="352">
        <v>1834</v>
      </c>
      <c r="FC74" s="352">
        <v>1844</v>
      </c>
      <c r="FD74" s="352">
        <v>1893</v>
      </c>
      <c r="FE74" s="352">
        <v>1882</v>
      </c>
      <c r="FF74" s="352">
        <v>1884</v>
      </c>
      <c r="FG74" s="352">
        <v>1869</v>
      </c>
      <c r="FH74" s="352">
        <v>1844</v>
      </c>
      <c r="FI74" s="352">
        <v>1841</v>
      </c>
      <c r="FJ74" s="352">
        <v>1836</v>
      </c>
      <c r="FK74" s="352"/>
      <c r="FL74" s="352"/>
      <c r="FM74" s="352"/>
      <c r="FN74" s="352"/>
      <c r="FO74" s="352"/>
      <c r="FP74" s="100">
        <v>-5</v>
      </c>
      <c r="FQ74" s="84">
        <v>-0.27233115468409586</v>
      </c>
      <c r="FR74" s="100">
        <v>-8</v>
      </c>
      <c r="FS74" s="84">
        <v>-0.43596730245231607</v>
      </c>
    </row>
    <row r="75" spans="1:175" ht="15" outlineLevel="2">
      <c r="A75" s="340">
        <v>664</v>
      </c>
      <c r="B75" s="53" t="s">
        <v>351</v>
      </c>
      <c r="C75" s="324" t="s">
        <v>364</v>
      </c>
      <c r="D75" s="350">
        <v>8857</v>
      </c>
      <c r="E75" s="351">
        <v>8829</v>
      </c>
      <c r="F75" s="351">
        <v>8814</v>
      </c>
      <c r="G75" s="351">
        <v>8945</v>
      </c>
      <c r="H75" s="351">
        <v>8878</v>
      </c>
      <c r="I75" s="351">
        <v>8873</v>
      </c>
      <c r="J75" s="351">
        <v>8654</v>
      </c>
      <c r="K75" s="351">
        <v>8843</v>
      </c>
      <c r="L75" s="351">
        <v>8700</v>
      </c>
      <c r="M75" s="351">
        <v>8684</v>
      </c>
      <c r="N75" s="351">
        <v>8635</v>
      </c>
      <c r="O75" s="352">
        <v>8633</v>
      </c>
      <c r="P75" s="350">
        <v>8520</v>
      </c>
      <c r="Q75" s="351">
        <v>8471</v>
      </c>
      <c r="R75" s="353">
        <v>8557</v>
      </c>
      <c r="S75" s="351">
        <v>8952</v>
      </c>
      <c r="T75" s="351">
        <v>9098</v>
      </c>
      <c r="U75" s="351">
        <v>8848</v>
      </c>
      <c r="V75" s="351">
        <v>8913</v>
      </c>
      <c r="W75" s="351">
        <v>8994</v>
      </c>
      <c r="X75" s="351">
        <v>8974</v>
      </c>
      <c r="Y75" s="351">
        <v>9084</v>
      </c>
      <c r="Z75" s="351">
        <v>9074</v>
      </c>
      <c r="AA75" s="352">
        <v>9028</v>
      </c>
      <c r="AB75" s="350">
        <v>9121</v>
      </c>
      <c r="AC75" s="351">
        <v>9219</v>
      </c>
      <c r="AD75" s="351">
        <v>9238</v>
      </c>
      <c r="AE75" s="351">
        <v>9236</v>
      </c>
      <c r="AF75" s="351">
        <v>9310</v>
      </c>
      <c r="AG75" s="351">
        <v>9186</v>
      </c>
      <c r="AH75" s="351">
        <v>9096</v>
      </c>
      <c r="AI75" s="351">
        <v>9058</v>
      </c>
      <c r="AJ75" s="351">
        <v>9108</v>
      </c>
      <c r="AK75" s="351">
        <v>9267</v>
      </c>
      <c r="AL75" s="351">
        <v>9341</v>
      </c>
      <c r="AM75" s="352">
        <v>9349</v>
      </c>
      <c r="AN75" s="350">
        <v>9299</v>
      </c>
      <c r="AO75" s="351">
        <v>9284</v>
      </c>
      <c r="AP75" s="351">
        <v>9313</v>
      </c>
      <c r="AQ75" s="351">
        <v>9292</v>
      </c>
      <c r="AR75" s="351">
        <v>9501</v>
      </c>
      <c r="AS75" s="351">
        <v>9460</v>
      </c>
      <c r="AT75" s="351">
        <v>9472</v>
      </c>
      <c r="AU75" s="351">
        <v>9528</v>
      </c>
      <c r="AV75" s="351">
        <v>9405</v>
      </c>
      <c r="AW75" s="351">
        <v>9483</v>
      </c>
      <c r="AX75" s="351">
        <v>9481</v>
      </c>
      <c r="AY75" s="352">
        <v>9513</v>
      </c>
      <c r="AZ75" s="350">
        <v>9583</v>
      </c>
      <c r="BA75" s="351">
        <v>9659</v>
      </c>
      <c r="BB75" s="351">
        <v>9616</v>
      </c>
      <c r="BC75" s="351">
        <v>9636</v>
      </c>
      <c r="BD75" s="351">
        <v>9628</v>
      </c>
      <c r="BE75" s="351">
        <v>9604</v>
      </c>
      <c r="BF75" s="351">
        <v>9593</v>
      </c>
      <c r="BG75" s="351">
        <v>9493</v>
      </c>
      <c r="BH75" s="351">
        <v>9564</v>
      </c>
      <c r="BI75" s="351">
        <v>9456</v>
      </c>
      <c r="BJ75" s="351">
        <v>9514</v>
      </c>
      <c r="BK75" s="352">
        <v>9599</v>
      </c>
      <c r="BL75" s="350">
        <v>9634</v>
      </c>
      <c r="BM75" s="355">
        <v>9691</v>
      </c>
      <c r="BN75" s="355">
        <v>9704</v>
      </c>
      <c r="BO75" s="355">
        <v>9745</v>
      </c>
      <c r="BP75" s="355">
        <v>9802</v>
      </c>
      <c r="BQ75" s="355">
        <v>9837</v>
      </c>
      <c r="BR75" s="355">
        <v>9645</v>
      </c>
      <c r="BS75" s="355">
        <v>9565</v>
      </c>
      <c r="BT75" s="355">
        <v>9488</v>
      </c>
      <c r="BU75" s="355">
        <v>9526</v>
      </c>
      <c r="BV75" s="355">
        <v>9628</v>
      </c>
      <c r="BW75" s="352">
        <v>9690</v>
      </c>
      <c r="BX75" s="350">
        <v>9864</v>
      </c>
      <c r="BY75" s="355">
        <v>9810</v>
      </c>
      <c r="BZ75" s="355">
        <v>9615</v>
      </c>
      <c r="CA75" s="355">
        <v>9529</v>
      </c>
      <c r="CB75" s="355">
        <v>9542</v>
      </c>
      <c r="CC75" s="355">
        <v>9411</v>
      </c>
      <c r="CD75" s="355">
        <v>9315</v>
      </c>
      <c r="CE75" s="355">
        <v>9293</v>
      </c>
      <c r="CF75" s="355">
        <v>9168</v>
      </c>
      <c r="CG75" s="351">
        <v>9124</v>
      </c>
      <c r="CH75" s="351">
        <v>9086</v>
      </c>
      <c r="CI75" s="352">
        <v>9009</v>
      </c>
      <c r="CJ75" s="350">
        <v>8950</v>
      </c>
      <c r="CK75" s="351">
        <v>8973</v>
      </c>
      <c r="CL75" s="351">
        <v>8937</v>
      </c>
      <c r="CM75" s="351">
        <v>8962</v>
      </c>
      <c r="CN75" s="351">
        <v>9001</v>
      </c>
      <c r="CO75" s="351">
        <v>9092</v>
      </c>
      <c r="CP75" s="351">
        <v>9243</v>
      </c>
      <c r="CQ75" s="351">
        <v>9238</v>
      </c>
      <c r="CR75" s="351">
        <v>9173</v>
      </c>
      <c r="CS75" s="351">
        <v>9218</v>
      </c>
      <c r="CT75" s="351">
        <v>9313</v>
      </c>
      <c r="CU75" s="352">
        <v>9425</v>
      </c>
      <c r="CV75" s="350">
        <v>9452</v>
      </c>
      <c r="CW75" s="351">
        <v>9330</v>
      </c>
      <c r="CX75" s="351">
        <v>9316</v>
      </c>
      <c r="CY75" s="351">
        <v>9339</v>
      </c>
      <c r="CZ75" s="351">
        <v>9341</v>
      </c>
      <c r="DA75" s="351">
        <v>9311</v>
      </c>
      <c r="DB75" s="351">
        <v>9277</v>
      </c>
      <c r="DC75" s="351">
        <v>9245</v>
      </c>
      <c r="DD75" s="351">
        <v>9234</v>
      </c>
      <c r="DE75" s="351">
        <v>9162</v>
      </c>
      <c r="DF75" s="351">
        <v>9164</v>
      </c>
      <c r="DG75" s="352">
        <v>9152</v>
      </c>
      <c r="DH75" s="350">
        <v>9380</v>
      </c>
      <c r="DI75" s="351">
        <v>9422</v>
      </c>
      <c r="DJ75" s="351">
        <v>9473</v>
      </c>
      <c r="DK75" s="351">
        <v>9351</v>
      </c>
      <c r="DL75" s="351">
        <v>9275</v>
      </c>
      <c r="DM75" s="351">
        <v>9161</v>
      </c>
      <c r="DN75" s="351">
        <v>9047</v>
      </c>
      <c r="DO75" s="351">
        <v>8986</v>
      </c>
      <c r="DP75" s="351">
        <v>9003</v>
      </c>
      <c r="DQ75" s="351">
        <v>8937</v>
      </c>
      <c r="DR75" s="351">
        <v>8864</v>
      </c>
      <c r="DS75" s="354">
        <v>9010</v>
      </c>
      <c r="DT75" s="350">
        <v>9105</v>
      </c>
      <c r="DU75" s="351">
        <v>9258</v>
      </c>
      <c r="DV75" s="351">
        <v>9453</v>
      </c>
      <c r="DW75" s="351">
        <v>9531</v>
      </c>
      <c r="DX75" s="351">
        <v>9660</v>
      </c>
      <c r="DY75" s="351">
        <v>9651</v>
      </c>
      <c r="DZ75" s="351">
        <v>9709</v>
      </c>
      <c r="EA75" s="351">
        <v>9485</v>
      </c>
      <c r="EB75" s="351">
        <v>9588</v>
      </c>
      <c r="EC75" s="351">
        <v>9540</v>
      </c>
      <c r="ED75" s="351">
        <v>9440</v>
      </c>
      <c r="EE75" s="354">
        <v>9421</v>
      </c>
      <c r="EF75" s="350">
        <v>9467</v>
      </c>
      <c r="EG75" s="351">
        <v>9448</v>
      </c>
      <c r="EH75" s="351">
        <v>9394</v>
      </c>
      <c r="EI75" s="351">
        <v>9288</v>
      </c>
      <c r="EJ75" s="351">
        <v>9222</v>
      </c>
      <c r="EK75" s="351">
        <v>9264</v>
      </c>
      <c r="EL75" s="351">
        <v>9270</v>
      </c>
      <c r="EM75" s="351">
        <v>9256</v>
      </c>
      <c r="EN75" s="351">
        <v>9266</v>
      </c>
      <c r="EO75" s="351">
        <v>9263</v>
      </c>
      <c r="EP75" s="351">
        <v>9220</v>
      </c>
      <c r="EQ75" s="354">
        <v>9123</v>
      </c>
      <c r="ER75" s="350">
        <v>9114</v>
      </c>
      <c r="ES75" s="351">
        <v>9142</v>
      </c>
      <c r="ET75" s="351">
        <v>9609</v>
      </c>
      <c r="EU75" s="351">
        <v>9538</v>
      </c>
      <c r="EV75" s="351">
        <v>9693</v>
      </c>
      <c r="EW75" s="354">
        <v>9709</v>
      </c>
      <c r="EX75" s="354">
        <v>10340</v>
      </c>
      <c r="EY75" s="354">
        <v>10364</v>
      </c>
      <c r="EZ75" s="352">
        <v>10332</v>
      </c>
      <c r="FA75" s="352">
        <v>10373</v>
      </c>
      <c r="FB75" s="352">
        <v>10340</v>
      </c>
      <c r="FC75" s="352">
        <v>10467</v>
      </c>
      <c r="FD75" s="352">
        <v>10548</v>
      </c>
      <c r="FE75" s="352">
        <v>10578</v>
      </c>
      <c r="FF75" s="352">
        <v>10586</v>
      </c>
      <c r="FG75" s="352">
        <v>10560</v>
      </c>
      <c r="FH75" s="352">
        <v>10539</v>
      </c>
      <c r="FI75" s="352">
        <v>10500</v>
      </c>
      <c r="FJ75" s="352">
        <v>10546</v>
      </c>
      <c r="FK75" s="352"/>
      <c r="FL75" s="352"/>
      <c r="FM75" s="352"/>
      <c r="FN75" s="352"/>
      <c r="FO75" s="352"/>
      <c r="FP75" s="100">
        <v>46</v>
      </c>
      <c r="FQ75" s="84">
        <v>0.4361843352930021</v>
      </c>
      <c r="FR75" s="100">
        <v>79</v>
      </c>
      <c r="FS75" s="84">
        <v>0.86594322043187544</v>
      </c>
    </row>
    <row r="76" spans="1:175" ht="15" outlineLevel="2">
      <c r="A76" s="340">
        <v>686</v>
      </c>
      <c r="B76" s="53" t="s">
        <v>351</v>
      </c>
      <c r="C76" s="324" t="s">
        <v>365</v>
      </c>
      <c r="D76" s="350">
        <v>15866</v>
      </c>
      <c r="E76" s="351">
        <v>15824</v>
      </c>
      <c r="F76" s="351">
        <v>15784</v>
      </c>
      <c r="G76" s="351">
        <v>15781</v>
      </c>
      <c r="H76" s="351">
        <v>15631</v>
      </c>
      <c r="I76" s="351">
        <v>15613</v>
      </c>
      <c r="J76" s="351">
        <v>15161</v>
      </c>
      <c r="K76" s="351">
        <v>15576</v>
      </c>
      <c r="L76" s="351">
        <v>15155</v>
      </c>
      <c r="M76" s="351">
        <v>15118</v>
      </c>
      <c r="N76" s="351">
        <v>15118</v>
      </c>
      <c r="O76" s="352">
        <v>15238</v>
      </c>
      <c r="P76" s="350">
        <v>15335</v>
      </c>
      <c r="Q76" s="351">
        <v>15348</v>
      </c>
      <c r="R76" s="353">
        <v>15570</v>
      </c>
      <c r="S76" s="351">
        <v>15714</v>
      </c>
      <c r="T76" s="351">
        <v>15888</v>
      </c>
      <c r="U76" s="351">
        <v>15974</v>
      </c>
      <c r="V76" s="351">
        <v>16028</v>
      </c>
      <c r="W76" s="351">
        <v>16051</v>
      </c>
      <c r="X76" s="351">
        <v>16074</v>
      </c>
      <c r="Y76" s="351">
        <v>16191</v>
      </c>
      <c r="Z76" s="351">
        <v>16236</v>
      </c>
      <c r="AA76" s="352">
        <v>16154</v>
      </c>
      <c r="AB76" s="350">
        <v>16205</v>
      </c>
      <c r="AC76" s="351">
        <v>16391</v>
      </c>
      <c r="AD76" s="351">
        <v>16421</v>
      </c>
      <c r="AE76" s="351">
        <v>16361</v>
      </c>
      <c r="AF76" s="351">
        <v>16489</v>
      </c>
      <c r="AG76" s="351">
        <v>16267</v>
      </c>
      <c r="AH76" s="351">
        <v>16129</v>
      </c>
      <c r="AI76" s="351">
        <v>16049</v>
      </c>
      <c r="AJ76" s="351">
        <v>15999</v>
      </c>
      <c r="AK76" s="351">
        <v>16204</v>
      </c>
      <c r="AL76" s="351">
        <v>16117</v>
      </c>
      <c r="AM76" s="352">
        <v>16200</v>
      </c>
      <c r="AN76" s="350">
        <v>16151</v>
      </c>
      <c r="AO76" s="351">
        <v>16105</v>
      </c>
      <c r="AP76" s="351">
        <v>16391</v>
      </c>
      <c r="AQ76" s="351">
        <v>16162</v>
      </c>
      <c r="AR76" s="351">
        <v>16342</v>
      </c>
      <c r="AS76" s="351">
        <v>16275</v>
      </c>
      <c r="AT76" s="351">
        <v>16326</v>
      </c>
      <c r="AU76" s="351">
        <v>16365</v>
      </c>
      <c r="AV76" s="351">
        <v>16225</v>
      </c>
      <c r="AW76" s="351">
        <v>16309</v>
      </c>
      <c r="AX76" s="351">
        <v>16242</v>
      </c>
      <c r="AY76" s="352">
        <v>16262</v>
      </c>
      <c r="AZ76" s="350">
        <v>16346</v>
      </c>
      <c r="BA76" s="351">
        <v>16529</v>
      </c>
      <c r="BB76" s="351">
        <v>16387</v>
      </c>
      <c r="BC76" s="351">
        <v>16353</v>
      </c>
      <c r="BD76" s="351">
        <v>16341</v>
      </c>
      <c r="BE76" s="351">
        <v>16286</v>
      </c>
      <c r="BF76" s="351">
        <v>16333</v>
      </c>
      <c r="BG76" s="351">
        <v>16092</v>
      </c>
      <c r="BH76" s="351">
        <v>16237</v>
      </c>
      <c r="BI76" s="351">
        <v>16175</v>
      </c>
      <c r="BJ76" s="351">
        <v>16371</v>
      </c>
      <c r="BK76" s="352">
        <v>16546</v>
      </c>
      <c r="BL76" s="350">
        <v>16622</v>
      </c>
      <c r="BM76" s="355">
        <v>16718</v>
      </c>
      <c r="BN76" s="355">
        <v>16856</v>
      </c>
      <c r="BO76" s="355">
        <v>16870</v>
      </c>
      <c r="BP76" s="355">
        <v>16976</v>
      </c>
      <c r="BQ76" s="355">
        <v>16965</v>
      </c>
      <c r="BR76" s="355">
        <v>16552</v>
      </c>
      <c r="BS76" s="355">
        <v>16461</v>
      </c>
      <c r="BT76" s="355">
        <v>16468</v>
      </c>
      <c r="BU76" s="355">
        <v>16585</v>
      </c>
      <c r="BV76" s="355">
        <v>16562</v>
      </c>
      <c r="BW76" s="352">
        <v>16715</v>
      </c>
      <c r="BX76" s="350">
        <v>16576</v>
      </c>
      <c r="BY76" s="355">
        <v>16508</v>
      </c>
      <c r="BZ76" s="355">
        <v>16119</v>
      </c>
      <c r="CA76" s="355">
        <v>15976</v>
      </c>
      <c r="CB76" s="355">
        <v>15975</v>
      </c>
      <c r="CC76" s="355">
        <v>15755</v>
      </c>
      <c r="CD76" s="355">
        <v>15663</v>
      </c>
      <c r="CE76" s="355">
        <v>15622</v>
      </c>
      <c r="CF76" s="355">
        <v>15502</v>
      </c>
      <c r="CG76" s="351">
        <v>15356</v>
      </c>
      <c r="CH76" s="351">
        <v>15362</v>
      </c>
      <c r="CI76" s="352">
        <v>15321</v>
      </c>
      <c r="CJ76" s="350">
        <v>15292</v>
      </c>
      <c r="CK76" s="351">
        <v>15306</v>
      </c>
      <c r="CL76" s="351">
        <v>15278</v>
      </c>
      <c r="CM76" s="351">
        <v>15245</v>
      </c>
      <c r="CN76" s="351">
        <v>15241</v>
      </c>
      <c r="CO76" s="351">
        <v>15448</v>
      </c>
      <c r="CP76" s="351">
        <v>15546</v>
      </c>
      <c r="CQ76" s="351">
        <v>15554</v>
      </c>
      <c r="CR76" s="351">
        <v>15481</v>
      </c>
      <c r="CS76" s="351">
        <v>15548</v>
      </c>
      <c r="CT76" s="351">
        <v>15706</v>
      </c>
      <c r="CU76" s="352">
        <v>15883</v>
      </c>
      <c r="CV76" s="350">
        <v>16106</v>
      </c>
      <c r="CW76" s="351">
        <v>16271</v>
      </c>
      <c r="CX76" s="351">
        <v>16138</v>
      </c>
      <c r="CY76" s="351">
        <v>16121</v>
      </c>
      <c r="CZ76" s="351">
        <v>16074</v>
      </c>
      <c r="DA76" s="351">
        <v>15914</v>
      </c>
      <c r="DB76" s="351">
        <v>15880</v>
      </c>
      <c r="DC76" s="351">
        <v>15775</v>
      </c>
      <c r="DD76" s="351">
        <v>15797</v>
      </c>
      <c r="DE76" s="351">
        <v>15725</v>
      </c>
      <c r="DF76" s="351">
        <v>16037</v>
      </c>
      <c r="DG76" s="352">
        <v>16145</v>
      </c>
      <c r="DH76" s="350">
        <v>15998</v>
      </c>
      <c r="DI76" s="351">
        <v>15895</v>
      </c>
      <c r="DJ76" s="351">
        <v>16043</v>
      </c>
      <c r="DK76" s="351">
        <v>15895</v>
      </c>
      <c r="DL76" s="351">
        <v>15828</v>
      </c>
      <c r="DM76" s="351">
        <v>15834</v>
      </c>
      <c r="DN76" s="351">
        <v>15700</v>
      </c>
      <c r="DO76" s="351">
        <v>15566</v>
      </c>
      <c r="DP76" s="351">
        <v>15524</v>
      </c>
      <c r="DQ76" s="351">
        <v>15318</v>
      </c>
      <c r="DR76" s="351">
        <v>15206</v>
      </c>
      <c r="DS76" s="354">
        <v>15460</v>
      </c>
      <c r="DT76" s="350">
        <v>15554</v>
      </c>
      <c r="DU76" s="351">
        <v>16022</v>
      </c>
      <c r="DV76" s="351">
        <v>16246</v>
      </c>
      <c r="DW76" s="351">
        <v>16296</v>
      </c>
      <c r="DX76" s="351">
        <v>16492</v>
      </c>
      <c r="DY76" s="351">
        <v>16748</v>
      </c>
      <c r="DZ76" s="351">
        <v>16828</v>
      </c>
      <c r="EA76" s="351">
        <v>16502</v>
      </c>
      <c r="EB76" s="351">
        <v>16503</v>
      </c>
      <c r="EC76" s="351">
        <v>16415</v>
      </c>
      <c r="ED76" s="351">
        <v>16165</v>
      </c>
      <c r="EE76" s="354">
        <v>16089</v>
      </c>
      <c r="EF76" s="350">
        <v>16080</v>
      </c>
      <c r="EG76" s="351">
        <v>15949</v>
      </c>
      <c r="EH76" s="351">
        <v>15784</v>
      </c>
      <c r="EI76" s="351">
        <v>15656</v>
      </c>
      <c r="EJ76" s="351">
        <v>15592</v>
      </c>
      <c r="EK76" s="351">
        <v>15562</v>
      </c>
      <c r="EL76" s="351">
        <v>15490</v>
      </c>
      <c r="EM76" s="351">
        <v>15424</v>
      </c>
      <c r="EN76" s="351">
        <v>15990</v>
      </c>
      <c r="EO76" s="351">
        <v>15936</v>
      </c>
      <c r="EP76" s="351">
        <v>15940</v>
      </c>
      <c r="EQ76" s="354">
        <v>16042</v>
      </c>
      <c r="ER76" s="350">
        <v>16080</v>
      </c>
      <c r="ES76" s="351">
        <v>16204</v>
      </c>
      <c r="ET76" s="351">
        <v>16696</v>
      </c>
      <c r="EU76" s="351">
        <v>16651</v>
      </c>
      <c r="EV76" s="351">
        <v>16793</v>
      </c>
      <c r="EW76" s="354">
        <v>16674</v>
      </c>
      <c r="EX76" s="354">
        <v>17181</v>
      </c>
      <c r="EY76" s="354">
        <v>17315</v>
      </c>
      <c r="EZ76" s="352">
        <v>17350</v>
      </c>
      <c r="FA76" s="352">
        <v>17466</v>
      </c>
      <c r="FB76" s="352">
        <v>17428</v>
      </c>
      <c r="FC76" s="352">
        <v>17662</v>
      </c>
      <c r="FD76" s="352">
        <v>17865</v>
      </c>
      <c r="FE76" s="352">
        <v>17895</v>
      </c>
      <c r="FF76" s="352">
        <v>17689</v>
      </c>
      <c r="FG76" s="352">
        <v>17620</v>
      </c>
      <c r="FH76" s="352">
        <v>17694</v>
      </c>
      <c r="FI76" s="352">
        <v>17711</v>
      </c>
      <c r="FJ76" s="352">
        <v>17773</v>
      </c>
      <c r="FK76" s="352"/>
      <c r="FL76" s="352"/>
      <c r="FM76" s="352"/>
      <c r="FN76" s="352"/>
      <c r="FO76" s="352"/>
      <c r="FP76" s="100">
        <v>62</v>
      </c>
      <c r="FQ76" s="84">
        <v>0.34884375175828503</v>
      </c>
      <c r="FR76" s="100">
        <v>111</v>
      </c>
      <c r="FS76" s="84">
        <v>0.69193367410547313</v>
      </c>
    </row>
    <row r="77" spans="1:175" ht="15" outlineLevel="2">
      <c r="A77" s="340">
        <v>819</v>
      </c>
      <c r="B77" s="53" t="s">
        <v>351</v>
      </c>
      <c r="C77" s="324" t="s">
        <v>366</v>
      </c>
      <c r="D77" s="350">
        <v>4649</v>
      </c>
      <c r="E77" s="351">
        <v>4680</v>
      </c>
      <c r="F77" s="351">
        <v>4646</v>
      </c>
      <c r="G77" s="351">
        <v>4633</v>
      </c>
      <c r="H77" s="351">
        <v>4632</v>
      </c>
      <c r="I77" s="351">
        <v>4621</v>
      </c>
      <c r="J77" s="351">
        <v>4506</v>
      </c>
      <c r="K77" s="351">
        <v>4618</v>
      </c>
      <c r="L77" s="351">
        <v>4439</v>
      </c>
      <c r="M77" s="351">
        <v>4486</v>
      </c>
      <c r="N77" s="351">
        <v>4491</v>
      </c>
      <c r="O77" s="352">
        <v>4532</v>
      </c>
      <c r="P77" s="350">
        <v>4508</v>
      </c>
      <c r="Q77" s="351">
        <v>4489</v>
      </c>
      <c r="R77" s="353">
        <v>4475</v>
      </c>
      <c r="S77" s="351">
        <v>4112</v>
      </c>
      <c r="T77" s="351">
        <v>4443</v>
      </c>
      <c r="U77" s="351">
        <v>4403</v>
      </c>
      <c r="V77" s="351">
        <v>4368</v>
      </c>
      <c r="W77" s="351">
        <v>4388</v>
      </c>
      <c r="X77" s="351">
        <v>4401</v>
      </c>
      <c r="Y77" s="351">
        <v>4379</v>
      </c>
      <c r="Z77" s="351">
        <v>4403</v>
      </c>
      <c r="AA77" s="352">
        <v>4419</v>
      </c>
      <c r="AB77" s="350">
        <v>4453</v>
      </c>
      <c r="AC77" s="351">
        <v>4454</v>
      </c>
      <c r="AD77" s="351">
        <v>4416</v>
      </c>
      <c r="AE77" s="351">
        <v>4419</v>
      </c>
      <c r="AF77" s="351">
        <v>4456</v>
      </c>
      <c r="AG77" s="351">
        <v>4401</v>
      </c>
      <c r="AH77" s="351">
        <v>4405</v>
      </c>
      <c r="AI77" s="351">
        <v>4264</v>
      </c>
      <c r="AJ77" s="351">
        <v>4273</v>
      </c>
      <c r="AK77" s="351">
        <v>4283</v>
      </c>
      <c r="AL77" s="351">
        <v>4276</v>
      </c>
      <c r="AM77" s="352">
        <v>4375</v>
      </c>
      <c r="AN77" s="350">
        <v>4410</v>
      </c>
      <c r="AO77" s="351">
        <v>4453</v>
      </c>
      <c r="AP77" s="351">
        <v>4458</v>
      </c>
      <c r="AQ77" s="351">
        <v>4434</v>
      </c>
      <c r="AR77" s="351">
        <v>4393</v>
      </c>
      <c r="AS77" s="351">
        <v>4360</v>
      </c>
      <c r="AT77" s="351">
        <v>4321</v>
      </c>
      <c r="AU77" s="351">
        <v>4304</v>
      </c>
      <c r="AV77" s="351">
        <v>4330</v>
      </c>
      <c r="AW77" s="351">
        <v>4370</v>
      </c>
      <c r="AX77" s="351">
        <v>4361</v>
      </c>
      <c r="AY77" s="352">
        <v>4395</v>
      </c>
      <c r="AZ77" s="350">
        <v>4401</v>
      </c>
      <c r="BA77" s="351">
        <v>4378</v>
      </c>
      <c r="BB77" s="351">
        <v>4377</v>
      </c>
      <c r="BC77" s="351">
        <v>4396</v>
      </c>
      <c r="BD77" s="351">
        <v>4411</v>
      </c>
      <c r="BE77" s="351">
        <v>4399</v>
      </c>
      <c r="BF77" s="351">
        <v>4382</v>
      </c>
      <c r="BG77" s="351">
        <v>4346</v>
      </c>
      <c r="BH77" s="351">
        <v>4339</v>
      </c>
      <c r="BI77" s="351">
        <v>4323</v>
      </c>
      <c r="BJ77" s="351">
        <v>4325</v>
      </c>
      <c r="BK77" s="352">
        <v>4334</v>
      </c>
      <c r="BL77" s="350">
        <v>4350</v>
      </c>
      <c r="BM77" s="355">
        <v>4385</v>
      </c>
      <c r="BN77" s="355">
        <v>4378</v>
      </c>
      <c r="BO77" s="355">
        <v>4386</v>
      </c>
      <c r="BP77" s="355">
        <v>4416</v>
      </c>
      <c r="BQ77" s="355">
        <v>4374</v>
      </c>
      <c r="BR77" s="355">
        <v>4309</v>
      </c>
      <c r="BS77" s="355">
        <v>4277</v>
      </c>
      <c r="BT77" s="355">
        <v>4260</v>
      </c>
      <c r="BU77" s="355">
        <v>4261</v>
      </c>
      <c r="BV77" s="355">
        <v>4261</v>
      </c>
      <c r="BW77" s="352">
        <v>4305</v>
      </c>
      <c r="BX77" s="350">
        <v>4327</v>
      </c>
      <c r="BY77" s="355">
        <v>4304</v>
      </c>
      <c r="BZ77" s="355">
        <v>4276</v>
      </c>
      <c r="CA77" s="355">
        <v>4226</v>
      </c>
      <c r="CB77" s="355">
        <v>4199</v>
      </c>
      <c r="CC77" s="355">
        <v>4120</v>
      </c>
      <c r="CD77" s="355">
        <v>4056</v>
      </c>
      <c r="CE77" s="355">
        <v>4053</v>
      </c>
      <c r="CF77" s="355">
        <v>4042</v>
      </c>
      <c r="CG77" s="351">
        <v>4035</v>
      </c>
      <c r="CH77" s="351">
        <v>4046</v>
      </c>
      <c r="CI77" s="352">
        <v>4036</v>
      </c>
      <c r="CJ77" s="350">
        <v>4036</v>
      </c>
      <c r="CK77" s="351">
        <v>4022</v>
      </c>
      <c r="CL77" s="351">
        <v>3997</v>
      </c>
      <c r="CM77" s="351">
        <v>3987</v>
      </c>
      <c r="CN77" s="351">
        <v>3970</v>
      </c>
      <c r="CO77" s="351">
        <v>4000</v>
      </c>
      <c r="CP77" s="351">
        <v>4036</v>
      </c>
      <c r="CQ77" s="351">
        <v>4015</v>
      </c>
      <c r="CR77" s="351">
        <v>3993</v>
      </c>
      <c r="CS77" s="351">
        <v>4021</v>
      </c>
      <c r="CT77" s="351">
        <v>4042</v>
      </c>
      <c r="CU77" s="352">
        <v>4050</v>
      </c>
      <c r="CV77" s="350">
        <v>4044</v>
      </c>
      <c r="CW77" s="351">
        <v>4028</v>
      </c>
      <c r="CX77" s="351">
        <v>4053</v>
      </c>
      <c r="CY77" s="351">
        <v>4049</v>
      </c>
      <c r="CZ77" s="351">
        <v>4018</v>
      </c>
      <c r="DA77" s="351">
        <v>3996</v>
      </c>
      <c r="DB77" s="351">
        <v>4002</v>
      </c>
      <c r="DC77" s="351">
        <v>3984</v>
      </c>
      <c r="DD77" s="351">
        <v>3985</v>
      </c>
      <c r="DE77" s="351">
        <v>3998</v>
      </c>
      <c r="DF77" s="351">
        <v>4013</v>
      </c>
      <c r="DG77" s="352">
        <v>4071</v>
      </c>
      <c r="DH77" s="350">
        <v>4087</v>
      </c>
      <c r="DI77" s="351">
        <v>4115</v>
      </c>
      <c r="DJ77" s="351">
        <v>4087</v>
      </c>
      <c r="DK77" s="351">
        <v>4063</v>
      </c>
      <c r="DL77" s="351">
        <v>4060</v>
      </c>
      <c r="DM77" s="351">
        <v>4032</v>
      </c>
      <c r="DN77" s="351">
        <v>3976</v>
      </c>
      <c r="DO77" s="351">
        <v>3946</v>
      </c>
      <c r="DP77" s="351">
        <v>3910</v>
      </c>
      <c r="DQ77" s="351">
        <v>3878</v>
      </c>
      <c r="DR77" s="351">
        <v>3869</v>
      </c>
      <c r="DS77" s="354">
        <v>3889</v>
      </c>
      <c r="DT77" s="350">
        <v>3880</v>
      </c>
      <c r="DU77" s="351">
        <v>3894</v>
      </c>
      <c r="DV77" s="351">
        <v>3942</v>
      </c>
      <c r="DW77" s="351">
        <v>3960</v>
      </c>
      <c r="DX77" s="351">
        <v>4004</v>
      </c>
      <c r="DY77" s="351">
        <v>4028</v>
      </c>
      <c r="DZ77" s="351">
        <v>4042</v>
      </c>
      <c r="EA77" s="351">
        <v>4006</v>
      </c>
      <c r="EB77" s="351">
        <v>3989</v>
      </c>
      <c r="EC77" s="351">
        <v>3958</v>
      </c>
      <c r="ED77" s="351">
        <v>3914</v>
      </c>
      <c r="EE77" s="354">
        <v>3916</v>
      </c>
      <c r="EF77" s="350">
        <v>3919</v>
      </c>
      <c r="EG77" s="351">
        <v>3888</v>
      </c>
      <c r="EH77" s="351">
        <v>3844</v>
      </c>
      <c r="EI77" s="351">
        <v>3848</v>
      </c>
      <c r="EJ77" s="351">
        <v>3841</v>
      </c>
      <c r="EK77" s="351">
        <v>3838</v>
      </c>
      <c r="EL77" s="351">
        <v>3830</v>
      </c>
      <c r="EM77" s="351">
        <v>3827</v>
      </c>
      <c r="EN77" s="351">
        <v>3828</v>
      </c>
      <c r="EO77" s="351">
        <v>3818</v>
      </c>
      <c r="EP77" s="351">
        <v>3820</v>
      </c>
      <c r="EQ77" s="354">
        <v>3836</v>
      </c>
      <c r="ER77" s="350">
        <v>3853</v>
      </c>
      <c r="ES77" s="351">
        <v>3825</v>
      </c>
      <c r="ET77" s="351">
        <v>3785</v>
      </c>
      <c r="EU77" s="351">
        <v>3740</v>
      </c>
      <c r="EV77" s="351">
        <v>3737</v>
      </c>
      <c r="EW77" s="354">
        <v>3743</v>
      </c>
      <c r="EX77" s="354">
        <v>3823</v>
      </c>
      <c r="EY77" s="354">
        <v>3797</v>
      </c>
      <c r="EZ77" s="352">
        <v>3781</v>
      </c>
      <c r="FA77" s="352">
        <v>3801</v>
      </c>
      <c r="FB77" s="352">
        <v>3813</v>
      </c>
      <c r="FC77" s="352">
        <v>3841</v>
      </c>
      <c r="FD77" s="352">
        <v>3878</v>
      </c>
      <c r="FE77" s="352">
        <v>3919</v>
      </c>
      <c r="FF77" s="352">
        <v>3917</v>
      </c>
      <c r="FG77" s="352">
        <v>3907</v>
      </c>
      <c r="FH77" s="352">
        <v>3900</v>
      </c>
      <c r="FI77" s="352">
        <v>3868</v>
      </c>
      <c r="FJ77" s="352">
        <v>3860</v>
      </c>
      <c r="FK77" s="352"/>
      <c r="FL77" s="352"/>
      <c r="FM77" s="352"/>
      <c r="FN77" s="352"/>
      <c r="FO77" s="352"/>
      <c r="FP77" s="100">
        <v>-8</v>
      </c>
      <c r="FQ77" s="84">
        <v>-0.20725388601036268</v>
      </c>
      <c r="FR77" s="100">
        <v>19</v>
      </c>
      <c r="FS77" s="84">
        <v>0.49530761209593327</v>
      </c>
    </row>
    <row r="78" spans="1:175" ht="15" outlineLevel="2">
      <c r="A78" s="340">
        <v>854</v>
      </c>
      <c r="B78" s="53" t="s">
        <v>351</v>
      </c>
      <c r="C78" s="324" t="s">
        <v>367</v>
      </c>
      <c r="D78" s="350">
        <v>13382</v>
      </c>
      <c r="E78" s="351">
        <v>13467</v>
      </c>
      <c r="F78" s="351">
        <v>13457</v>
      </c>
      <c r="G78" s="351">
        <v>13364</v>
      </c>
      <c r="H78" s="351">
        <v>13252</v>
      </c>
      <c r="I78" s="351">
        <v>13333</v>
      </c>
      <c r="J78" s="351">
        <v>13304</v>
      </c>
      <c r="K78" s="351">
        <v>13276</v>
      </c>
      <c r="L78" s="351">
        <v>13241</v>
      </c>
      <c r="M78" s="351">
        <v>13410</v>
      </c>
      <c r="N78" s="351">
        <v>13298</v>
      </c>
      <c r="O78" s="352">
        <v>13680</v>
      </c>
      <c r="P78" s="350">
        <v>13668</v>
      </c>
      <c r="Q78" s="351">
        <v>13621</v>
      </c>
      <c r="R78" s="353">
        <v>13557</v>
      </c>
      <c r="S78" s="351">
        <v>13724</v>
      </c>
      <c r="T78" s="351">
        <v>13578</v>
      </c>
      <c r="U78" s="351">
        <v>13616</v>
      </c>
      <c r="V78" s="351">
        <v>13758</v>
      </c>
      <c r="W78" s="351">
        <v>13766</v>
      </c>
      <c r="X78" s="351">
        <v>13714</v>
      </c>
      <c r="Y78" s="351">
        <v>13737</v>
      </c>
      <c r="Z78" s="351">
        <v>13655</v>
      </c>
      <c r="AA78" s="352">
        <v>13784</v>
      </c>
      <c r="AB78" s="350">
        <v>13771</v>
      </c>
      <c r="AC78" s="351">
        <v>13764</v>
      </c>
      <c r="AD78" s="351">
        <v>13760</v>
      </c>
      <c r="AE78" s="351">
        <v>13775</v>
      </c>
      <c r="AF78" s="351">
        <v>13775</v>
      </c>
      <c r="AG78" s="351">
        <v>13818</v>
      </c>
      <c r="AH78" s="351">
        <v>13872</v>
      </c>
      <c r="AI78" s="351">
        <v>13728</v>
      </c>
      <c r="AJ78" s="351">
        <v>13865</v>
      </c>
      <c r="AK78" s="351">
        <v>13875</v>
      </c>
      <c r="AL78" s="351">
        <v>13847</v>
      </c>
      <c r="AM78" s="352">
        <v>13842</v>
      </c>
      <c r="AN78" s="350">
        <v>13837</v>
      </c>
      <c r="AO78" s="351">
        <v>13831</v>
      </c>
      <c r="AP78" s="351">
        <v>13948</v>
      </c>
      <c r="AQ78" s="351">
        <v>13892</v>
      </c>
      <c r="AR78" s="351">
        <v>13881</v>
      </c>
      <c r="AS78" s="351">
        <v>13840</v>
      </c>
      <c r="AT78" s="351">
        <v>13746</v>
      </c>
      <c r="AU78" s="351">
        <v>13734</v>
      </c>
      <c r="AV78" s="351">
        <v>13794</v>
      </c>
      <c r="AW78" s="351">
        <v>13783</v>
      </c>
      <c r="AX78" s="351">
        <v>13820</v>
      </c>
      <c r="AY78" s="352">
        <v>13849</v>
      </c>
      <c r="AZ78" s="350">
        <v>13804</v>
      </c>
      <c r="BA78" s="351">
        <v>13695</v>
      </c>
      <c r="BB78" s="351">
        <v>13743</v>
      </c>
      <c r="BC78" s="351">
        <v>13689</v>
      </c>
      <c r="BD78" s="351">
        <v>13552</v>
      </c>
      <c r="BE78" s="351">
        <v>13658</v>
      </c>
      <c r="BF78" s="351">
        <v>13665</v>
      </c>
      <c r="BG78" s="351">
        <v>13541</v>
      </c>
      <c r="BH78" s="351">
        <v>13654</v>
      </c>
      <c r="BI78" s="351">
        <v>13547</v>
      </c>
      <c r="BJ78" s="351">
        <v>13636</v>
      </c>
      <c r="BK78" s="352">
        <v>13686</v>
      </c>
      <c r="BL78" s="350">
        <v>13670</v>
      </c>
      <c r="BM78" s="355">
        <v>13753</v>
      </c>
      <c r="BN78" s="355">
        <v>13736</v>
      </c>
      <c r="BO78" s="355">
        <v>13776</v>
      </c>
      <c r="BP78" s="355">
        <v>13769</v>
      </c>
      <c r="BQ78" s="355">
        <v>13723</v>
      </c>
      <c r="BR78" s="355">
        <v>13746</v>
      </c>
      <c r="BS78" s="355">
        <v>13711</v>
      </c>
      <c r="BT78" s="355">
        <v>13751</v>
      </c>
      <c r="BU78" s="355">
        <v>13699</v>
      </c>
      <c r="BV78" s="355">
        <v>13644</v>
      </c>
      <c r="BW78" s="352">
        <v>13573</v>
      </c>
      <c r="BX78" s="350">
        <v>13580</v>
      </c>
      <c r="BY78" s="355">
        <v>13531</v>
      </c>
      <c r="BZ78" s="355">
        <v>13481</v>
      </c>
      <c r="CA78" s="355">
        <v>13459</v>
      </c>
      <c r="CB78" s="355">
        <v>13441</v>
      </c>
      <c r="CC78" s="355">
        <v>13136</v>
      </c>
      <c r="CD78" s="355">
        <v>13234</v>
      </c>
      <c r="CE78" s="355">
        <v>13232</v>
      </c>
      <c r="CF78" s="355">
        <v>13230</v>
      </c>
      <c r="CG78" s="351">
        <v>13224</v>
      </c>
      <c r="CH78" s="351">
        <v>13167</v>
      </c>
      <c r="CI78" s="352">
        <v>13099</v>
      </c>
      <c r="CJ78" s="350">
        <v>13064</v>
      </c>
      <c r="CK78" s="351">
        <v>13052</v>
      </c>
      <c r="CL78" s="351">
        <v>13084</v>
      </c>
      <c r="CM78" s="351">
        <v>13030</v>
      </c>
      <c r="CN78" s="351">
        <v>12991</v>
      </c>
      <c r="CO78" s="351">
        <v>12966</v>
      </c>
      <c r="CP78" s="351">
        <v>13007</v>
      </c>
      <c r="CQ78" s="351">
        <v>13040</v>
      </c>
      <c r="CR78" s="351">
        <v>13057</v>
      </c>
      <c r="CS78" s="351">
        <v>13018</v>
      </c>
      <c r="CT78" s="351">
        <v>13020</v>
      </c>
      <c r="CU78" s="352">
        <v>13123</v>
      </c>
      <c r="CV78" s="350">
        <v>13130</v>
      </c>
      <c r="CW78" s="351">
        <v>13169</v>
      </c>
      <c r="CX78" s="351">
        <v>13166</v>
      </c>
      <c r="CY78" s="351">
        <v>13083</v>
      </c>
      <c r="CZ78" s="351">
        <v>12959</v>
      </c>
      <c r="DA78" s="351">
        <v>12910</v>
      </c>
      <c r="DB78" s="351">
        <v>12866</v>
      </c>
      <c r="DC78" s="351">
        <v>12884</v>
      </c>
      <c r="DD78" s="351">
        <v>12851</v>
      </c>
      <c r="DE78" s="351">
        <v>12803</v>
      </c>
      <c r="DF78" s="351">
        <v>12844</v>
      </c>
      <c r="DG78" s="352">
        <v>12796</v>
      </c>
      <c r="DH78" s="350">
        <v>12816</v>
      </c>
      <c r="DI78" s="351">
        <v>12839</v>
      </c>
      <c r="DJ78" s="351">
        <v>12826</v>
      </c>
      <c r="DK78" s="351">
        <v>12770</v>
      </c>
      <c r="DL78" s="351">
        <v>12797</v>
      </c>
      <c r="DM78" s="351">
        <v>12775</v>
      </c>
      <c r="DN78" s="351">
        <v>12707</v>
      </c>
      <c r="DO78" s="351">
        <v>12751</v>
      </c>
      <c r="DP78" s="351">
        <v>12777</v>
      </c>
      <c r="DQ78" s="351">
        <v>12749</v>
      </c>
      <c r="DR78" s="351">
        <v>12719</v>
      </c>
      <c r="DS78" s="354">
        <v>12683</v>
      </c>
      <c r="DT78" s="350">
        <v>12691</v>
      </c>
      <c r="DU78" s="351">
        <v>12772</v>
      </c>
      <c r="DV78" s="351">
        <v>12781</v>
      </c>
      <c r="DW78" s="351">
        <v>12740</v>
      </c>
      <c r="DX78" s="351">
        <v>12833</v>
      </c>
      <c r="DY78" s="351">
        <v>12795</v>
      </c>
      <c r="DZ78" s="351">
        <v>12775</v>
      </c>
      <c r="EA78" s="351">
        <v>12776</v>
      </c>
      <c r="EB78" s="351">
        <v>12808</v>
      </c>
      <c r="EC78" s="351">
        <v>12881</v>
      </c>
      <c r="ED78" s="351">
        <v>12952</v>
      </c>
      <c r="EE78" s="354">
        <v>12920</v>
      </c>
      <c r="EF78" s="350">
        <v>12921</v>
      </c>
      <c r="EG78" s="351">
        <v>12942</v>
      </c>
      <c r="EH78" s="351">
        <v>13005</v>
      </c>
      <c r="EI78" s="351">
        <v>13013</v>
      </c>
      <c r="EJ78" s="351">
        <v>13023</v>
      </c>
      <c r="EK78" s="351">
        <v>13003</v>
      </c>
      <c r="EL78" s="351">
        <v>12999</v>
      </c>
      <c r="EM78" s="351">
        <v>13037</v>
      </c>
      <c r="EN78" s="351">
        <v>13288</v>
      </c>
      <c r="EO78" s="351">
        <v>13299</v>
      </c>
      <c r="EP78" s="351">
        <v>13321</v>
      </c>
      <c r="EQ78" s="354">
        <v>13362</v>
      </c>
      <c r="ER78" s="350">
        <v>13462</v>
      </c>
      <c r="ES78" s="351">
        <v>13457</v>
      </c>
      <c r="ET78" s="351">
        <v>13326</v>
      </c>
      <c r="EU78" s="351">
        <v>13257</v>
      </c>
      <c r="EV78" s="351">
        <v>13221</v>
      </c>
      <c r="EW78" s="354">
        <v>13218</v>
      </c>
      <c r="EX78" s="354">
        <v>13298</v>
      </c>
      <c r="EY78" s="354">
        <v>13325</v>
      </c>
      <c r="EZ78" s="352">
        <v>13300</v>
      </c>
      <c r="FA78" s="352">
        <v>13319</v>
      </c>
      <c r="FB78" s="352">
        <v>13365</v>
      </c>
      <c r="FC78" s="352">
        <v>13378</v>
      </c>
      <c r="FD78" s="352">
        <v>13425</v>
      </c>
      <c r="FE78" s="352">
        <v>13478</v>
      </c>
      <c r="FF78" s="352">
        <v>13397</v>
      </c>
      <c r="FG78" s="352">
        <v>13381</v>
      </c>
      <c r="FH78" s="352">
        <v>13426</v>
      </c>
      <c r="FI78" s="352">
        <v>13362</v>
      </c>
      <c r="FJ78" s="352">
        <v>13342</v>
      </c>
      <c r="FK78" s="352"/>
      <c r="FL78" s="352"/>
      <c r="FM78" s="352"/>
      <c r="FN78" s="352"/>
      <c r="FO78" s="352"/>
      <c r="FP78" s="100">
        <v>-20</v>
      </c>
      <c r="FQ78" s="84">
        <v>-0.14990256333383301</v>
      </c>
      <c r="FR78" s="100">
        <v>-36</v>
      </c>
      <c r="FS78" s="84">
        <v>-0.26942074539739563</v>
      </c>
    </row>
    <row r="79" spans="1:175" ht="15" outlineLevel="2">
      <c r="A79" s="340">
        <v>887</v>
      </c>
      <c r="B79" s="53" t="s">
        <v>351</v>
      </c>
      <c r="C79" s="324" t="s">
        <v>368</v>
      </c>
      <c r="D79" s="350">
        <v>28624</v>
      </c>
      <c r="E79" s="351">
        <v>28850</v>
      </c>
      <c r="F79" s="351">
        <v>28960</v>
      </c>
      <c r="G79" s="351">
        <v>28941</v>
      </c>
      <c r="H79" s="351">
        <v>28767</v>
      </c>
      <c r="I79" s="351">
        <v>28933</v>
      </c>
      <c r="J79" s="351">
        <v>27921</v>
      </c>
      <c r="K79" s="351">
        <v>28817</v>
      </c>
      <c r="L79" s="351">
        <v>27845</v>
      </c>
      <c r="M79" s="351">
        <v>28013</v>
      </c>
      <c r="N79" s="351">
        <v>28093</v>
      </c>
      <c r="O79" s="352">
        <v>28378</v>
      </c>
      <c r="P79" s="350">
        <v>28359</v>
      </c>
      <c r="Q79" s="351">
        <v>28131</v>
      </c>
      <c r="R79" s="353">
        <v>28955</v>
      </c>
      <c r="S79" s="351">
        <v>28754</v>
      </c>
      <c r="T79" s="351">
        <v>29597</v>
      </c>
      <c r="U79" s="351">
        <v>29949</v>
      </c>
      <c r="V79" s="351">
        <v>30169</v>
      </c>
      <c r="W79" s="351">
        <v>30249</v>
      </c>
      <c r="X79" s="351">
        <v>30427</v>
      </c>
      <c r="Y79" s="351">
        <v>30539</v>
      </c>
      <c r="Z79" s="351">
        <v>30302</v>
      </c>
      <c r="AA79" s="352">
        <v>30119</v>
      </c>
      <c r="AB79" s="350">
        <v>30319</v>
      </c>
      <c r="AC79" s="351">
        <v>30464</v>
      </c>
      <c r="AD79" s="351">
        <v>30418</v>
      </c>
      <c r="AE79" s="351">
        <v>30398</v>
      </c>
      <c r="AF79" s="351">
        <v>30705</v>
      </c>
      <c r="AG79" s="351">
        <v>30640</v>
      </c>
      <c r="AH79" s="351">
        <v>30491</v>
      </c>
      <c r="AI79" s="351">
        <v>30365</v>
      </c>
      <c r="AJ79" s="351">
        <v>30418</v>
      </c>
      <c r="AK79" s="351">
        <v>30810</v>
      </c>
      <c r="AL79" s="351">
        <v>30798</v>
      </c>
      <c r="AM79" s="352">
        <v>30781</v>
      </c>
      <c r="AN79" s="350">
        <v>30609</v>
      </c>
      <c r="AO79" s="351">
        <v>30545</v>
      </c>
      <c r="AP79" s="351">
        <v>30654</v>
      </c>
      <c r="AQ79" s="351">
        <v>30562</v>
      </c>
      <c r="AR79" s="351">
        <v>30998</v>
      </c>
      <c r="AS79" s="351">
        <v>30915</v>
      </c>
      <c r="AT79" s="351">
        <v>30941</v>
      </c>
      <c r="AU79" s="351">
        <v>30993</v>
      </c>
      <c r="AV79" s="351">
        <v>30775</v>
      </c>
      <c r="AW79" s="351">
        <v>30862</v>
      </c>
      <c r="AX79" s="351">
        <v>30830</v>
      </c>
      <c r="AY79" s="352">
        <v>30828</v>
      </c>
      <c r="AZ79" s="350">
        <v>30853</v>
      </c>
      <c r="BA79" s="351">
        <v>30993</v>
      </c>
      <c r="BB79" s="351">
        <v>30991</v>
      </c>
      <c r="BC79" s="351">
        <v>30967</v>
      </c>
      <c r="BD79" s="351">
        <v>30969</v>
      </c>
      <c r="BE79" s="351">
        <v>30967</v>
      </c>
      <c r="BF79" s="351">
        <v>30929</v>
      </c>
      <c r="BG79" s="351">
        <v>30539</v>
      </c>
      <c r="BH79" s="351">
        <v>30497</v>
      </c>
      <c r="BI79" s="351">
        <v>30183</v>
      </c>
      <c r="BJ79" s="351">
        <v>30529</v>
      </c>
      <c r="BK79" s="352">
        <v>30777</v>
      </c>
      <c r="BL79" s="350">
        <v>30848</v>
      </c>
      <c r="BM79" s="355">
        <v>31052</v>
      </c>
      <c r="BN79" s="355">
        <v>31036</v>
      </c>
      <c r="BO79" s="355">
        <v>30974</v>
      </c>
      <c r="BP79" s="355">
        <v>30968</v>
      </c>
      <c r="BQ79" s="355">
        <v>30972</v>
      </c>
      <c r="BR79" s="355">
        <v>30419</v>
      </c>
      <c r="BS79" s="355">
        <v>30200</v>
      </c>
      <c r="BT79" s="355">
        <v>30171</v>
      </c>
      <c r="BU79" s="355">
        <v>30227</v>
      </c>
      <c r="BV79" s="355">
        <v>30187</v>
      </c>
      <c r="BW79" s="352">
        <v>30207</v>
      </c>
      <c r="BX79" s="350">
        <v>30015</v>
      </c>
      <c r="BY79" s="355">
        <v>29949</v>
      </c>
      <c r="BZ79" s="355">
        <v>29597</v>
      </c>
      <c r="CA79" s="355">
        <v>29224</v>
      </c>
      <c r="CB79" s="355">
        <v>29136</v>
      </c>
      <c r="CC79" s="355">
        <v>28675</v>
      </c>
      <c r="CD79" s="355">
        <v>28582</v>
      </c>
      <c r="CE79" s="355">
        <v>28569</v>
      </c>
      <c r="CF79" s="355">
        <v>28385</v>
      </c>
      <c r="CG79" s="351">
        <v>28221</v>
      </c>
      <c r="CH79" s="351">
        <v>28081</v>
      </c>
      <c r="CI79" s="352">
        <v>28016</v>
      </c>
      <c r="CJ79" s="350">
        <v>27849</v>
      </c>
      <c r="CK79" s="351">
        <v>27771</v>
      </c>
      <c r="CL79" s="351">
        <v>27672</v>
      </c>
      <c r="CM79" s="351">
        <v>27608</v>
      </c>
      <c r="CN79" s="351">
        <v>27707</v>
      </c>
      <c r="CO79" s="351">
        <v>27953</v>
      </c>
      <c r="CP79" s="351">
        <v>28221</v>
      </c>
      <c r="CQ79" s="351">
        <v>28303</v>
      </c>
      <c r="CR79" s="351">
        <v>28189</v>
      </c>
      <c r="CS79" s="351">
        <v>28262</v>
      </c>
      <c r="CT79" s="351">
        <v>28496</v>
      </c>
      <c r="CU79" s="352">
        <v>28531</v>
      </c>
      <c r="CV79" s="350">
        <v>28521</v>
      </c>
      <c r="CW79" s="351">
        <v>28466</v>
      </c>
      <c r="CX79" s="351">
        <v>28293</v>
      </c>
      <c r="CY79" s="351">
        <v>28300</v>
      </c>
      <c r="CZ79" s="351">
        <v>28492</v>
      </c>
      <c r="DA79" s="351">
        <v>28291</v>
      </c>
      <c r="DB79" s="351">
        <v>28220</v>
      </c>
      <c r="DC79" s="351">
        <v>28034</v>
      </c>
      <c r="DD79" s="351">
        <v>28002</v>
      </c>
      <c r="DE79" s="351">
        <v>27969</v>
      </c>
      <c r="DF79" s="351">
        <v>27939</v>
      </c>
      <c r="DG79" s="352">
        <v>27822</v>
      </c>
      <c r="DH79" s="350">
        <v>27850</v>
      </c>
      <c r="DI79" s="351">
        <v>27698</v>
      </c>
      <c r="DJ79" s="351">
        <v>27632</v>
      </c>
      <c r="DK79" s="351">
        <v>27408</v>
      </c>
      <c r="DL79" s="351">
        <v>27289</v>
      </c>
      <c r="DM79" s="351">
        <v>27180</v>
      </c>
      <c r="DN79" s="351">
        <v>27013</v>
      </c>
      <c r="DO79" s="351">
        <v>26901</v>
      </c>
      <c r="DP79" s="351">
        <v>26916</v>
      </c>
      <c r="DQ79" s="351">
        <v>26749</v>
      </c>
      <c r="DR79" s="351">
        <v>26687</v>
      </c>
      <c r="DS79" s="354">
        <v>26954</v>
      </c>
      <c r="DT79" s="350">
        <v>26973</v>
      </c>
      <c r="DU79" s="351">
        <v>27563</v>
      </c>
      <c r="DV79" s="351">
        <v>27656</v>
      </c>
      <c r="DW79" s="351">
        <v>27715</v>
      </c>
      <c r="DX79" s="351">
        <v>27909</v>
      </c>
      <c r="DY79" s="351">
        <v>27946</v>
      </c>
      <c r="DZ79" s="351">
        <v>27916</v>
      </c>
      <c r="EA79" s="351">
        <v>27597</v>
      </c>
      <c r="EB79" s="351">
        <v>27538</v>
      </c>
      <c r="EC79" s="351">
        <v>27376</v>
      </c>
      <c r="ED79" s="351">
        <v>27167</v>
      </c>
      <c r="EE79" s="354">
        <v>26999</v>
      </c>
      <c r="EF79" s="350">
        <v>27002</v>
      </c>
      <c r="EG79" s="351">
        <v>26996</v>
      </c>
      <c r="EH79" s="351">
        <v>26915</v>
      </c>
      <c r="EI79" s="351">
        <v>26699</v>
      </c>
      <c r="EJ79" s="351">
        <v>26487</v>
      </c>
      <c r="EK79" s="351">
        <v>26326</v>
      </c>
      <c r="EL79" s="351">
        <v>26139</v>
      </c>
      <c r="EM79" s="351">
        <v>26018</v>
      </c>
      <c r="EN79" s="351">
        <v>26486</v>
      </c>
      <c r="EO79" s="351">
        <v>26297</v>
      </c>
      <c r="EP79" s="351">
        <v>26216</v>
      </c>
      <c r="EQ79" s="354">
        <v>26212</v>
      </c>
      <c r="ER79" s="350">
        <v>26308</v>
      </c>
      <c r="ES79" s="351">
        <v>26362</v>
      </c>
      <c r="ET79" s="351">
        <v>26488</v>
      </c>
      <c r="EU79" s="351">
        <v>26346</v>
      </c>
      <c r="EV79" s="351">
        <v>26407</v>
      </c>
      <c r="EW79" s="354">
        <v>26357</v>
      </c>
      <c r="EX79" s="354">
        <v>26867</v>
      </c>
      <c r="EY79" s="354">
        <v>26889</v>
      </c>
      <c r="EZ79" s="352">
        <v>26745</v>
      </c>
      <c r="FA79" s="352">
        <v>26703</v>
      </c>
      <c r="FB79" s="352">
        <v>26631</v>
      </c>
      <c r="FC79" s="352">
        <v>26730</v>
      </c>
      <c r="FD79" s="352">
        <v>26926</v>
      </c>
      <c r="FE79" s="352">
        <v>27088</v>
      </c>
      <c r="FF79" s="352">
        <v>26828</v>
      </c>
      <c r="FG79" s="352">
        <v>26773</v>
      </c>
      <c r="FH79" s="352">
        <v>26823</v>
      </c>
      <c r="FI79" s="352">
        <v>26729</v>
      </c>
      <c r="FJ79" s="352">
        <v>26772</v>
      </c>
      <c r="FK79" s="352"/>
      <c r="FL79" s="352"/>
      <c r="FM79" s="352"/>
      <c r="FN79" s="352"/>
      <c r="FO79" s="352"/>
      <c r="FP79" s="100">
        <v>43</v>
      </c>
      <c r="FQ79" s="84">
        <v>0.16061556850440759</v>
      </c>
      <c r="FR79" s="100">
        <v>42</v>
      </c>
      <c r="FS79" s="84">
        <v>0.16023195482984892</v>
      </c>
    </row>
    <row r="80" spans="1:175" ht="15" outlineLevel="1">
      <c r="A80" s="46" t="s">
        <v>369</v>
      </c>
      <c r="B80" s="43"/>
      <c r="C80" s="47" t="s">
        <v>369</v>
      </c>
      <c r="D80" s="48">
        <v>237449</v>
      </c>
      <c r="E80" s="49">
        <v>238794</v>
      </c>
      <c r="F80" s="49">
        <v>238564</v>
      </c>
      <c r="G80" s="49">
        <v>238287</v>
      </c>
      <c r="H80" s="49">
        <v>236942</v>
      </c>
      <c r="I80" s="49">
        <v>238478</v>
      </c>
      <c r="J80" s="49">
        <v>233390</v>
      </c>
      <c r="K80" s="49">
        <v>237536</v>
      </c>
      <c r="L80" s="49">
        <v>233605</v>
      </c>
      <c r="M80" s="49">
        <v>234635</v>
      </c>
      <c r="N80" s="49">
        <v>234110</v>
      </c>
      <c r="O80" s="50">
        <v>235145</v>
      </c>
      <c r="P80" s="48">
        <v>235269</v>
      </c>
      <c r="Q80" s="49">
        <v>235059</v>
      </c>
      <c r="R80" s="51">
        <v>236461</v>
      </c>
      <c r="S80" s="49">
        <v>229263</v>
      </c>
      <c r="T80" s="49">
        <v>239519</v>
      </c>
      <c r="U80" s="49">
        <v>240161</v>
      </c>
      <c r="V80" s="49">
        <v>239850</v>
      </c>
      <c r="W80" s="49">
        <v>239687</v>
      </c>
      <c r="X80" s="49">
        <v>241088</v>
      </c>
      <c r="Y80" s="49">
        <v>242574</v>
      </c>
      <c r="Z80" s="49">
        <v>242780</v>
      </c>
      <c r="AA80" s="50">
        <v>240543</v>
      </c>
      <c r="AB80" s="48">
        <v>241332</v>
      </c>
      <c r="AC80" s="49">
        <v>242337</v>
      </c>
      <c r="AD80" s="49">
        <v>242115</v>
      </c>
      <c r="AE80" s="49">
        <v>241589</v>
      </c>
      <c r="AF80" s="49">
        <v>242601</v>
      </c>
      <c r="AG80" s="49">
        <v>238923</v>
      </c>
      <c r="AH80" s="49">
        <v>241027</v>
      </c>
      <c r="AI80" s="49">
        <v>241317</v>
      </c>
      <c r="AJ80" s="49">
        <v>241118</v>
      </c>
      <c r="AK80" s="49">
        <v>243370</v>
      </c>
      <c r="AL80" s="49">
        <v>243039</v>
      </c>
      <c r="AM80" s="50">
        <v>243632</v>
      </c>
      <c r="AN80" s="48">
        <v>242902</v>
      </c>
      <c r="AO80" s="49">
        <v>245896</v>
      </c>
      <c r="AP80" s="49">
        <v>245948</v>
      </c>
      <c r="AQ80" s="49">
        <v>246053</v>
      </c>
      <c r="AR80" s="49">
        <v>247811</v>
      </c>
      <c r="AS80" s="49">
        <v>247636</v>
      </c>
      <c r="AT80" s="49">
        <v>248194</v>
      </c>
      <c r="AU80" s="49">
        <v>248490</v>
      </c>
      <c r="AV80" s="49">
        <v>246640</v>
      </c>
      <c r="AW80" s="49">
        <v>246300</v>
      </c>
      <c r="AX80" s="49">
        <v>245910</v>
      </c>
      <c r="AY80" s="50">
        <v>245765</v>
      </c>
      <c r="AZ80" s="48">
        <v>246216</v>
      </c>
      <c r="BA80" s="49">
        <v>246569</v>
      </c>
      <c r="BB80" s="49">
        <v>245190</v>
      </c>
      <c r="BC80" s="49">
        <v>243164</v>
      </c>
      <c r="BD80" s="49">
        <v>242897</v>
      </c>
      <c r="BE80" s="49">
        <v>242157</v>
      </c>
      <c r="BF80" s="49">
        <v>241783</v>
      </c>
      <c r="BG80" s="49">
        <v>239730</v>
      </c>
      <c r="BH80" s="49">
        <v>240905</v>
      </c>
      <c r="BI80" s="49">
        <v>239001</v>
      </c>
      <c r="BJ80" s="49">
        <v>239767</v>
      </c>
      <c r="BK80" s="50">
        <v>241740</v>
      </c>
      <c r="BL80" s="48">
        <v>242450</v>
      </c>
      <c r="BM80" s="114">
        <v>244023</v>
      </c>
      <c r="BN80" s="114">
        <v>244676</v>
      </c>
      <c r="BO80" s="114">
        <v>244410</v>
      </c>
      <c r="BP80" s="114">
        <v>244816</v>
      </c>
      <c r="BQ80" s="114">
        <v>244118</v>
      </c>
      <c r="BR80" s="114">
        <v>240512</v>
      </c>
      <c r="BS80" s="114">
        <v>238830</v>
      </c>
      <c r="BT80" s="114">
        <v>237803</v>
      </c>
      <c r="BU80" s="114">
        <v>237894</v>
      </c>
      <c r="BV80" s="114">
        <v>237734</v>
      </c>
      <c r="BW80" s="50">
        <v>238718</v>
      </c>
      <c r="BX80" s="48">
        <v>239962</v>
      </c>
      <c r="BY80" s="114">
        <v>238485</v>
      </c>
      <c r="BZ80" s="114">
        <v>235163</v>
      </c>
      <c r="CA80" s="114">
        <v>232868</v>
      </c>
      <c r="CB80" s="114">
        <v>231514</v>
      </c>
      <c r="CC80" s="114">
        <v>232249</v>
      </c>
      <c r="CD80" s="114">
        <v>228819</v>
      </c>
      <c r="CE80" s="114">
        <v>229074</v>
      </c>
      <c r="CF80" s="114">
        <v>228026</v>
      </c>
      <c r="CG80" s="49">
        <v>227673</v>
      </c>
      <c r="CH80" s="49">
        <v>227157</v>
      </c>
      <c r="CI80" s="50">
        <v>226476</v>
      </c>
      <c r="CJ80" s="48">
        <v>225629</v>
      </c>
      <c r="CK80" s="49">
        <v>226226</v>
      </c>
      <c r="CL80" s="49">
        <v>226384</v>
      </c>
      <c r="CM80" s="49">
        <v>226154</v>
      </c>
      <c r="CN80" s="49">
        <v>227436</v>
      </c>
      <c r="CO80" s="49">
        <v>230246</v>
      </c>
      <c r="CP80" s="49">
        <v>232476</v>
      </c>
      <c r="CQ80" s="49">
        <v>232268</v>
      </c>
      <c r="CR80" s="49">
        <v>233863</v>
      </c>
      <c r="CS80" s="49">
        <v>234682</v>
      </c>
      <c r="CT80" s="49">
        <v>236101</v>
      </c>
      <c r="CU80" s="50">
        <v>237393</v>
      </c>
      <c r="CV80" s="48">
        <v>237578</v>
      </c>
      <c r="CW80" s="49">
        <v>236956</v>
      </c>
      <c r="CX80" s="49">
        <v>237127</v>
      </c>
      <c r="CY80" s="49">
        <v>237643</v>
      </c>
      <c r="CZ80" s="49">
        <v>238258</v>
      </c>
      <c r="DA80" s="49">
        <v>237383</v>
      </c>
      <c r="DB80" s="49">
        <v>237155</v>
      </c>
      <c r="DC80" s="49">
        <v>236856</v>
      </c>
      <c r="DD80" s="49">
        <v>236885</v>
      </c>
      <c r="DE80" s="49">
        <v>236451</v>
      </c>
      <c r="DF80" s="49">
        <v>237165</v>
      </c>
      <c r="DG80" s="50">
        <v>238550</v>
      </c>
      <c r="DH80" s="48">
        <v>238901</v>
      </c>
      <c r="DI80" s="49">
        <v>239089</v>
      </c>
      <c r="DJ80" s="49">
        <v>240395</v>
      </c>
      <c r="DK80" s="49">
        <v>239595</v>
      </c>
      <c r="DL80" s="49">
        <v>237883</v>
      </c>
      <c r="DM80" s="49">
        <v>236543</v>
      </c>
      <c r="DN80" s="49">
        <v>235485</v>
      </c>
      <c r="DO80" s="49">
        <v>235097</v>
      </c>
      <c r="DP80" s="49">
        <v>235681</v>
      </c>
      <c r="DQ80" s="49">
        <v>234522</v>
      </c>
      <c r="DR80" s="49">
        <v>233405</v>
      </c>
      <c r="DS80" s="52">
        <v>236118</v>
      </c>
      <c r="DT80" s="48">
        <v>237724</v>
      </c>
      <c r="DU80" s="49">
        <v>244537</v>
      </c>
      <c r="DV80" s="49">
        <v>247280</v>
      </c>
      <c r="DW80" s="49">
        <v>249616</v>
      </c>
      <c r="DX80" s="49">
        <v>255563</v>
      </c>
      <c r="DY80" s="49">
        <v>257698</v>
      </c>
      <c r="DZ80" s="49">
        <v>258258</v>
      </c>
      <c r="EA80" s="49">
        <v>251896</v>
      </c>
      <c r="EB80" s="49">
        <v>252577</v>
      </c>
      <c r="EC80" s="49">
        <v>251097</v>
      </c>
      <c r="ED80" s="49">
        <v>248906</v>
      </c>
      <c r="EE80" s="52">
        <v>247032</v>
      </c>
      <c r="EF80" s="48">
        <v>246985</v>
      </c>
      <c r="EG80" s="49">
        <v>245964</v>
      </c>
      <c r="EH80" s="49">
        <v>244629</v>
      </c>
      <c r="EI80" s="49">
        <v>243532</v>
      </c>
      <c r="EJ80" s="49">
        <v>242424</v>
      </c>
      <c r="EK80" s="49">
        <v>242587</v>
      </c>
      <c r="EL80" s="49">
        <v>242900</v>
      </c>
      <c r="EM80" s="49">
        <v>242894</v>
      </c>
      <c r="EN80" s="49">
        <v>248440</v>
      </c>
      <c r="EO80" s="49">
        <v>247698</v>
      </c>
      <c r="EP80" s="49">
        <v>247982</v>
      </c>
      <c r="EQ80" s="52">
        <v>248543</v>
      </c>
      <c r="ER80" s="48">
        <v>249359</v>
      </c>
      <c r="ES80" s="49">
        <v>249840</v>
      </c>
      <c r="ET80" s="49">
        <v>254602</v>
      </c>
      <c r="EU80" s="49">
        <v>255048</v>
      </c>
      <c r="EV80" s="49">
        <v>256993</v>
      </c>
      <c r="EW80" s="52">
        <v>257571</v>
      </c>
      <c r="EX80" s="52">
        <v>267766</v>
      </c>
      <c r="EY80" s="52">
        <v>268601</v>
      </c>
      <c r="EZ80" s="50">
        <v>268233</v>
      </c>
      <c r="FA80" s="50">
        <v>271005</v>
      </c>
      <c r="FB80" s="50">
        <v>271192</v>
      </c>
      <c r="FC80" s="50">
        <v>275216</v>
      </c>
      <c r="FD80" s="50">
        <v>278183</v>
      </c>
      <c r="FE80" s="50">
        <v>278455</v>
      </c>
      <c r="FF80" s="50">
        <v>277406</v>
      </c>
      <c r="FG80" s="50">
        <v>278196</v>
      </c>
      <c r="FH80" s="50">
        <v>279173</v>
      </c>
      <c r="FI80" s="50">
        <v>279150</v>
      </c>
      <c r="FJ80" s="50">
        <v>279826</v>
      </c>
      <c r="FK80" s="50"/>
      <c r="FL80" s="50"/>
      <c r="FM80" s="50"/>
      <c r="FN80" s="50"/>
      <c r="FO80" s="50"/>
      <c r="FP80" s="100">
        <v>676</v>
      </c>
      <c r="FQ80" s="84">
        <v>0.24157869533209925</v>
      </c>
      <c r="FR80" s="100">
        <v>4610</v>
      </c>
      <c r="FS80" s="84">
        <v>1.8548098316991426</v>
      </c>
    </row>
    <row r="81" spans="1:175" ht="15" outlineLevel="2">
      <c r="A81" s="340">
        <v>2</v>
      </c>
      <c r="B81" s="53" t="s">
        <v>369</v>
      </c>
      <c r="C81" s="324" t="s">
        <v>370</v>
      </c>
      <c r="D81" s="350">
        <v>14815</v>
      </c>
      <c r="E81" s="351">
        <v>14876</v>
      </c>
      <c r="F81" s="351">
        <v>14860</v>
      </c>
      <c r="G81" s="351">
        <v>14931</v>
      </c>
      <c r="H81" s="351">
        <v>14905</v>
      </c>
      <c r="I81" s="351">
        <v>14991</v>
      </c>
      <c r="J81" s="351">
        <v>14701</v>
      </c>
      <c r="K81" s="351">
        <v>14935</v>
      </c>
      <c r="L81" s="351">
        <v>14585</v>
      </c>
      <c r="M81" s="351">
        <v>14830</v>
      </c>
      <c r="N81" s="351">
        <v>14788</v>
      </c>
      <c r="O81" s="352">
        <v>14819</v>
      </c>
      <c r="P81" s="350">
        <v>14939</v>
      </c>
      <c r="Q81" s="351">
        <v>14929</v>
      </c>
      <c r="R81" s="353">
        <v>14949</v>
      </c>
      <c r="S81" s="351">
        <v>14949</v>
      </c>
      <c r="T81" s="351">
        <v>14925</v>
      </c>
      <c r="U81" s="351">
        <v>14890</v>
      </c>
      <c r="V81" s="351">
        <v>14892</v>
      </c>
      <c r="W81" s="351">
        <v>14922</v>
      </c>
      <c r="X81" s="351">
        <v>14965</v>
      </c>
      <c r="Y81" s="351">
        <v>15018</v>
      </c>
      <c r="Z81" s="351">
        <v>14985</v>
      </c>
      <c r="AA81" s="352">
        <v>14895</v>
      </c>
      <c r="AB81" s="350">
        <v>14923</v>
      </c>
      <c r="AC81" s="351">
        <v>14885</v>
      </c>
      <c r="AD81" s="351">
        <v>14771</v>
      </c>
      <c r="AE81" s="351">
        <v>14712</v>
      </c>
      <c r="AF81" s="351">
        <v>14743</v>
      </c>
      <c r="AG81" s="351">
        <v>14637</v>
      </c>
      <c r="AH81" s="351">
        <v>14583</v>
      </c>
      <c r="AI81" s="351">
        <v>14535</v>
      </c>
      <c r="AJ81" s="351">
        <v>14665</v>
      </c>
      <c r="AK81" s="351">
        <v>14821</v>
      </c>
      <c r="AL81" s="351">
        <v>14745</v>
      </c>
      <c r="AM81" s="352">
        <v>14777</v>
      </c>
      <c r="AN81" s="350">
        <v>14742</v>
      </c>
      <c r="AO81" s="351">
        <v>14699</v>
      </c>
      <c r="AP81" s="351">
        <v>14697</v>
      </c>
      <c r="AQ81" s="351">
        <v>14735</v>
      </c>
      <c r="AR81" s="351">
        <v>14705</v>
      </c>
      <c r="AS81" s="351">
        <v>14721</v>
      </c>
      <c r="AT81" s="351">
        <v>14723</v>
      </c>
      <c r="AU81" s="351">
        <v>14689</v>
      </c>
      <c r="AV81" s="351">
        <v>14592</v>
      </c>
      <c r="AW81" s="351">
        <v>14540</v>
      </c>
      <c r="AX81" s="351">
        <v>14512</v>
      </c>
      <c r="AY81" s="352">
        <v>14484</v>
      </c>
      <c r="AZ81" s="350">
        <v>14480</v>
      </c>
      <c r="BA81" s="351">
        <v>14435</v>
      </c>
      <c r="BB81" s="351">
        <v>14431</v>
      </c>
      <c r="BC81" s="351">
        <v>14418</v>
      </c>
      <c r="BD81" s="351">
        <v>14399</v>
      </c>
      <c r="BE81" s="351">
        <v>14447</v>
      </c>
      <c r="BF81" s="351">
        <v>14338</v>
      </c>
      <c r="BG81" s="351">
        <v>14177</v>
      </c>
      <c r="BH81" s="351">
        <v>14221</v>
      </c>
      <c r="BI81" s="351">
        <v>14145</v>
      </c>
      <c r="BJ81" s="351">
        <v>14177</v>
      </c>
      <c r="BK81" s="352">
        <v>14209</v>
      </c>
      <c r="BL81" s="350">
        <v>14187</v>
      </c>
      <c r="BM81" s="355">
        <v>14240</v>
      </c>
      <c r="BN81" s="355">
        <v>14216</v>
      </c>
      <c r="BO81" s="355">
        <v>14171</v>
      </c>
      <c r="BP81" s="355">
        <v>14169</v>
      </c>
      <c r="BQ81" s="355">
        <v>14143</v>
      </c>
      <c r="BR81" s="355">
        <v>14009</v>
      </c>
      <c r="BS81" s="355">
        <v>13925</v>
      </c>
      <c r="BT81" s="355">
        <v>13872</v>
      </c>
      <c r="BU81" s="355">
        <v>13845</v>
      </c>
      <c r="BV81" s="355">
        <v>13809</v>
      </c>
      <c r="BW81" s="352">
        <v>13866</v>
      </c>
      <c r="BX81" s="350">
        <v>13938</v>
      </c>
      <c r="BY81" s="355">
        <v>13829</v>
      </c>
      <c r="BZ81" s="355">
        <v>13608</v>
      </c>
      <c r="CA81" s="355">
        <v>13533</v>
      </c>
      <c r="CB81" s="355">
        <v>13452</v>
      </c>
      <c r="CC81" s="355">
        <v>15932</v>
      </c>
      <c r="CD81" s="355">
        <v>13385</v>
      </c>
      <c r="CE81" s="355">
        <v>13257</v>
      </c>
      <c r="CF81" s="355">
        <v>13152</v>
      </c>
      <c r="CG81" s="351">
        <v>13009</v>
      </c>
      <c r="CH81" s="351">
        <v>12981</v>
      </c>
      <c r="CI81" s="352">
        <v>13034</v>
      </c>
      <c r="CJ81" s="350">
        <v>12926</v>
      </c>
      <c r="CK81" s="351">
        <v>12885</v>
      </c>
      <c r="CL81" s="351">
        <v>12890</v>
      </c>
      <c r="CM81" s="351">
        <v>12851</v>
      </c>
      <c r="CN81" s="351">
        <v>12838</v>
      </c>
      <c r="CO81" s="351">
        <v>12998</v>
      </c>
      <c r="CP81" s="351">
        <v>12949</v>
      </c>
      <c r="CQ81" s="351">
        <v>12899</v>
      </c>
      <c r="CR81" s="351">
        <v>13001</v>
      </c>
      <c r="CS81" s="351">
        <v>12965</v>
      </c>
      <c r="CT81" s="351">
        <v>12996</v>
      </c>
      <c r="CU81" s="352">
        <v>13025</v>
      </c>
      <c r="CV81" s="350">
        <v>12994</v>
      </c>
      <c r="CW81" s="351">
        <v>12913</v>
      </c>
      <c r="CX81" s="351">
        <v>12772</v>
      </c>
      <c r="CY81" s="351">
        <v>12765</v>
      </c>
      <c r="CZ81" s="351">
        <v>12764</v>
      </c>
      <c r="DA81" s="351">
        <v>12696</v>
      </c>
      <c r="DB81" s="351">
        <v>12715</v>
      </c>
      <c r="DC81" s="351">
        <v>12631</v>
      </c>
      <c r="DD81" s="351">
        <v>12629</v>
      </c>
      <c r="DE81" s="351">
        <v>12581</v>
      </c>
      <c r="DF81" s="351">
        <v>12597</v>
      </c>
      <c r="DG81" s="352">
        <v>12615</v>
      </c>
      <c r="DH81" s="350">
        <v>12618</v>
      </c>
      <c r="DI81" s="351">
        <v>12639</v>
      </c>
      <c r="DJ81" s="351">
        <v>12629</v>
      </c>
      <c r="DK81" s="351">
        <v>12543</v>
      </c>
      <c r="DL81" s="351">
        <v>12490</v>
      </c>
      <c r="DM81" s="351">
        <v>12440</v>
      </c>
      <c r="DN81" s="351">
        <v>12386</v>
      </c>
      <c r="DO81" s="351">
        <v>12400</v>
      </c>
      <c r="DP81" s="351">
        <v>12433</v>
      </c>
      <c r="DQ81" s="351">
        <v>12398</v>
      </c>
      <c r="DR81" s="351">
        <v>12338</v>
      </c>
      <c r="DS81" s="354">
        <v>12444</v>
      </c>
      <c r="DT81" s="350">
        <v>12506</v>
      </c>
      <c r="DU81" s="351">
        <v>12559</v>
      </c>
      <c r="DV81" s="351">
        <v>12481</v>
      </c>
      <c r="DW81" s="351">
        <v>12497</v>
      </c>
      <c r="DX81" s="351">
        <v>12571</v>
      </c>
      <c r="DY81" s="351">
        <v>12591</v>
      </c>
      <c r="DZ81" s="351">
        <v>12622</v>
      </c>
      <c r="EA81" s="351">
        <v>12538</v>
      </c>
      <c r="EB81" s="351">
        <v>12563</v>
      </c>
      <c r="EC81" s="351">
        <v>12570</v>
      </c>
      <c r="ED81" s="351">
        <v>12486</v>
      </c>
      <c r="EE81" s="354">
        <v>12445</v>
      </c>
      <c r="EF81" s="350">
        <v>12441</v>
      </c>
      <c r="EG81" s="351">
        <v>12379</v>
      </c>
      <c r="EH81" s="351">
        <v>12309</v>
      </c>
      <c r="EI81" s="351">
        <v>12224</v>
      </c>
      <c r="EJ81" s="351">
        <v>12149</v>
      </c>
      <c r="EK81" s="351">
        <v>12150</v>
      </c>
      <c r="EL81" s="351">
        <v>12149</v>
      </c>
      <c r="EM81" s="351">
        <v>12129</v>
      </c>
      <c r="EN81" s="351">
        <v>12115</v>
      </c>
      <c r="EO81" s="351">
        <v>12074</v>
      </c>
      <c r="EP81" s="351">
        <v>12086</v>
      </c>
      <c r="EQ81" s="354">
        <v>12071</v>
      </c>
      <c r="ER81" s="350">
        <v>12001</v>
      </c>
      <c r="ES81" s="351">
        <v>11943</v>
      </c>
      <c r="ET81" s="351">
        <v>11933</v>
      </c>
      <c r="EU81" s="351">
        <v>11865</v>
      </c>
      <c r="EV81" s="351">
        <v>11863</v>
      </c>
      <c r="EW81" s="354">
        <v>11840</v>
      </c>
      <c r="EX81" s="354">
        <v>11909</v>
      </c>
      <c r="EY81" s="354">
        <v>11947</v>
      </c>
      <c r="EZ81" s="352">
        <v>11864</v>
      </c>
      <c r="FA81" s="352">
        <v>11910</v>
      </c>
      <c r="FB81" s="352">
        <v>11874</v>
      </c>
      <c r="FC81" s="352">
        <v>11860</v>
      </c>
      <c r="FD81" s="352">
        <v>11880</v>
      </c>
      <c r="FE81" s="352">
        <v>11861</v>
      </c>
      <c r="FF81" s="352">
        <v>11767</v>
      </c>
      <c r="FG81" s="352">
        <v>11707</v>
      </c>
      <c r="FH81" s="352">
        <v>11666</v>
      </c>
      <c r="FI81" s="352">
        <v>11724</v>
      </c>
      <c r="FJ81" s="352">
        <v>11699</v>
      </c>
      <c r="FK81" s="352"/>
      <c r="FL81" s="352"/>
      <c r="FM81" s="352"/>
      <c r="FN81" s="352"/>
      <c r="FO81" s="352"/>
      <c r="FP81" s="100">
        <v>-25</v>
      </c>
      <c r="FQ81" s="84">
        <v>-0.21369347807504915</v>
      </c>
      <c r="FR81" s="100">
        <v>-161</v>
      </c>
      <c r="FS81" s="84">
        <v>-1.3337751636152761</v>
      </c>
    </row>
    <row r="82" spans="1:175" ht="15" outlineLevel="2">
      <c r="A82" s="340">
        <v>21</v>
      </c>
      <c r="B82" s="53" t="s">
        <v>369</v>
      </c>
      <c r="C82" s="324" t="s">
        <v>371</v>
      </c>
      <c r="D82" s="350">
        <v>2968</v>
      </c>
      <c r="E82" s="351">
        <v>2966</v>
      </c>
      <c r="F82" s="351">
        <v>2966</v>
      </c>
      <c r="G82" s="351">
        <v>2979</v>
      </c>
      <c r="H82" s="351">
        <v>2978</v>
      </c>
      <c r="I82" s="351">
        <v>3002</v>
      </c>
      <c r="J82" s="351">
        <v>2918</v>
      </c>
      <c r="K82" s="351">
        <v>2995</v>
      </c>
      <c r="L82" s="351">
        <v>2886</v>
      </c>
      <c r="M82" s="351">
        <v>2882</v>
      </c>
      <c r="N82" s="351">
        <v>2881</v>
      </c>
      <c r="O82" s="352">
        <v>2891</v>
      </c>
      <c r="P82" s="350">
        <v>2910</v>
      </c>
      <c r="Q82" s="351">
        <v>2899</v>
      </c>
      <c r="R82" s="353">
        <v>2894</v>
      </c>
      <c r="S82" s="351">
        <v>2836</v>
      </c>
      <c r="T82" s="351">
        <v>2860</v>
      </c>
      <c r="U82" s="351">
        <v>2827</v>
      </c>
      <c r="V82" s="351">
        <v>2803</v>
      </c>
      <c r="W82" s="351">
        <v>2812</v>
      </c>
      <c r="X82" s="351">
        <v>2832</v>
      </c>
      <c r="Y82" s="351">
        <v>2856</v>
      </c>
      <c r="Z82" s="351">
        <v>2832</v>
      </c>
      <c r="AA82" s="352">
        <v>2802</v>
      </c>
      <c r="AB82" s="350">
        <v>2830</v>
      </c>
      <c r="AC82" s="351">
        <v>2864</v>
      </c>
      <c r="AD82" s="351">
        <v>2847</v>
      </c>
      <c r="AE82" s="351">
        <v>2830</v>
      </c>
      <c r="AF82" s="351">
        <v>2903</v>
      </c>
      <c r="AG82" s="351">
        <v>2879</v>
      </c>
      <c r="AH82" s="351">
        <v>2887</v>
      </c>
      <c r="AI82" s="351">
        <v>2796</v>
      </c>
      <c r="AJ82" s="351">
        <v>2794</v>
      </c>
      <c r="AK82" s="351">
        <v>2842</v>
      </c>
      <c r="AL82" s="351">
        <v>2836</v>
      </c>
      <c r="AM82" s="352">
        <v>2855</v>
      </c>
      <c r="AN82" s="350">
        <v>2850</v>
      </c>
      <c r="AO82" s="351">
        <v>2936</v>
      </c>
      <c r="AP82" s="351">
        <v>2966</v>
      </c>
      <c r="AQ82" s="351">
        <v>2980</v>
      </c>
      <c r="AR82" s="351">
        <v>3067</v>
      </c>
      <c r="AS82" s="351">
        <v>3060</v>
      </c>
      <c r="AT82" s="351">
        <v>3055</v>
      </c>
      <c r="AU82" s="351">
        <v>3050</v>
      </c>
      <c r="AV82" s="351">
        <v>3032</v>
      </c>
      <c r="AW82" s="351">
        <v>3016</v>
      </c>
      <c r="AX82" s="351">
        <v>2989</v>
      </c>
      <c r="AY82" s="352">
        <v>2975</v>
      </c>
      <c r="AZ82" s="350">
        <v>2985</v>
      </c>
      <c r="BA82" s="351">
        <v>2990</v>
      </c>
      <c r="BB82" s="351">
        <v>2968</v>
      </c>
      <c r="BC82" s="351">
        <v>2976</v>
      </c>
      <c r="BD82" s="351">
        <v>2987</v>
      </c>
      <c r="BE82" s="351">
        <v>3005</v>
      </c>
      <c r="BF82" s="351">
        <v>3004</v>
      </c>
      <c r="BG82" s="351">
        <v>2982</v>
      </c>
      <c r="BH82" s="351">
        <v>3000</v>
      </c>
      <c r="BI82" s="351">
        <v>2988</v>
      </c>
      <c r="BJ82" s="351">
        <v>2981</v>
      </c>
      <c r="BK82" s="352">
        <v>2987</v>
      </c>
      <c r="BL82" s="350">
        <v>2983</v>
      </c>
      <c r="BM82" s="355">
        <v>2987</v>
      </c>
      <c r="BN82" s="355">
        <v>2963</v>
      </c>
      <c r="BO82" s="355">
        <v>2964</v>
      </c>
      <c r="BP82" s="355">
        <v>2956</v>
      </c>
      <c r="BQ82" s="355">
        <v>2931</v>
      </c>
      <c r="BR82" s="355">
        <v>2858</v>
      </c>
      <c r="BS82" s="355">
        <v>2828</v>
      </c>
      <c r="BT82" s="355">
        <v>2805</v>
      </c>
      <c r="BU82" s="355">
        <v>2798</v>
      </c>
      <c r="BV82" s="355">
        <v>2819</v>
      </c>
      <c r="BW82" s="352">
        <v>2837</v>
      </c>
      <c r="BX82" s="350">
        <v>2866</v>
      </c>
      <c r="BY82" s="355">
        <v>2871</v>
      </c>
      <c r="BZ82" s="355">
        <v>2881</v>
      </c>
      <c r="CA82" s="355">
        <v>2886</v>
      </c>
      <c r="CB82" s="355">
        <v>2868</v>
      </c>
      <c r="CC82" s="355">
        <v>2892</v>
      </c>
      <c r="CD82" s="355">
        <v>2917</v>
      </c>
      <c r="CE82" s="355">
        <v>2922</v>
      </c>
      <c r="CF82" s="355">
        <v>2929</v>
      </c>
      <c r="CG82" s="351">
        <v>2921</v>
      </c>
      <c r="CH82" s="351">
        <v>2940</v>
      </c>
      <c r="CI82" s="352">
        <v>2933</v>
      </c>
      <c r="CJ82" s="350">
        <v>2945</v>
      </c>
      <c r="CK82" s="351">
        <v>2966</v>
      </c>
      <c r="CL82" s="351">
        <v>2954</v>
      </c>
      <c r="CM82" s="351">
        <v>2960</v>
      </c>
      <c r="CN82" s="351">
        <v>2943</v>
      </c>
      <c r="CO82" s="351">
        <v>3005</v>
      </c>
      <c r="CP82" s="351">
        <v>3043</v>
      </c>
      <c r="CQ82" s="351">
        <v>3051</v>
      </c>
      <c r="CR82" s="351">
        <v>3052</v>
      </c>
      <c r="CS82" s="351">
        <v>3048</v>
      </c>
      <c r="CT82" s="351">
        <v>3054</v>
      </c>
      <c r="CU82" s="352">
        <v>3048</v>
      </c>
      <c r="CV82" s="350">
        <v>3029</v>
      </c>
      <c r="CW82" s="351">
        <v>3013</v>
      </c>
      <c r="CX82" s="351">
        <v>3008</v>
      </c>
      <c r="CY82" s="351">
        <v>3026</v>
      </c>
      <c r="CZ82" s="351">
        <v>3020</v>
      </c>
      <c r="DA82" s="351">
        <v>2989</v>
      </c>
      <c r="DB82" s="351">
        <v>2981</v>
      </c>
      <c r="DC82" s="351">
        <v>2965</v>
      </c>
      <c r="DD82" s="351">
        <v>2959</v>
      </c>
      <c r="DE82" s="351">
        <v>2942</v>
      </c>
      <c r="DF82" s="351">
        <v>2957</v>
      </c>
      <c r="DG82" s="352">
        <v>2952</v>
      </c>
      <c r="DH82" s="350">
        <v>2956</v>
      </c>
      <c r="DI82" s="351">
        <v>2972</v>
      </c>
      <c r="DJ82" s="351">
        <v>2961</v>
      </c>
      <c r="DK82" s="351">
        <v>2940</v>
      </c>
      <c r="DL82" s="351">
        <v>2929</v>
      </c>
      <c r="DM82" s="351">
        <v>2903</v>
      </c>
      <c r="DN82" s="351">
        <v>2896</v>
      </c>
      <c r="DO82" s="351">
        <v>2855</v>
      </c>
      <c r="DP82" s="351">
        <v>2825</v>
      </c>
      <c r="DQ82" s="351">
        <v>2806</v>
      </c>
      <c r="DR82" s="351">
        <v>2778</v>
      </c>
      <c r="DS82" s="354">
        <v>2850</v>
      </c>
      <c r="DT82" s="350">
        <v>2861</v>
      </c>
      <c r="DU82" s="351">
        <v>2897</v>
      </c>
      <c r="DV82" s="351">
        <v>2949</v>
      </c>
      <c r="DW82" s="351">
        <v>2932</v>
      </c>
      <c r="DX82" s="351">
        <v>2974</v>
      </c>
      <c r="DY82" s="351">
        <v>2963</v>
      </c>
      <c r="DZ82" s="351">
        <v>2962</v>
      </c>
      <c r="EA82" s="351">
        <v>2947</v>
      </c>
      <c r="EB82" s="351">
        <v>2935</v>
      </c>
      <c r="EC82" s="351">
        <v>2962</v>
      </c>
      <c r="ED82" s="351">
        <v>2947</v>
      </c>
      <c r="EE82" s="354">
        <v>2949</v>
      </c>
      <c r="EF82" s="350">
        <v>2975</v>
      </c>
      <c r="EG82" s="351">
        <v>2983</v>
      </c>
      <c r="EH82" s="351">
        <v>2965</v>
      </c>
      <c r="EI82" s="351">
        <v>2919</v>
      </c>
      <c r="EJ82" s="351">
        <v>2906</v>
      </c>
      <c r="EK82" s="351">
        <v>2907</v>
      </c>
      <c r="EL82" s="351">
        <v>2915</v>
      </c>
      <c r="EM82" s="351">
        <v>2930</v>
      </c>
      <c r="EN82" s="351">
        <v>2921</v>
      </c>
      <c r="EO82" s="351">
        <v>2897</v>
      </c>
      <c r="EP82" s="351">
        <v>2912</v>
      </c>
      <c r="EQ82" s="354">
        <v>2919</v>
      </c>
      <c r="ER82" s="350">
        <v>2937</v>
      </c>
      <c r="ES82" s="351">
        <v>2912</v>
      </c>
      <c r="ET82" s="351">
        <v>2902</v>
      </c>
      <c r="EU82" s="351">
        <v>2914</v>
      </c>
      <c r="EV82" s="351">
        <v>2906</v>
      </c>
      <c r="EW82" s="354">
        <v>2877</v>
      </c>
      <c r="EX82" s="354">
        <v>2919</v>
      </c>
      <c r="EY82" s="354">
        <v>2912</v>
      </c>
      <c r="EZ82" s="352">
        <v>2922</v>
      </c>
      <c r="FA82" s="352">
        <v>2940</v>
      </c>
      <c r="FB82" s="352">
        <v>2943</v>
      </c>
      <c r="FC82" s="352">
        <v>2934</v>
      </c>
      <c r="FD82" s="352">
        <v>2954</v>
      </c>
      <c r="FE82" s="352">
        <v>2917</v>
      </c>
      <c r="FF82" s="352">
        <v>2904</v>
      </c>
      <c r="FG82" s="352">
        <v>2884</v>
      </c>
      <c r="FH82" s="352">
        <v>2885</v>
      </c>
      <c r="FI82" s="352">
        <v>2862</v>
      </c>
      <c r="FJ82" s="352">
        <v>2877</v>
      </c>
      <c r="FK82" s="352"/>
      <c r="FL82" s="352"/>
      <c r="FM82" s="352"/>
      <c r="FN82" s="352"/>
      <c r="FO82" s="352"/>
      <c r="FP82" s="100">
        <v>15</v>
      </c>
      <c r="FQ82" s="84">
        <v>0.52137643378519283</v>
      </c>
      <c r="FR82" s="100">
        <v>-57</v>
      </c>
      <c r="FS82" s="84">
        <v>-1.9527235354573484</v>
      </c>
    </row>
    <row r="83" spans="1:175" ht="15" outlineLevel="2">
      <c r="A83" s="340">
        <v>55</v>
      </c>
      <c r="B83" s="53" t="s">
        <v>369</v>
      </c>
      <c r="C83" s="324" t="s">
        <v>372</v>
      </c>
      <c r="D83" s="350">
        <v>6913</v>
      </c>
      <c r="E83" s="351">
        <v>7087</v>
      </c>
      <c r="F83" s="351">
        <v>7022</v>
      </c>
      <c r="G83" s="351">
        <v>6992</v>
      </c>
      <c r="H83" s="351">
        <v>6918</v>
      </c>
      <c r="I83" s="351">
        <v>7057</v>
      </c>
      <c r="J83" s="351">
        <v>7043</v>
      </c>
      <c r="K83" s="351">
        <v>6982</v>
      </c>
      <c r="L83" s="351">
        <v>6962</v>
      </c>
      <c r="M83" s="351">
        <v>7027</v>
      </c>
      <c r="N83" s="351">
        <v>7090</v>
      </c>
      <c r="O83" s="352">
        <v>7179</v>
      </c>
      <c r="P83" s="350">
        <v>7057</v>
      </c>
      <c r="Q83" s="351">
        <v>7055</v>
      </c>
      <c r="R83" s="353">
        <v>7088</v>
      </c>
      <c r="S83" s="351">
        <v>6069</v>
      </c>
      <c r="T83" s="351">
        <v>7127</v>
      </c>
      <c r="U83" s="351">
        <v>7240</v>
      </c>
      <c r="V83" s="351">
        <v>7223</v>
      </c>
      <c r="W83" s="351">
        <v>7220</v>
      </c>
      <c r="X83" s="351">
        <v>7292</v>
      </c>
      <c r="Y83" s="351">
        <v>7304</v>
      </c>
      <c r="Z83" s="351">
        <v>7309</v>
      </c>
      <c r="AA83" s="352">
        <v>7243</v>
      </c>
      <c r="AB83" s="350">
        <v>7237</v>
      </c>
      <c r="AC83" s="351">
        <v>7232</v>
      </c>
      <c r="AD83" s="351">
        <v>7230</v>
      </c>
      <c r="AE83" s="351">
        <v>7230</v>
      </c>
      <c r="AF83" s="351">
        <v>7227</v>
      </c>
      <c r="AG83" s="351">
        <v>7188</v>
      </c>
      <c r="AH83" s="351">
        <v>7186</v>
      </c>
      <c r="AI83" s="351">
        <v>7219</v>
      </c>
      <c r="AJ83" s="351">
        <v>7182</v>
      </c>
      <c r="AK83" s="351">
        <v>7250</v>
      </c>
      <c r="AL83" s="351">
        <v>7254</v>
      </c>
      <c r="AM83" s="352">
        <v>7298</v>
      </c>
      <c r="AN83" s="350">
        <v>7298</v>
      </c>
      <c r="AO83" s="351">
        <v>7254</v>
      </c>
      <c r="AP83" s="351">
        <v>7286</v>
      </c>
      <c r="AQ83" s="351">
        <v>7304</v>
      </c>
      <c r="AR83" s="351">
        <v>7296</v>
      </c>
      <c r="AS83" s="351">
        <v>7301</v>
      </c>
      <c r="AT83" s="351">
        <v>7319</v>
      </c>
      <c r="AU83" s="351">
        <v>7329</v>
      </c>
      <c r="AV83" s="351">
        <v>7234</v>
      </c>
      <c r="AW83" s="351">
        <v>7220</v>
      </c>
      <c r="AX83" s="351">
        <v>7217</v>
      </c>
      <c r="AY83" s="352">
        <v>7218</v>
      </c>
      <c r="AZ83" s="350">
        <v>7204</v>
      </c>
      <c r="BA83" s="351">
        <v>7290</v>
      </c>
      <c r="BB83" s="351">
        <v>7332</v>
      </c>
      <c r="BC83" s="351">
        <v>7154</v>
      </c>
      <c r="BD83" s="351">
        <v>7142</v>
      </c>
      <c r="BE83" s="351">
        <v>7089</v>
      </c>
      <c r="BF83" s="351">
        <v>7077</v>
      </c>
      <c r="BG83" s="351">
        <v>7021</v>
      </c>
      <c r="BH83" s="351">
        <v>6999</v>
      </c>
      <c r="BI83" s="351">
        <v>6913</v>
      </c>
      <c r="BJ83" s="351">
        <v>6899</v>
      </c>
      <c r="BK83" s="352">
        <v>6900</v>
      </c>
      <c r="BL83" s="350">
        <v>6932</v>
      </c>
      <c r="BM83" s="355">
        <v>6991</v>
      </c>
      <c r="BN83" s="355">
        <v>6974</v>
      </c>
      <c r="BO83" s="355">
        <v>6920</v>
      </c>
      <c r="BP83" s="355">
        <v>6916</v>
      </c>
      <c r="BQ83" s="355">
        <v>6898</v>
      </c>
      <c r="BR83" s="355">
        <v>6812</v>
      </c>
      <c r="BS83" s="355">
        <v>6796</v>
      </c>
      <c r="BT83" s="355">
        <v>6792</v>
      </c>
      <c r="BU83" s="355">
        <v>6791</v>
      </c>
      <c r="BV83" s="355">
        <v>6800</v>
      </c>
      <c r="BW83" s="352">
        <v>6798</v>
      </c>
      <c r="BX83" s="350">
        <v>6779</v>
      </c>
      <c r="BY83" s="355">
        <v>6741</v>
      </c>
      <c r="BZ83" s="355">
        <v>6726</v>
      </c>
      <c r="CA83" s="355">
        <v>6704</v>
      </c>
      <c r="CB83" s="355">
        <v>6677</v>
      </c>
      <c r="CC83" s="355">
        <v>6643</v>
      </c>
      <c r="CD83" s="355">
        <v>6601</v>
      </c>
      <c r="CE83" s="355">
        <v>6587</v>
      </c>
      <c r="CF83" s="355">
        <v>6578</v>
      </c>
      <c r="CG83" s="351">
        <v>6536</v>
      </c>
      <c r="CH83" s="351">
        <v>6575</v>
      </c>
      <c r="CI83" s="352">
        <v>6560</v>
      </c>
      <c r="CJ83" s="350">
        <v>6537</v>
      </c>
      <c r="CK83" s="351">
        <v>6572</v>
      </c>
      <c r="CL83" s="351">
        <v>6566</v>
      </c>
      <c r="CM83" s="351">
        <v>6579</v>
      </c>
      <c r="CN83" s="351">
        <v>6594</v>
      </c>
      <c r="CO83" s="351">
        <v>6731</v>
      </c>
      <c r="CP83" s="351">
        <v>6768</v>
      </c>
      <c r="CQ83" s="351">
        <v>6744</v>
      </c>
      <c r="CR83" s="351">
        <v>6743</v>
      </c>
      <c r="CS83" s="351">
        <v>6686</v>
      </c>
      <c r="CT83" s="351">
        <v>6722</v>
      </c>
      <c r="CU83" s="352">
        <v>6722</v>
      </c>
      <c r="CV83" s="350">
        <v>6697</v>
      </c>
      <c r="CW83" s="351">
        <v>6689</v>
      </c>
      <c r="CX83" s="351">
        <v>6630</v>
      </c>
      <c r="CY83" s="351">
        <v>6619</v>
      </c>
      <c r="CZ83" s="351">
        <v>6615</v>
      </c>
      <c r="DA83" s="351">
        <v>6613</v>
      </c>
      <c r="DB83" s="351">
        <v>6561</v>
      </c>
      <c r="DC83" s="351">
        <v>6490</v>
      </c>
      <c r="DD83" s="351">
        <v>6487</v>
      </c>
      <c r="DE83" s="351">
        <v>6455</v>
      </c>
      <c r="DF83" s="351">
        <v>6446</v>
      </c>
      <c r="DG83" s="352">
        <v>6462</v>
      </c>
      <c r="DH83" s="350">
        <v>6449</v>
      </c>
      <c r="DI83" s="351">
        <v>6436</v>
      </c>
      <c r="DJ83" s="351">
        <v>6444</v>
      </c>
      <c r="DK83" s="351">
        <v>6423</v>
      </c>
      <c r="DL83" s="351">
        <v>6418</v>
      </c>
      <c r="DM83" s="351">
        <v>6403</v>
      </c>
      <c r="DN83" s="351">
        <v>6386</v>
      </c>
      <c r="DO83" s="351">
        <v>6379</v>
      </c>
      <c r="DP83" s="351">
        <v>6376</v>
      </c>
      <c r="DQ83" s="351">
        <v>6352</v>
      </c>
      <c r="DR83" s="351">
        <v>6305</v>
      </c>
      <c r="DS83" s="354">
        <v>6345</v>
      </c>
      <c r="DT83" s="350">
        <v>6381</v>
      </c>
      <c r="DU83" s="351">
        <v>6461</v>
      </c>
      <c r="DV83" s="351">
        <v>6409</v>
      </c>
      <c r="DW83" s="351">
        <v>6402</v>
      </c>
      <c r="DX83" s="351">
        <v>6480</v>
      </c>
      <c r="DY83" s="351">
        <v>6507</v>
      </c>
      <c r="DZ83" s="351">
        <v>6535</v>
      </c>
      <c r="EA83" s="351">
        <v>6457</v>
      </c>
      <c r="EB83" s="351">
        <v>6485</v>
      </c>
      <c r="EC83" s="351">
        <v>6479</v>
      </c>
      <c r="ED83" s="351">
        <v>6460</v>
      </c>
      <c r="EE83" s="354">
        <v>6475</v>
      </c>
      <c r="EF83" s="350">
        <v>6504</v>
      </c>
      <c r="EG83" s="351">
        <v>6530</v>
      </c>
      <c r="EH83" s="351">
        <v>6553</v>
      </c>
      <c r="EI83" s="351">
        <v>6505</v>
      </c>
      <c r="EJ83" s="351">
        <v>6513</v>
      </c>
      <c r="EK83" s="351">
        <v>6512</v>
      </c>
      <c r="EL83" s="351">
        <v>6504</v>
      </c>
      <c r="EM83" s="351">
        <v>6521</v>
      </c>
      <c r="EN83" s="351">
        <v>6505</v>
      </c>
      <c r="EO83" s="351">
        <v>6498</v>
      </c>
      <c r="EP83" s="351">
        <v>6518</v>
      </c>
      <c r="EQ83" s="354">
        <v>6506</v>
      </c>
      <c r="ER83" s="350">
        <v>6553</v>
      </c>
      <c r="ES83" s="351">
        <v>6530</v>
      </c>
      <c r="ET83" s="351">
        <v>6496</v>
      </c>
      <c r="EU83" s="351">
        <v>6451</v>
      </c>
      <c r="EV83" s="351">
        <v>6447</v>
      </c>
      <c r="EW83" s="354">
        <v>6431</v>
      </c>
      <c r="EX83" s="354">
        <v>6414</v>
      </c>
      <c r="EY83" s="354">
        <v>6461</v>
      </c>
      <c r="EZ83" s="352">
        <v>6478</v>
      </c>
      <c r="FA83" s="352">
        <v>6489</v>
      </c>
      <c r="FB83" s="352">
        <v>6495</v>
      </c>
      <c r="FC83" s="352">
        <v>6530</v>
      </c>
      <c r="FD83" s="352">
        <v>6563</v>
      </c>
      <c r="FE83" s="352">
        <v>6524</v>
      </c>
      <c r="FF83" s="352">
        <v>6468</v>
      </c>
      <c r="FG83" s="352">
        <v>6413</v>
      </c>
      <c r="FH83" s="352">
        <v>6376</v>
      </c>
      <c r="FI83" s="352">
        <v>6335</v>
      </c>
      <c r="FJ83" s="352">
        <v>6333</v>
      </c>
      <c r="FK83" s="352"/>
      <c r="FL83" s="352"/>
      <c r="FM83" s="352"/>
      <c r="FN83" s="352"/>
      <c r="FO83" s="352"/>
      <c r="FP83" s="100">
        <v>-2</v>
      </c>
      <c r="FQ83" s="84">
        <v>-3.1580609505763461E-2</v>
      </c>
      <c r="FR83" s="100">
        <v>-197</v>
      </c>
      <c r="FS83" s="84">
        <v>-3.0279741776821396</v>
      </c>
    </row>
    <row r="84" spans="1:175" ht="15" outlineLevel="2">
      <c r="A84" s="340">
        <v>148</v>
      </c>
      <c r="B84" s="53" t="s">
        <v>369</v>
      </c>
      <c r="C84" s="324" t="s">
        <v>373</v>
      </c>
      <c r="D84" s="350">
        <v>15996</v>
      </c>
      <c r="E84" s="351">
        <v>16125</v>
      </c>
      <c r="F84" s="351">
        <v>16051</v>
      </c>
      <c r="G84" s="351">
        <v>16048</v>
      </c>
      <c r="H84" s="351">
        <v>15803</v>
      </c>
      <c r="I84" s="351">
        <v>15874</v>
      </c>
      <c r="J84" s="351">
        <v>15100</v>
      </c>
      <c r="K84" s="351">
        <v>15850</v>
      </c>
      <c r="L84" s="351">
        <v>14904</v>
      </c>
      <c r="M84" s="351">
        <v>14878</v>
      </c>
      <c r="N84" s="351">
        <v>14746</v>
      </c>
      <c r="O84" s="352">
        <v>14651</v>
      </c>
      <c r="P84" s="350">
        <v>14576</v>
      </c>
      <c r="Q84" s="351">
        <v>14451</v>
      </c>
      <c r="R84" s="353">
        <v>14378</v>
      </c>
      <c r="S84" s="351">
        <v>14675</v>
      </c>
      <c r="T84" s="351">
        <v>14803</v>
      </c>
      <c r="U84" s="351">
        <v>14671</v>
      </c>
      <c r="V84" s="351">
        <v>14633</v>
      </c>
      <c r="W84" s="351">
        <v>14596</v>
      </c>
      <c r="X84" s="351">
        <v>14640</v>
      </c>
      <c r="Y84" s="351">
        <v>14779</v>
      </c>
      <c r="Z84" s="351">
        <v>14751</v>
      </c>
      <c r="AA84" s="352">
        <v>14556</v>
      </c>
      <c r="AB84" s="350">
        <v>14713</v>
      </c>
      <c r="AC84" s="351">
        <v>14684</v>
      </c>
      <c r="AD84" s="351">
        <v>14611</v>
      </c>
      <c r="AE84" s="351">
        <v>14511</v>
      </c>
      <c r="AF84" s="351">
        <v>14727</v>
      </c>
      <c r="AG84" s="351">
        <v>14635</v>
      </c>
      <c r="AH84" s="351">
        <v>14604</v>
      </c>
      <c r="AI84" s="351">
        <v>14611</v>
      </c>
      <c r="AJ84" s="351">
        <v>14636</v>
      </c>
      <c r="AK84" s="351">
        <v>14824</v>
      </c>
      <c r="AL84" s="351">
        <v>14764</v>
      </c>
      <c r="AM84" s="352">
        <v>14762</v>
      </c>
      <c r="AN84" s="350">
        <v>14638</v>
      </c>
      <c r="AO84" s="351">
        <v>14711</v>
      </c>
      <c r="AP84" s="351">
        <v>14651</v>
      </c>
      <c r="AQ84" s="351">
        <v>14657</v>
      </c>
      <c r="AR84" s="351">
        <v>14962</v>
      </c>
      <c r="AS84" s="351">
        <v>14922</v>
      </c>
      <c r="AT84" s="351">
        <v>14987</v>
      </c>
      <c r="AU84" s="351">
        <v>14895</v>
      </c>
      <c r="AV84" s="351">
        <v>14714</v>
      </c>
      <c r="AW84" s="351">
        <v>14624</v>
      </c>
      <c r="AX84" s="351">
        <v>14637</v>
      </c>
      <c r="AY84" s="352">
        <v>14572</v>
      </c>
      <c r="AZ84" s="350">
        <v>14618</v>
      </c>
      <c r="BA84" s="351">
        <v>14557</v>
      </c>
      <c r="BB84" s="351">
        <v>14398</v>
      </c>
      <c r="BC84" s="351">
        <v>14345</v>
      </c>
      <c r="BD84" s="351">
        <v>14289</v>
      </c>
      <c r="BE84" s="351">
        <v>14180</v>
      </c>
      <c r="BF84" s="351">
        <v>14115</v>
      </c>
      <c r="BG84" s="351">
        <v>13965</v>
      </c>
      <c r="BH84" s="351">
        <v>14087</v>
      </c>
      <c r="BI84" s="351">
        <v>13920</v>
      </c>
      <c r="BJ84" s="351">
        <v>13943</v>
      </c>
      <c r="BK84" s="352">
        <v>14027</v>
      </c>
      <c r="BL84" s="350">
        <v>14139</v>
      </c>
      <c r="BM84" s="355">
        <v>14336</v>
      </c>
      <c r="BN84" s="355">
        <v>14447</v>
      </c>
      <c r="BO84" s="355">
        <v>14501</v>
      </c>
      <c r="BP84" s="355">
        <v>14534</v>
      </c>
      <c r="BQ84" s="355">
        <v>14493</v>
      </c>
      <c r="BR84" s="355">
        <v>14129</v>
      </c>
      <c r="BS84" s="355">
        <v>13996</v>
      </c>
      <c r="BT84" s="355">
        <v>13895</v>
      </c>
      <c r="BU84" s="355">
        <v>13985</v>
      </c>
      <c r="BV84" s="355">
        <v>14008</v>
      </c>
      <c r="BW84" s="352">
        <v>14049</v>
      </c>
      <c r="BX84" s="350">
        <v>14254</v>
      </c>
      <c r="BY84" s="355">
        <v>14045</v>
      </c>
      <c r="BZ84" s="355">
        <v>13746</v>
      </c>
      <c r="CA84" s="355">
        <v>13639</v>
      </c>
      <c r="CB84" s="355">
        <v>13548</v>
      </c>
      <c r="CC84" s="355">
        <v>13368</v>
      </c>
      <c r="CD84" s="355">
        <v>13270</v>
      </c>
      <c r="CE84" s="355">
        <v>13291</v>
      </c>
      <c r="CF84" s="355">
        <v>13182</v>
      </c>
      <c r="CG84" s="351">
        <v>13077</v>
      </c>
      <c r="CH84" s="351">
        <v>13023</v>
      </c>
      <c r="CI84" s="352">
        <v>12975</v>
      </c>
      <c r="CJ84" s="350">
        <v>12986</v>
      </c>
      <c r="CK84" s="351">
        <v>13086</v>
      </c>
      <c r="CL84" s="351">
        <v>13150</v>
      </c>
      <c r="CM84" s="351">
        <v>13140</v>
      </c>
      <c r="CN84" s="351">
        <v>13242</v>
      </c>
      <c r="CO84" s="351">
        <v>13450</v>
      </c>
      <c r="CP84" s="351">
        <v>13680</v>
      </c>
      <c r="CQ84" s="351">
        <v>13736</v>
      </c>
      <c r="CR84" s="351">
        <v>13745</v>
      </c>
      <c r="CS84" s="351">
        <v>13810</v>
      </c>
      <c r="CT84" s="351">
        <v>13970</v>
      </c>
      <c r="CU84" s="352">
        <v>14532</v>
      </c>
      <c r="CV84" s="350">
        <v>14562</v>
      </c>
      <c r="CW84" s="351">
        <v>14457</v>
      </c>
      <c r="CX84" s="351">
        <v>14477</v>
      </c>
      <c r="CY84" s="351">
        <v>14676</v>
      </c>
      <c r="CZ84" s="351">
        <v>14637</v>
      </c>
      <c r="DA84" s="351">
        <v>14575</v>
      </c>
      <c r="DB84" s="351">
        <v>14605</v>
      </c>
      <c r="DC84" s="351">
        <v>14544</v>
      </c>
      <c r="DD84" s="351">
        <v>14552</v>
      </c>
      <c r="DE84" s="351">
        <v>14422</v>
      </c>
      <c r="DF84" s="351">
        <v>14467</v>
      </c>
      <c r="DG84" s="352">
        <v>14499</v>
      </c>
      <c r="DH84" s="350">
        <v>14585</v>
      </c>
      <c r="DI84" s="351">
        <v>14638</v>
      </c>
      <c r="DJ84" s="351">
        <v>14701</v>
      </c>
      <c r="DK84" s="351">
        <v>14875</v>
      </c>
      <c r="DL84" s="351">
        <v>14735</v>
      </c>
      <c r="DM84" s="351">
        <v>14726</v>
      </c>
      <c r="DN84" s="351">
        <v>14603</v>
      </c>
      <c r="DO84" s="351">
        <v>14609</v>
      </c>
      <c r="DP84" s="351">
        <v>14690</v>
      </c>
      <c r="DQ84" s="351">
        <v>14539</v>
      </c>
      <c r="DR84" s="351">
        <v>14450</v>
      </c>
      <c r="DS84" s="354">
        <v>14673</v>
      </c>
      <c r="DT84" s="350">
        <v>14838</v>
      </c>
      <c r="DU84" s="351">
        <v>15309</v>
      </c>
      <c r="DV84" s="351">
        <v>15560</v>
      </c>
      <c r="DW84" s="351">
        <v>15842</v>
      </c>
      <c r="DX84" s="351">
        <v>16440</v>
      </c>
      <c r="DY84" s="351">
        <v>16710</v>
      </c>
      <c r="DZ84" s="351">
        <v>16901</v>
      </c>
      <c r="EA84" s="351">
        <v>16221</v>
      </c>
      <c r="EB84" s="351">
        <v>16380</v>
      </c>
      <c r="EC84" s="351">
        <v>16218</v>
      </c>
      <c r="ED84" s="351">
        <v>16000</v>
      </c>
      <c r="EE84" s="354">
        <v>15834</v>
      </c>
      <c r="EF84" s="350">
        <v>15804</v>
      </c>
      <c r="EG84" s="351">
        <v>15654</v>
      </c>
      <c r="EH84" s="351">
        <v>15597</v>
      </c>
      <c r="EI84" s="351">
        <v>15447</v>
      </c>
      <c r="EJ84" s="351">
        <v>15328</v>
      </c>
      <c r="EK84" s="351">
        <v>15325</v>
      </c>
      <c r="EL84" s="351">
        <v>15347</v>
      </c>
      <c r="EM84" s="351">
        <v>15370</v>
      </c>
      <c r="EN84" s="351">
        <v>15904</v>
      </c>
      <c r="EO84" s="351">
        <v>15835</v>
      </c>
      <c r="EP84" s="351">
        <v>15817</v>
      </c>
      <c r="EQ84" s="354">
        <v>15859</v>
      </c>
      <c r="ER84" s="350">
        <v>15863</v>
      </c>
      <c r="ES84" s="351">
        <v>16027</v>
      </c>
      <c r="ET84" s="351">
        <v>16295</v>
      </c>
      <c r="EU84" s="351">
        <v>16310</v>
      </c>
      <c r="EV84" s="351">
        <v>16473</v>
      </c>
      <c r="EW84" s="354">
        <v>16614</v>
      </c>
      <c r="EX84" s="354">
        <v>17684</v>
      </c>
      <c r="EY84" s="354">
        <v>17800</v>
      </c>
      <c r="EZ84" s="352">
        <v>17811</v>
      </c>
      <c r="FA84" s="352">
        <v>17839</v>
      </c>
      <c r="FB84" s="352">
        <v>17746</v>
      </c>
      <c r="FC84" s="352">
        <v>17903</v>
      </c>
      <c r="FD84" s="352">
        <v>18224</v>
      </c>
      <c r="FE84" s="352">
        <v>18154</v>
      </c>
      <c r="FF84" s="352">
        <v>18175</v>
      </c>
      <c r="FG84" s="352">
        <v>18048</v>
      </c>
      <c r="FH84" s="352">
        <v>18186</v>
      </c>
      <c r="FI84" s="352">
        <v>18144</v>
      </c>
      <c r="FJ84" s="352">
        <v>18207</v>
      </c>
      <c r="FK84" s="352"/>
      <c r="FL84" s="352"/>
      <c r="FM84" s="352"/>
      <c r="FN84" s="352"/>
      <c r="FO84" s="352"/>
      <c r="FP84" s="100">
        <v>63</v>
      </c>
      <c r="FQ84" s="84">
        <v>0.34602076124567477</v>
      </c>
      <c r="FR84" s="100">
        <v>304</v>
      </c>
      <c r="FS84" s="84">
        <v>1.916892616180087</v>
      </c>
    </row>
    <row r="85" spans="1:175" ht="15" outlineLevel="2">
      <c r="A85" s="340">
        <v>197</v>
      </c>
      <c r="B85" s="53" t="s">
        <v>369</v>
      </c>
      <c r="C85" s="324" t="s">
        <v>374</v>
      </c>
      <c r="D85" s="350">
        <v>10443</v>
      </c>
      <c r="E85" s="351">
        <v>10514</v>
      </c>
      <c r="F85" s="351">
        <v>10538</v>
      </c>
      <c r="G85" s="351">
        <v>10342</v>
      </c>
      <c r="H85" s="351">
        <v>10310</v>
      </c>
      <c r="I85" s="351">
        <v>10342</v>
      </c>
      <c r="J85" s="351">
        <v>10245</v>
      </c>
      <c r="K85" s="351">
        <v>10307</v>
      </c>
      <c r="L85" s="351">
        <v>10272</v>
      </c>
      <c r="M85" s="351">
        <v>10296</v>
      </c>
      <c r="N85" s="351">
        <v>10310</v>
      </c>
      <c r="O85" s="352">
        <v>10233</v>
      </c>
      <c r="P85" s="350">
        <v>10227</v>
      </c>
      <c r="Q85" s="351">
        <v>10241</v>
      </c>
      <c r="R85" s="353">
        <v>10253</v>
      </c>
      <c r="S85" s="351">
        <v>10169</v>
      </c>
      <c r="T85" s="351">
        <v>10362</v>
      </c>
      <c r="U85" s="351">
        <v>10474</v>
      </c>
      <c r="V85" s="351">
        <v>10465</v>
      </c>
      <c r="W85" s="351">
        <v>10436</v>
      </c>
      <c r="X85" s="351">
        <v>10515</v>
      </c>
      <c r="Y85" s="351">
        <v>10567</v>
      </c>
      <c r="Z85" s="351">
        <v>10559</v>
      </c>
      <c r="AA85" s="352">
        <v>10488</v>
      </c>
      <c r="AB85" s="350">
        <v>10533</v>
      </c>
      <c r="AC85" s="351">
        <v>10527</v>
      </c>
      <c r="AD85" s="351">
        <v>10573</v>
      </c>
      <c r="AE85" s="351">
        <v>10545</v>
      </c>
      <c r="AF85" s="351">
        <v>10503</v>
      </c>
      <c r="AG85" s="351">
        <v>10554</v>
      </c>
      <c r="AH85" s="351">
        <v>10569</v>
      </c>
      <c r="AI85" s="351">
        <v>10629</v>
      </c>
      <c r="AJ85" s="351">
        <v>10694</v>
      </c>
      <c r="AK85" s="351">
        <v>10720</v>
      </c>
      <c r="AL85" s="351">
        <v>10747</v>
      </c>
      <c r="AM85" s="352">
        <v>10710</v>
      </c>
      <c r="AN85" s="350">
        <v>10733</v>
      </c>
      <c r="AO85" s="351">
        <v>10995</v>
      </c>
      <c r="AP85" s="351">
        <v>11012</v>
      </c>
      <c r="AQ85" s="351">
        <v>11051</v>
      </c>
      <c r="AR85" s="351">
        <v>11067</v>
      </c>
      <c r="AS85" s="351">
        <v>10996</v>
      </c>
      <c r="AT85" s="351">
        <v>11069</v>
      </c>
      <c r="AU85" s="351">
        <v>11090</v>
      </c>
      <c r="AV85" s="351">
        <v>11047</v>
      </c>
      <c r="AW85" s="351">
        <v>11050</v>
      </c>
      <c r="AX85" s="351">
        <v>11039</v>
      </c>
      <c r="AY85" s="352">
        <v>11056</v>
      </c>
      <c r="AZ85" s="350">
        <v>11082</v>
      </c>
      <c r="BA85" s="351">
        <v>11134</v>
      </c>
      <c r="BB85" s="351">
        <v>11089</v>
      </c>
      <c r="BC85" s="351">
        <v>11024</v>
      </c>
      <c r="BD85" s="351">
        <v>11010</v>
      </c>
      <c r="BE85" s="351">
        <v>10977</v>
      </c>
      <c r="BF85" s="351">
        <v>10930</v>
      </c>
      <c r="BG85" s="351">
        <v>10865</v>
      </c>
      <c r="BH85" s="351">
        <v>10903</v>
      </c>
      <c r="BI85" s="351">
        <v>10876</v>
      </c>
      <c r="BJ85" s="351">
        <v>10844</v>
      </c>
      <c r="BK85" s="352">
        <v>10946</v>
      </c>
      <c r="BL85" s="350">
        <v>10981</v>
      </c>
      <c r="BM85" s="355">
        <v>11009</v>
      </c>
      <c r="BN85" s="355">
        <v>11055</v>
      </c>
      <c r="BO85" s="355">
        <v>11030</v>
      </c>
      <c r="BP85" s="355">
        <v>11107</v>
      </c>
      <c r="BQ85" s="355">
        <v>11002</v>
      </c>
      <c r="BR85" s="355">
        <v>10818</v>
      </c>
      <c r="BS85" s="355">
        <v>10768</v>
      </c>
      <c r="BT85" s="355">
        <v>10738</v>
      </c>
      <c r="BU85" s="355">
        <v>10738</v>
      </c>
      <c r="BV85" s="355">
        <v>10757</v>
      </c>
      <c r="BW85" s="352">
        <v>10788</v>
      </c>
      <c r="BX85" s="350">
        <v>10853</v>
      </c>
      <c r="BY85" s="355">
        <v>10793</v>
      </c>
      <c r="BZ85" s="355">
        <v>10835</v>
      </c>
      <c r="CA85" s="355">
        <v>10820</v>
      </c>
      <c r="CB85" s="355">
        <v>10807</v>
      </c>
      <c r="CC85" s="355">
        <v>10746</v>
      </c>
      <c r="CD85" s="355">
        <v>10723</v>
      </c>
      <c r="CE85" s="355">
        <v>10930</v>
      </c>
      <c r="CF85" s="355">
        <v>10935</v>
      </c>
      <c r="CG85" s="351">
        <v>10881</v>
      </c>
      <c r="CH85" s="351">
        <v>10798</v>
      </c>
      <c r="CI85" s="352">
        <v>10747</v>
      </c>
      <c r="CJ85" s="350">
        <v>10697</v>
      </c>
      <c r="CK85" s="351">
        <v>10711</v>
      </c>
      <c r="CL85" s="351">
        <v>10690</v>
      </c>
      <c r="CM85" s="351">
        <v>10664</v>
      </c>
      <c r="CN85" s="351">
        <v>10652</v>
      </c>
      <c r="CO85" s="351">
        <v>10760</v>
      </c>
      <c r="CP85" s="351">
        <v>10761</v>
      </c>
      <c r="CQ85" s="351">
        <v>10819</v>
      </c>
      <c r="CR85" s="351">
        <v>10831</v>
      </c>
      <c r="CS85" s="351">
        <v>10912</v>
      </c>
      <c r="CT85" s="351">
        <v>10949</v>
      </c>
      <c r="CU85" s="352">
        <v>10979</v>
      </c>
      <c r="CV85" s="350">
        <v>10984</v>
      </c>
      <c r="CW85" s="351">
        <v>10978</v>
      </c>
      <c r="CX85" s="351">
        <v>11069</v>
      </c>
      <c r="CY85" s="351">
        <v>11096</v>
      </c>
      <c r="CZ85" s="351">
        <v>11117</v>
      </c>
      <c r="DA85" s="351">
        <v>11090</v>
      </c>
      <c r="DB85" s="351">
        <v>11103</v>
      </c>
      <c r="DC85" s="351">
        <v>11043</v>
      </c>
      <c r="DD85" s="351">
        <v>11037</v>
      </c>
      <c r="DE85" s="351">
        <v>11020</v>
      </c>
      <c r="DF85" s="351">
        <v>11017</v>
      </c>
      <c r="DG85" s="352">
        <v>11037</v>
      </c>
      <c r="DH85" s="350">
        <v>11025</v>
      </c>
      <c r="DI85" s="351">
        <v>10992</v>
      </c>
      <c r="DJ85" s="351">
        <v>11115</v>
      </c>
      <c r="DK85" s="351">
        <v>11078</v>
      </c>
      <c r="DL85" s="351">
        <v>10994</v>
      </c>
      <c r="DM85" s="351">
        <v>10944</v>
      </c>
      <c r="DN85" s="351">
        <v>10890</v>
      </c>
      <c r="DO85" s="351">
        <v>10836</v>
      </c>
      <c r="DP85" s="351">
        <v>10869</v>
      </c>
      <c r="DQ85" s="351">
        <v>10858</v>
      </c>
      <c r="DR85" s="351">
        <v>10792</v>
      </c>
      <c r="DS85" s="354">
        <v>10875</v>
      </c>
      <c r="DT85" s="350">
        <v>10873</v>
      </c>
      <c r="DU85" s="351">
        <v>11033</v>
      </c>
      <c r="DV85" s="351">
        <v>11006</v>
      </c>
      <c r="DW85" s="351">
        <v>11068</v>
      </c>
      <c r="DX85" s="351">
        <v>11232</v>
      </c>
      <c r="DY85" s="351">
        <v>11292</v>
      </c>
      <c r="DZ85" s="351">
        <v>11321</v>
      </c>
      <c r="EA85" s="351">
        <v>11208</v>
      </c>
      <c r="EB85" s="351">
        <v>11210</v>
      </c>
      <c r="EC85" s="351">
        <v>11216</v>
      </c>
      <c r="ED85" s="351">
        <v>11148</v>
      </c>
      <c r="EE85" s="354">
        <v>11098</v>
      </c>
      <c r="EF85" s="350">
        <v>11194</v>
      </c>
      <c r="EG85" s="351">
        <v>11190</v>
      </c>
      <c r="EH85" s="351">
        <v>11136</v>
      </c>
      <c r="EI85" s="351">
        <v>11059</v>
      </c>
      <c r="EJ85" s="351">
        <v>11101</v>
      </c>
      <c r="EK85" s="351">
        <v>11104</v>
      </c>
      <c r="EL85" s="351">
        <v>11165</v>
      </c>
      <c r="EM85" s="351">
        <v>11158</v>
      </c>
      <c r="EN85" s="351">
        <v>11165</v>
      </c>
      <c r="EO85" s="351">
        <v>11181</v>
      </c>
      <c r="EP85" s="351">
        <v>11243</v>
      </c>
      <c r="EQ85" s="354">
        <v>11190</v>
      </c>
      <c r="ER85" s="350">
        <v>11256</v>
      </c>
      <c r="ES85" s="351">
        <v>11191</v>
      </c>
      <c r="ET85" s="351">
        <v>11204</v>
      </c>
      <c r="EU85" s="351">
        <v>11177</v>
      </c>
      <c r="EV85" s="351">
        <v>11216</v>
      </c>
      <c r="EW85" s="354">
        <v>11218</v>
      </c>
      <c r="EX85" s="354">
        <v>11455</v>
      </c>
      <c r="EY85" s="354">
        <v>11476</v>
      </c>
      <c r="EZ85" s="352">
        <v>11423</v>
      </c>
      <c r="FA85" s="352">
        <v>11450</v>
      </c>
      <c r="FB85" s="352">
        <v>11442</v>
      </c>
      <c r="FC85" s="352">
        <v>11503</v>
      </c>
      <c r="FD85" s="352">
        <v>11523</v>
      </c>
      <c r="FE85" s="352">
        <v>11535</v>
      </c>
      <c r="FF85" s="352">
        <v>11567</v>
      </c>
      <c r="FG85" s="352">
        <v>11558</v>
      </c>
      <c r="FH85" s="352">
        <v>11580</v>
      </c>
      <c r="FI85" s="352">
        <v>11536</v>
      </c>
      <c r="FJ85" s="352">
        <v>11523</v>
      </c>
      <c r="FK85" s="352"/>
      <c r="FL85" s="352"/>
      <c r="FM85" s="352"/>
      <c r="FN85" s="352"/>
      <c r="FO85" s="352"/>
      <c r="FP85" s="100">
        <v>-13</v>
      </c>
      <c r="FQ85" s="84">
        <v>-0.11281784257571813</v>
      </c>
      <c r="FR85" s="100">
        <v>20</v>
      </c>
      <c r="FS85" s="84">
        <v>0.17873100983020554</v>
      </c>
    </row>
    <row r="86" spans="1:175" ht="15" outlineLevel="2">
      <c r="A86" s="340">
        <v>206</v>
      </c>
      <c r="B86" s="53" t="s">
        <v>369</v>
      </c>
      <c r="C86" s="324" t="s">
        <v>375</v>
      </c>
      <c r="D86" s="350">
        <v>3284</v>
      </c>
      <c r="E86" s="351">
        <v>3279</v>
      </c>
      <c r="F86" s="351">
        <v>3249</v>
      </c>
      <c r="G86" s="351">
        <v>3241</v>
      </c>
      <c r="H86" s="351">
        <v>3222</v>
      </c>
      <c r="I86" s="351">
        <v>3211</v>
      </c>
      <c r="J86" s="351">
        <v>3151</v>
      </c>
      <c r="K86" s="351">
        <v>3203</v>
      </c>
      <c r="L86" s="351">
        <v>3154</v>
      </c>
      <c r="M86" s="351">
        <v>3170</v>
      </c>
      <c r="N86" s="351">
        <v>3166</v>
      </c>
      <c r="O86" s="352">
        <v>3172</v>
      </c>
      <c r="P86" s="350">
        <v>3179</v>
      </c>
      <c r="Q86" s="351">
        <v>3182</v>
      </c>
      <c r="R86" s="353">
        <v>3177</v>
      </c>
      <c r="S86" s="351">
        <v>3192</v>
      </c>
      <c r="T86" s="351">
        <v>3198</v>
      </c>
      <c r="U86" s="351">
        <v>3198</v>
      </c>
      <c r="V86" s="351">
        <v>3180</v>
      </c>
      <c r="W86" s="351">
        <v>3171</v>
      </c>
      <c r="X86" s="351">
        <v>3188</v>
      </c>
      <c r="Y86" s="351">
        <v>3249</v>
      </c>
      <c r="Z86" s="351">
        <v>3256</v>
      </c>
      <c r="AA86" s="352">
        <v>3244</v>
      </c>
      <c r="AB86" s="350">
        <v>3255</v>
      </c>
      <c r="AC86" s="351">
        <v>3237</v>
      </c>
      <c r="AD86" s="351">
        <v>3211</v>
      </c>
      <c r="AE86" s="351">
        <v>3192</v>
      </c>
      <c r="AF86" s="351">
        <v>3219</v>
      </c>
      <c r="AG86" s="351">
        <v>3194</v>
      </c>
      <c r="AH86" s="351">
        <v>3210</v>
      </c>
      <c r="AI86" s="351">
        <v>3209</v>
      </c>
      <c r="AJ86" s="351">
        <v>3217</v>
      </c>
      <c r="AK86" s="351">
        <v>3233</v>
      </c>
      <c r="AL86" s="351">
        <v>3219</v>
      </c>
      <c r="AM86" s="352">
        <v>3224</v>
      </c>
      <c r="AN86" s="350">
        <v>3200</v>
      </c>
      <c r="AO86" s="351">
        <v>3218</v>
      </c>
      <c r="AP86" s="351">
        <v>3235</v>
      </c>
      <c r="AQ86" s="351">
        <v>3218</v>
      </c>
      <c r="AR86" s="351">
        <v>3245</v>
      </c>
      <c r="AS86" s="351">
        <v>3259</v>
      </c>
      <c r="AT86" s="351">
        <v>3250</v>
      </c>
      <c r="AU86" s="351">
        <v>3272</v>
      </c>
      <c r="AV86" s="351">
        <v>3241</v>
      </c>
      <c r="AW86" s="351">
        <v>3234</v>
      </c>
      <c r="AX86" s="351">
        <v>3247</v>
      </c>
      <c r="AY86" s="352">
        <v>3225</v>
      </c>
      <c r="AZ86" s="350">
        <v>3233</v>
      </c>
      <c r="BA86" s="351">
        <v>3247</v>
      </c>
      <c r="BB86" s="351">
        <v>3245</v>
      </c>
      <c r="BC86" s="351">
        <v>3199</v>
      </c>
      <c r="BD86" s="351">
        <v>3216</v>
      </c>
      <c r="BE86" s="351">
        <v>3208</v>
      </c>
      <c r="BF86" s="351">
        <v>3184</v>
      </c>
      <c r="BG86" s="351">
        <v>3137</v>
      </c>
      <c r="BH86" s="351">
        <v>3129</v>
      </c>
      <c r="BI86" s="351">
        <v>3102</v>
      </c>
      <c r="BJ86" s="351">
        <v>3107</v>
      </c>
      <c r="BK86" s="352">
        <v>3103</v>
      </c>
      <c r="BL86" s="350">
        <v>3122</v>
      </c>
      <c r="BM86" s="355">
        <v>3140</v>
      </c>
      <c r="BN86" s="355">
        <v>3126</v>
      </c>
      <c r="BO86" s="355">
        <v>3120</v>
      </c>
      <c r="BP86" s="355">
        <v>3131</v>
      </c>
      <c r="BQ86" s="355">
        <v>3122</v>
      </c>
      <c r="BR86" s="355">
        <v>3065</v>
      </c>
      <c r="BS86" s="355">
        <v>3032</v>
      </c>
      <c r="BT86" s="355">
        <v>3027</v>
      </c>
      <c r="BU86" s="355">
        <v>2999</v>
      </c>
      <c r="BV86" s="355">
        <v>2997</v>
      </c>
      <c r="BW86" s="352">
        <v>2981</v>
      </c>
      <c r="BX86" s="350">
        <v>2982</v>
      </c>
      <c r="BY86" s="355">
        <v>2993</v>
      </c>
      <c r="BZ86" s="355">
        <v>2977</v>
      </c>
      <c r="CA86" s="355">
        <v>2947</v>
      </c>
      <c r="CB86" s="355">
        <v>2930</v>
      </c>
      <c r="CC86" s="355">
        <v>2913</v>
      </c>
      <c r="CD86" s="355">
        <v>2919</v>
      </c>
      <c r="CE86" s="355">
        <v>2935</v>
      </c>
      <c r="CF86" s="355">
        <v>2938</v>
      </c>
      <c r="CG86" s="351">
        <v>2933</v>
      </c>
      <c r="CH86" s="351">
        <v>2931</v>
      </c>
      <c r="CI86" s="352">
        <v>2912</v>
      </c>
      <c r="CJ86" s="350">
        <v>2919</v>
      </c>
      <c r="CK86" s="351">
        <v>2913</v>
      </c>
      <c r="CL86" s="351">
        <v>2901</v>
      </c>
      <c r="CM86" s="351">
        <v>2904</v>
      </c>
      <c r="CN86" s="351">
        <v>2903</v>
      </c>
      <c r="CO86" s="351">
        <v>2906</v>
      </c>
      <c r="CP86" s="351">
        <v>2923</v>
      </c>
      <c r="CQ86" s="351">
        <v>2930</v>
      </c>
      <c r="CR86" s="351">
        <v>2908</v>
      </c>
      <c r="CS86" s="351">
        <v>2895</v>
      </c>
      <c r="CT86" s="351">
        <v>2916</v>
      </c>
      <c r="CU86" s="352">
        <v>2935</v>
      </c>
      <c r="CV86" s="350">
        <v>2947</v>
      </c>
      <c r="CW86" s="351">
        <v>2919</v>
      </c>
      <c r="CX86" s="351">
        <v>2919</v>
      </c>
      <c r="CY86" s="351">
        <v>2910</v>
      </c>
      <c r="CZ86" s="351">
        <v>2916</v>
      </c>
      <c r="DA86" s="351">
        <v>2902</v>
      </c>
      <c r="DB86" s="351">
        <v>2907</v>
      </c>
      <c r="DC86" s="351">
        <v>2899</v>
      </c>
      <c r="DD86" s="351">
        <v>2903</v>
      </c>
      <c r="DE86" s="351">
        <v>2890</v>
      </c>
      <c r="DF86" s="351">
        <v>2887</v>
      </c>
      <c r="DG86" s="352">
        <v>2877</v>
      </c>
      <c r="DH86" s="350">
        <v>2880</v>
      </c>
      <c r="DI86" s="351">
        <v>2878</v>
      </c>
      <c r="DJ86" s="351">
        <v>2894</v>
      </c>
      <c r="DK86" s="351">
        <v>2875</v>
      </c>
      <c r="DL86" s="351">
        <v>2842</v>
      </c>
      <c r="DM86" s="351">
        <v>2831</v>
      </c>
      <c r="DN86" s="351">
        <v>2824</v>
      </c>
      <c r="DO86" s="351">
        <v>2803</v>
      </c>
      <c r="DP86" s="351">
        <v>2795</v>
      </c>
      <c r="DQ86" s="351">
        <v>2773</v>
      </c>
      <c r="DR86" s="351">
        <v>2760</v>
      </c>
      <c r="DS86" s="354">
        <v>2777</v>
      </c>
      <c r="DT86" s="350">
        <v>2783</v>
      </c>
      <c r="DU86" s="351">
        <v>2802</v>
      </c>
      <c r="DV86" s="351">
        <v>2810</v>
      </c>
      <c r="DW86" s="351">
        <v>2824</v>
      </c>
      <c r="DX86" s="351">
        <v>2852</v>
      </c>
      <c r="DY86" s="351">
        <v>2850</v>
      </c>
      <c r="DZ86" s="351">
        <v>2846</v>
      </c>
      <c r="EA86" s="351">
        <v>2822</v>
      </c>
      <c r="EB86" s="351">
        <v>2833</v>
      </c>
      <c r="EC86" s="351">
        <v>2833</v>
      </c>
      <c r="ED86" s="351">
        <v>2814</v>
      </c>
      <c r="EE86" s="354">
        <v>2805</v>
      </c>
      <c r="EF86" s="350">
        <v>2817</v>
      </c>
      <c r="EG86" s="351">
        <v>2795</v>
      </c>
      <c r="EH86" s="351">
        <v>2766</v>
      </c>
      <c r="EI86" s="351">
        <v>2744</v>
      </c>
      <c r="EJ86" s="351">
        <v>2753</v>
      </c>
      <c r="EK86" s="351">
        <v>2738</v>
      </c>
      <c r="EL86" s="351">
        <v>2729</v>
      </c>
      <c r="EM86" s="351">
        <v>2720</v>
      </c>
      <c r="EN86" s="351">
        <v>2729</v>
      </c>
      <c r="EO86" s="351">
        <v>2741</v>
      </c>
      <c r="EP86" s="351">
        <v>2725</v>
      </c>
      <c r="EQ86" s="354">
        <v>2722</v>
      </c>
      <c r="ER86" s="350">
        <v>2743</v>
      </c>
      <c r="ES86" s="351">
        <v>2739</v>
      </c>
      <c r="ET86" s="351">
        <v>2721</v>
      </c>
      <c r="EU86" s="351">
        <v>2720</v>
      </c>
      <c r="EV86" s="351">
        <v>2727</v>
      </c>
      <c r="EW86" s="354">
        <v>2709</v>
      </c>
      <c r="EX86" s="354">
        <v>2747</v>
      </c>
      <c r="EY86" s="354">
        <v>2763</v>
      </c>
      <c r="EZ86" s="352">
        <v>2750</v>
      </c>
      <c r="FA86" s="352">
        <v>2738</v>
      </c>
      <c r="FB86" s="352">
        <v>2730</v>
      </c>
      <c r="FC86" s="352">
        <v>2738</v>
      </c>
      <c r="FD86" s="352">
        <v>2742</v>
      </c>
      <c r="FE86" s="352">
        <v>2733</v>
      </c>
      <c r="FF86" s="352">
        <v>2711</v>
      </c>
      <c r="FG86" s="352">
        <v>2716</v>
      </c>
      <c r="FH86" s="352">
        <v>2726</v>
      </c>
      <c r="FI86" s="352">
        <v>2716</v>
      </c>
      <c r="FJ86" s="352">
        <v>2703</v>
      </c>
      <c r="FK86" s="352"/>
      <c r="FL86" s="352"/>
      <c r="FM86" s="352"/>
      <c r="FN86" s="352"/>
      <c r="FO86" s="352"/>
      <c r="FP86" s="100">
        <v>-13</v>
      </c>
      <c r="FQ86" s="84">
        <v>-0.48094709581945988</v>
      </c>
      <c r="FR86" s="100">
        <v>-35</v>
      </c>
      <c r="FS86" s="84">
        <v>-1.2858192505510653</v>
      </c>
    </row>
    <row r="87" spans="1:175" ht="15" outlineLevel="2">
      <c r="A87" s="340">
        <v>313</v>
      </c>
      <c r="B87" s="53" t="s">
        <v>369</v>
      </c>
      <c r="C87" s="324" t="s">
        <v>376</v>
      </c>
      <c r="D87" s="350">
        <v>6870</v>
      </c>
      <c r="E87" s="351">
        <v>6917</v>
      </c>
      <c r="F87" s="351">
        <v>6870</v>
      </c>
      <c r="G87" s="351">
        <v>6865</v>
      </c>
      <c r="H87" s="351">
        <v>6788</v>
      </c>
      <c r="I87" s="351">
        <v>6897</v>
      </c>
      <c r="J87" s="351">
        <v>6796</v>
      </c>
      <c r="K87" s="351">
        <v>6883</v>
      </c>
      <c r="L87" s="351">
        <v>6762</v>
      </c>
      <c r="M87" s="351">
        <v>6816</v>
      </c>
      <c r="N87" s="351">
        <v>6776</v>
      </c>
      <c r="O87" s="352">
        <v>6851</v>
      </c>
      <c r="P87" s="350">
        <v>6932</v>
      </c>
      <c r="Q87" s="351">
        <v>6959</v>
      </c>
      <c r="R87" s="353">
        <v>7009</v>
      </c>
      <c r="S87" s="351">
        <v>6925</v>
      </c>
      <c r="T87" s="351">
        <v>7149</v>
      </c>
      <c r="U87" s="351">
        <v>7133</v>
      </c>
      <c r="V87" s="351">
        <v>7063</v>
      </c>
      <c r="W87" s="351">
        <v>7022</v>
      </c>
      <c r="X87" s="351">
        <v>6979</v>
      </c>
      <c r="Y87" s="351">
        <v>6896</v>
      </c>
      <c r="Z87" s="351">
        <v>6858</v>
      </c>
      <c r="AA87" s="352">
        <v>6773</v>
      </c>
      <c r="AB87" s="350">
        <v>6740</v>
      </c>
      <c r="AC87" s="351">
        <v>6740</v>
      </c>
      <c r="AD87" s="351">
        <v>6763</v>
      </c>
      <c r="AE87" s="351">
        <v>6749</v>
      </c>
      <c r="AF87" s="351">
        <v>6761</v>
      </c>
      <c r="AG87" s="351">
        <v>6748</v>
      </c>
      <c r="AH87" s="351">
        <v>6745</v>
      </c>
      <c r="AI87" s="351">
        <v>6773</v>
      </c>
      <c r="AJ87" s="351">
        <v>6725</v>
      </c>
      <c r="AK87" s="351">
        <v>6694</v>
      </c>
      <c r="AL87" s="351">
        <v>6686</v>
      </c>
      <c r="AM87" s="352">
        <v>6665</v>
      </c>
      <c r="AN87" s="350">
        <v>6643</v>
      </c>
      <c r="AO87" s="351">
        <v>6895</v>
      </c>
      <c r="AP87" s="351">
        <v>6955</v>
      </c>
      <c r="AQ87" s="351">
        <v>7020</v>
      </c>
      <c r="AR87" s="351">
        <v>7065</v>
      </c>
      <c r="AS87" s="351">
        <v>7045</v>
      </c>
      <c r="AT87" s="351">
        <v>7038</v>
      </c>
      <c r="AU87" s="351">
        <v>7038</v>
      </c>
      <c r="AV87" s="351">
        <v>7012</v>
      </c>
      <c r="AW87" s="351">
        <v>6951</v>
      </c>
      <c r="AX87" s="351">
        <v>6942</v>
      </c>
      <c r="AY87" s="352">
        <v>6915</v>
      </c>
      <c r="AZ87" s="350">
        <v>6901</v>
      </c>
      <c r="BA87" s="351">
        <v>6890</v>
      </c>
      <c r="BB87" s="351">
        <v>6913</v>
      </c>
      <c r="BC87" s="351">
        <v>6884</v>
      </c>
      <c r="BD87" s="351">
        <v>6985</v>
      </c>
      <c r="BE87" s="351">
        <v>6914</v>
      </c>
      <c r="BF87" s="351">
        <v>6905</v>
      </c>
      <c r="BG87" s="351">
        <v>6831</v>
      </c>
      <c r="BH87" s="351">
        <v>6855</v>
      </c>
      <c r="BI87" s="351">
        <v>6846</v>
      </c>
      <c r="BJ87" s="351">
        <v>6863</v>
      </c>
      <c r="BK87" s="352">
        <v>6902</v>
      </c>
      <c r="BL87" s="350">
        <v>6898</v>
      </c>
      <c r="BM87" s="355">
        <v>6959</v>
      </c>
      <c r="BN87" s="355">
        <v>6964</v>
      </c>
      <c r="BO87" s="355">
        <v>6972</v>
      </c>
      <c r="BP87" s="355">
        <v>6966</v>
      </c>
      <c r="BQ87" s="355">
        <v>6929</v>
      </c>
      <c r="BR87" s="355">
        <v>6832</v>
      </c>
      <c r="BS87" s="355">
        <v>6790</v>
      </c>
      <c r="BT87" s="355">
        <v>6775</v>
      </c>
      <c r="BU87" s="355">
        <v>6687</v>
      </c>
      <c r="BV87" s="355">
        <v>6631</v>
      </c>
      <c r="BW87" s="352">
        <v>6640</v>
      </c>
      <c r="BX87" s="350">
        <v>6681</v>
      </c>
      <c r="BY87" s="355">
        <v>6688</v>
      </c>
      <c r="BZ87" s="355">
        <v>6660</v>
      </c>
      <c r="CA87" s="355">
        <v>6631</v>
      </c>
      <c r="CB87" s="355">
        <v>6620</v>
      </c>
      <c r="CC87" s="355">
        <v>6577</v>
      </c>
      <c r="CD87" s="355">
        <v>6562</v>
      </c>
      <c r="CE87" s="355">
        <v>6559</v>
      </c>
      <c r="CF87" s="355">
        <v>6621</v>
      </c>
      <c r="CG87" s="351">
        <v>6573</v>
      </c>
      <c r="CH87" s="351">
        <v>6526</v>
      </c>
      <c r="CI87" s="352">
        <v>6503</v>
      </c>
      <c r="CJ87" s="350">
        <v>6464</v>
      </c>
      <c r="CK87" s="351">
        <v>6517</v>
      </c>
      <c r="CL87" s="351">
        <v>6528</v>
      </c>
      <c r="CM87" s="351">
        <v>6527</v>
      </c>
      <c r="CN87" s="351">
        <v>6520</v>
      </c>
      <c r="CO87" s="351">
        <v>6569</v>
      </c>
      <c r="CP87" s="351">
        <v>6628</v>
      </c>
      <c r="CQ87" s="351">
        <v>6639</v>
      </c>
      <c r="CR87" s="351">
        <v>6667</v>
      </c>
      <c r="CS87" s="351">
        <v>6644</v>
      </c>
      <c r="CT87" s="351">
        <v>6655</v>
      </c>
      <c r="CU87" s="352">
        <v>6644</v>
      </c>
      <c r="CV87" s="350">
        <v>6630</v>
      </c>
      <c r="CW87" s="351">
        <v>6621</v>
      </c>
      <c r="CX87" s="351">
        <v>6659</v>
      </c>
      <c r="CY87" s="351">
        <v>6616</v>
      </c>
      <c r="CZ87" s="351">
        <v>6606</v>
      </c>
      <c r="DA87" s="351">
        <v>6604</v>
      </c>
      <c r="DB87" s="351">
        <v>6617</v>
      </c>
      <c r="DC87" s="351">
        <v>6608</v>
      </c>
      <c r="DD87" s="351">
        <v>6617</v>
      </c>
      <c r="DE87" s="351">
        <v>6612</v>
      </c>
      <c r="DF87" s="351">
        <v>6610</v>
      </c>
      <c r="DG87" s="352">
        <v>6720</v>
      </c>
      <c r="DH87" s="350">
        <v>6713</v>
      </c>
      <c r="DI87" s="351">
        <v>6752</v>
      </c>
      <c r="DJ87" s="351">
        <v>6772</v>
      </c>
      <c r="DK87" s="351">
        <v>6737</v>
      </c>
      <c r="DL87" s="351">
        <v>6668</v>
      </c>
      <c r="DM87" s="351">
        <v>6646</v>
      </c>
      <c r="DN87" s="351">
        <v>6622</v>
      </c>
      <c r="DO87" s="351">
        <v>6608</v>
      </c>
      <c r="DP87" s="351">
        <v>6603</v>
      </c>
      <c r="DQ87" s="351">
        <v>6565</v>
      </c>
      <c r="DR87" s="351">
        <v>6513</v>
      </c>
      <c r="DS87" s="354">
        <v>6553</v>
      </c>
      <c r="DT87" s="350">
        <v>6588</v>
      </c>
      <c r="DU87" s="351">
        <v>6671</v>
      </c>
      <c r="DV87" s="351">
        <v>6711</v>
      </c>
      <c r="DW87" s="351">
        <v>6721</v>
      </c>
      <c r="DX87" s="351">
        <v>6804</v>
      </c>
      <c r="DY87" s="351">
        <v>6806</v>
      </c>
      <c r="DZ87" s="351">
        <v>6851</v>
      </c>
      <c r="EA87" s="351">
        <v>6799</v>
      </c>
      <c r="EB87" s="351">
        <v>6799</v>
      </c>
      <c r="EC87" s="351">
        <v>6852</v>
      </c>
      <c r="ED87" s="351">
        <v>6836</v>
      </c>
      <c r="EE87" s="354">
        <v>6817</v>
      </c>
      <c r="EF87" s="350">
        <v>6805</v>
      </c>
      <c r="EG87" s="351">
        <v>6873</v>
      </c>
      <c r="EH87" s="351">
        <v>6846</v>
      </c>
      <c r="EI87" s="351">
        <v>6833</v>
      </c>
      <c r="EJ87" s="351">
        <v>6822</v>
      </c>
      <c r="EK87" s="351">
        <v>6813</v>
      </c>
      <c r="EL87" s="351">
        <v>6838</v>
      </c>
      <c r="EM87" s="351">
        <v>6847</v>
      </c>
      <c r="EN87" s="351">
        <v>6822</v>
      </c>
      <c r="EO87" s="351">
        <v>6808</v>
      </c>
      <c r="EP87" s="351">
        <v>6820</v>
      </c>
      <c r="EQ87" s="354">
        <v>6777</v>
      </c>
      <c r="ER87" s="350">
        <v>6797</v>
      </c>
      <c r="ES87" s="351">
        <v>6737</v>
      </c>
      <c r="ET87" s="351">
        <v>6716</v>
      </c>
      <c r="EU87" s="351">
        <v>6728</v>
      </c>
      <c r="EV87" s="351">
        <v>6726</v>
      </c>
      <c r="EW87" s="354">
        <v>6670</v>
      </c>
      <c r="EX87" s="354">
        <v>6790</v>
      </c>
      <c r="EY87" s="354">
        <v>6764</v>
      </c>
      <c r="EZ87" s="352">
        <v>6753</v>
      </c>
      <c r="FA87" s="352">
        <v>6767</v>
      </c>
      <c r="FB87" s="352">
        <v>6755</v>
      </c>
      <c r="FC87" s="352">
        <v>6796</v>
      </c>
      <c r="FD87" s="352">
        <v>6787</v>
      </c>
      <c r="FE87" s="352">
        <v>6714</v>
      </c>
      <c r="FF87" s="352">
        <v>6734</v>
      </c>
      <c r="FG87" s="352">
        <v>6690</v>
      </c>
      <c r="FH87" s="352">
        <v>6665</v>
      </c>
      <c r="FI87" s="352">
        <v>6658</v>
      </c>
      <c r="FJ87" s="352">
        <v>6664</v>
      </c>
      <c r="FK87" s="352"/>
      <c r="FL87" s="352"/>
      <c r="FM87" s="352"/>
      <c r="FN87" s="352"/>
      <c r="FO87" s="352"/>
      <c r="FP87" s="100">
        <v>6</v>
      </c>
      <c r="FQ87" s="84">
        <v>9.003601440576231E-2</v>
      </c>
      <c r="FR87" s="100">
        <v>-132</v>
      </c>
      <c r="FS87" s="84">
        <v>-1.9477644975652944</v>
      </c>
    </row>
    <row r="88" spans="1:175" ht="15" outlineLevel="2">
      <c r="A88" s="340">
        <v>318</v>
      </c>
      <c r="B88" s="53" t="s">
        <v>369</v>
      </c>
      <c r="C88" s="324" t="s">
        <v>377</v>
      </c>
      <c r="D88" s="350">
        <v>10333</v>
      </c>
      <c r="E88" s="351">
        <v>10254</v>
      </c>
      <c r="F88" s="351">
        <v>10202</v>
      </c>
      <c r="G88" s="351">
        <v>10190</v>
      </c>
      <c r="H88" s="351">
        <v>10108</v>
      </c>
      <c r="I88" s="351">
        <v>10157</v>
      </c>
      <c r="J88" s="351">
        <v>9768</v>
      </c>
      <c r="K88" s="351">
        <v>10138</v>
      </c>
      <c r="L88" s="351">
        <v>9636</v>
      </c>
      <c r="M88" s="351">
        <v>9570</v>
      </c>
      <c r="N88" s="351">
        <v>9494</v>
      </c>
      <c r="O88" s="352">
        <v>9547</v>
      </c>
      <c r="P88" s="350">
        <v>9562</v>
      </c>
      <c r="Q88" s="351">
        <v>9504</v>
      </c>
      <c r="R88" s="353">
        <v>9640</v>
      </c>
      <c r="S88" s="351">
        <v>9629</v>
      </c>
      <c r="T88" s="351">
        <v>9783</v>
      </c>
      <c r="U88" s="351">
        <v>9898</v>
      </c>
      <c r="V88" s="351">
        <v>10111</v>
      </c>
      <c r="W88" s="351">
        <v>10588</v>
      </c>
      <c r="X88" s="351">
        <v>10983</v>
      </c>
      <c r="Y88" s="351">
        <v>11244</v>
      </c>
      <c r="Z88" s="351">
        <v>11314</v>
      </c>
      <c r="AA88" s="352">
        <v>11200</v>
      </c>
      <c r="AB88" s="350">
        <v>11347</v>
      </c>
      <c r="AC88" s="351">
        <v>11372</v>
      </c>
      <c r="AD88" s="351">
        <v>11424</v>
      </c>
      <c r="AE88" s="351">
        <v>11323</v>
      </c>
      <c r="AF88" s="351">
        <v>11426</v>
      </c>
      <c r="AG88" s="351">
        <v>11379</v>
      </c>
      <c r="AH88" s="351">
        <v>11375</v>
      </c>
      <c r="AI88" s="351">
        <v>11461</v>
      </c>
      <c r="AJ88" s="351">
        <v>11463</v>
      </c>
      <c r="AK88" s="351">
        <v>11645</v>
      </c>
      <c r="AL88" s="351">
        <v>11670</v>
      </c>
      <c r="AM88" s="352">
        <v>11731</v>
      </c>
      <c r="AN88" s="350">
        <v>11757</v>
      </c>
      <c r="AO88" s="351">
        <v>11782</v>
      </c>
      <c r="AP88" s="351">
        <v>11818</v>
      </c>
      <c r="AQ88" s="351">
        <v>11706</v>
      </c>
      <c r="AR88" s="351">
        <v>11932</v>
      </c>
      <c r="AS88" s="351">
        <v>11990</v>
      </c>
      <c r="AT88" s="351">
        <v>12054</v>
      </c>
      <c r="AU88" s="351">
        <v>12090</v>
      </c>
      <c r="AV88" s="351">
        <v>12015</v>
      </c>
      <c r="AW88" s="351">
        <v>11962</v>
      </c>
      <c r="AX88" s="351">
        <v>11910</v>
      </c>
      <c r="AY88" s="352">
        <v>11911</v>
      </c>
      <c r="AZ88" s="350">
        <v>12149</v>
      </c>
      <c r="BA88" s="351">
        <v>12195</v>
      </c>
      <c r="BB88" s="351">
        <v>12047</v>
      </c>
      <c r="BC88" s="351">
        <v>12099</v>
      </c>
      <c r="BD88" s="351">
        <v>12133</v>
      </c>
      <c r="BE88" s="351">
        <v>11987</v>
      </c>
      <c r="BF88" s="351">
        <v>12027</v>
      </c>
      <c r="BG88" s="351">
        <v>11859</v>
      </c>
      <c r="BH88" s="351">
        <v>11969</v>
      </c>
      <c r="BI88" s="351">
        <v>11902</v>
      </c>
      <c r="BJ88" s="351">
        <v>11951</v>
      </c>
      <c r="BK88" s="352">
        <v>12155</v>
      </c>
      <c r="BL88" s="350">
        <v>12286</v>
      </c>
      <c r="BM88" s="355">
        <v>12406</v>
      </c>
      <c r="BN88" s="355">
        <v>12460</v>
      </c>
      <c r="BO88" s="355">
        <v>12437</v>
      </c>
      <c r="BP88" s="355">
        <v>12426</v>
      </c>
      <c r="BQ88" s="355">
        <v>12392</v>
      </c>
      <c r="BR88" s="355">
        <v>12133</v>
      </c>
      <c r="BS88" s="355">
        <v>12064</v>
      </c>
      <c r="BT88" s="355">
        <v>11989</v>
      </c>
      <c r="BU88" s="355">
        <v>12019</v>
      </c>
      <c r="BV88" s="355">
        <v>11936</v>
      </c>
      <c r="BW88" s="352">
        <v>12072</v>
      </c>
      <c r="BX88" s="350">
        <v>12212</v>
      </c>
      <c r="BY88" s="355">
        <v>12174</v>
      </c>
      <c r="BZ88" s="355">
        <v>11803</v>
      </c>
      <c r="CA88" s="355">
        <v>11649</v>
      </c>
      <c r="CB88" s="355">
        <v>11524</v>
      </c>
      <c r="CC88" s="355">
        <v>11348</v>
      </c>
      <c r="CD88" s="355">
        <v>11267</v>
      </c>
      <c r="CE88" s="355">
        <v>11270</v>
      </c>
      <c r="CF88" s="355">
        <v>11117</v>
      </c>
      <c r="CG88" s="351">
        <v>11006</v>
      </c>
      <c r="CH88" s="351">
        <v>10906</v>
      </c>
      <c r="CI88" s="352">
        <v>10787</v>
      </c>
      <c r="CJ88" s="350">
        <v>10725</v>
      </c>
      <c r="CK88" s="351">
        <v>10746</v>
      </c>
      <c r="CL88" s="351">
        <v>10698</v>
      </c>
      <c r="CM88" s="351">
        <v>10690</v>
      </c>
      <c r="CN88" s="351">
        <v>10690</v>
      </c>
      <c r="CO88" s="351">
        <v>10841</v>
      </c>
      <c r="CP88" s="351">
        <v>10912</v>
      </c>
      <c r="CQ88" s="351">
        <v>10882</v>
      </c>
      <c r="CR88" s="351">
        <v>11002</v>
      </c>
      <c r="CS88" s="351">
        <v>11006</v>
      </c>
      <c r="CT88" s="351">
        <v>11010</v>
      </c>
      <c r="CU88" s="352">
        <v>11063</v>
      </c>
      <c r="CV88" s="350">
        <v>11124</v>
      </c>
      <c r="CW88" s="351">
        <v>11154</v>
      </c>
      <c r="CX88" s="351">
        <v>11107</v>
      </c>
      <c r="CY88" s="351">
        <v>11071</v>
      </c>
      <c r="CZ88" s="351">
        <v>11010</v>
      </c>
      <c r="DA88" s="351">
        <v>10948</v>
      </c>
      <c r="DB88" s="351">
        <v>10921</v>
      </c>
      <c r="DC88" s="351">
        <v>10950</v>
      </c>
      <c r="DD88" s="351">
        <v>10989</v>
      </c>
      <c r="DE88" s="351">
        <v>11006</v>
      </c>
      <c r="DF88" s="351">
        <v>11074</v>
      </c>
      <c r="DG88" s="352">
        <v>11107</v>
      </c>
      <c r="DH88" s="350">
        <v>11132</v>
      </c>
      <c r="DI88" s="351">
        <v>11215</v>
      </c>
      <c r="DJ88" s="351">
        <v>11321</v>
      </c>
      <c r="DK88" s="351">
        <v>11390</v>
      </c>
      <c r="DL88" s="351">
        <v>11323</v>
      </c>
      <c r="DM88" s="351">
        <v>11206</v>
      </c>
      <c r="DN88" s="351">
        <v>11130</v>
      </c>
      <c r="DO88" s="351">
        <v>11081</v>
      </c>
      <c r="DP88" s="351">
        <v>11124</v>
      </c>
      <c r="DQ88" s="351">
        <v>11052</v>
      </c>
      <c r="DR88" s="351">
        <v>10971</v>
      </c>
      <c r="DS88" s="354">
        <v>11128</v>
      </c>
      <c r="DT88" s="350">
        <v>11248</v>
      </c>
      <c r="DU88" s="351">
        <v>11718</v>
      </c>
      <c r="DV88" s="351">
        <v>11952</v>
      </c>
      <c r="DW88" s="351">
        <v>12083</v>
      </c>
      <c r="DX88" s="351">
        <v>12439</v>
      </c>
      <c r="DY88" s="351">
        <v>12653</v>
      </c>
      <c r="DZ88" s="351">
        <v>12685</v>
      </c>
      <c r="EA88" s="351">
        <v>12313</v>
      </c>
      <c r="EB88" s="351">
        <v>12288</v>
      </c>
      <c r="EC88" s="351">
        <v>12163</v>
      </c>
      <c r="ED88" s="351">
        <v>12035</v>
      </c>
      <c r="EE88" s="354">
        <v>11870</v>
      </c>
      <c r="EF88" s="350">
        <v>11828</v>
      </c>
      <c r="EG88" s="351">
        <v>11751</v>
      </c>
      <c r="EH88" s="351">
        <v>11678</v>
      </c>
      <c r="EI88" s="351">
        <v>11633</v>
      </c>
      <c r="EJ88" s="351">
        <v>11574</v>
      </c>
      <c r="EK88" s="351">
        <v>11623</v>
      </c>
      <c r="EL88" s="351">
        <v>11604</v>
      </c>
      <c r="EM88" s="351">
        <v>11549</v>
      </c>
      <c r="EN88" s="351">
        <v>12048</v>
      </c>
      <c r="EO88" s="351">
        <v>11975</v>
      </c>
      <c r="EP88" s="351">
        <v>11962</v>
      </c>
      <c r="EQ88" s="354">
        <v>12019</v>
      </c>
      <c r="ER88" s="350">
        <v>12039</v>
      </c>
      <c r="ES88" s="351">
        <v>12109</v>
      </c>
      <c r="ET88" s="351">
        <v>12615</v>
      </c>
      <c r="EU88" s="351">
        <v>12658</v>
      </c>
      <c r="EV88" s="351">
        <v>13061</v>
      </c>
      <c r="EW88" s="354">
        <v>13045</v>
      </c>
      <c r="EX88" s="354">
        <v>13739</v>
      </c>
      <c r="EY88" s="354">
        <v>13734</v>
      </c>
      <c r="EZ88" s="352">
        <v>13722</v>
      </c>
      <c r="FA88" s="352">
        <v>14686</v>
      </c>
      <c r="FB88" s="352">
        <v>14666</v>
      </c>
      <c r="FC88" s="352">
        <v>14717</v>
      </c>
      <c r="FD88" s="352">
        <v>14969</v>
      </c>
      <c r="FE88" s="352">
        <v>15009</v>
      </c>
      <c r="FF88" s="352">
        <v>14922</v>
      </c>
      <c r="FG88" s="352">
        <v>14846</v>
      </c>
      <c r="FH88" s="352">
        <v>14982</v>
      </c>
      <c r="FI88" s="352">
        <v>14991</v>
      </c>
      <c r="FJ88" s="352">
        <v>15012</v>
      </c>
      <c r="FK88" s="352"/>
      <c r="FL88" s="352"/>
      <c r="FM88" s="352"/>
      <c r="FN88" s="352"/>
      <c r="FO88" s="352"/>
      <c r="FP88" s="100">
        <v>21</v>
      </c>
      <c r="FQ88" s="84">
        <v>0.13988808952837731</v>
      </c>
      <c r="FR88" s="100">
        <v>295</v>
      </c>
      <c r="FS88" s="84">
        <v>2.4544471253848075</v>
      </c>
    </row>
    <row r="89" spans="1:175" ht="15" outlineLevel="2">
      <c r="A89" s="340">
        <v>321</v>
      </c>
      <c r="B89" s="53" t="s">
        <v>369</v>
      </c>
      <c r="C89" s="324" t="s">
        <v>378</v>
      </c>
      <c r="D89" s="350">
        <v>2395</v>
      </c>
      <c r="E89" s="351">
        <v>2418</v>
      </c>
      <c r="F89" s="351">
        <v>2456</v>
      </c>
      <c r="G89" s="351">
        <v>2419</v>
      </c>
      <c r="H89" s="351">
        <v>2361</v>
      </c>
      <c r="I89" s="351">
        <v>2376</v>
      </c>
      <c r="J89" s="351">
        <v>2364</v>
      </c>
      <c r="K89" s="351">
        <v>2370</v>
      </c>
      <c r="L89" s="351">
        <v>2344</v>
      </c>
      <c r="M89" s="351">
        <v>2342</v>
      </c>
      <c r="N89" s="351">
        <v>2329</v>
      </c>
      <c r="O89" s="352">
        <v>2315</v>
      </c>
      <c r="P89" s="350">
        <v>2265</v>
      </c>
      <c r="Q89" s="351">
        <v>2285</v>
      </c>
      <c r="R89" s="353">
        <v>2282</v>
      </c>
      <c r="S89" s="351">
        <v>2320</v>
      </c>
      <c r="T89" s="351">
        <v>2345</v>
      </c>
      <c r="U89" s="351">
        <v>2327</v>
      </c>
      <c r="V89" s="351">
        <v>2296</v>
      </c>
      <c r="W89" s="351">
        <v>2293</v>
      </c>
      <c r="X89" s="351">
        <v>2304</v>
      </c>
      <c r="Y89" s="351">
        <v>2359</v>
      </c>
      <c r="Z89" s="351">
        <v>2386</v>
      </c>
      <c r="AA89" s="352">
        <v>2329</v>
      </c>
      <c r="AB89" s="350">
        <v>2346</v>
      </c>
      <c r="AC89" s="351">
        <v>2446</v>
      </c>
      <c r="AD89" s="351">
        <v>2450</v>
      </c>
      <c r="AE89" s="351">
        <v>2449</v>
      </c>
      <c r="AF89" s="351">
        <v>2435</v>
      </c>
      <c r="AG89" s="351">
        <v>2389</v>
      </c>
      <c r="AH89" s="351">
        <v>2371</v>
      </c>
      <c r="AI89" s="351">
        <v>2335</v>
      </c>
      <c r="AJ89" s="351">
        <v>2361</v>
      </c>
      <c r="AK89" s="351">
        <v>2393</v>
      </c>
      <c r="AL89" s="351">
        <v>2405</v>
      </c>
      <c r="AM89" s="352">
        <v>2438</v>
      </c>
      <c r="AN89" s="350">
        <v>2446</v>
      </c>
      <c r="AO89" s="351">
        <v>2448</v>
      </c>
      <c r="AP89" s="351">
        <v>2452</v>
      </c>
      <c r="AQ89" s="351">
        <v>2472</v>
      </c>
      <c r="AR89" s="351">
        <v>2620</v>
      </c>
      <c r="AS89" s="351">
        <v>2611</v>
      </c>
      <c r="AT89" s="351">
        <v>2642</v>
      </c>
      <c r="AU89" s="351">
        <v>2632</v>
      </c>
      <c r="AV89" s="351">
        <v>2641</v>
      </c>
      <c r="AW89" s="351">
        <v>2646</v>
      </c>
      <c r="AX89" s="351">
        <v>2646</v>
      </c>
      <c r="AY89" s="352">
        <v>2663</v>
      </c>
      <c r="AZ89" s="350">
        <v>2686</v>
      </c>
      <c r="BA89" s="351">
        <v>2713</v>
      </c>
      <c r="BB89" s="351">
        <v>2681</v>
      </c>
      <c r="BC89" s="351">
        <v>2676</v>
      </c>
      <c r="BD89" s="351">
        <v>2691</v>
      </c>
      <c r="BE89" s="351">
        <v>2687</v>
      </c>
      <c r="BF89" s="351">
        <v>2660</v>
      </c>
      <c r="BG89" s="351">
        <v>2638</v>
      </c>
      <c r="BH89" s="351">
        <v>2687</v>
      </c>
      <c r="BI89" s="351">
        <v>2647</v>
      </c>
      <c r="BJ89" s="351">
        <v>2668</v>
      </c>
      <c r="BK89" s="352">
        <v>2703</v>
      </c>
      <c r="BL89" s="350">
        <v>2733</v>
      </c>
      <c r="BM89" s="355">
        <v>2780</v>
      </c>
      <c r="BN89" s="355">
        <v>2794</v>
      </c>
      <c r="BO89" s="355">
        <v>2827</v>
      </c>
      <c r="BP89" s="355">
        <v>2855</v>
      </c>
      <c r="BQ89" s="355">
        <v>2827</v>
      </c>
      <c r="BR89" s="355">
        <v>2730</v>
      </c>
      <c r="BS89" s="355">
        <v>2684</v>
      </c>
      <c r="BT89" s="355">
        <v>2700</v>
      </c>
      <c r="BU89" s="355">
        <v>2710</v>
      </c>
      <c r="BV89" s="355">
        <v>2717</v>
      </c>
      <c r="BW89" s="352">
        <v>2758</v>
      </c>
      <c r="BX89" s="350">
        <v>2793</v>
      </c>
      <c r="BY89" s="355">
        <v>2810</v>
      </c>
      <c r="BZ89" s="355">
        <v>2813</v>
      </c>
      <c r="CA89" s="355">
        <v>2799</v>
      </c>
      <c r="CB89" s="355">
        <v>2767</v>
      </c>
      <c r="CC89" s="355">
        <v>2815</v>
      </c>
      <c r="CD89" s="355">
        <v>2817</v>
      </c>
      <c r="CE89" s="355">
        <v>2832</v>
      </c>
      <c r="CF89" s="355">
        <v>2825</v>
      </c>
      <c r="CG89" s="351">
        <v>2828</v>
      </c>
      <c r="CH89" s="351">
        <v>2834</v>
      </c>
      <c r="CI89" s="352">
        <v>2818</v>
      </c>
      <c r="CJ89" s="350">
        <v>2815</v>
      </c>
      <c r="CK89" s="351">
        <v>2820</v>
      </c>
      <c r="CL89" s="351">
        <v>2805</v>
      </c>
      <c r="CM89" s="351">
        <v>2787</v>
      </c>
      <c r="CN89" s="351">
        <v>2792</v>
      </c>
      <c r="CO89" s="351">
        <v>2833</v>
      </c>
      <c r="CP89" s="351">
        <v>2839</v>
      </c>
      <c r="CQ89" s="351">
        <v>2825</v>
      </c>
      <c r="CR89" s="351">
        <v>2809</v>
      </c>
      <c r="CS89" s="351">
        <v>2828</v>
      </c>
      <c r="CT89" s="351">
        <v>2854</v>
      </c>
      <c r="CU89" s="352">
        <v>2869</v>
      </c>
      <c r="CV89" s="350">
        <v>2854</v>
      </c>
      <c r="CW89" s="351">
        <v>2844</v>
      </c>
      <c r="CX89" s="351">
        <v>2833</v>
      </c>
      <c r="CY89" s="351">
        <v>2836</v>
      </c>
      <c r="CZ89" s="351">
        <v>2851</v>
      </c>
      <c r="DA89" s="351">
        <v>2831</v>
      </c>
      <c r="DB89" s="351">
        <v>2838</v>
      </c>
      <c r="DC89" s="351">
        <v>2852</v>
      </c>
      <c r="DD89" s="351">
        <v>2820</v>
      </c>
      <c r="DE89" s="351">
        <v>2810</v>
      </c>
      <c r="DF89" s="351">
        <v>2795</v>
      </c>
      <c r="DG89" s="352">
        <v>2758</v>
      </c>
      <c r="DH89" s="350">
        <v>2746</v>
      </c>
      <c r="DI89" s="351">
        <v>2732</v>
      </c>
      <c r="DJ89" s="351">
        <v>2737</v>
      </c>
      <c r="DK89" s="351">
        <v>2755</v>
      </c>
      <c r="DL89" s="351">
        <v>2740</v>
      </c>
      <c r="DM89" s="351">
        <v>2722</v>
      </c>
      <c r="DN89" s="351">
        <v>2705</v>
      </c>
      <c r="DO89" s="351">
        <v>2713</v>
      </c>
      <c r="DP89" s="351">
        <v>2735</v>
      </c>
      <c r="DQ89" s="351">
        <v>2706</v>
      </c>
      <c r="DR89" s="351">
        <v>2696</v>
      </c>
      <c r="DS89" s="354">
        <v>2765</v>
      </c>
      <c r="DT89" s="350">
        <v>2777</v>
      </c>
      <c r="DU89" s="351">
        <v>2876</v>
      </c>
      <c r="DV89" s="351">
        <v>2927</v>
      </c>
      <c r="DW89" s="351">
        <v>2956</v>
      </c>
      <c r="DX89" s="351">
        <v>3030</v>
      </c>
      <c r="DY89" s="351">
        <v>3088</v>
      </c>
      <c r="DZ89" s="351">
        <v>3158</v>
      </c>
      <c r="EA89" s="351">
        <v>2980</v>
      </c>
      <c r="EB89" s="351">
        <v>3154</v>
      </c>
      <c r="EC89" s="351">
        <v>3166</v>
      </c>
      <c r="ED89" s="351">
        <v>3104</v>
      </c>
      <c r="EE89" s="354">
        <v>3104</v>
      </c>
      <c r="EF89" s="350">
        <v>3109</v>
      </c>
      <c r="EG89" s="351">
        <v>3110</v>
      </c>
      <c r="EH89" s="351">
        <v>3096</v>
      </c>
      <c r="EI89" s="351">
        <v>3112</v>
      </c>
      <c r="EJ89" s="351">
        <v>3097</v>
      </c>
      <c r="EK89" s="351">
        <v>3119</v>
      </c>
      <c r="EL89" s="351">
        <v>3126</v>
      </c>
      <c r="EM89" s="351">
        <v>3151</v>
      </c>
      <c r="EN89" s="351">
        <v>3156</v>
      </c>
      <c r="EO89" s="351">
        <v>3148</v>
      </c>
      <c r="EP89" s="351">
        <v>3154</v>
      </c>
      <c r="EQ89" s="354">
        <v>3184</v>
      </c>
      <c r="ER89" s="350">
        <v>3217</v>
      </c>
      <c r="ES89" s="351">
        <v>3232</v>
      </c>
      <c r="ET89" s="351">
        <v>3297</v>
      </c>
      <c r="EU89" s="351">
        <v>3379</v>
      </c>
      <c r="EV89" s="351">
        <v>3403</v>
      </c>
      <c r="EW89" s="354">
        <v>3423</v>
      </c>
      <c r="EX89" s="354">
        <v>3755</v>
      </c>
      <c r="EY89" s="354">
        <v>3776</v>
      </c>
      <c r="EZ89" s="352">
        <v>3794</v>
      </c>
      <c r="FA89" s="352">
        <v>3810</v>
      </c>
      <c r="FB89" s="352">
        <v>3809</v>
      </c>
      <c r="FC89" s="352">
        <v>3871</v>
      </c>
      <c r="FD89" s="352">
        <v>3901</v>
      </c>
      <c r="FE89" s="352">
        <v>3939</v>
      </c>
      <c r="FF89" s="352">
        <v>3937</v>
      </c>
      <c r="FG89" s="352">
        <v>3943</v>
      </c>
      <c r="FH89" s="352">
        <v>3967</v>
      </c>
      <c r="FI89" s="352">
        <v>3953</v>
      </c>
      <c r="FJ89" s="352">
        <v>3916</v>
      </c>
      <c r="FK89" s="352"/>
      <c r="FL89" s="352"/>
      <c r="FM89" s="352"/>
      <c r="FN89" s="352"/>
      <c r="FO89" s="352"/>
      <c r="FP89" s="100">
        <v>-37</v>
      </c>
      <c r="FQ89" s="84">
        <v>-0.94484167517875384</v>
      </c>
      <c r="FR89" s="100">
        <v>45</v>
      </c>
      <c r="FS89" s="84">
        <v>1.4133165829145728</v>
      </c>
    </row>
    <row r="90" spans="1:175" ht="15" outlineLevel="2">
      <c r="A90" s="340">
        <v>376</v>
      </c>
      <c r="B90" s="53" t="s">
        <v>369</v>
      </c>
      <c r="C90" s="324" t="s">
        <v>379</v>
      </c>
      <c r="D90" s="350">
        <v>11001</v>
      </c>
      <c r="E90" s="351">
        <v>11055</v>
      </c>
      <c r="F90" s="351">
        <v>10986</v>
      </c>
      <c r="G90" s="351">
        <v>10944</v>
      </c>
      <c r="H90" s="351">
        <v>10651</v>
      </c>
      <c r="I90" s="351">
        <v>10831</v>
      </c>
      <c r="J90" s="351">
        <v>10526</v>
      </c>
      <c r="K90" s="351">
        <v>10760</v>
      </c>
      <c r="L90" s="351">
        <v>10716</v>
      </c>
      <c r="M90" s="351">
        <v>10659</v>
      </c>
      <c r="N90" s="351">
        <v>10619</v>
      </c>
      <c r="O90" s="352">
        <v>10609</v>
      </c>
      <c r="P90" s="350">
        <v>10679</v>
      </c>
      <c r="Q90" s="351">
        <v>10445</v>
      </c>
      <c r="R90" s="353">
        <v>10491</v>
      </c>
      <c r="S90" s="351">
        <v>11072</v>
      </c>
      <c r="T90" s="351">
        <v>11150</v>
      </c>
      <c r="U90" s="351">
        <v>11069</v>
      </c>
      <c r="V90" s="351">
        <v>11022</v>
      </c>
      <c r="W90" s="351">
        <v>10952</v>
      </c>
      <c r="X90" s="351">
        <v>10864</v>
      </c>
      <c r="Y90" s="351">
        <v>10874</v>
      </c>
      <c r="Z90" s="351">
        <v>10848</v>
      </c>
      <c r="AA90" s="352">
        <v>10579</v>
      </c>
      <c r="AB90" s="350">
        <v>10604</v>
      </c>
      <c r="AC90" s="351">
        <v>10473</v>
      </c>
      <c r="AD90" s="351">
        <v>10535</v>
      </c>
      <c r="AE90" s="351">
        <v>10607</v>
      </c>
      <c r="AF90" s="351">
        <v>10673</v>
      </c>
      <c r="AG90" s="351">
        <v>10456</v>
      </c>
      <c r="AH90" s="351">
        <v>10507</v>
      </c>
      <c r="AI90" s="351">
        <v>10673</v>
      </c>
      <c r="AJ90" s="351">
        <v>10626</v>
      </c>
      <c r="AK90" s="351">
        <v>10605</v>
      </c>
      <c r="AL90" s="351">
        <v>10633</v>
      </c>
      <c r="AM90" s="352">
        <v>10703</v>
      </c>
      <c r="AN90" s="350">
        <v>10647</v>
      </c>
      <c r="AO90" s="351">
        <v>11467</v>
      </c>
      <c r="AP90" s="351">
        <v>11315</v>
      </c>
      <c r="AQ90" s="351">
        <v>11272</v>
      </c>
      <c r="AR90" s="351">
        <v>11176</v>
      </c>
      <c r="AS90" s="351">
        <v>11136</v>
      </c>
      <c r="AT90" s="351">
        <v>11165</v>
      </c>
      <c r="AU90" s="351">
        <v>11138</v>
      </c>
      <c r="AV90" s="351">
        <v>11112</v>
      </c>
      <c r="AW90" s="351">
        <v>11070</v>
      </c>
      <c r="AX90" s="351">
        <v>11006</v>
      </c>
      <c r="AY90" s="352">
        <v>11060</v>
      </c>
      <c r="AZ90" s="350">
        <v>10864</v>
      </c>
      <c r="BA90" s="351">
        <v>10670</v>
      </c>
      <c r="BB90" s="351">
        <v>10567</v>
      </c>
      <c r="BC90" s="351">
        <v>10387</v>
      </c>
      <c r="BD90" s="351">
        <v>10388</v>
      </c>
      <c r="BE90" s="351">
        <v>10378</v>
      </c>
      <c r="BF90" s="351">
        <v>10341</v>
      </c>
      <c r="BG90" s="351">
        <v>10372</v>
      </c>
      <c r="BH90" s="351">
        <v>10427</v>
      </c>
      <c r="BI90" s="351">
        <v>10293</v>
      </c>
      <c r="BJ90" s="351">
        <v>10612</v>
      </c>
      <c r="BK90" s="352">
        <v>10815</v>
      </c>
      <c r="BL90" s="350">
        <v>10839</v>
      </c>
      <c r="BM90" s="355">
        <v>10883</v>
      </c>
      <c r="BN90" s="355">
        <v>11131</v>
      </c>
      <c r="BO90" s="355">
        <v>11111</v>
      </c>
      <c r="BP90" s="355">
        <v>11177</v>
      </c>
      <c r="BQ90" s="355">
        <v>11218</v>
      </c>
      <c r="BR90" s="355">
        <v>11250</v>
      </c>
      <c r="BS90" s="355">
        <v>11185</v>
      </c>
      <c r="BT90" s="355">
        <v>11096</v>
      </c>
      <c r="BU90" s="355">
        <v>11077</v>
      </c>
      <c r="BV90" s="355">
        <v>11116</v>
      </c>
      <c r="BW90" s="352">
        <v>11209</v>
      </c>
      <c r="BX90" s="350">
        <v>10896</v>
      </c>
      <c r="BY90" s="355">
        <v>10676</v>
      </c>
      <c r="BZ90" s="355">
        <v>10283</v>
      </c>
      <c r="CA90" s="355">
        <v>10104</v>
      </c>
      <c r="CB90" s="355">
        <v>10009</v>
      </c>
      <c r="CC90" s="355">
        <v>9915</v>
      </c>
      <c r="CD90" s="355">
        <v>9900</v>
      </c>
      <c r="CE90" s="355">
        <v>9859</v>
      </c>
      <c r="CF90" s="355">
        <v>9740</v>
      </c>
      <c r="CG90" s="351">
        <v>9649</v>
      </c>
      <c r="CH90" s="351">
        <v>9590</v>
      </c>
      <c r="CI90" s="352">
        <v>9602</v>
      </c>
      <c r="CJ90" s="350">
        <v>9521</v>
      </c>
      <c r="CK90" s="351">
        <v>9593</v>
      </c>
      <c r="CL90" s="351">
        <v>9673</v>
      </c>
      <c r="CM90" s="351">
        <v>9671</v>
      </c>
      <c r="CN90" s="351">
        <v>9748</v>
      </c>
      <c r="CO90" s="351">
        <v>9963</v>
      </c>
      <c r="CP90" s="351">
        <v>10127</v>
      </c>
      <c r="CQ90" s="351">
        <v>10240</v>
      </c>
      <c r="CR90" s="351">
        <v>10200</v>
      </c>
      <c r="CS90" s="351">
        <v>10317</v>
      </c>
      <c r="CT90" s="351">
        <v>10438</v>
      </c>
      <c r="CU90" s="352">
        <v>10540</v>
      </c>
      <c r="CV90" s="350">
        <v>10563</v>
      </c>
      <c r="CW90" s="351">
        <v>10474</v>
      </c>
      <c r="CX90" s="351">
        <v>10535</v>
      </c>
      <c r="CY90" s="351">
        <v>10583</v>
      </c>
      <c r="CZ90" s="351">
        <v>10621</v>
      </c>
      <c r="DA90" s="351">
        <v>10624</v>
      </c>
      <c r="DB90" s="351">
        <v>10781</v>
      </c>
      <c r="DC90" s="351">
        <v>10727</v>
      </c>
      <c r="DD90" s="351">
        <v>10748</v>
      </c>
      <c r="DE90" s="351">
        <v>10587</v>
      </c>
      <c r="DF90" s="351">
        <v>10715</v>
      </c>
      <c r="DG90" s="352">
        <v>10908</v>
      </c>
      <c r="DH90" s="350">
        <v>11064</v>
      </c>
      <c r="DI90" s="351">
        <v>11087</v>
      </c>
      <c r="DJ90" s="351">
        <v>11326</v>
      </c>
      <c r="DK90" s="351">
        <v>11263</v>
      </c>
      <c r="DL90" s="351">
        <v>11062</v>
      </c>
      <c r="DM90" s="351">
        <v>11059</v>
      </c>
      <c r="DN90" s="351">
        <v>11111</v>
      </c>
      <c r="DO90" s="351">
        <v>11150</v>
      </c>
      <c r="DP90" s="351">
        <v>11135</v>
      </c>
      <c r="DQ90" s="351">
        <v>10988</v>
      </c>
      <c r="DR90" s="351">
        <v>10886</v>
      </c>
      <c r="DS90" s="354">
        <v>10997</v>
      </c>
      <c r="DT90" s="350">
        <v>11081</v>
      </c>
      <c r="DU90" s="351">
        <v>11794</v>
      </c>
      <c r="DV90" s="351">
        <v>12202</v>
      </c>
      <c r="DW90" s="351">
        <v>12571</v>
      </c>
      <c r="DX90" s="351">
        <v>13040</v>
      </c>
      <c r="DY90" s="351">
        <v>13379</v>
      </c>
      <c r="DZ90" s="351">
        <v>13378</v>
      </c>
      <c r="EA90" s="351">
        <v>12747</v>
      </c>
      <c r="EB90" s="351">
        <v>12584</v>
      </c>
      <c r="EC90" s="351">
        <v>12364</v>
      </c>
      <c r="ED90" s="351">
        <v>12219</v>
      </c>
      <c r="EE90" s="354">
        <v>11917</v>
      </c>
      <c r="EF90" s="350">
        <v>11873</v>
      </c>
      <c r="EG90" s="351">
        <v>11670</v>
      </c>
      <c r="EH90" s="351">
        <v>11558</v>
      </c>
      <c r="EI90" s="351">
        <v>11455</v>
      </c>
      <c r="EJ90" s="351">
        <v>11312</v>
      </c>
      <c r="EK90" s="351">
        <v>11433</v>
      </c>
      <c r="EL90" s="351">
        <v>11411</v>
      </c>
      <c r="EM90" s="351">
        <v>11348</v>
      </c>
      <c r="EN90" s="351">
        <v>12482</v>
      </c>
      <c r="EO90" s="351">
        <v>12297</v>
      </c>
      <c r="EP90" s="351">
        <v>12382</v>
      </c>
      <c r="EQ90" s="354">
        <v>12594</v>
      </c>
      <c r="ER90" s="350">
        <v>12559</v>
      </c>
      <c r="ES90" s="351">
        <v>12658</v>
      </c>
      <c r="ET90" s="351">
        <v>13218</v>
      </c>
      <c r="EU90" s="351">
        <v>13229</v>
      </c>
      <c r="EV90" s="351">
        <v>13384</v>
      </c>
      <c r="EW90" s="354">
        <v>13537</v>
      </c>
      <c r="EX90" s="354">
        <v>14427</v>
      </c>
      <c r="EY90" s="354">
        <v>14535</v>
      </c>
      <c r="EZ90" s="352">
        <v>14353</v>
      </c>
      <c r="FA90" s="352">
        <v>14569</v>
      </c>
      <c r="FB90" s="352">
        <v>14932</v>
      </c>
      <c r="FC90" s="352">
        <v>15134</v>
      </c>
      <c r="FD90" s="352">
        <v>15405</v>
      </c>
      <c r="FE90" s="352">
        <v>15382</v>
      </c>
      <c r="FF90" s="352">
        <v>15239</v>
      </c>
      <c r="FG90" s="352">
        <v>15219</v>
      </c>
      <c r="FH90" s="352">
        <v>15271</v>
      </c>
      <c r="FI90" s="352">
        <v>15300</v>
      </c>
      <c r="FJ90" s="352">
        <v>15513</v>
      </c>
      <c r="FK90" s="352"/>
      <c r="FL90" s="352"/>
      <c r="FM90" s="352"/>
      <c r="FN90" s="352"/>
      <c r="FO90" s="352"/>
      <c r="FP90" s="100">
        <v>213</v>
      </c>
      <c r="FQ90" s="84">
        <v>1.3730419648037129</v>
      </c>
      <c r="FR90" s="100">
        <v>379</v>
      </c>
      <c r="FS90" s="84">
        <v>3.0093695410512944</v>
      </c>
    </row>
    <row r="91" spans="1:175" ht="15" outlineLevel="2">
      <c r="A91" s="340">
        <v>400</v>
      </c>
      <c r="B91" s="53" t="s">
        <v>369</v>
      </c>
      <c r="C91" s="324" t="s">
        <v>380</v>
      </c>
      <c r="D91" s="350">
        <v>6710</v>
      </c>
      <c r="E91" s="351">
        <v>6890</v>
      </c>
      <c r="F91" s="351">
        <v>6850</v>
      </c>
      <c r="G91" s="351">
        <v>6798</v>
      </c>
      <c r="H91" s="351">
        <v>6699</v>
      </c>
      <c r="I91" s="351">
        <v>6717</v>
      </c>
      <c r="J91" s="351">
        <v>6688</v>
      </c>
      <c r="K91" s="351">
        <v>6694</v>
      </c>
      <c r="L91" s="351">
        <v>6818</v>
      </c>
      <c r="M91" s="351">
        <v>6885</v>
      </c>
      <c r="N91" s="351">
        <v>6845</v>
      </c>
      <c r="O91" s="352">
        <v>7002</v>
      </c>
      <c r="P91" s="350">
        <v>7111</v>
      </c>
      <c r="Q91" s="351">
        <v>7206</v>
      </c>
      <c r="R91" s="353">
        <v>7232</v>
      </c>
      <c r="S91" s="351">
        <v>6892</v>
      </c>
      <c r="T91" s="351">
        <v>7418</v>
      </c>
      <c r="U91" s="351">
        <v>7556</v>
      </c>
      <c r="V91" s="351">
        <v>7679</v>
      </c>
      <c r="W91" s="351">
        <v>7712</v>
      </c>
      <c r="X91" s="351">
        <v>7806</v>
      </c>
      <c r="Y91" s="351">
        <v>7975</v>
      </c>
      <c r="Z91" s="351">
        <v>8181</v>
      </c>
      <c r="AA91" s="352">
        <v>8197</v>
      </c>
      <c r="AB91" s="350">
        <v>8077</v>
      </c>
      <c r="AC91" s="351">
        <v>8250</v>
      </c>
      <c r="AD91" s="351">
        <v>8317</v>
      </c>
      <c r="AE91" s="351">
        <v>8335</v>
      </c>
      <c r="AF91" s="351">
        <v>8386</v>
      </c>
      <c r="AG91" s="351">
        <v>8397</v>
      </c>
      <c r="AH91" s="351">
        <v>8455</v>
      </c>
      <c r="AI91" s="351">
        <v>8552</v>
      </c>
      <c r="AJ91" s="351">
        <v>8511</v>
      </c>
      <c r="AK91" s="351">
        <v>8617</v>
      </c>
      <c r="AL91" s="351">
        <v>8652</v>
      </c>
      <c r="AM91" s="352">
        <v>8696</v>
      </c>
      <c r="AN91" s="350">
        <v>8660</v>
      </c>
      <c r="AO91" s="351">
        <v>8664</v>
      </c>
      <c r="AP91" s="351">
        <v>8683</v>
      </c>
      <c r="AQ91" s="351">
        <v>8658</v>
      </c>
      <c r="AR91" s="351">
        <v>8706</v>
      </c>
      <c r="AS91" s="351">
        <v>8766</v>
      </c>
      <c r="AT91" s="351">
        <v>8762</v>
      </c>
      <c r="AU91" s="351">
        <v>8859</v>
      </c>
      <c r="AV91" s="351">
        <v>8855</v>
      </c>
      <c r="AW91" s="351">
        <v>8868</v>
      </c>
      <c r="AX91" s="351">
        <v>8868</v>
      </c>
      <c r="AY91" s="352">
        <v>8892</v>
      </c>
      <c r="AZ91" s="350">
        <v>8849</v>
      </c>
      <c r="BA91" s="351">
        <v>8876</v>
      </c>
      <c r="BB91" s="351">
        <v>8853</v>
      </c>
      <c r="BC91" s="351">
        <v>8908</v>
      </c>
      <c r="BD91" s="351">
        <v>8898</v>
      </c>
      <c r="BE91" s="351">
        <v>8932</v>
      </c>
      <c r="BF91" s="351">
        <v>8909</v>
      </c>
      <c r="BG91" s="351">
        <v>8849</v>
      </c>
      <c r="BH91" s="351">
        <v>8879</v>
      </c>
      <c r="BI91" s="351">
        <v>8832</v>
      </c>
      <c r="BJ91" s="351">
        <v>8864</v>
      </c>
      <c r="BK91" s="352">
        <v>8933</v>
      </c>
      <c r="BL91" s="350">
        <v>9002</v>
      </c>
      <c r="BM91" s="355">
        <v>9101</v>
      </c>
      <c r="BN91" s="355">
        <v>9161</v>
      </c>
      <c r="BO91" s="355">
        <v>9142</v>
      </c>
      <c r="BP91" s="355">
        <v>9150</v>
      </c>
      <c r="BQ91" s="355">
        <v>9193</v>
      </c>
      <c r="BR91" s="355">
        <v>9073</v>
      </c>
      <c r="BS91" s="355">
        <v>9040</v>
      </c>
      <c r="BT91" s="355">
        <v>8991</v>
      </c>
      <c r="BU91" s="355">
        <v>9071</v>
      </c>
      <c r="BV91" s="355">
        <v>9062</v>
      </c>
      <c r="BW91" s="352">
        <v>9090</v>
      </c>
      <c r="BX91" s="350">
        <v>9087</v>
      </c>
      <c r="BY91" s="355">
        <v>9028</v>
      </c>
      <c r="BZ91" s="355">
        <v>8847</v>
      </c>
      <c r="CA91" s="355">
        <v>8787</v>
      </c>
      <c r="CB91" s="355">
        <v>8724</v>
      </c>
      <c r="CC91" s="355">
        <v>8696</v>
      </c>
      <c r="CD91" s="355">
        <v>8678</v>
      </c>
      <c r="CE91" s="355">
        <v>8687</v>
      </c>
      <c r="CF91" s="355">
        <v>8613</v>
      </c>
      <c r="CG91" s="351">
        <v>8567</v>
      </c>
      <c r="CH91" s="351">
        <v>8581</v>
      </c>
      <c r="CI91" s="352">
        <v>8585</v>
      </c>
      <c r="CJ91" s="350">
        <v>8563</v>
      </c>
      <c r="CK91" s="351">
        <v>8641</v>
      </c>
      <c r="CL91" s="351">
        <v>8689</v>
      </c>
      <c r="CM91" s="351">
        <v>8669</v>
      </c>
      <c r="CN91" s="351">
        <v>8743</v>
      </c>
      <c r="CO91" s="351">
        <v>8821</v>
      </c>
      <c r="CP91" s="351">
        <v>8877</v>
      </c>
      <c r="CQ91" s="351">
        <v>8928</v>
      </c>
      <c r="CR91" s="351">
        <v>8906</v>
      </c>
      <c r="CS91" s="351">
        <v>8948</v>
      </c>
      <c r="CT91" s="351">
        <v>9043</v>
      </c>
      <c r="CU91" s="352">
        <v>9051</v>
      </c>
      <c r="CV91" s="350">
        <v>8994</v>
      </c>
      <c r="CW91" s="351">
        <v>8967</v>
      </c>
      <c r="CX91" s="351">
        <v>8941</v>
      </c>
      <c r="CY91" s="351">
        <v>9030</v>
      </c>
      <c r="CZ91" s="351">
        <v>9040</v>
      </c>
      <c r="DA91" s="351">
        <v>9027</v>
      </c>
      <c r="DB91" s="351">
        <v>9093</v>
      </c>
      <c r="DC91" s="351">
        <v>9128</v>
      </c>
      <c r="DD91" s="351">
        <v>9109</v>
      </c>
      <c r="DE91" s="351">
        <v>9079</v>
      </c>
      <c r="DF91" s="351">
        <v>9020</v>
      </c>
      <c r="DG91" s="352">
        <v>9087</v>
      </c>
      <c r="DH91" s="350">
        <v>9124</v>
      </c>
      <c r="DI91" s="351">
        <v>9126</v>
      </c>
      <c r="DJ91" s="351">
        <v>9177</v>
      </c>
      <c r="DK91" s="351">
        <v>9159</v>
      </c>
      <c r="DL91" s="351">
        <v>9057</v>
      </c>
      <c r="DM91" s="351">
        <v>9005</v>
      </c>
      <c r="DN91" s="351">
        <v>8961</v>
      </c>
      <c r="DO91" s="351">
        <v>9006</v>
      </c>
      <c r="DP91" s="351">
        <v>9038</v>
      </c>
      <c r="DQ91" s="351">
        <v>8911</v>
      </c>
      <c r="DR91" s="351">
        <v>8841</v>
      </c>
      <c r="DS91" s="354">
        <v>8941</v>
      </c>
      <c r="DT91" s="350">
        <v>9000</v>
      </c>
      <c r="DU91" s="351">
        <v>9027</v>
      </c>
      <c r="DV91" s="351">
        <v>9113</v>
      </c>
      <c r="DW91" s="351">
        <v>9226</v>
      </c>
      <c r="DX91" s="351">
        <v>9427</v>
      </c>
      <c r="DY91" s="351">
        <v>9474</v>
      </c>
      <c r="DZ91" s="351">
        <v>9571</v>
      </c>
      <c r="EA91" s="351">
        <v>9393</v>
      </c>
      <c r="EB91" s="351">
        <v>9400</v>
      </c>
      <c r="EC91" s="351">
        <v>9391</v>
      </c>
      <c r="ED91" s="351">
        <v>9286</v>
      </c>
      <c r="EE91" s="354">
        <v>9186</v>
      </c>
      <c r="EF91" s="350">
        <v>9196</v>
      </c>
      <c r="EG91" s="351">
        <v>9092</v>
      </c>
      <c r="EH91" s="351">
        <v>9029</v>
      </c>
      <c r="EI91" s="351">
        <v>8944</v>
      </c>
      <c r="EJ91" s="351">
        <v>8983</v>
      </c>
      <c r="EK91" s="351">
        <v>8997</v>
      </c>
      <c r="EL91" s="351">
        <v>8998</v>
      </c>
      <c r="EM91" s="351">
        <v>8955</v>
      </c>
      <c r="EN91" s="351">
        <v>9067</v>
      </c>
      <c r="EO91" s="351">
        <v>8962</v>
      </c>
      <c r="EP91" s="351">
        <v>8913</v>
      </c>
      <c r="EQ91" s="354">
        <v>8964</v>
      </c>
      <c r="ER91" s="350">
        <v>9041</v>
      </c>
      <c r="ES91" s="351">
        <v>9060</v>
      </c>
      <c r="ET91" s="351">
        <v>9304</v>
      </c>
      <c r="EU91" s="351">
        <v>9320</v>
      </c>
      <c r="EV91" s="351">
        <v>9396</v>
      </c>
      <c r="EW91" s="354">
        <v>9409</v>
      </c>
      <c r="EX91" s="354">
        <v>9755</v>
      </c>
      <c r="EY91" s="354">
        <v>9795</v>
      </c>
      <c r="EZ91" s="352">
        <v>9797</v>
      </c>
      <c r="FA91" s="352">
        <v>9791</v>
      </c>
      <c r="FB91" s="352">
        <v>9728</v>
      </c>
      <c r="FC91" s="352">
        <v>9814</v>
      </c>
      <c r="FD91" s="352">
        <v>10006</v>
      </c>
      <c r="FE91" s="352">
        <v>9981</v>
      </c>
      <c r="FF91" s="352">
        <v>9905</v>
      </c>
      <c r="FG91" s="352">
        <v>9910</v>
      </c>
      <c r="FH91" s="352">
        <v>9933</v>
      </c>
      <c r="FI91" s="352">
        <v>10011</v>
      </c>
      <c r="FJ91" s="352">
        <v>9956</v>
      </c>
      <c r="FK91" s="352"/>
      <c r="FL91" s="352"/>
      <c r="FM91" s="352"/>
      <c r="FN91" s="352"/>
      <c r="FO91" s="352"/>
      <c r="FP91" s="100">
        <v>-55</v>
      </c>
      <c r="FQ91" s="84">
        <v>-0.55243069505825626</v>
      </c>
      <c r="FR91" s="100">
        <v>142</v>
      </c>
      <c r="FS91" s="84">
        <v>1.5841142347166444</v>
      </c>
    </row>
    <row r="92" spans="1:175" ht="15" outlineLevel="2">
      <c r="A92" s="340">
        <v>440</v>
      </c>
      <c r="B92" s="53" t="s">
        <v>369</v>
      </c>
      <c r="C92" s="324" t="s">
        <v>381</v>
      </c>
      <c r="D92" s="350">
        <v>16541</v>
      </c>
      <c r="E92" s="351">
        <v>16691</v>
      </c>
      <c r="F92" s="351">
        <v>16714</v>
      </c>
      <c r="G92" s="351">
        <v>16515</v>
      </c>
      <c r="H92" s="351">
        <v>16458</v>
      </c>
      <c r="I92" s="351">
        <v>16564</v>
      </c>
      <c r="J92" s="351">
        <v>16383</v>
      </c>
      <c r="K92" s="351">
        <v>16564</v>
      </c>
      <c r="L92" s="351">
        <v>16146</v>
      </c>
      <c r="M92" s="351">
        <v>16100</v>
      </c>
      <c r="N92" s="351">
        <v>16166</v>
      </c>
      <c r="O92" s="352">
        <v>16451</v>
      </c>
      <c r="P92" s="350">
        <v>16373</v>
      </c>
      <c r="Q92" s="351">
        <v>16271</v>
      </c>
      <c r="R92" s="353">
        <v>16296</v>
      </c>
      <c r="S92" s="351">
        <v>11899</v>
      </c>
      <c r="T92" s="351">
        <v>16210</v>
      </c>
      <c r="U92" s="351">
        <v>16106</v>
      </c>
      <c r="V92" s="351">
        <v>15924</v>
      </c>
      <c r="W92" s="351">
        <v>15638</v>
      </c>
      <c r="X92" s="351">
        <v>15610</v>
      </c>
      <c r="Y92" s="351">
        <v>15608</v>
      </c>
      <c r="Z92" s="351">
        <v>15672</v>
      </c>
      <c r="AA92" s="352">
        <v>15652</v>
      </c>
      <c r="AB92" s="350">
        <v>16113</v>
      </c>
      <c r="AC92" s="351">
        <v>16235</v>
      </c>
      <c r="AD92" s="351">
        <v>16509</v>
      </c>
      <c r="AE92" s="351">
        <v>16496</v>
      </c>
      <c r="AF92" s="351">
        <v>16450</v>
      </c>
      <c r="AG92" s="351">
        <v>16512</v>
      </c>
      <c r="AH92" s="351">
        <v>16434</v>
      </c>
      <c r="AI92" s="351">
        <v>16595</v>
      </c>
      <c r="AJ92" s="351">
        <v>16619</v>
      </c>
      <c r="AK92" s="351">
        <v>17095</v>
      </c>
      <c r="AL92" s="351">
        <v>16922</v>
      </c>
      <c r="AM92" s="352">
        <v>16841</v>
      </c>
      <c r="AN92" s="350">
        <v>16889</v>
      </c>
      <c r="AO92" s="351">
        <v>17051</v>
      </c>
      <c r="AP92" s="351">
        <v>17005</v>
      </c>
      <c r="AQ92" s="351">
        <v>16984</v>
      </c>
      <c r="AR92" s="351">
        <v>16915</v>
      </c>
      <c r="AS92" s="351">
        <v>16982</v>
      </c>
      <c r="AT92" s="351">
        <v>16874</v>
      </c>
      <c r="AU92" s="351">
        <v>17035</v>
      </c>
      <c r="AV92" s="351">
        <v>16904</v>
      </c>
      <c r="AW92" s="351">
        <v>16855</v>
      </c>
      <c r="AX92" s="351">
        <v>16777</v>
      </c>
      <c r="AY92" s="352">
        <v>16787</v>
      </c>
      <c r="AZ92" s="350">
        <v>16728</v>
      </c>
      <c r="BA92" s="351">
        <v>16813</v>
      </c>
      <c r="BB92" s="351">
        <v>16669</v>
      </c>
      <c r="BC92" s="351">
        <v>15933</v>
      </c>
      <c r="BD92" s="351">
        <v>15957</v>
      </c>
      <c r="BE92" s="351">
        <v>16107</v>
      </c>
      <c r="BF92" s="351">
        <v>16155</v>
      </c>
      <c r="BG92" s="351">
        <v>16108</v>
      </c>
      <c r="BH92" s="351">
        <v>16133</v>
      </c>
      <c r="BI92" s="351">
        <v>16115</v>
      </c>
      <c r="BJ92" s="351">
        <v>16212</v>
      </c>
      <c r="BK92" s="352">
        <v>16247</v>
      </c>
      <c r="BL92" s="350">
        <v>16311</v>
      </c>
      <c r="BM92" s="355">
        <v>16363</v>
      </c>
      <c r="BN92" s="355">
        <v>16344</v>
      </c>
      <c r="BO92" s="355">
        <v>16241</v>
      </c>
      <c r="BP92" s="355">
        <v>16161</v>
      </c>
      <c r="BQ92" s="355">
        <v>16133</v>
      </c>
      <c r="BR92" s="355">
        <v>16247</v>
      </c>
      <c r="BS92" s="355">
        <v>16123</v>
      </c>
      <c r="BT92" s="355">
        <v>16081</v>
      </c>
      <c r="BU92" s="355">
        <v>15971</v>
      </c>
      <c r="BV92" s="355">
        <v>15911</v>
      </c>
      <c r="BW92" s="352">
        <v>16027</v>
      </c>
      <c r="BX92" s="350">
        <v>16282</v>
      </c>
      <c r="BY92" s="355">
        <v>16142</v>
      </c>
      <c r="BZ92" s="355">
        <v>15893</v>
      </c>
      <c r="CA92" s="355">
        <v>15532</v>
      </c>
      <c r="CB92" s="355">
        <v>15352</v>
      </c>
      <c r="CC92" s="355">
        <v>15281</v>
      </c>
      <c r="CD92" s="355">
        <v>15162</v>
      </c>
      <c r="CE92" s="355">
        <v>15131</v>
      </c>
      <c r="CF92" s="355">
        <v>14992</v>
      </c>
      <c r="CG92" s="351">
        <v>14849</v>
      </c>
      <c r="CH92" s="351">
        <v>14842</v>
      </c>
      <c r="CI92" s="352">
        <v>14806</v>
      </c>
      <c r="CJ92" s="350">
        <v>14757</v>
      </c>
      <c r="CK92" s="351">
        <v>14804</v>
      </c>
      <c r="CL92" s="351">
        <v>14914</v>
      </c>
      <c r="CM92" s="351">
        <v>14886</v>
      </c>
      <c r="CN92" s="351">
        <v>14887</v>
      </c>
      <c r="CO92" s="351">
        <v>15013</v>
      </c>
      <c r="CP92" s="351">
        <v>15049</v>
      </c>
      <c r="CQ92" s="351">
        <v>15032</v>
      </c>
      <c r="CR92" s="351">
        <v>15959</v>
      </c>
      <c r="CS92" s="351">
        <v>15961</v>
      </c>
      <c r="CT92" s="351">
        <v>15978</v>
      </c>
      <c r="CU92" s="352">
        <v>16117</v>
      </c>
      <c r="CV92" s="350">
        <v>16064</v>
      </c>
      <c r="CW92" s="351">
        <v>16048</v>
      </c>
      <c r="CX92" s="351">
        <v>16005</v>
      </c>
      <c r="CY92" s="351">
        <v>16038</v>
      </c>
      <c r="CZ92" s="351">
        <v>16052</v>
      </c>
      <c r="DA92" s="351">
        <v>16059</v>
      </c>
      <c r="DB92" s="351">
        <v>16000</v>
      </c>
      <c r="DC92" s="351">
        <v>16042</v>
      </c>
      <c r="DD92" s="351">
        <v>16012</v>
      </c>
      <c r="DE92" s="351">
        <v>16131</v>
      </c>
      <c r="DF92" s="351">
        <v>16186</v>
      </c>
      <c r="DG92" s="352">
        <v>16276</v>
      </c>
      <c r="DH92" s="350">
        <v>16295</v>
      </c>
      <c r="DI92" s="351">
        <v>16274</v>
      </c>
      <c r="DJ92" s="351">
        <v>16274</v>
      </c>
      <c r="DK92" s="351">
        <v>16256</v>
      </c>
      <c r="DL92" s="351">
        <v>16200</v>
      </c>
      <c r="DM92" s="351">
        <v>16151</v>
      </c>
      <c r="DN92" s="351">
        <v>16096</v>
      </c>
      <c r="DO92" s="351">
        <v>16072</v>
      </c>
      <c r="DP92" s="351">
        <v>16153</v>
      </c>
      <c r="DQ92" s="351">
        <v>16111</v>
      </c>
      <c r="DR92" s="351">
        <v>16056</v>
      </c>
      <c r="DS92" s="354">
        <v>16307</v>
      </c>
      <c r="DT92" s="350">
        <v>16440</v>
      </c>
      <c r="DU92" s="351">
        <v>17089</v>
      </c>
      <c r="DV92" s="351">
        <v>17465</v>
      </c>
      <c r="DW92" s="351">
        <v>17723</v>
      </c>
      <c r="DX92" s="351">
        <v>18400</v>
      </c>
      <c r="DY92" s="351">
        <v>18567</v>
      </c>
      <c r="DZ92" s="351">
        <v>18539</v>
      </c>
      <c r="EA92" s="351">
        <v>17973</v>
      </c>
      <c r="EB92" s="351">
        <v>18045</v>
      </c>
      <c r="EC92" s="351">
        <v>17936</v>
      </c>
      <c r="ED92" s="351">
        <v>17777</v>
      </c>
      <c r="EE92" s="354">
        <v>17565</v>
      </c>
      <c r="EF92" s="350">
        <v>17583</v>
      </c>
      <c r="EG92" s="351">
        <v>17484</v>
      </c>
      <c r="EH92" s="351">
        <v>17350</v>
      </c>
      <c r="EI92" s="351">
        <v>17430</v>
      </c>
      <c r="EJ92" s="351">
        <v>17458</v>
      </c>
      <c r="EK92" s="351">
        <v>17532</v>
      </c>
      <c r="EL92" s="351">
        <v>17593</v>
      </c>
      <c r="EM92" s="351">
        <v>17552</v>
      </c>
      <c r="EN92" s="351">
        <v>18332</v>
      </c>
      <c r="EO92" s="351">
        <v>18254</v>
      </c>
      <c r="EP92" s="351">
        <v>18428</v>
      </c>
      <c r="EQ92" s="354">
        <v>18605</v>
      </c>
      <c r="ER92" s="350">
        <v>18796</v>
      </c>
      <c r="ES92" s="351">
        <v>18880</v>
      </c>
      <c r="ET92" s="351">
        <v>19666</v>
      </c>
      <c r="EU92" s="351">
        <v>19669</v>
      </c>
      <c r="EV92" s="351">
        <v>19869</v>
      </c>
      <c r="EW92" s="354">
        <v>20115</v>
      </c>
      <c r="EX92" s="354">
        <v>21154</v>
      </c>
      <c r="EY92" s="354">
        <v>21340</v>
      </c>
      <c r="EZ92" s="352">
        <v>21477</v>
      </c>
      <c r="FA92" s="352">
        <v>22042</v>
      </c>
      <c r="FB92" s="352">
        <v>22182</v>
      </c>
      <c r="FC92" s="352">
        <v>24156</v>
      </c>
      <c r="FD92" s="352">
        <v>24498</v>
      </c>
      <c r="FE92" s="352">
        <v>24476</v>
      </c>
      <c r="FF92" s="352">
        <v>24472</v>
      </c>
      <c r="FG92" s="352">
        <v>26060</v>
      </c>
      <c r="FH92" s="352">
        <v>26190</v>
      </c>
      <c r="FI92" s="352">
        <v>26218</v>
      </c>
      <c r="FJ92" s="352">
        <v>26320</v>
      </c>
      <c r="FK92" s="352"/>
      <c r="FL92" s="352"/>
      <c r="FM92" s="352"/>
      <c r="FN92" s="352"/>
      <c r="FO92" s="352"/>
      <c r="FP92" s="100">
        <v>102</v>
      </c>
      <c r="FQ92" s="84">
        <v>0.38753799392097266</v>
      </c>
      <c r="FR92" s="100">
        <v>2164</v>
      </c>
      <c r="FS92" s="84">
        <v>11.631281913464123</v>
      </c>
    </row>
    <row r="93" spans="1:175" ht="15" outlineLevel="2">
      <c r="A93" s="340">
        <v>483</v>
      </c>
      <c r="B93" s="53" t="s">
        <v>369</v>
      </c>
      <c r="C93" s="324" t="s">
        <v>382</v>
      </c>
      <c r="D93" s="350">
        <v>9285</v>
      </c>
      <c r="E93" s="351">
        <v>9331</v>
      </c>
      <c r="F93" s="351">
        <v>9320</v>
      </c>
      <c r="G93" s="351">
        <v>9251</v>
      </c>
      <c r="H93" s="351">
        <v>9241</v>
      </c>
      <c r="I93" s="351">
        <v>9353</v>
      </c>
      <c r="J93" s="351">
        <v>9335</v>
      </c>
      <c r="K93" s="351">
        <v>9279</v>
      </c>
      <c r="L93" s="351">
        <v>9327</v>
      </c>
      <c r="M93" s="351">
        <v>9520</v>
      </c>
      <c r="N93" s="351">
        <v>9598</v>
      </c>
      <c r="O93" s="352">
        <v>9642</v>
      </c>
      <c r="P93" s="350">
        <v>9576</v>
      </c>
      <c r="Q93" s="351">
        <v>9624</v>
      </c>
      <c r="R93" s="353">
        <v>9611</v>
      </c>
      <c r="S93" s="351">
        <v>8286</v>
      </c>
      <c r="T93" s="351">
        <v>9702</v>
      </c>
      <c r="U93" s="351">
        <v>9766</v>
      </c>
      <c r="V93" s="351">
        <v>9782</v>
      </c>
      <c r="W93" s="351">
        <v>9799</v>
      </c>
      <c r="X93" s="351">
        <v>9915</v>
      </c>
      <c r="Y93" s="351">
        <v>9911</v>
      </c>
      <c r="Z93" s="351">
        <v>9931</v>
      </c>
      <c r="AA93" s="352">
        <v>9839</v>
      </c>
      <c r="AB93" s="350">
        <v>9846</v>
      </c>
      <c r="AC93" s="351">
        <v>9821</v>
      </c>
      <c r="AD93" s="351">
        <v>9791</v>
      </c>
      <c r="AE93" s="351">
        <v>9849</v>
      </c>
      <c r="AF93" s="351">
        <v>9853</v>
      </c>
      <c r="AG93" s="351">
        <v>9965</v>
      </c>
      <c r="AH93" s="351">
        <v>10009</v>
      </c>
      <c r="AI93" s="351">
        <v>9995</v>
      </c>
      <c r="AJ93" s="351">
        <v>9972</v>
      </c>
      <c r="AK93" s="351">
        <v>10019</v>
      </c>
      <c r="AL93" s="351">
        <v>10019</v>
      </c>
      <c r="AM93" s="352">
        <v>10070</v>
      </c>
      <c r="AN93" s="350">
        <v>10082</v>
      </c>
      <c r="AO93" s="351">
        <v>10022</v>
      </c>
      <c r="AP93" s="351">
        <v>10010</v>
      </c>
      <c r="AQ93" s="351">
        <v>10052</v>
      </c>
      <c r="AR93" s="351">
        <v>10066</v>
      </c>
      <c r="AS93" s="351">
        <v>10009</v>
      </c>
      <c r="AT93" s="351">
        <v>10006</v>
      </c>
      <c r="AU93" s="351">
        <v>9976</v>
      </c>
      <c r="AV93" s="351">
        <v>9853</v>
      </c>
      <c r="AW93" s="351">
        <v>9836</v>
      </c>
      <c r="AX93" s="351">
        <v>9807</v>
      </c>
      <c r="AY93" s="352">
        <v>9736</v>
      </c>
      <c r="AZ93" s="350">
        <v>9682</v>
      </c>
      <c r="BA93" s="351">
        <v>9629</v>
      </c>
      <c r="BB93" s="351">
        <v>9571</v>
      </c>
      <c r="BC93" s="351">
        <v>9214</v>
      </c>
      <c r="BD93" s="351">
        <v>9183</v>
      </c>
      <c r="BE93" s="351">
        <v>9188</v>
      </c>
      <c r="BF93" s="351">
        <v>9162</v>
      </c>
      <c r="BG93" s="351">
        <v>9093</v>
      </c>
      <c r="BH93" s="351">
        <v>9079</v>
      </c>
      <c r="BI93" s="351">
        <v>9009</v>
      </c>
      <c r="BJ93" s="351">
        <v>8971</v>
      </c>
      <c r="BK93" s="352">
        <v>9014</v>
      </c>
      <c r="BL93" s="350">
        <v>9021</v>
      </c>
      <c r="BM93" s="355">
        <v>9060</v>
      </c>
      <c r="BN93" s="355">
        <v>9067</v>
      </c>
      <c r="BO93" s="355">
        <v>9021</v>
      </c>
      <c r="BP93" s="355">
        <v>9058</v>
      </c>
      <c r="BQ93" s="355">
        <v>9054</v>
      </c>
      <c r="BR93" s="355">
        <v>8983</v>
      </c>
      <c r="BS93" s="355">
        <v>8943</v>
      </c>
      <c r="BT93" s="355">
        <v>8879</v>
      </c>
      <c r="BU93" s="355">
        <v>8863</v>
      </c>
      <c r="BV93" s="355">
        <v>8854</v>
      </c>
      <c r="BW93" s="352">
        <v>8873</v>
      </c>
      <c r="BX93" s="350">
        <v>8874</v>
      </c>
      <c r="BY93" s="355">
        <v>8831</v>
      </c>
      <c r="BZ93" s="355">
        <v>8826</v>
      </c>
      <c r="CA93" s="355">
        <v>8798</v>
      </c>
      <c r="CB93" s="355">
        <v>8737</v>
      </c>
      <c r="CC93" s="355">
        <v>8657</v>
      </c>
      <c r="CD93" s="355">
        <v>8618</v>
      </c>
      <c r="CE93" s="355">
        <v>8593</v>
      </c>
      <c r="CF93" s="355">
        <v>8689</v>
      </c>
      <c r="CG93" s="351">
        <v>8665</v>
      </c>
      <c r="CH93" s="351">
        <v>8673</v>
      </c>
      <c r="CI93" s="352">
        <v>8644</v>
      </c>
      <c r="CJ93" s="350">
        <v>8642</v>
      </c>
      <c r="CK93" s="351">
        <v>8638</v>
      </c>
      <c r="CL93" s="351">
        <v>8617</v>
      </c>
      <c r="CM93" s="351">
        <v>8609</v>
      </c>
      <c r="CN93" s="351">
        <v>8629</v>
      </c>
      <c r="CO93" s="351">
        <v>8697</v>
      </c>
      <c r="CP93" s="351">
        <v>8754</v>
      </c>
      <c r="CQ93" s="351">
        <v>8767</v>
      </c>
      <c r="CR93" s="351">
        <v>8770</v>
      </c>
      <c r="CS93" s="351">
        <v>8755</v>
      </c>
      <c r="CT93" s="351">
        <v>8824</v>
      </c>
      <c r="CU93" s="352">
        <v>8837</v>
      </c>
      <c r="CV93" s="350">
        <v>8833</v>
      </c>
      <c r="CW93" s="351">
        <v>8840</v>
      </c>
      <c r="CX93" s="351">
        <v>8782</v>
      </c>
      <c r="CY93" s="351">
        <v>8808</v>
      </c>
      <c r="CZ93" s="351">
        <v>8820</v>
      </c>
      <c r="DA93" s="351">
        <v>8771</v>
      </c>
      <c r="DB93" s="351">
        <v>8740</v>
      </c>
      <c r="DC93" s="351">
        <v>8734</v>
      </c>
      <c r="DD93" s="351">
        <v>8705</v>
      </c>
      <c r="DE93" s="351">
        <v>8641</v>
      </c>
      <c r="DF93" s="351">
        <v>8624</v>
      </c>
      <c r="DG93" s="352">
        <v>8647</v>
      </c>
      <c r="DH93" s="350">
        <v>8605</v>
      </c>
      <c r="DI93" s="351">
        <v>8542</v>
      </c>
      <c r="DJ93" s="351">
        <v>8503</v>
      </c>
      <c r="DK93" s="351">
        <v>8465</v>
      </c>
      <c r="DL93" s="351">
        <v>8383</v>
      </c>
      <c r="DM93" s="351">
        <v>8310</v>
      </c>
      <c r="DN93" s="351">
        <v>8252</v>
      </c>
      <c r="DO93" s="351">
        <v>8224</v>
      </c>
      <c r="DP93" s="351">
        <v>8214</v>
      </c>
      <c r="DQ93" s="351">
        <v>8169</v>
      </c>
      <c r="DR93" s="351">
        <v>8132</v>
      </c>
      <c r="DS93" s="354">
        <v>8204</v>
      </c>
      <c r="DT93" s="350">
        <v>8239</v>
      </c>
      <c r="DU93" s="351">
        <v>8274</v>
      </c>
      <c r="DV93" s="351">
        <v>8237</v>
      </c>
      <c r="DW93" s="351">
        <v>8247</v>
      </c>
      <c r="DX93" s="351">
        <v>8309</v>
      </c>
      <c r="DY93" s="351">
        <v>8304</v>
      </c>
      <c r="DZ93" s="351">
        <v>8286</v>
      </c>
      <c r="EA93" s="351">
        <v>8213</v>
      </c>
      <c r="EB93" s="351">
        <v>8226</v>
      </c>
      <c r="EC93" s="351">
        <v>8221</v>
      </c>
      <c r="ED93" s="351">
        <v>8210</v>
      </c>
      <c r="EE93" s="354">
        <v>8176</v>
      </c>
      <c r="EF93" s="350">
        <v>8186</v>
      </c>
      <c r="EG93" s="351">
        <v>8157</v>
      </c>
      <c r="EH93" s="351">
        <v>8126</v>
      </c>
      <c r="EI93" s="351">
        <v>8080</v>
      </c>
      <c r="EJ93" s="351">
        <v>8075</v>
      </c>
      <c r="EK93" s="351">
        <v>8029</v>
      </c>
      <c r="EL93" s="351">
        <v>8055</v>
      </c>
      <c r="EM93" s="351">
        <v>8038</v>
      </c>
      <c r="EN93" s="351">
        <v>8048</v>
      </c>
      <c r="EO93" s="351">
        <v>8084</v>
      </c>
      <c r="EP93" s="351">
        <v>8119</v>
      </c>
      <c r="EQ93" s="354">
        <v>8129</v>
      </c>
      <c r="ER93" s="350">
        <v>8146</v>
      </c>
      <c r="ES93" s="351">
        <v>8127</v>
      </c>
      <c r="ET93" s="351">
        <v>8108</v>
      </c>
      <c r="EU93" s="351">
        <v>8063</v>
      </c>
      <c r="EV93" s="351">
        <v>8036</v>
      </c>
      <c r="EW93" s="354">
        <v>8031</v>
      </c>
      <c r="EX93" s="354">
        <v>8004</v>
      </c>
      <c r="EY93" s="354">
        <v>8014</v>
      </c>
      <c r="EZ93" s="352">
        <v>7967</v>
      </c>
      <c r="FA93" s="352">
        <v>7964</v>
      </c>
      <c r="FB93" s="352">
        <v>7956</v>
      </c>
      <c r="FC93" s="352">
        <v>7976</v>
      </c>
      <c r="FD93" s="352">
        <v>7991</v>
      </c>
      <c r="FE93" s="352">
        <v>7992</v>
      </c>
      <c r="FF93" s="352">
        <v>7914</v>
      </c>
      <c r="FG93" s="352">
        <v>7864</v>
      </c>
      <c r="FH93" s="352">
        <v>7819</v>
      </c>
      <c r="FI93" s="352">
        <v>7788</v>
      </c>
      <c r="FJ93" s="352">
        <v>7776</v>
      </c>
      <c r="FK93" s="352"/>
      <c r="FL93" s="352"/>
      <c r="FM93" s="352"/>
      <c r="FN93" s="352"/>
      <c r="FO93" s="352"/>
      <c r="FP93" s="100">
        <v>-12</v>
      </c>
      <c r="FQ93" s="84">
        <v>-0.15432098765432098</v>
      </c>
      <c r="FR93" s="100">
        <v>-200</v>
      </c>
      <c r="FS93" s="84">
        <v>-2.4603272235207285</v>
      </c>
    </row>
    <row r="94" spans="1:175" ht="15" outlineLevel="2">
      <c r="A94" s="340">
        <v>541</v>
      </c>
      <c r="B94" s="53" t="s">
        <v>369</v>
      </c>
      <c r="C94" s="324" t="s">
        <v>6054</v>
      </c>
      <c r="D94" s="350">
        <v>11508</v>
      </c>
      <c r="E94" s="351">
        <v>11651</v>
      </c>
      <c r="F94" s="351">
        <v>11713</v>
      </c>
      <c r="G94" s="351">
        <v>11646</v>
      </c>
      <c r="H94" s="351">
        <v>11626</v>
      </c>
      <c r="I94" s="351">
        <v>11719</v>
      </c>
      <c r="J94" s="351">
        <v>11637</v>
      </c>
      <c r="K94" s="351">
        <v>11618</v>
      </c>
      <c r="L94" s="351">
        <v>11852</v>
      </c>
      <c r="M94" s="351">
        <v>11954</v>
      </c>
      <c r="N94" s="351">
        <v>11951</v>
      </c>
      <c r="O94" s="352">
        <v>11957</v>
      </c>
      <c r="P94" s="350">
        <v>11979</v>
      </c>
      <c r="Q94" s="351">
        <v>11939</v>
      </c>
      <c r="R94" s="353">
        <v>11967</v>
      </c>
      <c r="S94" s="351">
        <v>12259</v>
      </c>
      <c r="T94" s="351">
        <v>12319</v>
      </c>
      <c r="U94" s="351">
        <v>12351</v>
      </c>
      <c r="V94" s="351">
        <v>12291</v>
      </c>
      <c r="W94" s="351">
        <v>12224</v>
      </c>
      <c r="X94" s="351">
        <v>12189</v>
      </c>
      <c r="Y94" s="351">
        <v>12086</v>
      </c>
      <c r="Z94" s="351">
        <v>12024</v>
      </c>
      <c r="AA94" s="352">
        <v>11934</v>
      </c>
      <c r="AB94" s="350">
        <v>11756</v>
      </c>
      <c r="AC94" s="351">
        <v>11908</v>
      </c>
      <c r="AD94" s="351">
        <v>11826</v>
      </c>
      <c r="AE94" s="351">
        <v>11747</v>
      </c>
      <c r="AF94" s="351">
        <v>11753</v>
      </c>
      <c r="AG94" s="351">
        <v>11754</v>
      </c>
      <c r="AH94" s="351">
        <v>11740</v>
      </c>
      <c r="AI94" s="351">
        <v>11732</v>
      </c>
      <c r="AJ94" s="351">
        <v>11670</v>
      </c>
      <c r="AK94" s="351">
        <v>11704</v>
      </c>
      <c r="AL94" s="351">
        <v>11667</v>
      </c>
      <c r="AM94" s="352">
        <v>11706</v>
      </c>
      <c r="AN94" s="350">
        <v>11545</v>
      </c>
      <c r="AO94" s="351">
        <v>11789</v>
      </c>
      <c r="AP94" s="351">
        <v>11733</v>
      </c>
      <c r="AQ94" s="351">
        <v>11706</v>
      </c>
      <c r="AR94" s="351">
        <v>11738</v>
      </c>
      <c r="AS94" s="351">
        <v>11712</v>
      </c>
      <c r="AT94" s="351">
        <v>11730</v>
      </c>
      <c r="AU94" s="351">
        <v>11724</v>
      </c>
      <c r="AV94" s="351">
        <v>11608</v>
      </c>
      <c r="AW94" s="351">
        <v>11481</v>
      </c>
      <c r="AX94" s="351">
        <v>11455</v>
      </c>
      <c r="AY94" s="352">
        <v>11504</v>
      </c>
      <c r="AZ94" s="350">
        <v>11546</v>
      </c>
      <c r="BA94" s="351">
        <v>11520</v>
      </c>
      <c r="BB94" s="351">
        <v>11498</v>
      </c>
      <c r="BC94" s="351">
        <v>11445</v>
      </c>
      <c r="BD94" s="351">
        <v>11408</v>
      </c>
      <c r="BE94" s="351">
        <v>11312</v>
      </c>
      <c r="BF94" s="351">
        <v>11347</v>
      </c>
      <c r="BG94" s="351">
        <v>11290</v>
      </c>
      <c r="BH94" s="351">
        <v>11268</v>
      </c>
      <c r="BI94" s="351">
        <v>11233</v>
      </c>
      <c r="BJ94" s="351">
        <v>11232</v>
      </c>
      <c r="BK94" s="352">
        <v>11328</v>
      </c>
      <c r="BL94" s="350">
        <v>11351</v>
      </c>
      <c r="BM94" s="355">
        <v>11434</v>
      </c>
      <c r="BN94" s="355">
        <v>11469</v>
      </c>
      <c r="BO94" s="355">
        <v>11412</v>
      </c>
      <c r="BP94" s="355">
        <v>11484</v>
      </c>
      <c r="BQ94" s="355">
        <v>11438</v>
      </c>
      <c r="BR94" s="355">
        <v>11231</v>
      </c>
      <c r="BS94" s="355">
        <v>11118</v>
      </c>
      <c r="BT94" s="355">
        <v>11093</v>
      </c>
      <c r="BU94" s="355">
        <v>11083</v>
      </c>
      <c r="BV94" s="355">
        <v>11068</v>
      </c>
      <c r="BW94" s="352">
        <v>11111</v>
      </c>
      <c r="BX94" s="350">
        <v>11176</v>
      </c>
      <c r="BY94" s="355">
        <v>11142</v>
      </c>
      <c r="BZ94" s="355">
        <v>11062</v>
      </c>
      <c r="CA94" s="355">
        <v>11000</v>
      </c>
      <c r="CB94" s="355">
        <v>10996</v>
      </c>
      <c r="CC94" s="355">
        <v>10963</v>
      </c>
      <c r="CD94" s="355">
        <v>10953</v>
      </c>
      <c r="CE94" s="355">
        <v>10985</v>
      </c>
      <c r="CF94" s="355">
        <v>10956</v>
      </c>
      <c r="CG94" s="351">
        <v>10913</v>
      </c>
      <c r="CH94" s="351">
        <v>10865</v>
      </c>
      <c r="CI94" s="352">
        <v>10847</v>
      </c>
      <c r="CJ94" s="350">
        <v>10851</v>
      </c>
      <c r="CK94" s="351">
        <v>10893</v>
      </c>
      <c r="CL94" s="351">
        <v>10909</v>
      </c>
      <c r="CM94" s="351">
        <v>10899</v>
      </c>
      <c r="CN94" s="351">
        <v>10885</v>
      </c>
      <c r="CO94" s="351">
        <v>10896</v>
      </c>
      <c r="CP94" s="351">
        <v>10920</v>
      </c>
      <c r="CQ94" s="351">
        <v>10907</v>
      </c>
      <c r="CR94" s="351">
        <v>10906</v>
      </c>
      <c r="CS94" s="351">
        <v>10961</v>
      </c>
      <c r="CT94" s="351">
        <v>11063</v>
      </c>
      <c r="CU94" s="352">
        <v>11128</v>
      </c>
      <c r="CV94" s="350">
        <v>11113</v>
      </c>
      <c r="CW94" s="351">
        <v>11121</v>
      </c>
      <c r="CX94" s="351">
        <v>11095</v>
      </c>
      <c r="CY94" s="351">
        <v>11103</v>
      </c>
      <c r="CZ94" s="351">
        <v>11147</v>
      </c>
      <c r="DA94" s="351">
        <v>11160</v>
      </c>
      <c r="DB94" s="351">
        <v>11170</v>
      </c>
      <c r="DC94" s="351">
        <v>11164</v>
      </c>
      <c r="DD94" s="351">
        <v>11163</v>
      </c>
      <c r="DE94" s="351">
        <v>11168</v>
      </c>
      <c r="DF94" s="351">
        <v>11242</v>
      </c>
      <c r="DG94" s="352">
        <v>11218</v>
      </c>
      <c r="DH94" s="350">
        <v>11227</v>
      </c>
      <c r="DI94" s="351">
        <v>11312</v>
      </c>
      <c r="DJ94" s="351">
        <v>11300</v>
      </c>
      <c r="DK94" s="351">
        <v>11276</v>
      </c>
      <c r="DL94" s="351">
        <v>11230</v>
      </c>
      <c r="DM94" s="351">
        <v>11186</v>
      </c>
      <c r="DN94" s="351">
        <v>11162</v>
      </c>
      <c r="DO94" s="351">
        <v>11148</v>
      </c>
      <c r="DP94" s="351">
        <v>11180</v>
      </c>
      <c r="DQ94" s="351">
        <v>11152</v>
      </c>
      <c r="DR94" s="351">
        <v>11132</v>
      </c>
      <c r="DS94" s="354">
        <v>11255</v>
      </c>
      <c r="DT94" s="350">
        <v>11361</v>
      </c>
      <c r="DU94" s="351">
        <v>11649</v>
      </c>
      <c r="DV94" s="351">
        <v>11704</v>
      </c>
      <c r="DW94" s="351">
        <v>11742</v>
      </c>
      <c r="DX94" s="351">
        <v>11847</v>
      </c>
      <c r="DY94" s="351">
        <v>11908</v>
      </c>
      <c r="DZ94" s="351">
        <v>11884</v>
      </c>
      <c r="EA94" s="351">
        <v>11710</v>
      </c>
      <c r="EB94" s="351">
        <v>11794</v>
      </c>
      <c r="EC94" s="351">
        <v>11771</v>
      </c>
      <c r="ED94" s="351">
        <v>11699</v>
      </c>
      <c r="EE94" s="354">
        <v>11668</v>
      </c>
      <c r="EF94" s="350">
        <v>11644</v>
      </c>
      <c r="EG94" s="351">
        <v>11662</v>
      </c>
      <c r="EH94" s="351">
        <v>11657</v>
      </c>
      <c r="EI94" s="351">
        <v>11679</v>
      </c>
      <c r="EJ94" s="351">
        <v>11631</v>
      </c>
      <c r="EK94" s="351">
        <v>11602</v>
      </c>
      <c r="EL94" s="351">
        <v>11664</v>
      </c>
      <c r="EM94" s="351">
        <v>11701</v>
      </c>
      <c r="EN94" s="351">
        <v>11715</v>
      </c>
      <c r="EO94" s="351">
        <v>11651</v>
      </c>
      <c r="EP94" s="351">
        <v>11709</v>
      </c>
      <c r="EQ94" s="354">
        <v>11699</v>
      </c>
      <c r="ER94" s="350">
        <v>11756</v>
      </c>
      <c r="ES94" s="351">
        <v>11727</v>
      </c>
      <c r="ET94" s="351">
        <v>11868</v>
      </c>
      <c r="EU94" s="351">
        <v>11818</v>
      </c>
      <c r="EV94" s="351">
        <v>11882</v>
      </c>
      <c r="EW94" s="354">
        <v>11874</v>
      </c>
      <c r="EX94" s="354">
        <v>12207</v>
      </c>
      <c r="EY94" s="354">
        <v>12249</v>
      </c>
      <c r="EZ94" s="352">
        <v>12210</v>
      </c>
      <c r="FA94" s="352">
        <v>12262</v>
      </c>
      <c r="FB94" s="352">
        <v>12294</v>
      </c>
      <c r="FC94" s="352">
        <v>12400</v>
      </c>
      <c r="FD94" s="352">
        <v>12517</v>
      </c>
      <c r="FE94" s="352">
        <v>12496</v>
      </c>
      <c r="FF94" s="352">
        <v>12447</v>
      </c>
      <c r="FG94" s="352">
        <v>12498</v>
      </c>
      <c r="FH94" s="352">
        <v>12459</v>
      </c>
      <c r="FI94" s="352">
        <v>12474</v>
      </c>
      <c r="FJ94" s="352">
        <v>12473</v>
      </c>
      <c r="FK94" s="352"/>
      <c r="FL94" s="352"/>
      <c r="FM94" s="352"/>
      <c r="FN94" s="352"/>
      <c r="FO94" s="352"/>
      <c r="FP94" s="100">
        <v>-1</v>
      </c>
      <c r="FQ94" s="84">
        <v>-8.0173174055960875E-3</v>
      </c>
      <c r="FR94" s="100">
        <v>73</v>
      </c>
      <c r="FS94" s="84">
        <v>0.6239849559791435</v>
      </c>
    </row>
    <row r="95" spans="1:175" ht="15" outlineLevel="2">
      <c r="A95" s="340">
        <v>607</v>
      </c>
      <c r="B95" s="53" t="s">
        <v>369</v>
      </c>
      <c r="C95" s="324" t="s">
        <v>6055</v>
      </c>
      <c r="D95" s="350">
        <v>4309</v>
      </c>
      <c r="E95" s="351">
        <v>4322</v>
      </c>
      <c r="F95" s="351">
        <v>4333</v>
      </c>
      <c r="G95" s="351">
        <v>4391</v>
      </c>
      <c r="H95" s="351">
        <v>4360</v>
      </c>
      <c r="I95" s="351">
        <v>4406</v>
      </c>
      <c r="J95" s="351">
        <v>4316</v>
      </c>
      <c r="K95" s="351">
        <v>4388</v>
      </c>
      <c r="L95" s="351">
        <v>4282</v>
      </c>
      <c r="M95" s="351">
        <v>4267</v>
      </c>
      <c r="N95" s="351">
        <v>4209</v>
      </c>
      <c r="O95" s="352">
        <v>4183</v>
      </c>
      <c r="P95" s="350">
        <v>4216</v>
      </c>
      <c r="Q95" s="351">
        <v>4200</v>
      </c>
      <c r="R95" s="353">
        <v>4200</v>
      </c>
      <c r="S95" s="351">
        <v>4219</v>
      </c>
      <c r="T95" s="351">
        <v>4231</v>
      </c>
      <c r="U95" s="351">
        <v>4221</v>
      </c>
      <c r="V95" s="351">
        <v>4188</v>
      </c>
      <c r="W95" s="351">
        <v>4157</v>
      </c>
      <c r="X95" s="351">
        <v>4110</v>
      </c>
      <c r="Y95" s="351">
        <v>4126</v>
      </c>
      <c r="Z95" s="351">
        <v>4131</v>
      </c>
      <c r="AA95" s="352">
        <v>4086</v>
      </c>
      <c r="AB95" s="350">
        <v>4076</v>
      </c>
      <c r="AC95" s="351">
        <v>4164</v>
      </c>
      <c r="AD95" s="351">
        <v>4159</v>
      </c>
      <c r="AE95" s="351">
        <v>4125</v>
      </c>
      <c r="AF95" s="351">
        <v>4000</v>
      </c>
      <c r="AG95" s="351">
        <v>3871</v>
      </c>
      <c r="AH95" s="351">
        <v>3815</v>
      </c>
      <c r="AI95" s="351">
        <v>3808</v>
      </c>
      <c r="AJ95" s="351">
        <v>3803</v>
      </c>
      <c r="AK95" s="351">
        <v>3857</v>
      </c>
      <c r="AL95" s="351">
        <v>3870</v>
      </c>
      <c r="AM95" s="352">
        <v>3947</v>
      </c>
      <c r="AN95" s="350">
        <v>3925</v>
      </c>
      <c r="AO95" s="351">
        <v>4021</v>
      </c>
      <c r="AP95" s="351">
        <v>4004</v>
      </c>
      <c r="AQ95" s="351">
        <v>3979</v>
      </c>
      <c r="AR95" s="351">
        <v>4106</v>
      </c>
      <c r="AS95" s="351">
        <v>4138</v>
      </c>
      <c r="AT95" s="351">
        <v>4152</v>
      </c>
      <c r="AU95" s="351">
        <v>4147</v>
      </c>
      <c r="AV95" s="351">
        <v>4110</v>
      </c>
      <c r="AW95" s="351">
        <v>4110</v>
      </c>
      <c r="AX95" s="351">
        <v>4173</v>
      </c>
      <c r="AY95" s="352">
        <v>4171</v>
      </c>
      <c r="AZ95" s="350">
        <v>4202</v>
      </c>
      <c r="BA95" s="351">
        <v>4279</v>
      </c>
      <c r="BB95" s="351">
        <v>4235</v>
      </c>
      <c r="BC95" s="351">
        <v>4222</v>
      </c>
      <c r="BD95" s="351">
        <v>4197</v>
      </c>
      <c r="BE95" s="351">
        <v>4193</v>
      </c>
      <c r="BF95" s="351">
        <v>4222</v>
      </c>
      <c r="BG95" s="351">
        <v>4136</v>
      </c>
      <c r="BH95" s="351">
        <v>4176</v>
      </c>
      <c r="BI95" s="351">
        <v>4119</v>
      </c>
      <c r="BJ95" s="351">
        <v>4075</v>
      </c>
      <c r="BK95" s="352">
        <v>4100</v>
      </c>
      <c r="BL95" s="350">
        <v>4167</v>
      </c>
      <c r="BM95" s="355">
        <v>4242</v>
      </c>
      <c r="BN95" s="355">
        <v>4279</v>
      </c>
      <c r="BO95" s="355">
        <v>4285</v>
      </c>
      <c r="BP95" s="355">
        <v>4288</v>
      </c>
      <c r="BQ95" s="355">
        <v>4285</v>
      </c>
      <c r="BR95" s="355">
        <v>4107</v>
      </c>
      <c r="BS95" s="355">
        <v>4071</v>
      </c>
      <c r="BT95" s="355">
        <v>4037</v>
      </c>
      <c r="BU95" s="355">
        <v>4041</v>
      </c>
      <c r="BV95" s="355">
        <v>4025</v>
      </c>
      <c r="BW95" s="352">
        <v>4079</v>
      </c>
      <c r="BX95" s="350">
        <v>4172</v>
      </c>
      <c r="BY95" s="355">
        <v>4121</v>
      </c>
      <c r="BZ95" s="355">
        <v>4042</v>
      </c>
      <c r="CA95" s="355">
        <v>3958</v>
      </c>
      <c r="CB95" s="355">
        <v>3925</v>
      </c>
      <c r="CC95" s="355">
        <v>3842</v>
      </c>
      <c r="CD95" s="355">
        <v>3778</v>
      </c>
      <c r="CE95" s="355">
        <v>3804</v>
      </c>
      <c r="CF95" s="355">
        <v>3741</v>
      </c>
      <c r="CG95" s="351">
        <v>3721</v>
      </c>
      <c r="CH95" s="351">
        <v>3663</v>
      </c>
      <c r="CI95" s="352">
        <v>3659</v>
      </c>
      <c r="CJ95" s="350">
        <v>3628</v>
      </c>
      <c r="CK95" s="351">
        <v>3614</v>
      </c>
      <c r="CL95" s="351">
        <v>3556</v>
      </c>
      <c r="CM95" s="351">
        <v>3547</v>
      </c>
      <c r="CN95" s="351">
        <v>3556</v>
      </c>
      <c r="CO95" s="351">
        <v>3625</v>
      </c>
      <c r="CP95" s="351">
        <v>3680</v>
      </c>
      <c r="CQ95" s="351">
        <v>3674</v>
      </c>
      <c r="CR95" s="351">
        <v>3676</v>
      </c>
      <c r="CS95" s="351">
        <v>3805</v>
      </c>
      <c r="CT95" s="351">
        <v>3797</v>
      </c>
      <c r="CU95" s="352">
        <v>3828</v>
      </c>
      <c r="CV95" s="350">
        <v>3823</v>
      </c>
      <c r="CW95" s="351">
        <v>3827</v>
      </c>
      <c r="CX95" s="351">
        <v>3798</v>
      </c>
      <c r="CY95" s="351">
        <v>3813</v>
      </c>
      <c r="CZ95" s="351">
        <v>3782</v>
      </c>
      <c r="DA95" s="351">
        <v>3752</v>
      </c>
      <c r="DB95" s="351">
        <v>3702</v>
      </c>
      <c r="DC95" s="351">
        <v>3652</v>
      </c>
      <c r="DD95" s="351">
        <v>3712</v>
      </c>
      <c r="DE95" s="351">
        <v>3721</v>
      </c>
      <c r="DF95" s="351">
        <v>3740</v>
      </c>
      <c r="DG95" s="352">
        <v>3763</v>
      </c>
      <c r="DH95" s="350">
        <v>3757</v>
      </c>
      <c r="DI95" s="351">
        <v>3696</v>
      </c>
      <c r="DJ95" s="351">
        <v>3659</v>
      </c>
      <c r="DK95" s="351">
        <v>3644</v>
      </c>
      <c r="DL95" s="351">
        <v>3569</v>
      </c>
      <c r="DM95" s="351">
        <v>3498</v>
      </c>
      <c r="DN95" s="351">
        <v>3457</v>
      </c>
      <c r="DO95" s="351">
        <v>3439</v>
      </c>
      <c r="DP95" s="351">
        <v>3454</v>
      </c>
      <c r="DQ95" s="351">
        <v>3440</v>
      </c>
      <c r="DR95" s="351">
        <v>3510</v>
      </c>
      <c r="DS95" s="354">
        <v>3551</v>
      </c>
      <c r="DT95" s="350">
        <v>3572</v>
      </c>
      <c r="DU95" s="351">
        <v>3715</v>
      </c>
      <c r="DV95" s="351">
        <v>3750</v>
      </c>
      <c r="DW95" s="351">
        <v>3840</v>
      </c>
      <c r="DX95" s="351">
        <v>3983</v>
      </c>
      <c r="DY95" s="351">
        <v>3993</v>
      </c>
      <c r="DZ95" s="351">
        <v>4044</v>
      </c>
      <c r="EA95" s="351">
        <v>3876</v>
      </c>
      <c r="EB95" s="351">
        <v>3904</v>
      </c>
      <c r="EC95" s="351">
        <v>3834</v>
      </c>
      <c r="ED95" s="351">
        <v>3782</v>
      </c>
      <c r="EE95" s="354">
        <v>3738</v>
      </c>
      <c r="EF95" s="350">
        <v>3702</v>
      </c>
      <c r="EG95" s="351">
        <v>3655</v>
      </c>
      <c r="EH95" s="351">
        <v>3589</v>
      </c>
      <c r="EI95" s="351">
        <v>3557</v>
      </c>
      <c r="EJ95" s="351">
        <v>3496</v>
      </c>
      <c r="EK95" s="351">
        <v>3469</v>
      </c>
      <c r="EL95" s="351">
        <v>3495</v>
      </c>
      <c r="EM95" s="351">
        <v>3469</v>
      </c>
      <c r="EN95" s="351">
        <v>3531</v>
      </c>
      <c r="EO95" s="351">
        <v>3516</v>
      </c>
      <c r="EP95" s="351">
        <v>3525</v>
      </c>
      <c r="EQ95" s="354">
        <v>3550</v>
      </c>
      <c r="ER95" s="350">
        <v>3601</v>
      </c>
      <c r="ES95" s="351">
        <v>3596</v>
      </c>
      <c r="ET95" s="351">
        <v>3680</v>
      </c>
      <c r="EU95" s="351">
        <v>3738</v>
      </c>
      <c r="EV95" s="351">
        <v>3773</v>
      </c>
      <c r="EW95" s="354">
        <v>3763</v>
      </c>
      <c r="EX95" s="354">
        <v>4009</v>
      </c>
      <c r="EY95" s="354">
        <v>4005</v>
      </c>
      <c r="EZ95" s="352">
        <v>3944</v>
      </c>
      <c r="FA95" s="352">
        <v>4117</v>
      </c>
      <c r="FB95" s="352">
        <v>4156</v>
      </c>
      <c r="FC95" s="352">
        <v>4151</v>
      </c>
      <c r="FD95" s="352">
        <v>4229</v>
      </c>
      <c r="FE95" s="352">
        <v>4242</v>
      </c>
      <c r="FF95" s="352">
        <v>4203</v>
      </c>
      <c r="FG95" s="352">
        <v>4173</v>
      </c>
      <c r="FH95" s="352">
        <v>4218</v>
      </c>
      <c r="FI95" s="352">
        <v>4218</v>
      </c>
      <c r="FJ95" s="352">
        <v>4272</v>
      </c>
      <c r="FK95" s="352"/>
      <c r="FL95" s="352"/>
      <c r="FM95" s="352"/>
      <c r="FN95" s="352"/>
      <c r="FO95" s="352"/>
      <c r="FP95" s="100">
        <v>54</v>
      </c>
      <c r="FQ95" s="84">
        <v>1.2640449438202246</v>
      </c>
      <c r="FR95" s="100">
        <v>121</v>
      </c>
      <c r="FS95" s="84">
        <v>3.408450704225352</v>
      </c>
    </row>
    <row r="96" spans="1:175" ht="15" outlineLevel="2">
      <c r="A96" s="340">
        <v>615</v>
      </c>
      <c r="B96" s="53" t="s">
        <v>369</v>
      </c>
      <c r="C96" s="324" t="s">
        <v>385</v>
      </c>
      <c r="D96" s="350">
        <v>18231</v>
      </c>
      <c r="E96" s="351">
        <v>18316</v>
      </c>
      <c r="F96" s="351">
        <v>18455</v>
      </c>
      <c r="G96" s="351">
        <v>18407</v>
      </c>
      <c r="H96" s="351">
        <v>18265</v>
      </c>
      <c r="I96" s="351">
        <v>18433</v>
      </c>
      <c r="J96" s="351">
        <v>17793</v>
      </c>
      <c r="K96" s="351">
        <v>18360</v>
      </c>
      <c r="L96" s="351">
        <v>17685</v>
      </c>
      <c r="M96" s="351">
        <v>17670</v>
      </c>
      <c r="N96" s="351">
        <v>17479</v>
      </c>
      <c r="O96" s="352">
        <v>17458</v>
      </c>
      <c r="P96" s="350">
        <v>17368</v>
      </c>
      <c r="Q96" s="351">
        <v>17500</v>
      </c>
      <c r="R96" s="353">
        <v>18066</v>
      </c>
      <c r="S96" s="351">
        <v>18467</v>
      </c>
      <c r="T96" s="351">
        <v>18658</v>
      </c>
      <c r="U96" s="351">
        <v>18634</v>
      </c>
      <c r="V96" s="351">
        <v>18448</v>
      </c>
      <c r="W96" s="351">
        <v>18423</v>
      </c>
      <c r="X96" s="351">
        <v>18880</v>
      </c>
      <c r="Y96" s="351">
        <v>19217</v>
      </c>
      <c r="Z96" s="351">
        <v>19058</v>
      </c>
      <c r="AA96" s="352">
        <v>18613</v>
      </c>
      <c r="AB96" s="350">
        <v>18707</v>
      </c>
      <c r="AC96" s="351">
        <v>18677</v>
      </c>
      <c r="AD96" s="351">
        <v>18504</v>
      </c>
      <c r="AE96" s="351">
        <v>18316</v>
      </c>
      <c r="AF96" s="351">
        <v>18752</v>
      </c>
      <c r="AG96" s="351">
        <v>16125</v>
      </c>
      <c r="AH96" s="351">
        <v>18524</v>
      </c>
      <c r="AI96" s="351">
        <v>18395</v>
      </c>
      <c r="AJ96" s="351">
        <v>18423</v>
      </c>
      <c r="AK96" s="351">
        <v>18651</v>
      </c>
      <c r="AL96" s="351">
        <v>18665</v>
      </c>
      <c r="AM96" s="352">
        <v>18654</v>
      </c>
      <c r="AN96" s="350">
        <v>18501</v>
      </c>
      <c r="AO96" s="351">
        <v>18906</v>
      </c>
      <c r="AP96" s="351">
        <v>18839</v>
      </c>
      <c r="AQ96" s="351">
        <v>19135</v>
      </c>
      <c r="AR96" s="351">
        <v>19181</v>
      </c>
      <c r="AS96" s="351">
        <v>19263</v>
      </c>
      <c r="AT96" s="351">
        <v>19297</v>
      </c>
      <c r="AU96" s="351">
        <v>19211</v>
      </c>
      <c r="AV96" s="351">
        <v>18941</v>
      </c>
      <c r="AW96" s="351">
        <v>18988</v>
      </c>
      <c r="AX96" s="351">
        <v>18968</v>
      </c>
      <c r="AY96" s="352">
        <v>19022</v>
      </c>
      <c r="AZ96" s="350">
        <v>19163</v>
      </c>
      <c r="BA96" s="351">
        <v>19290</v>
      </c>
      <c r="BB96" s="351">
        <v>19046</v>
      </c>
      <c r="BC96" s="351">
        <v>19060</v>
      </c>
      <c r="BD96" s="351">
        <v>18955</v>
      </c>
      <c r="BE96" s="351">
        <v>18856</v>
      </c>
      <c r="BF96" s="351">
        <v>18816</v>
      </c>
      <c r="BG96" s="351">
        <v>18610</v>
      </c>
      <c r="BH96" s="351">
        <v>18889</v>
      </c>
      <c r="BI96" s="351">
        <v>18492</v>
      </c>
      <c r="BJ96" s="351">
        <v>18525</v>
      </c>
      <c r="BK96" s="352">
        <v>19022</v>
      </c>
      <c r="BL96" s="350">
        <v>19098</v>
      </c>
      <c r="BM96" s="355">
        <v>19541</v>
      </c>
      <c r="BN96" s="355">
        <v>19663</v>
      </c>
      <c r="BO96" s="355">
        <v>19743</v>
      </c>
      <c r="BP96" s="355">
        <v>19761</v>
      </c>
      <c r="BQ96" s="355">
        <v>19802</v>
      </c>
      <c r="BR96" s="355">
        <v>19435</v>
      </c>
      <c r="BS96" s="355">
        <v>19353</v>
      </c>
      <c r="BT96" s="355">
        <v>19344</v>
      </c>
      <c r="BU96" s="355">
        <v>19630</v>
      </c>
      <c r="BV96" s="355">
        <v>19751</v>
      </c>
      <c r="BW96" s="352">
        <v>19782</v>
      </c>
      <c r="BX96" s="350">
        <v>20180</v>
      </c>
      <c r="BY96" s="355">
        <v>20005</v>
      </c>
      <c r="BZ96" s="355">
        <v>19345</v>
      </c>
      <c r="CA96" s="355">
        <v>18980</v>
      </c>
      <c r="CB96" s="355">
        <v>18801</v>
      </c>
      <c r="CC96" s="355">
        <v>18489</v>
      </c>
      <c r="CD96" s="355">
        <v>18322</v>
      </c>
      <c r="CE96" s="355">
        <v>18359</v>
      </c>
      <c r="CF96" s="355">
        <v>18135</v>
      </c>
      <c r="CG96" s="351">
        <v>18936</v>
      </c>
      <c r="CH96" s="351">
        <v>18904</v>
      </c>
      <c r="CI96" s="352">
        <v>18775</v>
      </c>
      <c r="CJ96" s="350">
        <v>18680</v>
      </c>
      <c r="CK96" s="351">
        <v>18832</v>
      </c>
      <c r="CL96" s="351">
        <v>18776</v>
      </c>
      <c r="CM96" s="351">
        <v>18753</v>
      </c>
      <c r="CN96" s="351">
        <v>19537</v>
      </c>
      <c r="CO96" s="351">
        <v>19954</v>
      </c>
      <c r="CP96" s="351">
        <v>20796</v>
      </c>
      <c r="CQ96" s="351">
        <v>20653</v>
      </c>
      <c r="CR96" s="351">
        <v>21023</v>
      </c>
      <c r="CS96" s="351">
        <v>21163</v>
      </c>
      <c r="CT96" s="351">
        <v>21617</v>
      </c>
      <c r="CU96" s="352">
        <v>21590</v>
      </c>
      <c r="CV96" s="350">
        <v>21977</v>
      </c>
      <c r="CW96" s="351">
        <v>22006</v>
      </c>
      <c r="CX96" s="351">
        <v>22192</v>
      </c>
      <c r="CY96" s="351">
        <v>22101</v>
      </c>
      <c r="CZ96" s="351">
        <v>22564</v>
      </c>
      <c r="DA96" s="351">
        <v>22279</v>
      </c>
      <c r="DB96" s="351">
        <v>22064</v>
      </c>
      <c r="DC96" s="351">
        <v>22306</v>
      </c>
      <c r="DD96" s="351">
        <v>22408</v>
      </c>
      <c r="DE96" s="351">
        <v>22336</v>
      </c>
      <c r="DF96" s="351">
        <v>22317</v>
      </c>
      <c r="DG96" s="352">
        <v>22826</v>
      </c>
      <c r="DH96" s="350">
        <v>22931</v>
      </c>
      <c r="DI96" s="351">
        <v>23175</v>
      </c>
      <c r="DJ96" s="351">
        <v>23768</v>
      </c>
      <c r="DK96" s="351">
        <v>23451</v>
      </c>
      <c r="DL96" s="351">
        <v>23111</v>
      </c>
      <c r="DM96" s="351">
        <v>22864</v>
      </c>
      <c r="DN96" s="351">
        <v>22746</v>
      </c>
      <c r="DO96" s="351">
        <v>22637</v>
      </c>
      <c r="DP96" s="351">
        <v>22724</v>
      </c>
      <c r="DQ96" s="351">
        <v>22360</v>
      </c>
      <c r="DR96" s="351">
        <v>22168</v>
      </c>
      <c r="DS96" s="354">
        <v>22620</v>
      </c>
      <c r="DT96" s="350">
        <v>22799</v>
      </c>
      <c r="DU96" s="351">
        <v>25116</v>
      </c>
      <c r="DV96" s="351">
        <v>26047</v>
      </c>
      <c r="DW96" s="351">
        <v>26864</v>
      </c>
      <c r="DX96" s="351">
        <v>28666</v>
      </c>
      <c r="DY96" s="351">
        <v>29377</v>
      </c>
      <c r="DZ96" s="351">
        <v>29308</v>
      </c>
      <c r="EA96" s="351">
        <v>27416</v>
      </c>
      <c r="EB96" s="351">
        <v>27465</v>
      </c>
      <c r="EC96" s="351">
        <v>26768</v>
      </c>
      <c r="ED96" s="351">
        <v>26175</v>
      </c>
      <c r="EE96" s="354">
        <v>25715</v>
      </c>
      <c r="EF96" s="350">
        <v>25578</v>
      </c>
      <c r="EG96" s="351">
        <v>25248</v>
      </c>
      <c r="EH96" s="351">
        <v>25129</v>
      </c>
      <c r="EI96" s="351">
        <v>24892</v>
      </c>
      <c r="EJ96" s="351">
        <v>24542</v>
      </c>
      <c r="EK96" s="351">
        <v>24533</v>
      </c>
      <c r="EL96" s="351">
        <v>24529</v>
      </c>
      <c r="EM96" s="351">
        <v>24546</v>
      </c>
      <c r="EN96" s="351">
        <v>26916</v>
      </c>
      <c r="EO96" s="351">
        <v>26849</v>
      </c>
      <c r="EP96" s="351">
        <v>26679</v>
      </c>
      <c r="EQ96" s="354">
        <v>26865</v>
      </c>
      <c r="ER96" s="350">
        <v>26959</v>
      </c>
      <c r="ES96" s="351">
        <v>27517</v>
      </c>
      <c r="ET96" s="351">
        <v>29402</v>
      </c>
      <c r="EU96" s="351">
        <v>29942</v>
      </c>
      <c r="EV96" s="351">
        <v>30598</v>
      </c>
      <c r="EW96" s="354">
        <v>30852</v>
      </c>
      <c r="EX96" s="354">
        <v>33416</v>
      </c>
      <c r="EY96" s="354">
        <v>33439</v>
      </c>
      <c r="EZ96" s="352">
        <v>33443</v>
      </c>
      <c r="FA96" s="352">
        <v>33776</v>
      </c>
      <c r="FB96" s="352">
        <v>33683</v>
      </c>
      <c r="FC96" s="352">
        <v>34217</v>
      </c>
      <c r="FD96" s="352">
        <v>35047</v>
      </c>
      <c r="FE96" s="352">
        <v>35549</v>
      </c>
      <c r="FF96" s="352">
        <v>35610</v>
      </c>
      <c r="FG96" s="352">
        <v>35441</v>
      </c>
      <c r="FH96" s="352">
        <v>36083</v>
      </c>
      <c r="FI96" s="352">
        <v>36298</v>
      </c>
      <c r="FJ96" s="352">
        <v>36506</v>
      </c>
      <c r="FK96" s="352"/>
      <c r="FL96" s="352"/>
      <c r="FM96" s="352"/>
      <c r="FN96" s="352"/>
      <c r="FO96" s="352"/>
      <c r="FP96" s="100">
        <v>208</v>
      </c>
      <c r="FQ96" s="84">
        <v>0.5697693529830713</v>
      </c>
      <c r="FR96" s="100">
        <v>2289</v>
      </c>
      <c r="FS96" s="84">
        <v>8.5203796761585711</v>
      </c>
    </row>
    <row r="97" spans="1:175" ht="15" outlineLevel="2">
      <c r="A97" s="340">
        <v>649</v>
      </c>
      <c r="B97" s="53" t="s">
        <v>369</v>
      </c>
      <c r="C97" s="324" t="s">
        <v>386</v>
      </c>
      <c r="D97" s="350">
        <v>8272</v>
      </c>
      <c r="E97" s="351">
        <v>8375</v>
      </c>
      <c r="F97" s="351">
        <v>8317</v>
      </c>
      <c r="G97" s="351">
        <v>8250</v>
      </c>
      <c r="H97" s="351">
        <v>8210</v>
      </c>
      <c r="I97" s="351">
        <v>8285</v>
      </c>
      <c r="J97" s="351">
        <v>8178</v>
      </c>
      <c r="K97" s="351">
        <v>8220</v>
      </c>
      <c r="L97" s="351">
        <v>8323</v>
      </c>
      <c r="M97" s="351">
        <v>8387</v>
      </c>
      <c r="N97" s="351">
        <v>8348</v>
      </c>
      <c r="O97" s="352">
        <v>8366</v>
      </c>
      <c r="P97" s="350">
        <v>8396</v>
      </c>
      <c r="Q97" s="351">
        <v>8438</v>
      </c>
      <c r="R97" s="353">
        <v>8668</v>
      </c>
      <c r="S97" s="351">
        <v>8734</v>
      </c>
      <c r="T97" s="351">
        <v>8750</v>
      </c>
      <c r="U97" s="351">
        <v>8803</v>
      </c>
      <c r="V97" s="351">
        <v>8761</v>
      </c>
      <c r="W97" s="351">
        <v>8775</v>
      </c>
      <c r="X97" s="351">
        <v>8826</v>
      </c>
      <c r="Y97" s="351">
        <v>8844</v>
      </c>
      <c r="Z97" s="351">
        <v>8830</v>
      </c>
      <c r="AA97" s="352">
        <v>8737</v>
      </c>
      <c r="AB97" s="350">
        <v>8775</v>
      </c>
      <c r="AC97" s="351">
        <v>8814</v>
      </c>
      <c r="AD97" s="351">
        <v>8840</v>
      </c>
      <c r="AE97" s="351">
        <v>8879</v>
      </c>
      <c r="AF97" s="351">
        <v>8887</v>
      </c>
      <c r="AG97" s="351">
        <v>8882</v>
      </c>
      <c r="AH97" s="351">
        <v>8910</v>
      </c>
      <c r="AI97" s="351">
        <v>8980</v>
      </c>
      <c r="AJ97" s="351">
        <v>9032</v>
      </c>
      <c r="AK97" s="351">
        <v>9118</v>
      </c>
      <c r="AL97" s="351">
        <v>9121</v>
      </c>
      <c r="AM97" s="352">
        <v>9144</v>
      </c>
      <c r="AN97" s="350">
        <v>9142</v>
      </c>
      <c r="AO97" s="351">
        <v>9493</v>
      </c>
      <c r="AP97" s="351">
        <v>9480</v>
      </c>
      <c r="AQ97" s="351">
        <v>9571</v>
      </c>
      <c r="AR97" s="351">
        <v>9609</v>
      </c>
      <c r="AS97" s="351">
        <v>9648</v>
      </c>
      <c r="AT97" s="351">
        <v>9711</v>
      </c>
      <c r="AU97" s="351">
        <v>9790</v>
      </c>
      <c r="AV97" s="351">
        <v>9775</v>
      </c>
      <c r="AW97" s="351">
        <v>9853</v>
      </c>
      <c r="AX97" s="351">
        <v>9830</v>
      </c>
      <c r="AY97" s="352">
        <v>9829</v>
      </c>
      <c r="AZ97" s="350">
        <v>9873</v>
      </c>
      <c r="BA97" s="351">
        <v>9888</v>
      </c>
      <c r="BB97" s="351">
        <v>9898</v>
      </c>
      <c r="BC97" s="351">
        <v>9883</v>
      </c>
      <c r="BD97" s="351">
        <v>9865</v>
      </c>
      <c r="BE97" s="351">
        <v>9881</v>
      </c>
      <c r="BF97" s="351">
        <v>9915</v>
      </c>
      <c r="BG97" s="351">
        <v>9853</v>
      </c>
      <c r="BH97" s="351">
        <v>9915</v>
      </c>
      <c r="BI97" s="351">
        <v>9854</v>
      </c>
      <c r="BJ97" s="351">
        <v>9874</v>
      </c>
      <c r="BK97" s="352">
        <v>9953</v>
      </c>
      <c r="BL97" s="350">
        <v>9963</v>
      </c>
      <c r="BM97" s="355">
        <v>9981</v>
      </c>
      <c r="BN97" s="355">
        <v>10078</v>
      </c>
      <c r="BO97" s="355">
        <v>10119</v>
      </c>
      <c r="BP97" s="355">
        <v>10190</v>
      </c>
      <c r="BQ97" s="355">
        <v>10182</v>
      </c>
      <c r="BR97" s="355">
        <v>10077</v>
      </c>
      <c r="BS97" s="355">
        <v>10009</v>
      </c>
      <c r="BT97" s="355">
        <v>9969</v>
      </c>
      <c r="BU97" s="355">
        <v>9995</v>
      </c>
      <c r="BV97" s="355">
        <v>10024</v>
      </c>
      <c r="BW97" s="352">
        <v>9973</v>
      </c>
      <c r="BX97" s="350">
        <v>9992</v>
      </c>
      <c r="BY97" s="355">
        <v>9900</v>
      </c>
      <c r="BZ97" s="355">
        <v>9805</v>
      </c>
      <c r="CA97" s="355">
        <v>9716</v>
      </c>
      <c r="CB97" s="355">
        <v>9680</v>
      </c>
      <c r="CC97" s="355">
        <v>9578</v>
      </c>
      <c r="CD97" s="355">
        <v>9545</v>
      </c>
      <c r="CE97" s="355">
        <v>9538</v>
      </c>
      <c r="CF97" s="355">
        <v>9583</v>
      </c>
      <c r="CG97" s="351">
        <v>9475</v>
      </c>
      <c r="CH97" s="351">
        <v>9433</v>
      </c>
      <c r="CI97" s="352">
        <v>9400</v>
      </c>
      <c r="CJ97" s="350">
        <v>9351</v>
      </c>
      <c r="CK97" s="351">
        <v>9384</v>
      </c>
      <c r="CL97" s="351">
        <v>9401</v>
      </c>
      <c r="CM97" s="351">
        <v>9454</v>
      </c>
      <c r="CN97" s="351">
        <v>9499</v>
      </c>
      <c r="CO97" s="351">
        <v>9608</v>
      </c>
      <c r="CP97" s="351">
        <v>9657</v>
      </c>
      <c r="CQ97" s="351">
        <v>9609</v>
      </c>
      <c r="CR97" s="351">
        <v>9605</v>
      </c>
      <c r="CS97" s="351">
        <v>9761</v>
      </c>
      <c r="CT97" s="351">
        <v>9755</v>
      </c>
      <c r="CU97" s="352">
        <v>9792</v>
      </c>
      <c r="CV97" s="350">
        <v>9773</v>
      </c>
      <c r="CW97" s="351">
        <v>9717</v>
      </c>
      <c r="CX97" s="351">
        <v>9746</v>
      </c>
      <c r="CY97" s="351">
        <v>9852</v>
      </c>
      <c r="CZ97" s="351">
        <v>9881</v>
      </c>
      <c r="DA97" s="351">
        <v>9895</v>
      </c>
      <c r="DB97" s="351">
        <v>9888</v>
      </c>
      <c r="DC97" s="351">
        <v>9865</v>
      </c>
      <c r="DD97" s="351">
        <v>9864</v>
      </c>
      <c r="DE97" s="351">
        <v>9873</v>
      </c>
      <c r="DF97" s="351">
        <v>9933</v>
      </c>
      <c r="DG97" s="352">
        <v>10201</v>
      </c>
      <c r="DH97" s="350">
        <v>10217</v>
      </c>
      <c r="DI97" s="351">
        <v>10229</v>
      </c>
      <c r="DJ97" s="351">
        <v>10242</v>
      </c>
      <c r="DK97" s="351">
        <v>10196</v>
      </c>
      <c r="DL97" s="351">
        <v>10116</v>
      </c>
      <c r="DM97" s="351">
        <v>10054</v>
      </c>
      <c r="DN97" s="351">
        <v>9993</v>
      </c>
      <c r="DO97" s="351">
        <v>9967</v>
      </c>
      <c r="DP97" s="351">
        <v>9998</v>
      </c>
      <c r="DQ97" s="351">
        <v>10232</v>
      </c>
      <c r="DR97" s="351">
        <v>10152</v>
      </c>
      <c r="DS97" s="354">
        <v>10173</v>
      </c>
      <c r="DT97" s="350">
        <v>10278</v>
      </c>
      <c r="DU97" s="351">
        <v>10475</v>
      </c>
      <c r="DV97" s="351">
        <v>10467</v>
      </c>
      <c r="DW97" s="351">
        <v>10486</v>
      </c>
      <c r="DX97" s="351">
        <v>10602</v>
      </c>
      <c r="DY97" s="351">
        <v>10609</v>
      </c>
      <c r="DZ97" s="351">
        <v>10645</v>
      </c>
      <c r="EA97" s="351">
        <v>10570</v>
      </c>
      <c r="EB97" s="351">
        <v>10567</v>
      </c>
      <c r="EC97" s="351">
        <v>10519</v>
      </c>
      <c r="ED97" s="351">
        <v>10433</v>
      </c>
      <c r="EE97" s="354">
        <v>10438</v>
      </c>
      <c r="EF97" s="350">
        <v>10467</v>
      </c>
      <c r="EG97" s="351">
        <v>10442</v>
      </c>
      <c r="EH97" s="351">
        <v>10389</v>
      </c>
      <c r="EI97" s="351">
        <v>10419</v>
      </c>
      <c r="EJ97" s="351">
        <v>10337</v>
      </c>
      <c r="EK97" s="351">
        <v>10317</v>
      </c>
      <c r="EL97" s="351">
        <v>10252</v>
      </c>
      <c r="EM97" s="351">
        <v>10283</v>
      </c>
      <c r="EN97" s="351">
        <v>10289</v>
      </c>
      <c r="EO97" s="351">
        <v>10351</v>
      </c>
      <c r="EP97" s="351">
        <v>10465</v>
      </c>
      <c r="EQ97" s="354">
        <v>10419</v>
      </c>
      <c r="ER97" s="350">
        <v>10470</v>
      </c>
      <c r="ES97" s="351">
        <v>10437</v>
      </c>
      <c r="ET97" s="351">
        <v>10385</v>
      </c>
      <c r="EU97" s="351">
        <v>10337</v>
      </c>
      <c r="EV97" s="351">
        <v>10260</v>
      </c>
      <c r="EW97" s="354">
        <v>10223</v>
      </c>
      <c r="EX97" s="354">
        <v>10375</v>
      </c>
      <c r="EY97" s="354">
        <v>10422</v>
      </c>
      <c r="EZ97" s="352">
        <v>10394</v>
      </c>
      <c r="FA97" s="352">
        <v>10411</v>
      </c>
      <c r="FB97" s="352">
        <v>10377</v>
      </c>
      <c r="FC97" s="352">
        <v>10480</v>
      </c>
      <c r="FD97" s="352">
        <v>10514</v>
      </c>
      <c r="FE97" s="352">
        <v>10509</v>
      </c>
      <c r="FF97" s="352">
        <v>10359</v>
      </c>
      <c r="FG97" s="352">
        <v>10315</v>
      </c>
      <c r="FH97" s="352">
        <v>10275</v>
      </c>
      <c r="FI97" s="352">
        <v>10237</v>
      </c>
      <c r="FJ97" s="352">
        <v>10228</v>
      </c>
      <c r="FK97" s="352"/>
      <c r="FL97" s="352"/>
      <c r="FM97" s="352"/>
      <c r="FN97" s="352"/>
      <c r="FO97" s="352"/>
      <c r="FP97" s="100">
        <v>-9</v>
      </c>
      <c r="FQ97" s="84">
        <v>-8.799374266718811E-2</v>
      </c>
      <c r="FR97" s="100">
        <v>-252</v>
      </c>
      <c r="FS97" s="84">
        <v>-2.4186582205585951</v>
      </c>
    </row>
    <row r="98" spans="1:175" ht="15" outlineLevel="2">
      <c r="A98" s="340">
        <v>652</v>
      </c>
      <c r="B98" s="53" t="s">
        <v>369</v>
      </c>
      <c r="C98" s="324" t="s">
        <v>387</v>
      </c>
      <c r="D98" s="350">
        <v>4997</v>
      </c>
      <c r="E98" s="351">
        <v>5000</v>
      </c>
      <c r="F98" s="351">
        <v>4989</v>
      </c>
      <c r="G98" s="351">
        <v>4888</v>
      </c>
      <c r="H98" s="351">
        <v>4869</v>
      </c>
      <c r="I98" s="351">
        <v>4925</v>
      </c>
      <c r="J98" s="351">
        <v>4816</v>
      </c>
      <c r="K98" s="351">
        <v>4876</v>
      </c>
      <c r="L98" s="351">
        <v>4758</v>
      </c>
      <c r="M98" s="351">
        <v>4828</v>
      </c>
      <c r="N98" s="351">
        <v>4827</v>
      </c>
      <c r="O98" s="352">
        <v>4817</v>
      </c>
      <c r="P98" s="350">
        <v>4819</v>
      </c>
      <c r="Q98" s="351">
        <v>4815</v>
      </c>
      <c r="R98" s="353">
        <v>4798</v>
      </c>
      <c r="S98" s="351">
        <v>4796</v>
      </c>
      <c r="T98" s="351">
        <v>4837</v>
      </c>
      <c r="U98" s="351">
        <v>4866</v>
      </c>
      <c r="V98" s="351">
        <v>4930</v>
      </c>
      <c r="W98" s="351">
        <v>4962</v>
      </c>
      <c r="X98" s="351">
        <v>5003</v>
      </c>
      <c r="Y98" s="351">
        <v>5042</v>
      </c>
      <c r="Z98" s="351">
        <v>5045</v>
      </c>
      <c r="AA98" s="352">
        <v>4995</v>
      </c>
      <c r="AB98" s="350">
        <v>5060</v>
      </c>
      <c r="AC98" s="351">
        <v>5070</v>
      </c>
      <c r="AD98" s="351">
        <v>5059</v>
      </c>
      <c r="AE98" s="351">
        <v>5040</v>
      </c>
      <c r="AF98" s="351">
        <v>5097</v>
      </c>
      <c r="AG98" s="351">
        <v>5055</v>
      </c>
      <c r="AH98" s="351">
        <v>5032</v>
      </c>
      <c r="AI98" s="351">
        <v>4993</v>
      </c>
      <c r="AJ98" s="351">
        <v>4965</v>
      </c>
      <c r="AK98" s="351">
        <v>5006</v>
      </c>
      <c r="AL98" s="351">
        <v>5029</v>
      </c>
      <c r="AM98" s="352">
        <v>5052</v>
      </c>
      <c r="AN98" s="350">
        <v>5010</v>
      </c>
      <c r="AO98" s="351">
        <v>4995</v>
      </c>
      <c r="AP98" s="351">
        <v>5019</v>
      </c>
      <c r="AQ98" s="351">
        <v>5007</v>
      </c>
      <c r="AR98" s="351">
        <v>5078</v>
      </c>
      <c r="AS98" s="351">
        <v>5072</v>
      </c>
      <c r="AT98" s="351">
        <v>5080</v>
      </c>
      <c r="AU98" s="351">
        <v>5075</v>
      </c>
      <c r="AV98" s="351">
        <v>5033</v>
      </c>
      <c r="AW98" s="351">
        <v>5045</v>
      </c>
      <c r="AX98" s="351">
        <v>5041</v>
      </c>
      <c r="AY98" s="352">
        <v>5058</v>
      </c>
      <c r="AZ98" s="350">
        <v>5086</v>
      </c>
      <c r="BA98" s="351">
        <v>5105</v>
      </c>
      <c r="BB98" s="351">
        <v>5078</v>
      </c>
      <c r="BC98" s="351">
        <v>5081</v>
      </c>
      <c r="BD98" s="351">
        <v>5077</v>
      </c>
      <c r="BE98" s="351">
        <v>5058</v>
      </c>
      <c r="BF98" s="351">
        <v>5102</v>
      </c>
      <c r="BG98" s="351">
        <v>5060</v>
      </c>
      <c r="BH98" s="351">
        <v>5053</v>
      </c>
      <c r="BI98" s="351">
        <v>5025</v>
      </c>
      <c r="BJ98" s="351">
        <v>5032</v>
      </c>
      <c r="BK98" s="352">
        <v>5059</v>
      </c>
      <c r="BL98" s="350">
        <v>5043</v>
      </c>
      <c r="BM98" s="355">
        <v>5086</v>
      </c>
      <c r="BN98" s="355">
        <v>5082</v>
      </c>
      <c r="BO98" s="355">
        <v>5091</v>
      </c>
      <c r="BP98" s="355">
        <v>5080</v>
      </c>
      <c r="BQ98" s="355">
        <v>5059</v>
      </c>
      <c r="BR98" s="355">
        <v>4990</v>
      </c>
      <c r="BS98" s="355">
        <v>4938</v>
      </c>
      <c r="BT98" s="355">
        <v>4911</v>
      </c>
      <c r="BU98" s="355">
        <v>4930</v>
      </c>
      <c r="BV98" s="355">
        <v>4963</v>
      </c>
      <c r="BW98" s="352">
        <v>4974</v>
      </c>
      <c r="BX98" s="350">
        <v>5006</v>
      </c>
      <c r="BY98" s="355">
        <v>5001</v>
      </c>
      <c r="BZ98" s="355">
        <v>5017</v>
      </c>
      <c r="CA98" s="355">
        <v>4976</v>
      </c>
      <c r="CB98" s="355">
        <v>4943</v>
      </c>
      <c r="CC98" s="355">
        <v>4928</v>
      </c>
      <c r="CD98" s="355">
        <v>4937</v>
      </c>
      <c r="CE98" s="355">
        <v>4949</v>
      </c>
      <c r="CF98" s="355">
        <v>4953</v>
      </c>
      <c r="CG98" s="351">
        <v>4929</v>
      </c>
      <c r="CH98" s="351">
        <v>4956</v>
      </c>
      <c r="CI98" s="352">
        <v>4949</v>
      </c>
      <c r="CJ98" s="350">
        <v>4872</v>
      </c>
      <c r="CK98" s="351">
        <v>4851</v>
      </c>
      <c r="CL98" s="351">
        <v>4836</v>
      </c>
      <c r="CM98" s="351">
        <v>4858</v>
      </c>
      <c r="CN98" s="351">
        <v>4870</v>
      </c>
      <c r="CO98" s="351">
        <v>4911</v>
      </c>
      <c r="CP98" s="351">
        <v>4991</v>
      </c>
      <c r="CQ98" s="351">
        <v>4985</v>
      </c>
      <c r="CR98" s="351">
        <v>4963</v>
      </c>
      <c r="CS98" s="351">
        <v>4962</v>
      </c>
      <c r="CT98" s="351">
        <v>4962</v>
      </c>
      <c r="CU98" s="352">
        <v>4996</v>
      </c>
      <c r="CV98" s="350">
        <v>4978</v>
      </c>
      <c r="CW98" s="351">
        <v>4960</v>
      </c>
      <c r="CX98" s="351">
        <v>4979</v>
      </c>
      <c r="CY98" s="351">
        <v>4956</v>
      </c>
      <c r="CZ98" s="351">
        <v>4955</v>
      </c>
      <c r="DA98" s="351">
        <v>4954</v>
      </c>
      <c r="DB98" s="351">
        <v>4931</v>
      </c>
      <c r="DC98" s="351">
        <v>4922</v>
      </c>
      <c r="DD98" s="351">
        <v>4945</v>
      </c>
      <c r="DE98" s="351">
        <v>4993</v>
      </c>
      <c r="DF98" s="351">
        <v>4979</v>
      </c>
      <c r="DG98" s="352">
        <v>5018</v>
      </c>
      <c r="DH98" s="350">
        <v>5025</v>
      </c>
      <c r="DI98" s="351">
        <v>5030</v>
      </c>
      <c r="DJ98" s="351">
        <v>5018</v>
      </c>
      <c r="DK98" s="351">
        <v>4986</v>
      </c>
      <c r="DL98" s="351">
        <v>4966</v>
      </c>
      <c r="DM98" s="351">
        <v>4926</v>
      </c>
      <c r="DN98" s="351">
        <v>4910</v>
      </c>
      <c r="DO98" s="351">
        <v>4933</v>
      </c>
      <c r="DP98" s="351">
        <v>4960</v>
      </c>
      <c r="DQ98" s="351">
        <v>4953</v>
      </c>
      <c r="DR98" s="351">
        <v>4932</v>
      </c>
      <c r="DS98" s="354">
        <v>5016</v>
      </c>
      <c r="DT98" s="350">
        <v>5061</v>
      </c>
      <c r="DU98" s="351">
        <v>5082</v>
      </c>
      <c r="DV98" s="351">
        <v>5099</v>
      </c>
      <c r="DW98" s="351">
        <v>5066</v>
      </c>
      <c r="DX98" s="351">
        <v>5073</v>
      </c>
      <c r="DY98" s="351">
        <v>5072</v>
      </c>
      <c r="DZ98" s="351">
        <v>5089</v>
      </c>
      <c r="EA98" s="351">
        <v>5057</v>
      </c>
      <c r="EB98" s="351">
        <v>5074</v>
      </c>
      <c r="EC98" s="351">
        <v>5068</v>
      </c>
      <c r="ED98" s="351">
        <v>5038</v>
      </c>
      <c r="EE98" s="354">
        <v>5029</v>
      </c>
      <c r="EF98" s="350">
        <v>5069</v>
      </c>
      <c r="EG98" s="351">
        <v>5097</v>
      </c>
      <c r="EH98" s="351">
        <v>5074</v>
      </c>
      <c r="EI98" s="351">
        <v>5040</v>
      </c>
      <c r="EJ98" s="351">
        <v>5019</v>
      </c>
      <c r="EK98" s="351">
        <v>5024</v>
      </c>
      <c r="EL98" s="351">
        <v>4996</v>
      </c>
      <c r="EM98" s="351">
        <v>5007</v>
      </c>
      <c r="EN98" s="351">
        <v>4997</v>
      </c>
      <c r="EO98" s="351">
        <v>4984</v>
      </c>
      <c r="EP98" s="351">
        <v>4982</v>
      </c>
      <c r="EQ98" s="354">
        <v>4974</v>
      </c>
      <c r="ER98" s="350">
        <v>5009</v>
      </c>
      <c r="ES98" s="351">
        <v>4982</v>
      </c>
      <c r="ET98" s="351">
        <v>4965</v>
      </c>
      <c r="EU98" s="351">
        <v>4972</v>
      </c>
      <c r="EV98" s="351">
        <v>4979</v>
      </c>
      <c r="EW98" s="354">
        <v>4963</v>
      </c>
      <c r="EX98" s="354">
        <v>4982</v>
      </c>
      <c r="EY98" s="354">
        <v>5009</v>
      </c>
      <c r="EZ98" s="352">
        <v>5006</v>
      </c>
      <c r="FA98" s="352">
        <v>5002</v>
      </c>
      <c r="FB98" s="352">
        <v>4993</v>
      </c>
      <c r="FC98" s="352">
        <v>5006</v>
      </c>
      <c r="FD98" s="352">
        <v>5023</v>
      </c>
      <c r="FE98" s="352">
        <v>5027</v>
      </c>
      <c r="FF98" s="352">
        <v>4994</v>
      </c>
      <c r="FG98" s="352">
        <v>4977</v>
      </c>
      <c r="FH98" s="352">
        <v>4952</v>
      </c>
      <c r="FI98" s="352">
        <v>4919</v>
      </c>
      <c r="FJ98" s="352">
        <v>4928</v>
      </c>
      <c r="FK98" s="352"/>
      <c r="FL98" s="352"/>
      <c r="FM98" s="352"/>
      <c r="FN98" s="352"/>
      <c r="FO98" s="352"/>
      <c r="FP98" s="100">
        <v>9</v>
      </c>
      <c r="FQ98" s="84">
        <v>0.18262987012987011</v>
      </c>
      <c r="FR98" s="100">
        <v>-78</v>
      </c>
      <c r="FS98" s="84">
        <v>-1.5681544028950543</v>
      </c>
    </row>
    <row r="99" spans="1:175" ht="15" outlineLevel="2">
      <c r="A99" s="340">
        <v>660</v>
      </c>
      <c r="B99" s="53" t="s">
        <v>369</v>
      </c>
      <c r="C99" s="324" t="s">
        <v>388</v>
      </c>
      <c r="D99" s="350">
        <v>8143</v>
      </c>
      <c r="E99" s="351">
        <v>8073</v>
      </c>
      <c r="F99" s="351">
        <v>8068</v>
      </c>
      <c r="G99" s="351">
        <v>8154</v>
      </c>
      <c r="H99" s="351">
        <v>8180</v>
      </c>
      <c r="I99" s="351">
        <v>8233</v>
      </c>
      <c r="J99" s="351">
        <v>8103</v>
      </c>
      <c r="K99" s="351">
        <v>8217</v>
      </c>
      <c r="L99" s="351">
        <v>8236</v>
      </c>
      <c r="M99" s="351">
        <v>8268</v>
      </c>
      <c r="N99" s="351">
        <v>8256</v>
      </c>
      <c r="O99" s="352">
        <v>8448</v>
      </c>
      <c r="P99" s="350">
        <v>8469</v>
      </c>
      <c r="Q99" s="351">
        <v>8533</v>
      </c>
      <c r="R99" s="353">
        <v>8671</v>
      </c>
      <c r="S99" s="351">
        <v>8420</v>
      </c>
      <c r="T99" s="351">
        <v>8466</v>
      </c>
      <c r="U99" s="351">
        <v>8676</v>
      </c>
      <c r="V99" s="351">
        <v>8780</v>
      </c>
      <c r="W99" s="351">
        <v>8803</v>
      </c>
      <c r="X99" s="351">
        <v>8831</v>
      </c>
      <c r="Y99" s="351">
        <v>8897</v>
      </c>
      <c r="Z99" s="351">
        <v>9015</v>
      </c>
      <c r="AA99" s="352">
        <v>8983</v>
      </c>
      <c r="AB99" s="350">
        <v>9018</v>
      </c>
      <c r="AC99" s="351">
        <v>9055</v>
      </c>
      <c r="AD99" s="351">
        <v>9127</v>
      </c>
      <c r="AE99" s="351">
        <v>9216</v>
      </c>
      <c r="AF99" s="351">
        <v>9241</v>
      </c>
      <c r="AG99" s="351">
        <v>9125</v>
      </c>
      <c r="AH99" s="351">
        <v>9115</v>
      </c>
      <c r="AI99" s="351">
        <v>9117</v>
      </c>
      <c r="AJ99" s="351">
        <v>9139</v>
      </c>
      <c r="AK99" s="351">
        <v>9161</v>
      </c>
      <c r="AL99" s="351">
        <v>9169</v>
      </c>
      <c r="AM99" s="352">
        <v>9285</v>
      </c>
      <c r="AN99" s="350">
        <v>9279</v>
      </c>
      <c r="AO99" s="351">
        <v>9327</v>
      </c>
      <c r="AP99" s="351">
        <v>9310</v>
      </c>
      <c r="AQ99" s="351">
        <v>9243</v>
      </c>
      <c r="AR99" s="351">
        <v>9428</v>
      </c>
      <c r="AS99" s="351">
        <v>9430</v>
      </c>
      <c r="AT99" s="351">
        <v>9458</v>
      </c>
      <c r="AU99" s="351">
        <v>9539</v>
      </c>
      <c r="AV99" s="351">
        <v>9423</v>
      </c>
      <c r="AW99" s="351">
        <v>9500</v>
      </c>
      <c r="AX99" s="351">
        <v>9509</v>
      </c>
      <c r="AY99" s="352">
        <v>9474</v>
      </c>
      <c r="AZ99" s="350">
        <v>9516</v>
      </c>
      <c r="BA99" s="351">
        <v>9650</v>
      </c>
      <c r="BB99" s="351">
        <v>9658</v>
      </c>
      <c r="BC99" s="351">
        <v>9595</v>
      </c>
      <c r="BD99" s="351">
        <v>9629</v>
      </c>
      <c r="BE99" s="351">
        <v>9552</v>
      </c>
      <c r="BF99" s="351">
        <v>9651</v>
      </c>
      <c r="BG99" s="351">
        <v>9601</v>
      </c>
      <c r="BH99" s="351">
        <v>9701</v>
      </c>
      <c r="BI99" s="351">
        <v>9627</v>
      </c>
      <c r="BJ99" s="351">
        <v>9705</v>
      </c>
      <c r="BK99" s="352">
        <v>9808</v>
      </c>
      <c r="BL99" s="350">
        <v>9844</v>
      </c>
      <c r="BM99" s="355">
        <v>9914</v>
      </c>
      <c r="BN99" s="355">
        <v>9934</v>
      </c>
      <c r="BO99" s="355">
        <v>9971</v>
      </c>
      <c r="BP99" s="355">
        <v>10030</v>
      </c>
      <c r="BQ99" s="355">
        <v>9957</v>
      </c>
      <c r="BR99" s="355">
        <v>9743</v>
      </c>
      <c r="BS99" s="355">
        <v>9656</v>
      </c>
      <c r="BT99" s="355">
        <v>9665</v>
      </c>
      <c r="BU99" s="355">
        <v>9739</v>
      </c>
      <c r="BV99" s="355">
        <v>9756</v>
      </c>
      <c r="BW99" s="352">
        <v>9776</v>
      </c>
      <c r="BX99" s="350">
        <v>9848</v>
      </c>
      <c r="BY99" s="355">
        <v>9796</v>
      </c>
      <c r="BZ99" s="355">
        <v>9773</v>
      </c>
      <c r="CA99" s="355">
        <v>9690</v>
      </c>
      <c r="CB99" s="355">
        <v>9682</v>
      </c>
      <c r="CC99" s="355">
        <v>9563</v>
      </c>
      <c r="CD99" s="355">
        <v>9583</v>
      </c>
      <c r="CE99" s="355">
        <v>9650</v>
      </c>
      <c r="CF99" s="355">
        <v>9702</v>
      </c>
      <c r="CG99" s="351">
        <v>9729</v>
      </c>
      <c r="CH99" s="351">
        <v>9733</v>
      </c>
      <c r="CI99" s="352">
        <v>9695</v>
      </c>
      <c r="CJ99" s="350">
        <v>9665</v>
      </c>
      <c r="CK99" s="351">
        <v>9628</v>
      </c>
      <c r="CL99" s="351">
        <v>9738</v>
      </c>
      <c r="CM99" s="351">
        <v>9726</v>
      </c>
      <c r="CN99" s="351">
        <v>9755</v>
      </c>
      <c r="CO99" s="351">
        <v>9842</v>
      </c>
      <c r="CP99" s="351">
        <v>9892</v>
      </c>
      <c r="CQ99" s="351">
        <v>9973</v>
      </c>
      <c r="CR99" s="351">
        <v>9996</v>
      </c>
      <c r="CS99" s="351">
        <v>9983</v>
      </c>
      <c r="CT99" s="351">
        <v>10058</v>
      </c>
      <c r="CU99" s="352">
        <v>10147</v>
      </c>
      <c r="CV99" s="350">
        <v>10130</v>
      </c>
      <c r="CW99" s="351">
        <v>10094</v>
      </c>
      <c r="CX99" s="351">
        <v>10117</v>
      </c>
      <c r="CY99" s="351">
        <v>10135</v>
      </c>
      <c r="CZ99" s="351">
        <v>10175</v>
      </c>
      <c r="DA99" s="351">
        <v>10106</v>
      </c>
      <c r="DB99" s="351">
        <v>10162</v>
      </c>
      <c r="DC99" s="351">
        <v>10177</v>
      </c>
      <c r="DD99" s="351">
        <v>10178</v>
      </c>
      <c r="DE99" s="351">
        <v>10171</v>
      </c>
      <c r="DF99" s="351">
        <v>10214</v>
      </c>
      <c r="DG99" s="352">
        <v>10227</v>
      </c>
      <c r="DH99" s="350">
        <v>10275</v>
      </c>
      <c r="DI99" s="351">
        <v>10279</v>
      </c>
      <c r="DJ99" s="351">
        <v>10280</v>
      </c>
      <c r="DK99" s="351">
        <v>10214</v>
      </c>
      <c r="DL99" s="351">
        <v>10137</v>
      </c>
      <c r="DM99" s="351">
        <v>10060</v>
      </c>
      <c r="DN99" s="351">
        <v>10024</v>
      </c>
      <c r="DO99" s="351">
        <v>9963</v>
      </c>
      <c r="DP99" s="351">
        <v>9980</v>
      </c>
      <c r="DQ99" s="351">
        <v>9947</v>
      </c>
      <c r="DR99" s="351">
        <v>9940</v>
      </c>
      <c r="DS99" s="354">
        <v>10059</v>
      </c>
      <c r="DT99" s="350">
        <v>10135</v>
      </c>
      <c r="DU99" s="351">
        <v>10328</v>
      </c>
      <c r="DV99" s="351">
        <v>10401</v>
      </c>
      <c r="DW99" s="351">
        <v>10435</v>
      </c>
      <c r="DX99" s="351">
        <v>10646</v>
      </c>
      <c r="DY99" s="351">
        <v>10662</v>
      </c>
      <c r="DZ99" s="351">
        <v>10684</v>
      </c>
      <c r="EA99" s="351">
        <v>10533</v>
      </c>
      <c r="EB99" s="351">
        <v>10549</v>
      </c>
      <c r="EC99" s="351">
        <v>10576</v>
      </c>
      <c r="ED99" s="351">
        <v>10501</v>
      </c>
      <c r="EE99" s="354">
        <v>10462</v>
      </c>
      <c r="EF99" s="350">
        <v>10457</v>
      </c>
      <c r="EG99" s="351">
        <v>10446</v>
      </c>
      <c r="EH99" s="351">
        <v>10371</v>
      </c>
      <c r="EI99" s="351">
        <v>10373</v>
      </c>
      <c r="EJ99" s="351">
        <v>10373</v>
      </c>
      <c r="EK99" s="351">
        <v>10376</v>
      </c>
      <c r="EL99" s="351">
        <v>10386</v>
      </c>
      <c r="EM99" s="351">
        <v>10356</v>
      </c>
      <c r="EN99" s="351">
        <v>10371</v>
      </c>
      <c r="EO99" s="351">
        <v>10343</v>
      </c>
      <c r="EP99" s="351">
        <v>10275</v>
      </c>
      <c r="EQ99" s="354">
        <v>10247</v>
      </c>
      <c r="ER99" s="350">
        <v>10300</v>
      </c>
      <c r="ES99" s="351">
        <v>10259</v>
      </c>
      <c r="ET99" s="351">
        <v>10220</v>
      </c>
      <c r="EU99" s="351">
        <v>10186</v>
      </c>
      <c r="EV99" s="351">
        <v>10207</v>
      </c>
      <c r="EW99" s="354">
        <v>10118</v>
      </c>
      <c r="EX99" s="354">
        <v>10357</v>
      </c>
      <c r="EY99" s="354">
        <v>10423</v>
      </c>
      <c r="EZ99" s="352">
        <v>10439</v>
      </c>
      <c r="FA99" s="352">
        <v>10470</v>
      </c>
      <c r="FB99" s="352">
        <v>10465</v>
      </c>
      <c r="FC99" s="352">
        <v>10479</v>
      </c>
      <c r="FD99" s="352">
        <v>10560</v>
      </c>
      <c r="FE99" s="352">
        <v>10542</v>
      </c>
      <c r="FF99" s="352">
        <v>10432</v>
      </c>
      <c r="FG99" s="352">
        <v>10393</v>
      </c>
      <c r="FH99" s="352">
        <v>10332</v>
      </c>
      <c r="FI99" s="352">
        <v>10316</v>
      </c>
      <c r="FJ99" s="352">
        <v>10350</v>
      </c>
      <c r="FK99" s="352"/>
      <c r="FL99" s="352"/>
      <c r="FM99" s="352"/>
      <c r="FN99" s="352"/>
      <c r="FO99" s="352"/>
      <c r="FP99" s="100">
        <v>34</v>
      </c>
      <c r="FQ99" s="84">
        <v>0.32850241545893716</v>
      </c>
      <c r="FR99" s="100">
        <v>-129</v>
      </c>
      <c r="FS99" s="84">
        <v>-1.2589050453791355</v>
      </c>
    </row>
    <row r="100" spans="1:175" ht="15" outlineLevel="2">
      <c r="A100" s="340">
        <v>667</v>
      </c>
      <c r="B100" s="53" t="s">
        <v>369</v>
      </c>
      <c r="C100" s="324" t="s">
        <v>389</v>
      </c>
      <c r="D100" s="350">
        <v>9431</v>
      </c>
      <c r="E100" s="351">
        <v>9413</v>
      </c>
      <c r="F100" s="351">
        <v>9445</v>
      </c>
      <c r="G100" s="351">
        <v>9359</v>
      </c>
      <c r="H100" s="351">
        <v>9309</v>
      </c>
      <c r="I100" s="351">
        <v>9386</v>
      </c>
      <c r="J100" s="351">
        <v>9091</v>
      </c>
      <c r="K100" s="351">
        <v>9316</v>
      </c>
      <c r="L100" s="351">
        <v>9034</v>
      </c>
      <c r="M100" s="351">
        <v>9000</v>
      </c>
      <c r="N100" s="351">
        <v>8967</v>
      </c>
      <c r="O100" s="352">
        <v>8996</v>
      </c>
      <c r="P100" s="350">
        <v>9188</v>
      </c>
      <c r="Q100" s="351">
        <v>9257</v>
      </c>
      <c r="R100" s="353">
        <v>9214</v>
      </c>
      <c r="S100" s="351">
        <v>9297</v>
      </c>
      <c r="T100" s="351">
        <v>9369</v>
      </c>
      <c r="U100" s="351">
        <v>9282</v>
      </c>
      <c r="V100" s="351">
        <v>9248</v>
      </c>
      <c r="W100" s="351">
        <v>9215</v>
      </c>
      <c r="X100" s="351">
        <v>9257</v>
      </c>
      <c r="Y100" s="351">
        <v>9321</v>
      </c>
      <c r="Z100" s="351">
        <v>9289</v>
      </c>
      <c r="AA100" s="352">
        <v>9109</v>
      </c>
      <c r="AB100" s="350">
        <v>9124</v>
      </c>
      <c r="AC100" s="351">
        <v>9195</v>
      </c>
      <c r="AD100" s="351">
        <v>9156</v>
      </c>
      <c r="AE100" s="351">
        <v>9106</v>
      </c>
      <c r="AF100" s="351">
        <v>9217</v>
      </c>
      <c r="AG100" s="351">
        <v>9266</v>
      </c>
      <c r="AH100" s="351">
        <v>9270</v>
      </c>
      <c r="AI100" s="351">
        <v>9251</v>
      </c>
      <c r="AJ100" s="351">
        <v>9208</v>
      </c>
      <c r="AK100" s="351">
        <v>9267</v>
      </c>
      <c r="AL100" s="351">
        <v>9198</v>
      </c>
      <c r="AM100" s="352">
        <v>9232</v>
      </c>
      <c r="AN100" s="350">
        <v>9216</v>
      </c>
      <c r="AO100" s="351">
        <v>9376</v>
      </c>
      <c r="AP100" s="351">
        <v>9425</v>
      </c>
      <c r="AQ100" s="351">
        <v>9396</v>
      </c>
      <c r="AR100" s="351">
        <v>9489</v>
      </c>
      <c r="AS100" s="351">
        <v>9418</v>
      </c>
      <c r="AT100" s="351">
        <v>9479</v>
      </c>
      <c r="AU100" s="351">
        <v>9482</v>
      </c>
      <c r="AV100" s="351">
        <v>9423</v>
      </c>
      <c r="AW100" s="351">
        <v>9390</v>
      </c>
      <c r="AX100" s="351">
        <v>9379</v>
      </c>
      <c r="AY100" s="352">
        <v>9356</v>
      </c>
      <c r="AZ100" s="350">
        <v>9472</v>
      </c>
      <c r="BA100" s="351">
        <v>9506</v>
      </c>
      <c r="BB100" s="351">
        <v>9377</v>
      </c>
      <c r="BC100" s="351">
        <v>9392</v>
      </c>
      <c r="BD100" s="351">
        <v>9392</v>
      </c>
      <c r="BE100" s="351">
        <v>9336</v>
      </c>
      <c r="BF100" s="351">
        <v>9312</v>
      </c>
      <c r="BG100" s="351">
        <v>9234</v>
      </c>
      <c r="BH100" s="351">
        <v>9337</v>
      </c>
      <c r="BI100" s="351">
        <v>9334</v>
      </c>
      <c r="BJ100" s="351">
        <v>9404</v>
      </c>
      <c r="BK100" s="352">
        <v>9501</v>
      </c>
      <c r="BL100" s="350">
        <v>9483</v>
      </c>
      <c r="BM100" s="355">
        <v>9473</v>
      </c>
      <c r="BN100" s="355">
        <v>9539</v>
      </c>
      <c r="BO100" s="355">
        <v>9491</v>
      </c>
      <c r="BP100" s="355">
        <v>9506</v>
      </c>
      <c r="BQ100" s="355">
        <v>9447</v>
      </c>
      <c r="BR100" s="355">
        <v>9336</v>
      </c>
      <c r="BS100" s="355">
        <v>9275</v>
      </c>
      <c r="BT100" s="355">
        <v>9203</v>
      </c>
      <c r="BU100" s="355">
        <v>9197</v>
      </c>
      <c r="BV100" s="355">
        <v>9153</v>
      </c>
      <c r="BW100" s="352">
        <v>9229</v>
      </c>
      <c r="BX100" s="350">
        <v>9299</v>
      </c>
      <c r="BY100" s="355">
        <v>9319</v>
      </c>
      <c r="BZ100" s="355">
        <v>9236</v>
      </c>
      <c r="CA100" s="355">
        <v>9180</v>
      </c>
      <c r="CB100" s="355">
        <v>9158</v>
      </c>
      <c r="CC100" s="355">
        <v>9081</v>
      </c>
      <c r="CD100" s="355">
        <v>9089</v>
      </c>
      <c r="CE100" s="355">
        <v>9114</v>
      </c>
      <c r="CF100" s="355">
        <v>9061</v>
      </c>
      <c r="CG100" s="351">
        <v>9034</v>
      </c>
      <c r="CH100" s="351">
        <v>8998</v>
      </c>
      <c r="CI100" s="352">
        <v>8970</v>
      </c>
      <c r="CJ100" s="350">
        <v>8950</v>
      </c>
      <c r="CK100" s="351">
        <v>8989</v>
      </c>
      <c r="CL100" s="351">
        <v>8970</v>
      </c>
      <c r="CM100" s="351">
        <v>8962</v>
      </c>
      <c r="CN100" s="351">
        <v>9014</v>
      </c>
      <c r="CO100" s="351">
        <v>9104</v>
      </c>
      <c r="CP100" s="351">
        <v>9139</v>
      </c>
      <c r="CQ100" s="351">
        <v>8996</v>
      </c>
      <c r="CR100" s="351">
        <v>9121</v>
      </c>
      <c r="CS100" s="351">
        <v>9099</v>
      </c>
      <c r="CT100" s="351">
        <v>9121</v>
      </c>
      <c r="CU100" s="352">
        <v>9146</v>
      </c>
      <c r="CV100" s="350">
        <v>9136</v>
      </c>
      <c r="CW100" s="351">
        <v>9119</v>
      </c>
      <c r="CX100" s="351">
        <v>9117</v>
      </c>
      <c r="CY100" s="351">
        <v>9095</v>
      </c>
      <c r="CZ100" s="351">
        <v>9156</v>
      </c>
      <c r="DA100" s="351">
        <v>9115</v>
      </c>
      <c r="DB100" s="351">
        <v>9092</v>
      </c>
      <c r="DC100" s="351">
        <v>9048</v>
      </c>
      <c r="DD100" s="351">
        <v>9051</v>
      </c>
      <c r="DE100" s="351">
        <v>8988</v>
      </c>
      <c r="DF100" s="351">
        <v>9149</v>
      </c>
      <c r="DG100" s="352">
        <v>9117</v>
      </c>
      <c r="DH100" s="350">
        <v>9116</v>
      </c>
      <c r="DI100" s="351">
        <v>9070</v>
      </c>
      <c r="DJ100" s="351">
        <v>9126</v>
      </c>
      <c r="DK100" s="351">
        <v>9116</v>
      </c>
      <c r="DL100" s="351">
        <v>9048</v>
      </c>
      <c r="DM100" s="351">
        <v>9003</v>
      </c>
      <c r="DN100" s="351">
        <v>8963</v>
      </c>
      <c r="DO100" s="351">
        <v>8982</v>
      </c>
      <c r="DP100" s="351">
        <v>9027</v>
      </c>
      <c r="DQ100" s="351">
        <v>8986</v>
      </c>
      <c r="DR100" s="351">
        <v>8950</v>
      </c>
      <c r="DS100" s="354">
        <v>9044</v>
      </c>
      <c r="DT100" s="350">
        <v>9134</v>
      </c>
      <c r="DU100" s="351">
        <v>9334</v>
      </c>
      <c r="DV100" s="351">
        <v>9427</v>
      </c>
      <c r="DW100" s="351">
        <v>9446</v>
      </c>
      <c r="DX100" s="351">
        <v>9564</v>
      </c>
      <c r="DY100" s="351">
        <v>9577</v>
      </c>
      <c r="DZ100" s="351">
        <v>9607</v>
      </c>
      <c r="EA100" s="351">
        <v>9501</v>
      </c>
      <c r="EB100" s="351">
        <v>9551</v>
      </c>
      <c r="EC100" s="351">
        <v>9551</v>
      </c>
      <c r="ED100" s="351">
        <v>9552</v>
      </c>
      <c r="EE100" s="354">
        <v>9566</v>
      </c>
      <c r="EF100" s="350">
        <v>9623</v>
      </c>
      <c r="EG100" s="351">
        <v>9645</v>
      </c>
      <c r="EH100" s="351">
        <v>9570</v>
      </c>
      <c r="EI100" s="351">
        <v>9562</v>
      </c>
      <c r="EJ100" s="351">
        <v>9540</v>
      </c>
      <c r="EK100" s="351">
        <v>9542</v>
      </c>
      <c r="EL100" s="351">
        <v>9612</v>
      </c>
      <c r="EM100" s="351">
        <v>9649</v>
      </c>
      <c r="EN100" s="351">
        <v>9626</v>
      </c>
      <c r="EO100" s="351">
        <v>9620</v>
      </c>
      <c r="EP100" s="351">
        <v>9648</v>
      </c>
      <c r="EQ100" s="354">
        <v>9641</v>
      </c>
      <c r="ER100" s="350">
        <v>9696</v>
      </c>
      <c r="ES100" s="351">
        <v>9663</v>
      </c>
      <c r="ET100" s="351">
        <v>9684</v>
      </c>
      <c r="EU100" s="351">
        <v>9660</v>
      </c>
      <c r="EV100" s="351">
        <v>9667</v>
      </c>
      <c r="EW100" s="354">
        <v>9596</v>
      </c>
      <c r="EX100" s="354">
        <v>9871</v>
      </c>
      <c r="EY100" s="354">
        <v>9939</v>
      </c>
      <c r="EZ100" s="352">
        <v>9886</v>
      </c>
      <c r="FA100" s="352">
        <v>9887</v>
      </c>
      <c r="FB100" s="352">
        <v>9886</v>
      </c>
      <c r="FC100" s="352">
        <v>9957</v>
      </c>
      <c r="FD100" s="352">
        <v>9992</v>
      </c>
      <c r="FE100" s="352">
        <v>10009</v>
      </c>
      <c r="FF100" s="352">
        <v>9971</v>
      </c>
      <c r="FG100" s="352">
        <v>9955</v>
      </c>
      <c r="FH100" s="352">
        <v>9983</v>
      </c>
      <c r="FI100" s="352">
        <v>9993</v>
      </c>
      <c r="FJ100" s="352">
        <v>10000</v>
      </c>
      <c r="FK100" s="352"/>
      <c r="FL100" s="352"/>
      <c r="FM100" s="352"/>
      <c r="FN100" s="352"/>
      <c r="FO100" s="352"/>
      <c r="FP100" s="100">
        <v>7</v>
      </c>
      <c r="FQ100" s="84">
        <v>6.9999999999999993E-2</v>
      </c>
      <c r="FR100" s="100">
        <v>43</v>
      </c>
      <c r="FS100" s="84">
        <v>0.44601182449953319</v>
      </c>
    </row>
    <row r="101" spans="1:175" ht="15" outlineLevel="2">
      <c r="A101" s="340">
        <v>674</v>
      </c>
      <c r="B101" s="53" t="s">
        <v>369</v>
      </c>
      <c r="C101" s="324" t="s">
        <v>390</v>
      </c>
      <c r="D101" s="350">
        <v>14511</v>
      </c>
      <c r="E101" s="351">
        <v>14640</v>
      </c>
      <c r="F101" s="351">
        <v>14674</v>
      </c>
      <c r="G101" s="351">
        <v>15125</v>
      </c>
      <c r="H101" s="351">
        <v>15309</v>
      </c>
      <c r="I101" s="351">
        <v>15291</v>
      </c>
      <c r="J101" s="351">
        <v>15194</v>
      </c>
      <c r="K101" s="351">
        <v>15264</v>
      </c>
      <c r="L101" s="351">
        <v>15307</v>
      </c>
      <c r="M101" s="351">
        <v>15320</v>
      </c>
      <c r="N101" s="351">
        <v>15285</v>
      </c>
      <c r="O101" s="352">
        <v>15351</v>
      </c>
      <c r="P101" s="350">
        <v>15201</v>
      </c>
      <c r="Q101" s="351">
        <v>15171</v>
      </c>
      <c r="R101" s="353">
        <v>15128</v>
      </c>
      <c r="S101" s="351">
        <v>13643</v>
      </c>
      <c r="T101" s="351">
        <v>15186</v>
      </c>
      <c r="U101" s="351">
        <v>15193</v>
      </c>
      <c r="V101" s="351">
        <v>15154</v>
      </c>
      <c r="W101" s="351">
        <v>15179</v>
      </c>
      <c r="X101" s="351">
        <v>15188</v>
      </c>
      <c r="Y101" s="351">
        <v>15213</v>
      </c>
      <c r="Z101" s="351">
        <v>15221</v>
      </c>
      <c r="AA101" s="352">
        <v>15137</v>
      </c>
      <c r="AB101" s="350">
        <v>14983</v>
      </c>
      <c r="AC101" s="351">
        <v>15204</v>
      </c>
      <c r="AD101" s="351">
        <v>15001</v>
      </c>
      <c r="AE101" s="351">
        <v>15049</v>
      </c>
      <c r="AF101" s="351">
        <v>14984</v>
      </c>
      <c r="AG101" s="351">
        <v>14886</v>
      </c>
      <c r="AH101" s="351">
        <v>14863</v>
      </c>
      <c r="AI101" s="351">
        <v>14826</v>
      </c>
      <c r="AJ101" s="351">
        <v>14756</v>
      </c>
      <c r="AK101" s="351">
        <v>14812</v>
      </c>
      <c r="AL101" s="351">
        <v>14780</v>
      </c>
      <c r="AM101" s="352">
        <v>14768</v>
      </c>
      <c r="AN101" s="350">
        <v>14770</v>
      </c>
      <c r="AO101" s="351">
        <v>14713</v>
      </c>
      <c r="AP101" s="351">
        <v>14722</v>
      </c>
      <c r="AQ101" s="351">
        <v>14622</v>
      </c>
      <c r="AR101" s="351">
        <v>14713</v>
      </c>
      <c r="AS101" s="351">
        <v>14647</v>
      </c>
      <c r="AT101" s="351">
        <v>14643</v>
      </c>
      <c r="AU101" s="351">
        <v>14589</v>
      </c>
      <c r="AV101" s="351">
        <v>14568</v>
      </c>
      <c r="AW101" s="351">
        <v>14502</v>
      </c>
      <c r="AX101" s="351">
        <v>14477</v>
      </c>
      <c r="AY101" s="352">
        <v>14397</v>
      </c>
      <c r="AZ101" s="350">
        <v>14373</v>
      </c>
      <c r="BA101" s="351">
        <v>14347</v>
      </c>
      <c r="BB101" s="351">
        <v>14248</v>
      </c>
      <c r="BC101" s="351">
        <v>14146</v>
      </c>
      <c r="BD101" s="351">
        <v>14000</v>
      </c>
      <c r="BE101" s="351">
        <v>13964</v>
      </c>
      <c r="BF101" s="351">
        <v>13842</v>
      </c>
      <c r="BG101" s="351">
        <v>13670</v>
      </c>
      <c r="BH101" s="351">
        <v>13667</v>
      </c>
      <c r="BI101" s="351">
        <v>13517</v>
      </c>
      <c r="BJ101" s="351">
        <v>13474</v>
      </c>
      <c r="BK101" s="352">
        <v>13514</v>
      </c>
      <c r="BL101" s="350">
        <v>13461</v>
      </c>
      <c r="BM101" s="355">
        <v>13427</v>
      </c>
      <c r="BN101" s="355">
        <v>13393</v>
      </c>
      <c r="BO101" s="355">
        <v>13394</v>
      </c>
      <c r="BP101" s="355">
        <v>13369</v>
      </c>
      <c r="BQ101" s="355">
        <v>13293</v>
      </c>
      <c r="BR101" s="355">
        <v>13044</v>
      </c>
      <c r="BS101" s="355">
        <v>12928</v>
      </c>
      <c r="BT101" s="355">
        <v>12870</v>
      </c>
      <c r="BU101" s="355">
        <v>12789</v>
      </c>
      <c r="BV101" s="355">
        <v>12697</v>
      </c>
      <c r="BW101" s="352">
        <v>12703</v>
      </c>
      <c r="BX101" s="350">
        <v>12728</v>
      </c>
      <c r="BY101" s="355">
        <v>12663</v>
      </c>
      <c r="BZ101" s="355">
        <v>12557</v>
      </c>
      <c r="CA101" s="355">
        <v>12497</v>
      </c>
      <c r="CB101" s="355">
        <v>12451</v>
      </c>
      <c r="CC101" s="355">
        <v>12375</v>
      </c>
      <c r="CD101" s="355">
        <v>12298</v>
      </c>
      <c r="CE101" s="355">
        <v>12280</v>
      </c>
      <c r="CF101" s="355">
        <v>12220</v>
      </c>
      <c r="CG101" s="351">
        <v>12203</v>
      </c>
      <c r="CH101" s="351">
        <v>12193</v>
      </c>
      <c r="CI101" s="352">
        <v>12140</v>
      </c>
      <c r="CJ101" s="350">
        <v>12112</v>
      </c>
      <c r="CK101" s="351">
        <v>12119</v>
      </c>
      <c r="CL101" s="351">
        <v>12109</v>
      </c>
      <c r="CM101" s="351">
        <v>12090</v>
      </c>
      <c r="CN101" s="351">
        <v>12053</v>
      </c>
      <c r="CO101" s="351">
        <v>12194</v>
      </c>
      <c r="CP101" s="351">
        <v>12292</v>
      </c>
      <c r="CQ101" s="351">
        <v>12322</v>
      </c>
      <c r="CR101" s="351">
        <v>12277</v>
      </c>
      <c r="CS101" s="351">
        <v>12292</v>
      </c>
      <c r="CT101" s="351">
        <v>12272</v>
      </c>
      <c r="CU101" s="352">
        <v>12269</v>
      </c>
      <c r="CV101" s="350">
        <v>12232</v>
      </c>
      <c r="CW101" s="351">
        <v>12212</v>
      </c>
      <c r="CX101" s="351">
        <v>12228</v>
      </c>
      <c r="CY101" s="351">
        <v>12266</v>
      </c>
      <c r="CZ101" s="351">
        <v>12189</v>
      </c>
      <c r="DA101" s="351">
        <v>12179</v>
      </c>
      <c r="DB101" s="351">
        <v>12179</v>
      </c>
      <c r="DC101" s="351">
        <v>12125</v>
      </c>
      <c r="DD101" s="351">
        <v>12141</v>
      </c>
      <c r="DE101" s="351">
        <v>12106</v>
      </c>
      <c r="DF101" s="351">
        <v>12167</v>
      </c>
      <c r="DG101" s="352">
        <v>12128</v>
      </c>
      <c r="DH101" s="350">
        <v>12064</v>
      </c>
      <c r="DI101" s="351">
        <v>11930</v>
      </c>
      <c r="DJ101" s="351">
        <v>12006</v>
      </c>
      <c r="DK101" s="351">
        <v>11947</v>
      </c>
      <c r="DL101" s="351">
        <v>11958</v>
      </c>
      <c r="DM101" s="351">
        <v>11904</v>
      </c>
      <c r="DN101" s="351">
        <v>11850</v>
      </c>
      <c r="DO101" s="351">
        <v>11828</v>
      </c>
      <c r="DP101" s="351">
        <v>11858</v>
      </c>
      <c r="DQ101" s="351">
        <v>11826</v>
      </c>
      <c r="DR101" s="351">
        <v>11824</v>
      </c>
      <c r="DS101" s="354">
        <v>11942</v>
      </c>
      <c r="DT101" s="350">
        <v>11933</v>
      </c>
      <c r="DU101" s="351">
        <v>11968</v>
      </c>
      <c r="DV101" s="351">
        <v>11974</v>
      </c>
      <c r="DW101" s="351">
        <v>11977</v>
      </c>
      <c r="DX101" s="351">
        <v>12081</v>
      </c>
      <c r="DY101" s="351">
        <v>12131</v>
      </c>
      <c r="DZ101" s="351">
        <v>12139</v>
      </c>
      <c r="EA101" s="351">
        <v>11997</v>
      </c>
      <c r="EB101" s="351">
        <v>11998</v>
      </c>
      <c r="EC101" s="351">
        <v>11978</v>
      </c>
      <c r="ED101" s="351">
        <v>11912</v>
      </c>
      <c r="EE101" s="354">
        <v>11797</v>
      </c>
      <c r="EF101" s="350">
        <v>11761</v>
      </c>
      <c r="EG101" s="351">
        <v>11754</v>
      </c>
      <c r="EH101" s="351">
        <v>11710</v>
      </c>
      <c r="EI101" s="351">
        <v>11634</v>
      </c>
      <c r="EJ101" s="351">
        <v>11549</v>
      </c>
      <c r="EK101" s="351">
        <v>11567</v>
      </c>
      <c r="EL101" s="351">
        <v>11559</v>
      </c>
      <c r="EM101" s="351">
        <v>11595</v>
      </c>
      <c r="EN101" s="351">
        <v>11573</v>
      </c>
      <c r="EO101" s="351">
        <v>11515</v>
      </c>
      <c r="EP101" s="351">
        <v>11508</v>
      </c>
      <c r="EQ101" s="354">
        <v>11513</v>
      </c>
      <c r="ER101" s="350">
        <v>11485</v>
      </c>
      <c r="ES101" s="351">
        <v>11434</v>
      </c>
      <c r="ET101" s="351">
        <v>11430</v>
      </c>
      <c r="EU101" s="351">
        <v>11411</v>
      </c>
      <c r="EV101" s="351">
        <v>11397</v>
      </c>
      <c r="EW101" s="354">
        <v>11376</v>
      </c>
      <c r="EX101" s="354">
        <v>11559</v>
      </c>
      <c r="EY101" s="354">
        <v>11578</v>
      </c>
      <c r="EZ101" s="352">
        <v>11548</v>
      </c>
      <c r="FA101" s="352">
        <v>11608</v>
      </c>
      <c r="FB101" s="352">
        <v>11555</v>
      </c>
      <c r="FC101" s="352">
        <v>11727</v>
      </c>
      <c r="FD101" s="352">
        <v>11771</v>
      </c>
      <c r="FE101" s="352">
        <v>11753</v>
      </c>
      <c r="FF101" s="352">
        <v>11752</v>
      </c>
      <c r="FG101" s="352">
        <v>11742</v>
      </c>
      <c r="FH101" s="352">
        <v>11702</v>
      </c>
      <c r="FI101" s="352">
        <v>11687</v>
      </c>
      <c r="FJ101" s="352">
        <v>11715</v>
      </c>
      <c r="FK101" s="352"/>
      <c r="FL101" s="352"/>
      <c r="FM101" s="352"/>
      <c r="FN101" s="352"/>
      <c r="FO101" s="352"/>
      <c r="FP101" s="100">
        <v>28</v>
      </c>
      <c r="FQ101" s="84">
        <v>0.2390098164746052</v>
      </c>
      <c r="FR101" s="100">
        <v>-12</v>
      </c>
      <c r="FS101" s="84">
        <v>-0.10423000086858335</v>
      </c>
    </row>
    <row r="102" spans="1:175" ht="15" outlineLevel="2">
      <c r="A102" s="340">
        <v>697</v>
      </c>
      <c r="B102" s="53" t="s">
        <v>369</v>
      </c>
      <c r="C102" s="324" t="s">
        <v>391</v>
      </c>
      <c r="D102" s="350">
        <v>14691</v>
      </c>
      <c r="E102" s="351">
        <v>14764</v>
      </c>
      <c r="F102" s="351">
        <v>14731</v>
      </c>
      <c r="G102" s="351">
        <v>14730</v>
      </c>
      <c r="H102" s="351">
        <v>14659</v>
      </c>
      <c r="I102" s="351">
        <v>14643</v>
      </c>
      <c r="J102" s="351">
        <v>14556</v>
      </c>
      <c r="K102" s="351">
        <v>14621</v>
      </c>
      <c r="L102" s="351">
        <v>14704</v>
      </c>
      <c r="M102" s="351">
        <v>14792</v>
      </c>
      <c r="N102" s="351">
        <v>14737</v>
      </c>
      <c r="O102" s="352">
        <v>14833</v>
      </c>
      <c r="P102" s="350">
        <v>14867</v>
      </c>
      <c r="Q102" s="351">
        <v>14912</v>
      </c>
      <c r="R102" s="353">
        <v>14952</v>
      </c>
      <c r="S102" s="351">
        <v>14912</v>
      </c>
      <c r="T102" s="351">
        <v>15077</v>
      </c>
      <c r="U102" s="351">
        <v>15100</v>
      </c>
      <c r="V102" s="351">
        <v>15076</v>
      </c>
      <c r="W102" s="351">
        <v>14916</v>
      </c>
      <c r="X102" s="351">
        <v>14914</v>
      </c>
      <c r="Y102" s="351">
        <v>15041</v>
      </c>
      <c r="Z102" s="351">
        <v>15193</v>
      </c>
      <c r="AA102" s="352">
        <v>15095</v>
      </c>
      <c r="AB102" s="350">
        <v>15183</v>
      </c>
      <c r="AC102" s="351">
        <v>15270</v>
      </c>
      <c r="AD102" s="351">
        <v>15282</v>
      </c>
      <c r="AE102" s="351">
        <v>15300</v>
      </c>
      <c r="AF102" s="351">
        <v>15180</v>
      </c>
      <c r="AG102" s="351">
        <v>15081</v>
      </c>
      <c r="AH102" s="351">
        <v>15049</v>
      </c>
      <c r="AI102" s="351">
        <v>15090</v>
      </c>
      <c r="AJ102" s="351">
        <v>15050</v>
      </c>
      <c r="AK102" s="351">
        <v>15136</v>
      </c>
      <c r="AL102" s="351">
        <v>15115</v>
      </c>
      <c r="AM102" s="352">
        <v>15141</v>
      </c>
      <c r="AN102" s="350">
        <v>15122</v>
      </c>
      <c r="AO102" s="351">
        <v>15178</v>
      </c>
      <c r="AP102" s="351">
        <v>15265</v>
      </c>
      <c r="AQ102" s="351">
        <v>15339</v>
      </c>
      <c r="AR102" s="351">
        <v>15449</v>
      </c>
      <c r="AS102" s="351">
        <v>15455</v>
      </c>
      <c r="AT102" s="351">
        <v>15445</v>
      </c>
      <c r="AU102" s="351">
        <v>15486</v>
      </c>
      <c r="AV102" s="351">
        <v>15406</v>
      </c>
      <c r="AW102" s="351">
        <v>15441</v>
      </c>
      <c r="AX102" s="351">
        <v>15436</v>
      </c>
      <c r="AY102" s="352">
        <v>15504</v>
      </c>
      <c r="AZ102" s="350">
        <v>15529</v>
      </c>
      <c r="BA102" s="351">
        <v>15643</v>
      </c>
      <c r="BB102" s="351">
        <v>15541</v>
      </c>
      <c r="BC102" s="351">
        <v>15529</v>
      </c>
      <c r="BD102" s="351">
        <v>15524</v>
      </c>
      <c r="BE102" s="351">
        <v>15407</v>
      </c>
      <c r="BF102" s="351">
        <v>15353</v>
      </c>
      <c r="BG102" s="351">
        <v>15183</v>
      </c>
      <c r="BH102" s="351">
        <v>15252</v>
      </c>
      <c r="BI102" s="351">
        <v>15124</v>
      </c>
      <c r="BJ102" s="351">
        <v>15129</v>
      </c>
      <c r="BK102" s="352">
        <v>15205</v>
      </c>
      <c r="BL102" s="350">
        <v>15225</v>
      </c>
      <c r="BM102" s="355">
        <v>15240</v>
      </c>
      <c r="BN102" s="355">
        <v>15245</v>
      </c>
      <c r="BO102" s="355">
        <v>15235</v>
      </c>
      <c r="BP102" s="355">
        <v>15247</v>
      </c>
      <c r="BQ102" s="355">
        <v>15220</v>
      </c>
      <c r="BR102" s="355">
        <v>14969</v>
      </c>
      <c r="BS102" s="355">
        <v>14844</v>
      </c>
      <c r="BT102" s="355">
        <v>14773</v>
      </c>
      <c r="BU102" s="355">
        <v>14707</v>
      </c>
      <c r="BV102" s="355">
        <v>14735</v>
      </c>
      <c r="BW102" s="352">
        <v>14813</v>
      </c>
      <c r="BX102" s="350">
        <v>14882</v>
      </c>
      <c r="BY102" s="355">
        <v>14857</v>
      </c>
      <c r="BZ102" s="355">
        <v>14632</v>
      </c>
      <c r="CA102" s="355">
        <v>14494</v>
      </c>
      <c r="CB102" s="355">
        <v>14451</v>
      </c>
      <c r="CC102" s="355">
        <v>14317</v>
      </c>
      <c r="CD102" s="355">
        <v>14245</v>
      </c>
      <c r="CE102" s="355">
        <v>14282</v>
      </c>
      <c r="CF102" s="355">
        <v>14197</v>
      </c>
      <c r="CG102" s="351">
        <v>14176</v>
      </c>
      <c r="CH102" s="351">
        <v>14151</v>
      </c>
      <c r="CI102" s="352">
        <v>14104</v>
      </c>
      <c r="CJ102" s="350">
        <v>14065</v>
      </c>
      <c r="CK102" s="351">
        <v>14086</v>
      </c>
      <c r="CL102" s="351">
        <v>14079</v>
      </c>
      <c r="CM102" s="351">
        <v>14075</v>
      </c>
      <c r="CN102" s="351">
        <v>14082</v>
      </c>
      <c r="CO102" s="351">
        <v>14226</v>
      </c>
      <c r="CP102" s="351">
        <v>14339</v>
      </c>
      <c r="CQ102" s="351">
        <v>14400</v>
      </c>
      <c r="CR102" s="351">
        <v>14348</v>
      </c>
      <c r="CS102" s="351">
        <v>14378</v>
      </c>
      <c r="CT102" s="351">
        <v>14418</v>
      </c>
      <c r="CU102" s="352">
        <v>14476</v>
      </c>
      <c r="CV102" s="350">
        <v>14484</v>
      </c>
      <c r="CW102" s="351">
        <v>14441</v>
      </c>
      <c r="CX102" s="351">
        <v>14629</v>
      </c>
      <c r="CY102" s="351">
        <v>14698</v>
      </c>
      <c r="CZ102" s="351">
        <v>14732</v>
      </c>
      <c r="DA102" s="351">
        <v>14738</v>
      </c>
      <c r="DB102" s="351">
        <v>14711</v>
      </c>
      <c r="DC102" s="351">
        <v>14632</v>
      </c>
      <c r="DD102" s="351">
        <v>14637</v>
      </c>
      <c r="DE102" s="351">
        <v>14710</v>
      </c>
      <c r="DF102" s="351">
        <v>14728</v>
      </c>
      <c r="DG102" s="352">
        <v>14761</v>
      </c>
      <c r="DH102" s="350">
        <v>14775</v>
      </c>
      <c r="DI102" s="351">
        <v>14841</v>
      </c>
      <c r="DJ102" s="351">
        <v>14794</v>
      </c>
      <c r="DK102" s="351">
        <v>14729</v>
      </c>
      <c r="DL102" s="351">
        <v>14699</v>
      </c>
      <c r="DM102" s="351">
        <v>14622</v>
      </c>
      <c r="DN102" s="351">
        <v>14545</v>
      </c>
      <c r="DO102" s="351">
        <v>14506</v>
      </c>
      <c r="DP102" s="351">
        <v>14500</v>
      </c>
      <c r="DQ102" s="351">
        <v>14464</v>
      </c>
      <c r="DR102" s="351">
        <v>14414</v>
      </c>
      <c r="DS102" s="354">
        <v>14611</v>
      </c>
      <c r="DT102" s="350">
        <v>14687</v>
      </c>
      <c r="DU102" s="351">
        <v>14961</v>
      </c>
      <c r="DV102" s="351">
        <v>15108</v>
      </c>
      <c r="DW102" s="351">
        <v>15163</v>
      </c>
      <c r="DX102" s="351">
        <v>15416</v>
      </c>
      <c r="DY102" s="351">
        <v>15491</v>
      </c>
      <c r="DZ102" s="351">
        <v>15453</v>
      </c>
      <c r="EA102" s="351">
        <v>15095</v>
      </c>
      <c r="EB102" s="351">
        <v>15240</v>
      </c>
      <c r="EC102" s="351">
        <v>15180</v>
      </c>
      <c r="ED102" s="351">
        <v>15100</v>
      </c>
      <c r="EE102" s="354">
        <v>15032</v>
      </c>
      <c r="EF102" s="350">
        <v>15073</v>
      </c>
      <c r="EG102" s="351">
        <v>15047</v>
      </c>
      <c r="EH102" s="351">
        <v>14917</v>
      </c>
      <c r="EI102" s="351">
        <v>14839</v>
      </c>
      <c r="EJ102" s="351">
        <v>14785</v>
      </c>
      <c r="EK102" s="351">
        <v>14815</v>
      </c>
      <c r="EL102" s="351">
        <v>14918</v>
      </c>
      <c r="EM102" s="351">
        <v>14958</v>
      </c>
      <c r="EN102" s="351">
        <v>15047</v>
      </c>
      <c r="EO102" s="351">
        <v>15041</v>
      </c>
      <c r="EP102" s="351">
        <v>15028</v>
      </c>
      <c r="EQ102" s="354">
        <v>15042</v>
      </c>
      <c r="ER102" s="350">
        <v>15101</v>
      </c>
      <c r="ES102" s="351">
        <v>15112</v>
      </c>
      <c r="ET102" s="351">
        <v>15493</v>
      </c>
      <c r="EU102" s="351">
        <v>15513</v>
      </c>
      <c r="EV102" s="351">
        <v>15688</v>
      </c>
      <c r="EW102" s="354">
        <v>15939</v>
      </c>
      <c r="EX102" s="354">
        <v>16840</v>
      </c>
      <c r="EY102" s="354">
        <v>16763</v>
      </c>
      <c r="EZ102" s="352">
        <v>16786</v>
      </c>
      <c r="FA102" s="352">
        <v>16862</v>
      </c>
      <c r="FB102" s="352">
        <v>16851</v>
      </c>
      <c r="FC102" s="352">
        <v>17063</v>
      </c>
      <c r="FD102" s="352">
        <v>17240</v>
      </c>
      <c r="FE102" s="352">
        <v>17285</v>
      </c>
      <c r="FF102" s="352">
        <v>17206</v>
      </c>
      <c r="FG102" s="352">
        <v>17197</v>
      </c>
      <c r="FH102" s="352">
        <v>17273</v>
      </c>
      <c r="FI102" s="352">
        <v>17207</v>
      </c>
      <c r="FJ102" s="352">
        <v>17259</v>
      </c>
      <c r="FK102" s="352"/>
      <c r="FL102" s="352"/>
      <c r="FM102" s="352"/>
      <c r="FN102" s="352"/>
      <c r="FO102" s="352"/>
      <c r="FP102" s="100">
        <v>52</v>
      </c>
      <c r="FQ102" s="84">
        <v>0.30129207949475634</v>
      </c>
      <c r="FR102" s="100">
        <v>196</v>
      </c>
      <c r="FS102" s="84">
        <v>1.3030182156628107</v>
      </c>
    </row>
    <row r="103" spans="1:175" ht="15" outlineLevel="2">
      <c r="A103" s="340">
        <v>756</v>
      </c>
      <c r="B103" s="53" t="s">
        <v>369</v>
      </c>
      <c r="C103" s="324" t="s">
        <v>392</v>
      </c>
      <c r="D103" s="350">
        <v>25802</v>
      </c>
      <c r="E103" s="351">
        <v>25837</v>
      </c>
      <c r="F103" s="351">
        <v>25755</v>
      </c>
      <c r="G103" s="351">
        <v>25822</v>
      </c>
      <c r="H103" s="351">
        <v>25713</v>
      </c>
      <c r="I103" s="351">
        <v>25785</v>
      </c>
      <c r="J103" s="351">
        <v>24688</v>
      </c>
      <c r="K103" s="351">
        <v>25696</v>
      </c>
      <c r="L103" s="351">
        <v>24912</v>
      </c>
      <c r="M103" s="351">
        <v>25174</v>
      </c>
      <c r="N103" s="351">
        <v>25243</v>
      </c>
      <c r="O103" s="352">
        <v>25374</v>
      </c>
      <c r="P103" s="350">
        <v>25380</v>
      </c>
      <c r="Q103" s="351">
        <v>25243</v>
      </c>
      <c r="R103" s="353">
        <v>25497</v>
      </c>
      <c r="S103" s="351">
        <v>25603</v>
      </c>
      <c r="T103" s="351">
        <v>25594</v>
      </c>
      <c r="U103" s="351">
        <v>25880</v>
      </c>
      <c r="V103" s="351">
        <v>25901</v>
      </c>
      <c r="W103" s="351">
        <v>25872</v>
      </c>
      <c r="X103" s="351">
        <v>25997</v>
      </c>
      <c r="Y103" s="351">
        <v>26147</v>
      </c>
      <c r="Z103" s="351">
        <v>26092</v>
      </c>
      <c r="AA103" s="352">
        <v>26057</v>
      </c>
      <c r="AB103" s="350">
        <v>26086</v>
      </c>
      <c r="AC103" s="351">
        <v>26214</v>
      </c>
      <c r="AD103" s="351">
        <v>26129</v>
      </c>
      <c r="AE103" s="351">
        <v>25983</v>
      </c>
      <c r="AF103" s="351">
        <v>26184</v>
      </c>
      <c r="AG103" s="351">
        <v>25945</v>
      </c>
      <c r="AH103" s="351">
        <v>25774</v>
      </c>
      <c r="AI103" s="351">
        <v>25742</v>
      </c>
      <c r="AJ103" s="351">
        <v>25607</v>
      </c>
      <c r="AK103" s="351">
        <v>25900</v>
      </c>
      <c r="AL103" s="351">
        <v>25873</v>
      </c>
      <c r="AM103" s="352">
        <v>25933</v>
      </c>
      <c r="AN103" s="350">
        <v>25807</v>
      </c>
      <c r="AO103" s="351">
        <v>25956</v>
      </c>
      <c r="AP103" s="351">
        <v>26066</v>
      </c>
      <c r="AQ103" s="351">
        <v>25946</v>
      </c>
      <c r="AR103" s="351">
        <v>26198</v>
      </c>
      <c r="AS103" s="351">
        <v>26055</v>
      </c>
      <c r="AT103" s="351">
        <v>26255</v>
      </c>
      <c r="AU103" s="351">
        <v>26354</v>
      </c>
      <c r="AV103" s="351">
        <v>26101</v>
      </c>
      <c r="AW103" s="351">
        <v>26118</v>
      </c>
      <c r="AX103" s="351">
        <v>26045</v>
      </c>
      <c r="AY103" s="352">
        <v>25956</v>
      </c>
      <c r="AZ103" s="350">
        <v>25995</v>
      </c>
      <c r="BA103" s="351">
        <v>25902</v>
      </c>
      <c r="BB103" s="351">
        <v>25847</v>
      </c>
      <c r="BC103" s="351">
        <v>25594</v>
      </c>
      <c r="BD103" s="351">
        <v>25572</v>
      </c>
      <c r="BE103" s="351">
        <v>25499</v>
      </c>
      <c r="BF103" s="351">
        <v>25416</v>
      </c>
      <c r="BG103" s="351">
        <v>25196</v>
      </c>
      <c r="BH103" s="351">
        <v>25279</v>
      </c>
      <c r="BI103" s="351">
        <v>25088</v>
      </c>
      <c r="BJ103" s="351">
        <v>25225</v>
      </c>
      <c r="BK103" s="352">
        <v>25309</v>
      </c>
      <c r="BL103" s="350">
        <v>25381</v>
      </c>
      <c r="BM103" s="355">
        <v>25430</v>
      </c>
      <c r="BN103" s="355">
        <v>25292</v>
      </c>
      <c r="BO103" s="355">
        <v>25212</v>
      </c>
      <c r="BP103" s="355">
        <v>25255</v>
      </c>
      <c r="BQ103" s="355">
        <v>25100</v>
      </c>
      <c r="BR103" s="355">
        <v>24641</v>
      </c>
      <c r="BS103" s="355">
        <v>24464</v>
      </c>
      <c r="BT103" s="355">
        <v>24298</v>
      </c>
      <c r="BU103" s="355">
        <v>24229</v>
      </c>
      <c r="BV103" s="355">
        <v>24145</v>
      </c>
      <c r="BW103" s="352">
        <v>24290</v>
      </c>
      <c r="BX103" s="350">
        <v>24182</v>
      </c>
      <c r="BY103" s="355">
        <v>24060</v>
      </c>
      <c r="BZ103" s="355">
        <v>23796</v>
      </c>
      <c r="CA103" s="355">
        <v>23548</v>
      </c>
      <c r="CB103" s="355">
        <v>23412</v>
      </c>
      <c r="CC103" s="355">
        <v>23330</v>
      </c>
      <c r="CD103" s="355">
        <v>23250</v>
      </c>
      <c r="CE103" s="355">
        <v>23260</v>
      </c>
      <c r="CF103" s="355">
        <v>23167</v>
      </c>
      <c r="CG103" s="351">
        <v>23063</v>
      </c>
      <c r="CH103" s="351">
        <v>23061</v>
      </c>
      <c r="CI103" s="352">
        <v>23031</v>
      </c>
      <c r="CJ103" s="350">
        <v>22958</v>
      </c>
      <c r="CK103" s="351">
        <v>22938</v>
      </c>
      <c r="CL103" s="351">
        <v>22935</v>
      </c>
      <c r="CM103" s="351">
        <v>22853</v>
      </c>
      <c r="CN103" s="351">
        <v>23004</v>
      </c>
      <c r="CO103" s="351">
        <v>23299</v>
      </c>
      <c r="CP103" s="351">
        <v>23460</v>
      </c>
      <c r="CQ103" s="351">
        <v>23257</v>
      </c>
      <c r="CR103" s="351">
        <v>23355</v>
      </c>
      <c r="CS103" s="351">
        <v>23503</v>
      </c>
      <c r="CT103" s="351">
        <v>23629</v>
      </c>
      <c r="CU103" s="352">
        <v>23659</v>
      </c>
      <c r="CV103" s="350">
        <v>23657</v>
      </c>
      <c r="CW103" s="351">
        <v>23542</v>
      </c>
      <c r="CX103" s="351">
        <v>23489</v>
      </c>
      <c r="CY103" s="351">
        <v>23550</v>
      </c>
      <c r="CZ103" s="351">
        <v>23608</v>
      </c>
      <c r="DA103" s="351">
        <v>23476</v>
      </c>
      <c r="DB103" s="351">
        <v>23394</v>
      </c>
      <c r="DC103" s="351">
        <v>23352</v>
      </c>
      <c r="DD103" s="351">
        <v>23219</v>
      </c>
      <c r="DE103" s="351">
        <v>23209</v>
      </c>
      <c r="DF103" s="351">
        <v>23301</v>
      </c>
      <c r="DG103" s="352">
        <v>23346</v>
      </c>
      <c r="DH103" s="350">
        <v>23322</v>
      </c>
      <c r="DI103" s="351">
        <v>23244</v>
      </c>
      <c r="DJ103" s="351">
        <v>23348</v>
      </c>
      <c r="DK103" s="351">
        <v>23277</v>
      </c>
      <c r="DL103" s="351">
        <v>23208</v>
      </c>
      <c r="DM103" s="351">
        <v>23080</v>
      </c>
      <c r="DN103" s="351">
        <v>22973</v>
      </c>
      <c r="DO103" s="351">
        <v>22958</v>
      </c>
      <c r="DP103" s="351">
        <v>23010</v>
      </c>
      <c r="DQ103" s="351">
        <v>22934</v>
      </c>
      <c r="DR103" s="351">
        <v>22865</v>
      </c>
      <c r="DS103" s="354">
        <v>22988</v>
      </c>
      <c r="DT103" s="350">
        <v>23149</v>
      </c>
      <c r="DU103" s="351">
        <v>23399</v>
      </c>
      <c r="DV103" s="351">
        <v>23481</v>
      </c>
      <c r="DW103" s="351">
        <v>23505</v>
      </c>
      <c r="DX103" s="351">
        <v>23687</v>
      </c>
      <c r="DY103" s="351">
        <v>23694</v>
      </c>
      <c r="DZ103" s="351">
        <v>23750</v>
      </c>
      <c r="EA103" s="351">
        <v>23530</v>
      </c>
      <c r="EB103" s="351">
        <v>23533</v>
      </c>
      <c r="EC103" s="351">
        <v>23481</v>
      </c>
      <c r="ED103" s="351">
        <v>23392</v>
      </c>
      <c r="EE103" s="354">
        <v>23346</v>
      </c>
      <c r="EF103" s="350">
        <v>23296</v>
      </c>
      <c r="EG103" s="351">
        <v>23300</v>
      </c>
      <c r="EH103" s="351">
        <v>23214</v>
      </c>
      <c r="EI103" s="351">
        <v>23152</v>
      </c>
      <c r="EJ103" s="351">
        <v>23081</v>
      </c>
      <c r="EK103" s="351">
        <v>23060</v>
      </c>
      <c r="EL103" s="351">
        <v>23055</v>
      </c>
      <c r="EM103" s="351">
        <v>23062</v>
      </c>
      <c r="EN103" s="351">
        <v>23081</v>
      </c>
      <c r="EO103" s="351">
        <v>23074</v>
      </c>
      <c r="EP103" s="351">
        <v>23084</v>
      </c>
      <c r="EQ103" s="354">
        <v>23054</v>
      </c>
      <c r="ER103" s="350">
        <v>23034</v>
      </c>
      <c r="ES103" s="351">
        <v>22968</v>
      </c>
      <c r="ET103" s="351">
        <v>23000</v>
      </c>
      <c r="EU103" s="351">
        <v>22988</v>
      </c>
      <c r="EV103" s="351">
        <v>23035</v>
      </c>
      <c r="EW103" s="354">
        <v>22948</v>
      </c>
      <c r="EX103" s="354">
        <v>23398</v>
      </c>
      <c r="EY103" s="354">
        <v>23457</v>
      </c>
      <c r="EZ103" s="352">
        <v>23466</v>
      </c>
      <c r="FA103" s="352">
        <v>23615</v>
      </c>
      <c r="FB103" s="352">
        <v>23674</v>
      </c>
      <c r="FC103" s="352">
        <v>23804</v>
      </c>
      <c r="FD103" s="352">
        <v>23847</v>
      </c>
      <c r="FE103" s="352">
        <v>23826</v>
      </c>
      <c r="FF103" s="352">
        <v>23717</v>
      </c>
      <c r="FG103" s="352">
        <v>23647</v>
      </c>
      <c r="FH103" s="352">
        <v>23650</v>
      </c>
      <c r="FI103" s="352">
        <v>23565</v>
      </c>
      <c r="FJ103" s="352">
        <v>23596</v>
      </c>
      <c r="FK103" s="352"/>
      <c r="FL103" s="352"/>
      <c r="FM103" s="352"/>
      <c r="FN103" s="352"/>
      <c r="FO103" s="352"/>
      <c r="FP103" s="100">
        <v>31</v>
      </c>
      <c r="FQ103" s="84">
        <v>0.13137819969486353</v>
      </c>
      <c r="FR103" s="100">
        <v>-208</v>
      </c>
      <c r="FS103" s="84">
        <v>-0.90222954801769761</v>
      </c>
    </row>
    <row r="104" spans="1:175" ht="15" outlineLevel="1">
      <c r="A104" s="46" t="s">
        <v>393</v>
      </c>
      <c r="B104" s="43"/>
      <c r="C104" s="47" t="s">
        <v>393</v>
      </c>
      <c r="D104" s="48">
        <v>219060</v>
      </c>
      <c r="E104" s="49">
        <v>219618</v>
      </c>
      <c r="F104" s="49">
        <v>219766</v>
      </c>
      <c r="G104" s="49">
        <v>219211</v>
      </c>
      <c r="H104" s="49">
        <v>218058</v>
      </c>
      <c r="I104" s="49">
        <v>218897</v>
      </c>
      <c r="J104" s="49">
        <v>217040</v>
      </c>
      <c r="K104" s="49">
        <v>217970</v>
      </c>
      <c r="L104" s="49">
        <v>218473</v>
      </c>
      <c r="M104" s="49">
        <v>219503</v>
      </c>
      <c r="N104" s="49">
        <v>219758</v>
      </c>
      <c r="O104" s="50">
        <v>221768</v>
      </c>
      <c r="P104" s="48">
        <v>222219</v>
      </c>
      <c r="Q104" s="49">
        <v>222617</v>
      </c>
      <c r="R104" s="51">
        <v>224521</v>
      </c>
      <c r="S104" s="49">
        <v>225185</v>
      </c>
      <c r="T104" s="49">
        <v>228084</v>
      </c>
      <c r="U104" s="49">
        <v>229022</v>
      </c>
      <c r="V104" s="49">
        <v>229148</v>
      </c>
      <c r="W104" s="49">
        <v>228371</v>
      </c>
      <c r="X104" s="49">
        <v>228234</v>
      </c>
      <c r="Y104" s="49">
        <v>229166</v>
      </c>
      <c r="Z104" s="49">
        <v>229451</v>
      </c>
      <c r="AA104" s="50">
        <v>228525</v>
      </c>
      <c r="AB104" s="48">
        <v>228006</v>
      </c>
      <c r="AC104" s="49">
        <v>230091</v>
      </c>
      <c r="AD104" s="49">
        <v>229412</v>
      </c>
      <c r="AE104" s="49">
        <v>229898</v>
      </c>
      <c r="AF104" s="49">
        <v>229287</v>
      </c>
      <c r="AG104" s="49">
        <v>227391</v>
      </c>
      <c r="AH104" s="49">
        <v>226879</v>
      </c>
      <c r="AI104" s="49">
        <v>227191</v>
      </c>
      <c r="AJ104" s="49">
        <v>227941</v>
      </c>
      <c r="AK104" s="49">
        <v>230148</v>
      </c>
      <c r="AL104" s="49">
        <v>229661</v>
      </c>
      <c r="AM104" s="50">
        <v>230697</v>
      </c>
      <c r="AN104" s="48">
        <v>230359</v>
      </c>
      <c r="AO104" s="49">
        <v>231977</v>
      </c>
      <c r="AP104" s="49">
        <v>231809</v>
      </c>
      <c r="AQ104" s="49">
        <v>230994</v>
      </c>
      <c r="AR104" s="49">
        <v>232502</v>
      </c>
      <c r="AS104" s="49">
        <v>232622</v>
      </c>
      <c r="AT104" s="49">
        <v>232689</v>
      </c>
      <c r="AU104" s="49">
        <v>232998</v>
      </c>
      <c r="AV104" s="49">
        <v>231733</v>
      </c>
      <c r="AW104" s="49">
        <v>231816</v>
      </c>
      <c r="AX104" s="49">
        <v>231941</v>
      </c>
      <c r="AY104" s="50">
        <v>232239</v>
      </c>
      <c r="AZ104" s="48">
        <v>232647</v>
      </c>
      <c r="BA104" s="49">
        <v>233374</v>
      </c>
      <c r="BB104" s="49">
        <v>232449</v>
      </c>
      <c r="BC104" s="49">
        <v>231468</v>
      </c>
      <c r="BD104" s="49">
        <v>231305</v>
      </c>
      <c r="BE104" s="49">
        <v>229963</v>
      </c>
      <c r="BF104" s="49">
        <v>229330</v>
      </c>
      <c r="BG104" s="49">
        <v>227291</v>
      </c>
      <c r="BH104" s="49">
        <v>227527</v>
      </c>
      <c r="BI104" s="49">
        <v>226191</v>
      </c>
      <c r="BJ104" s="49">
        <v>228094</v>
      </c>
      <c r="BK104" s="50">
        <v>229684</v>
      </c>
      <c r="BL104" s="48">
        <v>230007</v>
      </c>
      <c r="BM104" s="114">
        <v>231187</v>
      </c>
      <c r="BN104" s="114">
        <v>230728</v>
      </c>
      <c r="BO104" s="114">
        <v>230499</v>
      </c>
      <c r="BP104" s="114">
        <v>230818</v>
      </c>
      <c r="BQ104" s="114">
        <v>230298</v>
      </c>
      <c r="BR104" s="114">
        <v>227205</v>
      </c>
      <c r="BS104" s="114">
        <v>226073</v>
      </c>
      <c r="BT104" s="114">
        <v>225923</v>
      </c>
      <c r="BU104" s="114">
        <v>225778</v>
      </c>
      <c r="BV104" s="114">
        <v>225731</v>
      </c>
      <c r="BW104" s="50">
        <v>226573</v>
      </c>
      <c r="BX104" s="48">
        <v>225818</v>
      </c>
      <c r="BY104" s="114">
        <v>224465</v>
      </c>
      <c r="BZ104" s="114">
        <v>222667</v>
      </c>
      <c r="CA104" s="114">
        <v>220717</v>
      </c>
      <c r="CB104" s="114">
        <v>220029</v>
      </c>
      <c r="CC104" s="114">
        <v>217063</v>
      </c>
      <c r="CD104" s="114">
        <v>216431</v>
      </c>
      <c r="CE104" s="114">
        <v>216373</v>
      </c>
      <c r="CF104" s="114">
        <v>215189</v>
      </c>
      <c r="CG104" s="49">
        <v>214195</v>
      </c>
      <c r="CH104" s="49">
        <v>214212</v>
      </c>
      <c r="CI104" s="50">
        <v>214036</v>
      </c>
      <c r="CJ104" s="48">
        <v>213541</v>
      </c>
      <c r="CK104" s="49">
        <v>213793</v>
      </c>
      <c r="CL104" s="49">
        <v>213180</v>
      </c>
      <c r="CM104" s="49">
        <v>212606</v>
      </c>
      <c r="CN104" s="49">
        <v>213088</v>
      </c>
      <c r="CO104" s="49">
        <v>214024</v>
      </c>
      <c r="CP104" s="49">
        <v>214916</v>
      </c>
      <c r="CQ104" s="49">
        <v>214122</v>
      </c>
      <c r="CR104" s="49">
        <v>215132</v>
      </c>
      <c r="CS104" s="49">
        <v>216164</v>
      </c>
      <c r="CT104" s="49">
        <v>216545</v>
      </c>
      <c r="CU104" s="50">
        <v>217168</v>
      </c>
      <c r="CV104" s="48">
        <v>217109</v>
      </c>
      <c r="CW104" s="49">
        <v>216604</v>
      </c>
      <c r="CX104" s="49">
        <v>215797</v>
      </c>
      <c r="CY104" s="49">
        <v>215253</v>
      </c>
      <c r="CZ104" s="49">
        <v>215436</v>
      </c>
      <c r="DA104" s="49">
        <v>215092</v>
      </c>
      <c r="DB104" s="49">
        <v>214924</v>
      </c>
      <c r="DC104" s="49">
        <v>214777</v>
      </c>
      <c r="DD104" s="49">
        <v>214521</v>
      </c>
      <c r="DE104" s="49">
        <v>214323</v>
      </c>
      <c r="DF104" s="49">
        <v>214925</v>
      </c>
      <c r="DG104" s="50">
        <v>214757</v>
      </c>
      <c r="DH104" s="48">
        <v>214899</v>
      </c>
      <c r="DI104" s="49">
        <v>214658</v>
      </c>
      <c r="DJ104" s="49">
        <v>214806</v>
      </c>
      <c r="DK104" s="49">
        <v>213947</v>
      </c>
      <c r="DL104" s="49">
        <v>212987</v>
      </c>
      <c r="DM104" s="49">
        <v>211887</v>
      </c>
      <c r="DN104" s="49">
        <v>210390</v>
      </c>
      <c r="DO104" s="49">
        <v>209980</v>
      </c>
      <c r="DP104" s="49">
        <v>210068</v>
      </c>
      <c r="DQ104" s="49">
        <v>209577</v>
      </c>
      <c r="DR104" s="49">
        <v>209004</v>
      </c>
      <c r="DS104" s="52">
        <v>210677</v>
      </c>
      <c r="DT104" s="48">
        <v>211379</v>
      </c>
      <c r="DU104" s="49">
        <v>214893</v>
      </c>
      <c r="DV104" s="49">
        <v>214977</v>
      </c>
      <c r="DW104" s="49">
        <v>215155</v>
      </c>
      <c r="DX104" s="49">
        <v>216970</v>
      </c>
      <c r="DY104" s="49">
        <v>217330</v>
      </c>
      <c r="DZ104" s="49">
        <v>217256</v>
      </c>
      <c r="EA104" s="49">
        <v>214619</v>
      </c>
      <c r="EB104" s="49">
        <v>215471</v>
      </c>
      <c r="EC104" s="49">
        <v>214798</v>
      </c>
      <c r="ED104" s="49">
        <v>213722</v>
      </c>
      <c r="EE104" s="52">
        <v>213157</v>
      </c>
      <c r="EF104" s="48">
        <v>213326</v>
      </c>
      <c r="EG104" s="49">
        <v>213319</v>
      </c>
      <c r="EH104" s="49">
        <v>212110</v>
      </c>
      <c r="EI104" s="49">
        <v>212116</v>
      </c>
      <c r="EJ104" s="49">
        <v>211526</v>
      </c>
      <c r="EK104" s="49">
        <v>210945</v>
      </c>
      <c r="EL104" s="49">
        <v>211137</v>
      </c>
      <c r="EM104" s="49">
        <v>211089</v>
      </c>
      <c r="EN104" s="49">
        <v>211440</v>
      </c>
      <c r="EO104" s="49">
        <v>210804</v>
      </c>
      <c r="EP104" s="49">
        <v>210699</v>
      </c>
      <c r="EQ104" s="52">
        <v>210341</v>
      </c>
      <c r="ER104" s="48">
        <v>210665</v>
      </c>
      <c r="ES104" s="49">
        <v>210279</v>
      </c>
      <c r="ET104" s="49">
        <v>209927</v>
      </c>
      <c r="EU104" s="49">
        <v>209145</v>
      </c>
      <c r="EV104" s="49">
        <v>209498</v>
      </c>
      <c r="EW104" s="52">
        <v>208451</v>
      </c>
      <c r="EX104" s="52">
        <v>213256</v>
      </c>
      <c r="EY104" s="52">
        <v>213088</v>
      </c>
      <c r="EZ104" s="50">
        <v>212439</v>
      </c>
      <c r="FA104" s="50">
        <v>213244</v>
      </c>
      <c r="FB104" s="50">
        <v>213022</v>
      </c>
      <c r="FC104" s="50">
        <v>213937</v>
      </c>
      <c r="FD104" s="50">
        <v>215130</v>
      </c>
      <c r="FE104" s="50">
        <v>214758</v>
      </c>
      <c r="FF104" s="50">
        <v>213306</v>
      </c>
      <c r="FG104" s="50">
        <v>213038</v>
      </c>
      <c r="FH104" s="50">
        <v>212932</v>
      </c>
      <c r="FI104" s="50">
        <v>211910</v>
      </c>
      <c r="FJ104" s="50">
        <v>211934</v>
      </c>
      <c r="FK104" s="50"/>
      <c r="FL104" s="50"/>
      <c r="FM104" s="50"/>
      <c r="FN104" s="50"/>
      <c r="FO104" s="50"/>
      <c r="FP104" s="100">
        <v>24</v>
      </c>
      <c r="FQ104" s="84">
        <v>1.1324280200439759E-2</v>
      </c>
      <c r="FR104" s="100">
        <v>-2003</v>
      </c>
      <c r="FS104" s="84">
        <v>-0.95226322970795052</v>
      </c>
    </row>
    <row r="105" spans="1:175" ht="15" outlineLevel="2">
      <c r="A105" s="340">
        <v>30</v>
      </c>
      <c r="B105" s="53" t="s">
        <v>393</v>
      </c>
      <c r="C105" s="324" t="s">
        <v>394</v>
      </c>
      <c r="D105" s="350">
        <v>11867</v>
      </c>
      <c r="E105" s="351">
        <v>11907</v>
      </c>
      <c r="F105" s="351">
        <v>12024</v>
      </c>
      <c r="G105" s="351">
        <v>11841</v>
      </c>
      <c r="H105" s="351">
        <v>12005</v>
      </c>
      <c r="I105" s="351">
        <v>12222</v>
      </c>
      <c r="J105" s="351">
        <v>11995</v>
      </c>
      <c r="K105" s="351">
        <v>12081</v>
      </c>
      <c r="L105" s="351">
        <v>11528</v>
      </c>
      <c r="M105" s="351">
        <v>11647</v>
      </c>
      <c r="N105" s="351">
        <v>11569</v>
      </c>
      <c r="O105" s="352">
        <v>11826</v>
      </c>
      <c r="P105" s="350">
        <v>11794</v>
      </c>
      <c r="Q105" s="351">
        <v>11691</v>
      </c>
      <c r="R105" s="353">
        <v>11716</v>
      </c>
      <c r="S105" s="351">
        <v>11444</v>
      </c>
      <c r="T105" s="351">
        <v>11260</v>
      </c>
      <c r="U105" s="351">
        <v>11081</v>
      </c>
      <c r="V105" s="351">
        <v>11045</v>
      </c>
      <c r="W105" s="351">
        <v>10939</v>
      </c>
      <c r="X105" s="351">
        <v>10877</v>
      </c>
      <c r="Y105" s="351">
        <v>10837</v>
      </c>
      <c r="Z105" s="351">
        <v>10779</v>
      </c>
      <c r="AA105" s="352">
        <v>10711</v>
      </c>
      <c r="AB105" s="350">
        <v>10627</v>
      </c>
      <c r="AC105" s="351">
        <v>10641</v>
      </c>
      <c r="AD105" s="351">
        <v>10553</v>
      </c>
      <c r="AE105" s="351">
        <v>10442</v>
      </c>
      <c r="AF105" s="351">
        <v>10377</v>
      </c>
      <c r="AG105" s="351">
        <v>10208</v>
      </c>
      <c r="AH105" s="351">
        <v>10176</v>
      </c>
      <c r="AI105" s="351">
        <v>10125</v>
      </c>
      <c r="AJ105" s="351">
        <v>10431</v>
      </c>
      <c r="AK105" s="351">
        <v>10820</v>
      </c>
      <c r="AL105" s="351">
        <v>10756</v>
      </c>
      <c r="AM105" s="352">
        <v>10732</v>
      </c>
      <c r="AN105" s="350">
        <v>10644</v>
      </c>
      <c r="AO105" s="351">
        <v>10824</v>
      </c>
      <c r="AP105" s="351">
        <v>10857</v>
      </c>
      <c r="AQ105" s="351">
        <v>10732</v>
      </c>
      <c r="AR105" s="351">
        <v>10806</v>
      </c>
      <c r="AS105" s="351">
        <v>10931</v>
      </c>
      <c r="AT105" s="351">
        <v>10899</v>
      </c>
      <c r="AU105" s="351">
        <v>10934</v>
      </c>
      <c r="AV105" s="351">
        <v>10828</v>
      </c>
      <c r="AW105" s="351">
        <v>10802</v>
      </c>
      <c r="AX105" s="351">
        <v>10799</v>
      </c>
      <c r="AY105" s="352">
        <v>10863</v>
      </c>
      <c r="AZ105" s="350">
        <v>10912</v>
      </c>
      <c r="BA105" s="351">
        <v>10949</v>
      </c>
      <c r="BB105" s="351">
        <v>10899</v>
      </c>
      <c r="BC105" s="351">
        <v>10827</v>
      </c>
      <c r="BD105" s="351">
        <v>10784</v>
      </c>
      <c r="BE105" s="351">
        <v>10713</v>
      </c>
      <c r="BF105" s="351">
        <v>10590</v>
      </c>
      <c r="BG105" s="351">
        <v>10442</v>
      </c>
      <c r="BH105" s="351">
        <v>10392</v>
      </c>
      <c r="BI105" s="351">
        <v>10329</v>
      </c>
      <c r="BJ105" s="351">
        <v>10511</v>
      </c>
      <c r="BK105" s="352">
        <v>10757</v>
      </c>
      <c r="BL105" s="350">
        <v>10849</v>
      </c>
      <c r="BM105" s="355">
        <v>11066</v>
      </c>
      <c r="BN105" s="355">
        <v>11017</v>
      </c>
      <c r="BO105" s="355">
        <v>11046</v>
      </c>
      <c r="BP105" s="355">
        <v>11084</v>
      </c>
      <c r="BQ105" s="355">
        <v>11166</v>
      </c>
      <c r="BR105" s="355">
        <v>11057</v>
      </c>
      <c r="BS105" s="355">
        <v>11038</v>
      </c>
      <c r="BT105" s="355">
        <v>11019</v>
      </c>
      <c r="BU105" s="355">
        <v>11000</v>
      </c>
      <c r="BV105" s="355">
        <v>10981</v>
      </c>
      <c r="BW105" s="352">
        <v>11011</v>
      </c>
      <c r="BX105" s="350">
        <v>11041</v>
      </c>
      <c r="BY105" s="355">
        <v>10874</v>
      </c>
      <c r="BZ105" s="355">
        <v>10580</v>
      </c>
      <c r="CA105" s="355">
        <v>10398</v>
      </c>
      <c r="CB105" s="355">
        <v>10351</v>
      </c>
      <c r="CC105" s="355">
        <v>9883</v>
      </c>
      <c r="CD105" s="355">
        <v>9736</v>
      </c>
      <c r="CE105" s="355">
        <v>9704</v>
      </c>
      <c r="CF105" s="355">
        <v>9505</v>
      </c>
      <c r="CG105" s="351">
        <v>9366</v>
      </c>
      <c r="CH105" s="351">
        <v>9314</v>
      </c>
      <c r="CI105" s="352">
        <v>9272</v>
      </c>
      <c r="CJ105" s="350">
        <v>9217</v>
      </c>
      <c r="CK105" s="351">
        <v>9260</v>
      </c>
      <c r="CL105" s="351">
        <v>9251</v>
      </c>
      <c r="CM105" s="351">
        <v>9196</v>
      </c>
      <c r="CN105" s="351">
        <v>9347</v>
      </c>
      <c r="CO105" s="351">
        <v>9393</v>
      </c>
      <c r="CP105" s="351">
        <v>9398</v>
      </c>
      <c r="CQ105" s="351">
        <v>9624</v>
      </c>
      <c r="CR105" s="351">
        <v>9617</v>
      </c>
      <c r="CS105" s="351">
        <v>9754</v>
      </c>
      <c r="CT105" s="351">
        <v>9770</v>
      </c>
      <c r="CU105" s="352">
        <v>9809</v>
      </c>
      <c r="CV105" s="350">
        <v>9782</v>
      </c>
      <c r="CW105" s="351">
        <v>9923</v>
      </c>
      <c r="CX105" s="351">
        <v>9872</v>
      </c>
      <c r="CY105" s="351">
        <v>9862</v>
      </c>
      <c r="CZ105" s="351">
        <v>9959</v>
      </c>
      <c r="DA105" s="351">
        <v>10008</v>
      </c>
      <c r="DB105" s="351">
        <v>9933</v>
      </c>
      <c r="DC105" s="351">
        <v>10144</v>
      </c>
      <c r="DD105" s="351">
        <v>10134</v>
      </c>
      <c r="DE105" s="351">
        <v>10019</v>
      </c>
      <c r="DF105" s="351">
        <v>10081</v>
      </c>
      <c r="DG105" s="352">
        <v>10160</v>
      </c>
      <c r="DH105" s="350">
        <v>10178</v>
      </c>
      <c r="DI105" s="351">
        <v>10156</v>
      </c>
      <c r="DJ105" s="351">
        <v>10211</v>
      </c>
      <c r="DK105" s="351">
        <v>10088</v>
      </c>
      <c r="DL105" s="351">
        <v>10013</v>
      </c>
      <c r="DM105" s="351">
        <v>9904</v>
      </c>
      <c r="DN105" s="351">
        <v>9791</v>
      </c>
      <c r="DO105" s="351">
        <v>9737</v>
      </c>
      <c r="DP105" s="351">
        <v>9703</v>
      </c>
      <c r="DQ105" s="351">
        <v>9621</v>
      </c>
      <c r="DR105" s="351">
        <v>9573</v>
      </c>
      <c r="DS105" s="354">
        <v>9563</v>
      </c>
      <c r="DT105" s="350">
        <v>9619</v>
      </c>
      <c r="DU105" s="351">
        <v>9902</v>
      </c>
      <c r="DV105" s="351">
        <v>10079</v>
      </c>
      <c r="DW105" s="351">
        <v>10117</v>
      </c>
      <c r="DX105" s="351">
        <v>10356</v>
      </c>
      <c r="DY105" s="351">
        <v>10462</v>
      </c>
      <c r="DZ105" s="351">
        <v>10396</v>
      </c>
      <c r="EA105" s="351">
        <v>10139</v>
      </c>
      <c r="EB105" s="351">
        <v>10105</v>
      </c>
      <c r="EC105" s="351">
        <v>10020</v>
      </c>
      <c r="ED105" s="351">
        <v>9921</v>
      </c>
      <c r="EE105" s="354">
        <v>9856</v>
      </c>
      <c r="EF105" s="350">
        <v>9818</v>
      </c>
      <c r="EG105" s="351">
        <v>9779</v>
      </c>
      <c r="EH105" s="351">
        <v>9638</v>
      </c>
      <c r="EI105" s="351">
        <v>9639</v>
      </c>
      <c r="EJ105" s="351">
        <v>9544</v>
      </c>
      <c r="EK105" s="351">
        <v>9477</v>
      </c>
      <c r="EL105" s="351">
        <v>9472</v>
      </c>
      <c r="EM105" s="351">
        <v>9375</v>
      </c>
      <c r="EN105" s="351">
        <v>9368</v>
      </c>
      <c r="EO105" s="351">
        <v>9245</v>
      </c>
      <c r="EP105" s="351">
        <v>9249</v>
      </c>
      <c r="EQ105" s="354">
        <v>9217</v>
      </c>
      <c r="ER105" s="350">
        <v>9136</v>
      </c>
      <c r="ES105" s="351">
        <v>9106</v>
      </c>
      <c r="ET105" s="351">
        <v>9491</v>
      </c>
      <c r="EU105" s="351">
        <v>9463</v>
      </c>
      <c r="EV105" s="351">
        <v>9594</v>
      </c>
      <c r="EW105" s="354">
        <v>9535</v>
      </c>
      <c r="EX105" s="354">
        <v>10030</v>
      </c>
      <c r="EY105" s="354">
        <v>10019</v>
      </c>
      <c r="EZ105" s="352">
        <v>9987</v>
      </c>
      <c r="FA105" s="352">
        <v>10033</v>
      </c>
      <c r="FB105" s="352">
        <v>10010</v>
      </c>
      <c r="FC105" s="352">
        <v>10040</v>
      </c>
      <c r="FD105" s="352">
        <v>10135</v>
      </c>
      <c r="FE105" s="352">
        <v>10045</v>
      </c>
      <c r="FF105" s="352">
        <v>10012</v>
      </c>
      <c r="FG105" s="352">
        <v>10079</v>
      </c>
      <c r="FH105" s="352">
        <v>10160</v>
      </c>
      <c r="FI105" s="352">
        <v>10059</v>
      </c>
      <c r="FJ105" s="352">
        <v>10096</v>
      </c>
      <c r="FK105" s="352"/>
      <c r="FL105" s="352"/>
      <c r="FM105" s="352"/>
      <c r="FN105" s="352"/>
      <c r="FO105" s="352"/>
      <c r="FP105" s="100">
        <v>37</v>
      </c>
      <c r="FQ105" s="84">
        <v>0.36648177496038037</v>
      </c>
      <c r="FR105" s="100">
        <v>56</v>
      </c>
      <c r="FS105" s="84">
        <v>0.60757296300314634</v>
      </c>
    </row>
    <row r="106" spans="1:175" ht="15" outlineLevel="2">
      <c r="A106" s="340">
        <v>34</v>
      </c>
      <c r="B106" s="53" t="s">
        <v>393</v>
      </c>
      <c r="C106" s="324" t="s">
        <v>395</v>
      </c>
      <c r="D106" s="350">
        <v>25729</v>
      </c>
      <c r="E106" s="351">
        <v>25818</v>
      </c>
      <c r="F106" s="351">
        <v>25800</v>
      </c>
      <c r="G106" s="351">
        <v>26004</v>
      </c>
      <c r="H106" s="351">
        <v>25922</v>
      </c>
      <c r="I106" s="351">
        <v>25810</v>
      </c>
      <c r="J106" s="351">
        <v>25479</v>
      </c>
      <c r="K106" s="351">
        <v>25757</v>
      </c>
      <c r="L106" s="351">
        <v>26526</v>
      </c>
      <c r="M106" s="351">
        <v>26632</v>
      </c>
      <c r="N106" s="351">
        <v>26728</v>
      </c>
      <c r="O106" s="352">
        <v>27006</v>
      </c>
      <c r="P106" s="350">
        <v>27040</v>
      </c>
      <c r="Q106" s="351">
        <v>27137</v>
      </c>
      <c r="R106" s="353">
        <v>27864</v>
      </c>
      <c r="S106" s="351">
        <v>27940</v>
      </c>
      <c r="T106" s="351">
        <v>28850</v>
      </c>
      <c r="U106" s="351">
        <v>29094</v>
      </c>
      <c r="V106" s="351">
        <v>29084</v>
      </c>
      <c r="W106" s="351">
        <v>28964</v>
      </c>
      <c r="X106" s="351">
        <v>28965</v>
      </c>
      <c r="Y106" s="351">
        <v>29118</v>
      </c>
      <c r="Z106" s="351">
        <v>29246</v>
      </c>
      <c r="AA106" s="352">
        <v>29229</v>
      </c>
      <c r="AB106" s="350">
        <v>29279</v>
      </c>
      <c r="AC106" s="351">
        <v>29504</v>
      </c>
      <c r="AD106" s="351">
        <v>29452</v>
      </c>
      <c r="AE106" s="351">
        <v>29507</v>
      </c>
      <c r="AF106" s="351">
        <v>29340</v>
      </c>
      <c r="AG106" s="351">
        <v>29067</v>
      </c>
      <c r="AH106" s="351">
        <v>28945</v>
      </c>
      <c r="AI106" s="351">
        <v>28972</v>
      </c>
      <c r="AJ106" s="351">
        <v>28825</v>
      </c>
      <c r="AK106" s="351">
        <v>29031</v>
      </c>
      <c r="AL106" s="351">
        <v>29046</v>
      </c>
      <c r="AM106" s="352">
        <v>29253</v>
      </c>
      <c r="AN106" s="350">
        <v>29315</v>
      </c>
      <c r="AO106" s="351">
        <v>29379</v>
      </c>
      <c r="AP106" s="351">
        <v>29342</v>
      </c>
      <c r="AQ106" s="351">
        <v>29260</v>
      </c>
      <c r="AR106" s="351">
        <v>29453</v>
      </c>
      <c r="AS106" s="351">
        <v>29418</v>
      </c>
      <c r="AT106" s="351">
        <v>29425</v>
      </c>
      <c r="AU106" s="351">
        <v>29402</v>
      </c>
      <c r="AV106" s="351">
        <v>29398</v>
      </c>
      <c r="AW106" s="351">
        <v>29425</v>
      </c>
      <c r="AX106" s="351">
        <v>29493</v>
      </c>
      <c r="AY106" s="352">
        <v>29589</v>
      </c>
      <c r="AZ106" s="350">
        <v>29598</v>
      </c>
      <c r="BA106" s="351">
        <v>29727</v>
      </c>
      <c r="BB106" s="351">
        <v>29682</v>
      </c>
      <c r="BC106" s="351">
        <v>29589</v>
      </c>
      <c r="BD106" s="351">
        <v>29621</v>
      </c>
      <c r="BE106" s="351">
        <v>29473</v>
      </c>
      <c r="BF106" s="351">
        <v>29477</v>
      </c>
      <c r="BG106" s="351">
        <v>29340</v>
      </c>
      <c r="BH106" s="351">
        <v>29411</v>
      </c>
      <c r="BI106" s="351">
        <v>29352</v>
      </c>
      <c r="BJ106" s="351">
        <v>29920</v>
      </c>
      <c r="BK106" s="352">
        <v>30068</v>
      </c>
      <c r="BL106" s="350">
        <v>30181</v>
      </c>
      <c r="BM106" s="355">
        <v>30203</v>
      </c>
      <c r="BN106" s="355">
        <v>30188</v>
      </c>
      <c r="BO106" s="355">
        <v>30180</v>
      </c>
      <c r="BP106" s="355">
        <v>30216</v>
      </c>
      <c r="BQ106" s="355">
        <v>30212</v>
      </c>
      <c r="BR106" s="355">
        <v>29889</v>
      </c>
      <c r="BS106" s="355">
        <v>29879</v>
      </c>
      <c r="BT106" s="355">
        <v>29886</v>
      </c>
      <c r="BU106" s="355">
        <v>29944</v>
      </c>
      <c r="BV106" s="355">
        <v>29920</v>
      </c>
      <c r="BW106" s="352">
        <v>30153</v>
      </c>
      <c r="BX106" s="350">
        <v>29686</v>
      </c>
      <c r="BY106" s="355">
        <v>29612</v>
      </c>
      <c r="BZ106" s="355">
        <v>29464</v>
      </c>
      <c r="CA106" s="355">
        <v>29271</v>
      </c>
      <c r="CB106" s="355">
        <v>29143</v>
      </c>
      <c r="CC106" s="355">
        <v>29037</v>
      </c>
      <c r="CD106" s="355">
        <v>29017</v>
      </c>
      <c r="CE106" s="355">
        <v>29053</v>
      </c>
      <c r="CF106" s="355">
        <v>29003</v>
      </c>
      <c r="CG106" s="351">
        <v>28844</v>
      </c>
      <c r="CH106" s="351">
        <v>28878</v>
      </c>
      <c r="CI106" s="352">
        <v>29040</v>
      </c>
      <c r="CJ106" s="350">
        <v>28979</v>
      </c>
      <c r="CK106" s="351">
        <v>28924</v>
      </c>
      <c r="CL106" s="351">
        <v>28807</v>
      </c>
      <c r="CM106" s="351">
        <v>28765</v>
      </c>
      <c r="CN106" s="351">
        <v>28747</v>
      </c>
      <c r="CO106" s="351">
        <v>28928</v>
      </c>
      <c r="CP106" s="351">
        <v>28992</v>
      </c>
      <c r="CQ106" s="351">
        <v>28737</v>
      </c>
      <c r="CR106" s="351">
        <v>28957</v>
      </c>
      <c r="CS106" s="351">
        <v>29038</v>
      </c>
      <c r="CT106" s="351">
        <v>29143</v>
      </c>
      <c r="CU106" s="352">
        <v>29208</v>
      </c>
      <c r="CV106" s="350">
        <v>29204</v>
      </c>
      <c r="CW106" s="351">
        <v>29068</v>
      </c>
      <c r="CX106" s="351">
        <v>28974</v>
      </c>
      <c r="CY106" s="351">
        <v>28924</v>
      </c>
      <c r="CZ106" s="351">
        <v>28889</v>
      </c>
      <c r="DA106" s="351">
        <v>28794</v>
      </c>
      <c r="DB106" s="351">
        <v>28927</v>
      </c>
      <c r="DC106" s="351">
        <v>29304</v>
      </c>
      <c r="DD106" s="351">
        <v>29180</v>
      </c>
      <c r="DE106" s="351">
        <v>29121</v>
      </c>
      <c r="DF106" s="351">
        <v>29331</v>
      </c>
      <c r="DG106" s="352">
        <v>29188</v>
      </c>
      <c r="DH106" s="350">
        <v>29147</v>
      </c>
      <c r="DI106" s="351">
        <v>29465</v>
      </c>
      <c r="DJ106" s="351">
        <v>29380</v>
      </c>
      <c r="DK106" s="351">
        <v>29335</v>
      </c>
      <c r="DL106" s="351">
        <v>29076</v>
      </c>
      <c r="DM106" s="351">
        <v>28850</v>
      </c>
      <c r="DN106" s="351">
        <v>28342</v>
      </c>
      <c r="DO106" s="351">
        <v>28264</v>
      </c>
      <c r="DP106" s="351">
        <v>28323</v>
      </c>
      <c r="DQ106" s="351">
        <v>28221</v>
      </c>
      <c r="DR106" s="351">
        <v>28168</v>
      </c>
      <c r="DS106" s="354">
        <v>27992</v>
      </c>
      <c r="DT106" s="350">
        <v>27978</v>
      </c>
      <c r="DU106" s="351">
        <v>28808</v>
      </c>
      <c r="DV106" s="351">
        <v>28749</v>
      </c>
      <c r="DW106" s="351">
        <v>28693</v>
      </c>
      <c r="DX106" s="351">
        <v>28831</v>
      </c>
      <c r="DY106" s="351">
        <v>28745</v>
      </c>
      <c r="DZ106" s="351">
        <v>28673</v>
      </c>
      <c r="EA106" s="351">
        <v>28439</v>
      </c>
      <c r="EB106" s="351">
        <v>28606</v>
      </c>
      <c r="EC106" s="351">
        <v>28596</v>
      </c>
      <c r="ED106" s="351">
        <v>28517</v>
      </c>
      <c r="EE106" s="354">
        <v>28479</v>
      </c>
      <c r="EF106" s="350">
        <v>28490</v>
      </c>
      <c r="EG106" s="351">
        <v>28618</v>
      </c>
      <c r="EH106" s="351">
        <v>28491</v>
      </c>
      <c r="EI106" s="351">
        <v>28387</v>
      </c>
      <c r="EJ106" s="351">
        <v>28274</v>
      </c>
      <c r="EK106" s="351">
        <v>28223</v>
      </c>
      <c r="EL106" s="351">
        <v>28249</v>
      </c>
      <c r="EM106" s="351">
        <v>28152</v>
      </c>
      <c r="EN106" s="351">
        <v>28199</v>
      </c>
      <c r="EO106" s="351">
        <v>28156</v>
      </c>
      <c r="EP106" s="351">
        <v>28155</v>
      </c>
      <c r="EQ106" s="354">
        <v>28094</v>
      </c>
      <c r="ER106" s="350">
        <v>28174</v>
      </c>
      <c r="ES106" s="351">
        <v>28055</v>
      </c>
      <c r="ET106" s="351">
        <v>27977</v>
      </c>
      <c r="EU106" s="351">
        <v>27889</v>
      </c>
      <c r="EV106" s="351">
        <v>27871</v>
      </c>
      <c r="EW106" s="354">
        <v>27788</v>
      </c>
      <c r="EX106" s="354">
        <v>28370</v>
      </c>
      <c r="EY106" s="354">
        <v>28417</v>
      </c>
      <c r="EZ106" s="352">
        <v>28286</v>
      </c>
      <c r="FA106" s="352">
        <v>28341</v>
      </c>
      <c r="FB106" s="352">
        <v>28258</v>
      </c>
      <c r="FC106" s="352">
        <v>28458</v>
      </c>
      <c r="FD106" s="352">
        <v>28580</v>
      </c>
      <c r="FE106" s="352">
        <v>28475</v>
      </c>
      <c r="FF106" s="352">
        <v>28293</v>
      </c>
      <c r="FG106" s="352">
        <v>28260</v>
      </c>
      <c r="FH106" s="352">
        <v>28250</v>
      </c>
      <c r="FI106" s="352">
        <v>28056</v>
      </c>
      <c r="FJ106" s="352">
        <v>28025</v>
      </c>
      <c r="FK106" s="352"/>
      <c r="FL106" s="352"/>
      <c r="FM106" s="352"/>
      <c r="FN106" s="352"/>
      <c r="FO106" s="352"/>
      <c r="FP106" s="100">
        <v>-31</v>
      </c>
      <c r="FQ106" s="84">
        <v>-0.11061552185548616</v>
      </c>
      <c r="FR106" s="100">
        <v>-433</v>
      </c>
      <c r="FS106" s="84">
        <v>-1.5412543603616431</v>
      </c>
    </row>
    <row r="107" spans="1:175" ht="15" outlineLevel="2">
      <c r="A107" s="340">
        <v>36</v>
      </c>
      <c r="B107" s="53" t="s">
        <v>393</v>
      </c>
      <c r="C107" s="324" t="s">
        <v>396</v>
      </c>
      <c r="D107" s="350">
        <v>3698</v>
      </c>
      <c r="E107" s="351">
        <v>3721</v>
      </c>
      <c r="F107" s="351">
        <v>3717</v>
      </c>
      <c r="G107" s="351">
        <v>3540</v>
      </c>
      <c r="H107" s="351">
        <v>3485</v>
      </c>
      <c r="I107" s="351">
        <v>3588</v>
      </c>
      <c r="J107" s="351">
        <v>3558</v>
      </c>
      <c r="K107" s="351">
        <v>3575</v>
      </c>
      <c r="L107" s="351">
        <v>3639</v>
      </c>
      <c r="M107" s="351">
        <v>3672</v>
      </c>
      <c r="N107" s="351">
        <v>3673</v>
      </c>
      <c r="O107" s="352">
        <v>3665</v>
      </c>
      <c r="P107" s="350">
        <v>3670</v>
      </c>
      <c r="Q107" s="351">
        <v>3669</v>
      </c>
      <c r="R107" s="353">
        <v>3716</v>
      </c>
      <c r="S107" s="351">
        <v>3833</v>
      </c>
      <c r="T107" s="351">
        <v>3860</v>
      </c>
      <c r="U107" s="351">
        <v>3851</v>
      </c>
      <c r="V107" s="351">
        <v>3799</v>
      </c>
      <c r="W107" s="351">
        <v>3720</v>
      </c>
      <c r="X107" s="351">
        <v>3696</v>
      </c>
      <c r="Y107" s="351">
        <v>3663</v>
      </c>
      <c r="Z107" s="351">
        <v>3578</v>
      </c>
      <c r="AA107" s="352">
        <v>3505</v>
      </c>
      <c r="AB107" s="350">
        <v>3488</v>
      </c>
      <c r="AC107" s="351">
        <v>3455</v>
      </c>
      <c r="AD107" s="351">
        <v>3409</v>
      </c>
      <c r="AE107" s="351">
        <v>3370</v>
      </c>
      <c r="AF107" s="351">
        <v>3349</v>
      </c>
      <c r="AG107" s="351">
        <v>3306</v>
      </c>
      <c r="AH107" s="351">
        <v>3288</v>
      </c>
      <c r="AI107" s="351">
        <v>3321</v>
      </c>
      <c r="AJ107" s="351">
        <v>3320</v>
      </c>
      <c r="AK107" s="351">
        <v>3358</v>
      </c>
      <c r="AL107" s="351">
        <v>3400</v>
      </c>
      <c r="AM107" s="352">
        <v>3403</v>
      </c>
      <c r="AN107" s="350">
        <v>3376</v>
      </c>
      <c r="AO107" s="351">
        <v>3653</v>
      </c>
      <c r="AP107" s="351">
        <v>3632</v>
      </c>
      <c r="AQ107" s="351">
        <v>3628</v>
      </c>
      <c r="AR107" s="351">
        <v>3701</v>
      </c>
      <c r="AS107" s="351">
        <v>3695</v>
      </c>
      <c r="AT107" s="351">
        <v>3755</v>
      </c>
      <c r="AU107" s="351">
        <v>3737</v>
      </c>
      <c r="AV107" s="351">
        <v>3618</v>
      </c>
      <c r="AW107" s="351">
        <v>3703</v>
      </c>
      <c r="AX107" s="351">
        <v>3718</v>
      </c>
      <c r="AY107" s="352">
        <v>3709</v>
      </c>
      <c r="AZ107" s="350">
        <v>3667</v>
      </c>
      <c r="BA107" s="351">
        <v>3595</v>
      </c>
      <c r="BB107" s="351">
        <v>3534</v>
      </c>
      <c r="BC107" s="351">
        <v>3493</v>
      </c>
      <c r="BD107" s="351">
        <v>3478</v>
      </c>
      <c r="BE107" s="351">
        <v>3416</v>
      </c>
      <c r="BF107" s="351">
        <v>3371</v>
      </c>
      <c r="BG107" s="351">
        <v>3355</v>
      </c>
      <c r="BH107" s="351">
        <v>3332</v>
      </c>
      <c r="BI107" s="351">
        <v>3360</v>
      </c>
      <c r="BJ107" s="351">
        <v>3361</v>
      </c>
      <c r="BK107" s="352">
        <v>3318</v>
      </c>
      <c r="BL107" s="350">
        <v>3304</v>
      </c>
      <c r="BM107" s="355">
        <v>3327</v>
      </c>
      <c r="BN107" s="355">
        <v>3318</v>
      </c>
      <c r="BO107" s="355">
        <v>3244</v>
      </c>
      <c r="BP107" s="355">
        <v>3212</v>
      </c>
      <c r="BQ107" s="355">
        <v>3155</v>
      </c>
      <c r="BR107" s="355">
        <v>3140</v>
      </c>
      <c r="BS107" s="355">
        <v>3173</v>
      </c>
      <c r="BT107" s="355">
        <v>3125</v>
      </c>
      <c r="BU107" s="355">
        <v>3127</v>
      </c>
      <c r="BV107" s="355">
        <v>3159</v>
      </c>
      <c r="BW107" s="352">
        <v>3121</v>
      </c>
      <c r="BX107" s="350">
        <v>3105</v>
      </c>
      <c r="BY107" s="355">
        <v>3064</v>
      </c>
      <c r="BZ107" s="355">
        <v>2973</v>
      </c>
      <c r="CA107" s="355">
        <v>2915</v>
      </c>
      <c r="CB107" s="355">
        <v>2902</v>
      </c>
      <c r="CC107" s="355">
        <v>2820</v>
      </c>
      <c r="CD107" s="355">
        <v>2792</v>
      </c>
      <c r="CE107" s="355">
        <v>2776</v>
      </c>
      <c r="CF107" s="355">
        <v>2724</v>
      </c>
      <c r="CG107" s="351">
        <v>2715</v>
      </c>
      <c r="CH107" s="351">
        <v>2701</v>
      </c>
      <c r="CI107" s="352">
        <v>2703</v>
      </c>
      <c r="CJ107" s="350">
        <v>2706</v>
      </c>
      <c r="CK107" s="351">
        <v>2732</v>
      </c>
      <c r="CL107" s="351">
        <v>2745</v>
      </c>
      <c r="CM107" s="351">
        <v>2733</v>
      </c>
      <c r="CN107" s="351">
        <v>2725</v>
      </c>
      <c r="CO107" s="351">
        <v>2715</v>
      </c>
      <c r="CP107" s="351">
        <v>2741</v>
      </c>
      <c r="CQ107" s="351">
        <v>2709</v>
      </c>
      <c r="CR107" s="351">
        <v>2756</v>
      </c>
      <c r="CS107" s="351">
        <v>2729</v>
      </c>
      <c r="CT107" s="351">
        <v>2726</v>
      </c>
      <c r="CU107" s="352">
        <v>2740</v>
      </c>
      <c r="CV107" s="350">
        <v>2752</v>
      </c>
      <c r="CW107" s="351">
        <v>2768</v>
      </c>
      <c r="CX107" s="351">
        <v>2736</v>
      </c>
      <c r="CY107" s="351">
        <v>2740</v>
      </c>
      <c r="CZ107" s="351">
        <v>2747</v>
      </c>
      <c r="DA107" s="351">
        <v>2730</v>
      </c>
      <c r="DB107" s="351">
        <v>2728</v>
      </c>
      <c r="DC107" s="351">
        <v>2702</v>
      </c>
      <c r="DD107" s="351">
        <v>2719</v>
      </c>
      <c r="DE107" s="351">
        <v>2748</v>
      </c>
      <c r="DF107" s="351">
        <v>2781</v>
      </c>
      <c r="DG107" s="352">
        <v>2773</v>
      </c>
      <c r="DH107" s="350">
        <v>2790</v>
      </c>
      <c r="DI107" s="351">
        <v>2792</v>
      </c>
      <c r="DJ107" s="351">
        <v>2757</v>
      </c>
      <c r="DK107" s="351">
        <v>2772</v>
      </c>
      <c r="DL107" s="351">
        <v>2753</v>
      </c>
      <c r="DM107" s="351">
        <v>2750</v>
      </c>
      <c r="DN107" s="351">
        <v>2747</v>
      </c>
      <c r="DO107" s="351">
        <v>2746</v>
      </c>
      <c r="DP107" s="351">
        <v>2726</v>
      </c>
      <c r="DQ107" s="351">
        <v>2679</v>
      </c>
      <c r="DR107" s="351">
        <v>2673</v>
      </c>
      <c r="DS107" s="354">
        <v>2663</v>
      </c>
      <c r="DT107" s="350">
        <v>2685</v>
      </c>
      <c r="DU107" s="351">
        <v>2738</v>
      </c>
      <c r="DV107" s="351">
        <v>2767</v>
      </c>
      <c r="DW107" s="351">
        <v>2778</v>
      </c>
      <c r="DX107" s="351">
        <v>2801</v>
      </c>
      <c r="DY107" s="351">
        <v>2811</v>
      </c>
      <c r="DZ107" s="351">
        <v>2808</v>
      </c>
      <c r="EA107" s="351">
        <v>2763</v>
      </c>
      <c r="EB107" s="351">
        <v>2741</v>
      </c>
      <c r="EC107" s="351">
        <v>2703</v>
      </c>
      <c r="ED107" s="351">
        <v>2688</v>
      </c>
      <c r="EE107" s="354">
        <v>2678</v>
      </c>
      <c r="EF107" s="350">
        <v>2679</v>
      </c>
      <c r="EG107" s="351">
        <v>2656</v>
      </c>
      <c r="EH107" s="351">
        <v>2583</v>
      </c>
      <c r="EI107" s="351">
        <v>2621</v>
      </c>
      <c r="EJ107" s="351">
        <v>2618</v>
      </c>
      <c r="EK107" s="351">
        <v>2615</v>
      </c>
      <c r="EL107" s="351">
        <v>2605</v>
      </c>
      <c r="EM107" s="351">
        <v>2609</v>
      </c>
      <c r="EN107" s="351">
        <v>2569</v>
      </c>
      <c r="EO107" s="351">
        <v>2547</v>
      </c>
      <c r="EP107" s="351">
        <v>2588</v>
      </c>
      <c r="EQ107" s="354">
        <v>2562</v>
      </c>
      <c r="ER107" s="350">
        <v>2552</v>
      </c>
      <c r="ES107" s="351">
        <v>2533</v>
      </c>
      <c r="ET107" s="351">
        <v>2504</v>
      </c>
      <c r="EU107" s="351">
        <v>2453</v>
      </c>
      <c r="EV107" s="351">
        <v>2456</v>
      </c>
      <c r="EW107" s="354">
        <v>2448</v>
      </c>
      <c r="EX107" s="354">
        <v>2549</v>
      </c>
      <c r="EY107" s="354">
        <v>2533</v>
      </c>
      <c r="EZ107" s="352">
        <v>2500</v>
      </c>
      <c r="FA107" s="352">
        <v>2499</v>
      </c>
      <c r="FB107" s="352">
        <v>2465</v>
      </c>
      <c r="FC107" s="352">
        <v>2498</v>
      </c>
      <c r="FD107" s="352">
        <v>2491</v>
      </c>
      <c r="FE107" s="352">
        <v>2481</v>
      </c>
      <c r="FF107" s="352">
        <v>2436</v>
      </c>
      <c r="FG107" s="352">
        <v>2420</v>
      </c>
      <c r="FH107" s="352">
        <v>2414</v>
      </c>
      <c r="FI107" s="352">
        <v>2386</v>
      </c>
      <c r="FJ107" s="352">
        <v>2402</v>
      </c>
      <c r="FK107" s="352"/>
      <c r="FL107" s="352"/>
      <c r="FM107" s="352"/>
      <c r="FN107" s="352"/>
      <c r="FO107" s="352"/>
      <c r="FP107" s="100">
        <v>16</v>
      </c>
      <c r="FQ107" s="84">
        <v>0.66611157368859286</v>
      </c>
      <c r="FR107" s="100">
        <v>-96</v>
      </c>
      <c r="FS107" s="84">
        <v>-3.7470725995316161</v>
      </c>
    </row>
    <row r="108" spans="1:175" ht="15" outlineLevel="2">
      <c r="A108" s="340">
        <v>91</v>
      </c>
      <c r="B108" s="53" t="s">
        <v>393</v>
      </c>
      <c r="C108" s="324" t="s">
        <v>397</v>
      </c>
      <c r="D108" s="350">
        <v>6853</v>
      </c>
      <c r="E108" s="351">
        <v>6989</v>
      </c>
      <c r="F108" s="351">
        <v>6921</v>
      </c>
      <c r="G108" s="351">
        <v>6937</v>
      </c>
      <c r="H108" s="351">
        <v>6978</v>
      </c>
      <c r="I108" s="351">
        <v>7009</v>
      </c>
      <c r="J108" s="351">
        <v>6997</v>
      </c>
      <c r="K108" s="351">
        <v>6986</v>
      </c>
      <c r="L108" s="351">
        <v>7079</v>
      </c>
      <c r="M108" s="351">
        <v>7119</v>
      </c>
      <c r="N108" s="351">
        <v>7148</v>
      </c>
      <c r="O108" s="352">
        <v>7206</v>
      </c>
      <c r="P108" s="350">
        <v>7263</v>
      </c>
      <c r="Q108" s="351">
        <v>7226</v>
      </c>
      <c r="R108" s="353">
        <v>7339</v>
      </c>
      <c r="S108" s="351">
        <v>7373</v>
      </c>
      <c r="T108" s="351">
        <v>7300</v>
      </c>
      <c r="U108" s="351">
        <v>7439</v>
      </c>
      <c r="V108" s="351">
        <v>7649</v>
      </c>
      <c r="W108" s="351">
        <v>7718</v>
      </c>
      <c r="X108" s="351">
        <v>7750</v>
      </c>
      <c r="Y108" s="351">
        <v>7747</v>
      </c>
      <c r="Z108" s="351">
        <v>7745</v>
      </c>
      <c r="AA108" s="352">
        <v>7699</v>
      </c>
      <c r="AB108" s="350">
        <v>7728</v>
      </c>
      <c r="AC108" s="351">
        <v>7675</v>
      </c>
      <c r="AD108" s="351">
        <v>7688</v>
      </c>
      <c r="AE108" s="351">
        <v>7649</v>
      </c>
      <c r="AF108" s="351">
        <v>7658</v>
      </c>
      <c r="AG108" s="351">
        <v>7596</v>
      </c>
      <c r="AH108" s="351">
        <v>7565</v>
      </c>
      <c r="AI108" s="351">
        <v>7554</v>
      </c>
      <c r="AJ108" s="351">
        <v>7519</v>
      </c>
      <c r="AK108" s="351">
        <v>7510</v>
      </c>
      <c r="AL108" s="351">
        <v>7460</v>
      </c>
      <c r="AM108" s="352">
        <v>7459</v>
      </c>
      <c r="AN108" s="350">
        <v>7417</v>
      </c>
      <c r="AO108" s="351">
        <v>7498</v>
      </c>
      <c r="AP108" s="351">
        <v>7471</v>
      </c>
      <c r="AQ108" s="351">
        <v>7532</v>
      </c>
      <c r="AR108" s="351">
        <v>7580</v>
      </c>
      <c r="AS108" s="351">
        <v>7573</v>
      </c>
      <c r="AT108" s="351">
        <v>7564</v>
      </c>
      <c r="AU108" s="351">
        <v>7558</v>
      </c>
      <c r="AV108" s="351">
        <v>7503</v>
      </c>
      <c r="AW108" s="351">
        <v>7525</v>
      </c>
      <c r="AX108" s="351">
        <v>7585</v>
      </c>
      <c r="AY108" s="352">
        <v>7555</v>
      </c>
      <c r="AZ108" s="350">
        <v>7535</v>
      </c>
      <c r="BA108" s="351">
        <v>7521</v>
      </c>
      <c r="BB108" s="351">
        <v>7479</v>
      </c>
      <c r="BC108" s="351">
        <v>7426</v>
      </c>
      <c r="BD108" s="351">
        <v>7401</v>
      </c>
      <c r="BE108" s="351">
        <v>7348</v>
      </c>
      <c r="BF108" s="351">
        <v>7316</v>
      </c>
      <c r="BG108" s="351">
        <v>7261</v>
      </c>
      <c r="BH108" s="351">
        <v>7253</v>
      </c>
      <c r="BI108" s="351">
        <v>7180</v>
      </c>
      <c r="BJ108" s="351">
        <v>7190</v>
      </c>
      <c r="BK108" s="352">
        <v>7204</v>
      </c>
      <c r="BL108" s="350">
        <v>7191</v>
      </c>
      <c r="BM108" s="355">
        <v>7220</v>
      </c>
      <c r="BN108" s="355">
        <v>7208</v>
      </c>
      <c r="BO108" s="355">
        <v>7160</v>
      </c>
      <c r="BP108" s="355">
        <v>7180</v>
      </c>
      <c r="BQ108" s="355">
        <v>7141</v>
      </c>
      <c r="BR108" s="355">
        <v>7049</v>
      </c>
      <c r="BS108" s="355">
        <v>7014</v>
      </c>
      <c r="BT108" s="355">
        <v>6994</v>
      </c>
      <c r="BU108" s="355">
        <v>6957</v>
      </c>
      <c r="BV108" s="355">
        <v>6946</v>
      </c>
      <c r="BW108" s="352">
        <v>6970</v>
      </c>
      <c r="BX108" s="350">
        <v>6963</v>
      </c>
      <c r="BY108" s="355">
        <v>6893</v>
      </c>
      <c r="BZ108" s="355">
        <v>6866</v>
      </c>
      <c r="CA108" s="355">
        <v>6817</v>
      </c>
      <c r="CB108" s="355">
        <v>6790</v>
      </c>
      <c r="CC108" s="355">
        <v>6684</v>
      </c>
      <c r="CD108" s="355">
        <v>6662</v>
      </c>
      <c r="CE108" s="355">
        <v>6697</v>
      </c>
      <c r="CF108" s="355">
        <v>6672</v>
      </c>
      <c r="CG108" s="351">
        <v>6662</v>
      </c>
      <c r="CH108" s="351">
        <v>6665</v>
      </c>
      <c r="CI108" s="352">
        <v>6655</v>
      </c>
      <c r="CJ108" s="350">
        <v>6633</v>
      </c>
      <c r="CK108" s="351">
        <v>6662</v>
      </c>
      <c r="CL108" s="351">
        <v>6653</v>
      </c>
      <c r="CM108" s="351">
        <v>6625</v>
      </c>
      <c r="CN108" s="351">
        <v>6620</v>
      </c>
      <c r="CO108" s="351">
        <v>6615</v>
      </c>
      <c r="CP108" s="351">
        <v>6640</v>
      </c>
      <c r="CQ108" s="351">
        <v>6640</v>
      </c>
      <c r="CR108" s="351">
        <v>6641</v>
      </c>
      <c r="CS108" s="351">
        <v>6666</v>
      </c>
      <c r="CT108" s="351">
        <v>6659</v>
      </c>
      <c r="CU108" s="352">
        <v>6653</v>
      </c>
      <c r="CV108" s="350">
        <v>6643</v>
      </c>
      <c r="CW108" s="351">
        <v>6583</v>
      </c>
      <c r="CX108" s="351">
        <v>6554</v>
      </c>
      <c r="CY108" s="351">
        <v>6539</v>
      </c>
      <c r="CZ108" s="351">
        <v>6540</v>
      </c>
      <c r="DA108" s="351">
        <v>6506</v>
      </c>
      <c r="DB108" s="351">
        <v>6457</v>
      </c>
      <c r="DC108" s="351">
        <v>6420</v>
      </c>
      <c r="DD108" s="351">
        <v>6442</v>
      </c>
      <c r="DE108" s="351">
        <v>6452</v>
      </c>
      <c r="DF108" s="351">
        <v>6484</v>
      </c>
      <c r="DG108" s="352">
        <v>6473</v>
      </c>
      <c r="DH108" s="350">
        <v>6490</v>
      </c>
      <c r="DI108" s="351">
        <v>6461</v>
      </c>
      <c r="DJ108" s="351">
        <v>6464</v>
      </c>
      <c r="DK108" s="351">
        <v>6444</v>
      </c>
      <c r="DL108" s="351">
        <v>6412</v>
      </c>
      <c r="DM108" s="351">
        <v>6398</v>
      </c>
      <c r="DN108" s="351">
        <v>6394</v>
      </c>
      <c r="DO108" s="351">
        <v>6362</v>
      </c>
      <c r="DP108" s="351">
        <v>6323</v>
      </c>
      <c r="DQ108" s="351">
        <v>6317</v>
      </c>
      <c r="DR108" s="351">
        <v>6286</v>
      </c>
      <c r="DS108" s="354">
        <v>6310</v>
      </c>
      <c r="DT108" s="350">
        <v>6342</v>
      </c>
      <c r="DU108" s="351">
        <v>6357</v>
      </c>
      <c r="DV108" s="351">
        <v>6363</v>
      </c>
      <c r="DW108" s="351">
        <v>6361</v>
      </c>
      <c r="DX108" s="351">
        <v>6432</v>
      </c>
      <c r="DY108" s="351">
        <v>6433</v>
      </c>
      <c r="DZ108" s="351">
        <v>6453</v>
      </c>
      <c r="EA108" s="351">
        <v>6419</v>
      </c>
      <c r="EB108" s="351">
        <v>6427</v>
      </c>
      <c r="EC108" s="351">
        <v>6431</v>
      </c>
      <c r="ED108" s="351">
        <v>6411</v>
      </c>
      <c r="EE108" s="354">
        <v>6416</v>
      </c>
      <c r="EF108" s="350">
        <v>6394</v>
      </c>
      <c r="EG108" s="351">
        <v>6353</v>
      </c>
      <c r="EH108" s="351">
        <v>6344</v>
      </c>
      <c r="EI108" s="351">
        <v>6334</v>
      </c>
      <c r="EJ108" s="351">
        <v>6352</v>
      </c>
      <c r="EK108" s="351">
        <v>6342</v>
      </c>
      <c r="EL108" s="351">
        <v>6325</v>
      </c>
      <c r="EM108" s="351">
        <v>6320</v>
      </c>
      <c r="EN108" s="351">
        <v>6312</v>
      </c>
      <c r="EO108" s="351">
        <v>6292</v>
      </c>
      <c r="EP108" s="351">
        <v>6297</v>
      </c>
      <c r="EQ108" s="354">
        <v>6259</v>
      </c>
      <c r="ER108" s="350">
        <v>6259</v>
      </c>
      <c r="ES108" s="351">
        <v>6247</v>
      </c>
      <c r="ET108" s="351">
        <v>6225</v>
      </c>
      <c r="EU108" s="351">
        <v>6213</v>
      </c>
      <c r="EV108" s="351">
        <v>6223</v>
      </c>
      <c r="EW108" s="354">
        <v>6192</v>
      </c>
      <c r="EX108" s="354">
        <v>6235</v>
      </c>
      <c r="EY108" s="354">
        <v>6231</v>
      </c>
      <c r="EZ108" s="352">
        <v>6220</v>
      </c>
      <c r="FA108" s="352">
        <v>6252</v>
      </c>
      <c r="FB108" s="352">
        <v>6235</v>
      </c>
      <c r="FC108" s="352">
        <v>6253</v>
      </c>
      <c r="FD108" s="352">
        <v>6286</v>
      </c>
      <c r="FE108" s="352">
        <v>6293</v>
      </c>
      <c r="FF108" s="352">
        <v>6243</v>
      </c>
      <c r="FG108" s="352">
        <v>6247</v>
      </c>
      <c r="FH108" s="352">
        <v>6222</v>
      </c>
      <c r="FI108" s="352">
        <v>6223</v>
      </c>
      <c r="FJ108" s="352">
        <v>6226</v>
      </c>
      <c r="FK108" s="352"/>
      <c r="FL108" s="352"/>
      <c r="FM108" s="352"/>
      <c r="FN108" s="352"/>
      <c r="FO108" s="352"/>
      <c r="FP108" s="100">
        <v>3</v>
      </c>
      <c r="FQ108" s="84">
        <v>4.8185030517185992E-2</v>
      </c>
      <c r="FR108" s="100">
        <v>-27</v>
      </c>
      <c r="FS108" s="84">
        <v>-0.43137881450710974</v>
      </c>
    </row>
    <row r="109" spans="1:175" ht="15" outlineLevel="2">
      <c r="A109" s="340">
        <v>93</v>
      </c>
      <c r="B109" s="53" t="s">
        <v>393</v>
      </c>
      <c r="C109" s="324" t="s">
        <v>398</v>
      </c>
      <c r="D109" s="350">
        <v>12724</v>
      </c>
      <c r="E109" s="351">
        <v>12732</v>
      </c>
      <c r="F109" s="351">
        <v>12702</v>
      </c>
      <c r="G109" s="351">
        <v>12741</v>
      </c>
      <c r="H109" s="351">
        <v>12571</v>
      </c>
      <c r="I109" s="351">
        <v>12598</v>
      </c>
      <c r="J109" s="351">
        <v>12576</v>
      </c>
      <c r="K109" s="351">
        <v>12559</v>
      </c>
      <c r="L109" s="351">
        <v>12842</v>
      </c>
      <c r="M109" s="351">
        <v>12882</v>
      </c>
      <c r="N109" s="351">
        <v>12959</v>
      </c>
      <c r="O109" s="352">
        <v>13099</v>
      </c>
      <c r="P109" s="350">
        <v>13164</v>
      </c>
      <c r="Q109" s="351">
        <v>13193</v>
      </c>
      <c r="R109" s="353">
        <v>13265</v>
      </c>
      <c r="S109" s="351">
        <v>12980</v>
      </c>
      <c r="T109" s="351">
        <v>13521</v>
      </c>
      <c r="U109" s="351">
        <v>13591</v>
      </c>
      <c r="V109" s="351">
        <v>13621</v>
      </c>
      <c r="W109" s="351">
        <v>13736</v>
      </c>
      <c r="X109" s="351">
        <v>13805</v>
      </c>
      <c r="Y109" s="351">
        <v>13922</v>
      </c>
      <c r="Z109" s="351">
        <v>13948</v>
      </c>
      <c r="AA109" s="352">
        <v>13946</v>
      </c>
      <c r="AB109" s="350">
        <v>13995</v>
      </c>
      <c r="AC109" s="351">
        <v>14055</v>
      </c>
      <c r="AD109" s="351">
        <v>13975</v>
      </c>
      <c r="AE109" s="351">
        <v>14103</v>
      </c>
      <c r="AF109" s="351">
        <v>14187</v>
      </c>
      <c r="AG109" s="351">
        <v>14178</v>
      </c>
      <c r="AH109" s="351">
        <v>14177</v>
      </c>
      <c r="AI109" s="351">
        <v>14204</v>
      </c>
      <c r="AJ109" s="351">
        <v>14235</v>
      </c>
      <c r="AK109" s="351">
        <v>14353</v>
      </c>
      <c r="AL109" s="351">
        <v>14397</v>
      </c>
      <c r="AM109" s="352">
        <v>14440</v>
      </c>
      <c r="AN109" s="350">
        <v>14427</v>
      </c>
      <c r="AO109" s="351">
        <v>14410</v>
      </c>
      <c r="AP109" s="351">
        <v>14412</v>
      </c>
      <c r="AQ109" s="351">
        <v>14394</v>
      </c>
      <c r="AR109" s="351">
        <v>14490</v>
      </c>
      <c r="AS109" s="351">
        <v>14486</v>
      </c>
      <c r="AT109" s="351">
        <v>14482</v>
      </c>
      <c r="AU109" s="351">
        <v>14472</v>
      </c>
      <c r="AV109" s="351">
        <v>14379</v>
      </c>
      <c r="AW109" s="351">
        <v>14456</v>
      </c>
      <c r="AX109" s="351">
        <v>14477</v>
      </c>
      <c r="AY109" s="352">
        <v>14425</v>
      </c>
      <c r="AZ109" s="350">
        <v>14510</v>
      </c>
      <c r="BA109" s="351">
        <v>14523</v>
      </c>
      <c r="BB109" s="351">
        <v>14513</v>
      </c>
      <c r="BC109" s="351">
        <v>14458</v>
      </c>
      <c r="BD109" s="351">
        <v>14455</v>
      </c>
      <c r="BE109" s="351">
        <v>14412</v>
      </c>
      <c r="BF109" s="351">
        <v>14391</v>
      </c>
      <c r="BG109" s="351">
        <v>14336</v>
      </c>
      <c r="BH109" s="351">
        <v>14373</v>
      </c>
      <c r="BI109" s="351">
        <v>14322</v>
      </c>
      <c r="BJ109" s="351">
        <v>14370</v>
      </c>
      <c r="BK109" s="352">
        <v>14425</v>
      </c>
      <c r="BL109" s="350">
        <v>14441</v>
      </c>
      <c r="BM109" s="355">
        <v>14473</v>
      </c>
      <c r="BN109" s="355">
        <v>14396</v>
      </c>
      <c r="BO109" s="355">
        <v>14353</v>
      </c>
      <c r="BP109" s="355">
        <v>14361</v>
      </c>
      <c r="BQ109" s="355">
        <v>14365</v>
      </c>
      <c r="BR109" s="355">
        <v>14215</v>
      </c>
      <c r="BS109" s="355">
        <v>14161</v>
      </c>
      <c r="BT109" s="355">
        <v>14156</v>
      </c>
      <c r="BU109" s="355">
        <v>14207</v>
      </c>
      <c r="BV109" s="355">
        <v>14243</v>
      </c>
      <c r="BW109" s="352">
        <v>14380</v>
      </c>
      <c r="BX109" s="350">
        <v>14380</v>
      </c>
      <c r="BY109" s="355">
        <v>14326</v>
      </c>
      <c r="BZ109" s="355">
        <v>14258</v>
      </c>
      <c r="CA109" s="355">
        <v>14125</v>
      </c>
      <c r="CB109" s="355">
        <v>14045</v>
      </c>
      <c r="CC109" s="355">
        <v>14001</v>
      </c>
      <c r="CD109" s="355">
        <v>13966</v>
      </c>
      <c r="CE109" s="355">
        <v>13955</v>
      </c>
      <c r="CF109" s="355">
        <v>13882</v>
      </c>
      <c r="CG109" s="351">
        <v>13873</v>
      </c>
      <c r="CH109" s="351">
        <v>13890</v>
      </c>
      <c r="CI109" s="352">
        <v>13902</v>
      </c>
      <c r="CJ109" s="350">
        <v>13874</v>
      </c>
      <c r="CK109" s="351">
        <v>13866</v>
      </c>
      <c r="CL109" s="351">
        <v>13833</v>
      </c>
      <c r="CM109" s="351">
        <v>13802</v>
      </c>
      <c r="CN109" s="351">
        <v>13785</v>
      </c>
      <c r="CO109" s="351">
        <v>13784</v>
      </c>
      <c r="CP109" s="351">
        <v>13823</v>
      </c>
      <c r="CQ109" s="351">
        <v>13953</v>
      </c>
      <c r="CR109" s="351">
        <v>13951</v>
      </c>
      <c r="CS109" s="351">
        <v>13993</v>
      </c>
      <c r="CT109" s="351">
        <v>14051</v>
      </c>
      <c r="CU109" s="352">
        <v>14132</v>
      </c>
      <c r="CV109" s="350">
        <v>14130</v>
      </c>
      <c r="CW109" s="351">
        <v>14051</v>
      </c>
      <c r="CX109" s="351">
        <v>14052</v>
      </c>
      <c r="CY109" s="351">
        <v>13993</v>
      </c>
      <c r="CZ109" s="351">
        <v>14004</v>
      </c>
      <c r="DA109" s="351">
        <v>13960</v>
      </c>
      <c r="DB109" s="351">
        <v>13953</v>
      </c>
      <c r="DC109" s="351">
        <v>13900</v>
      </c>
      <c r="DD109" s="351">
        <v>13915</v>
      </c>
      <c r="DE109" s="351">
        <v>13887</v>
      </c>
      <c r="DF109" s="351">
        <v>13926</v>
      </c>
      <c r="DG109" s="352">
        <v>13969</v>
      </c>
      <c r="DH109" s="350">
        <v>14009</v>
      </c>
      <c r="DI109" s="351">
        <v>13989</v>
      </c>
      <c r="DJ109" s="351">
        <v>13951</v>
      </c>
      <c r="DK109" s="351">
        <v>13897</v>
      </c>
      <c r="DL109" s="351">
        <v>13864</v>
      </c>
      <c r="DM109" s="351">
        <v>13795</v>
      </c>
      <c r="DN109" s="351">
        <v>13705</v>
      </c>
      <c r="DO109" s="351">
        <v>13692</v>
      </c>
      <c r="DP109" s="351">
        <v>13706</v>
      </c>
      <c r="DQ109" s="351">
        <v>13691</v>
      </c>
      <c r="DR109" s="351">
        <v>13639</v>
      </c>
      <c r="DS109" s="354">
        <v>13724</v>
      </c>
      <c r="DT109" s="350">
        <v>13774</v>
      </c>
      <c r="DU109" s="351">
        <v>13912</v>
      </c>
      <c r="DV109" s="351">
        <v>13843</v>
      </c>
      <c r="DW109" s="351">
        <v>13788</v>
      </c>
      <c r="DX109" s="351">
        <v>13803</v>
      </c>
      <c r="DY109" s="351">
        <v>13825</v>
      </c>
      <c r="DZ109" s="351">
        <v>13871</v>
      </c>
      <c r="EA109" s="351">
        <v>13817</v>
      </c>
      <c r="EB109" s="351">
        <v>13892</v>
      </c>
      <c r="EC109" s="351">
        <v>13931</v>
      </c>
      <c r="ED109" s="351">
        <v>13860</v>
      </c>
      <c r="EE109" s="354">
        <v>13929</v>
      </c>
      <c r="EF109" s="350">
        <v>13975</v>
      </c>
      <c r="EG109" s="351">
        <v>13999</v>
      </c>
      <c r="EH109" s="351">
        <v>13948</v>
      </c>
      <c r="EI109" s="351">
        <v>13972</v>
      </c>
      <c r="EJ109" s="351">
        <v>13975</v>
      </c>
      <c r="EK109" s="351">
        <v>13931</v>
      </c>
      <c r="EL109" s="351">
        <v>13893</v>
      </c>
      <c r="EM109" s="351">
        <v>13884</v>
      </c>
      <c r="EN109" s="351">
        <v>13895</v>
      </c>
      <c r="EO109" s="351">
        <v>13902</v>
      </c>
      <c r="EP109" s="351">
        <v>13928</v>
      </c>
      <c r="EQ109" s="354">
        <v>13926</v>
      </c>
      <c r="ER109" s="350">
        <v>13945</v>
      </c>
      <c r="ES109" s="351">
        <v>13872</v>
      </c>
      <c r="ET109" s="351">
        <v>13873</v>
      </c>
      <c r="EU109" s="351">
        <v>13874</v>
      </c>
      <c r="EV109" s="351">
        <v>13854</v>
      </c>
      <c r="EW109" s="354">
        <v>13814</v>
      </c>
      <c r="EX109" s="354">
        <v>13927</v>
      </c>
      <c r="EY109" s="354">
        <v>13969</v>
      </c>
      <c r="EZ109" s="352">
        <v>13990</v>
      </c>
      <c r="FA109" s="352">
        <v>13991</v>
      </c>
      <c r="FB109" s="352">
        <v>13985</v>
      </c>
      <c r="FC109" s="352">
        <v>14095</v>
      </c>
      <c r="FD109" s="352">
        <v>14189</v>
      </c>
      <c r="FE109" s="352">
        <v>14168</v>
      </c>
      <c r="FF109" s="352">
        <v>14138</v>
      </c>
      <c r="FG109" s="352">
        <v>14108</v>
      </c>
      <c r="FH109" s="352">
        <v>14080</v>
      </c>
      <c r="FI109" s="352">
        <v>14011</v>
      </c>
      <c r="FJ109" s="352">
        <v>14036</v>
      </c>
      <c r="FK109" s="352"/>
      <c r="FL109" s="352"/>
      <c r="FM109" s="352"/>
      <c r="FN109" s="352"/>
      <c r="FO109" s="352"/>
      <c r="FP109" s="100">
        <v>25</v>
      </c>
      <c r="FQ109" s="84">
        <v>0.17811342262752922</v>
      </c>
      <c r="FR109" s="100">
        <v>-59</v>
      </c>
      <c r="FS109" s="84">
        <v>-0.42366795921298289</v>
      </c>
    </row>
    <row r="110" spans="1:175" ht="15" outlineLevel="2">
      <c r="A110" s="340">
        <v>101</v>
      </c>
      <c r="B110" s="53" t="s">
        <v>393</v>
      </c>
      <c r="C110" s="324" t="s">
        <v>399</v>
      </c>
      <c r="D110" s="350">
        <v>17923</v>
      </c>
      <c r="E110" s="351">
        <v>17939</v>
      </c>
      <c r="F110" s="351">
        <v>17921</v>
      </c>
      <c r="G110" s="351">
        <v>17943</v>
      </c>
      <c r="H110" s="351">
        <v>17691</v>
      </c>
      <c r="I110" s="351">
        <v>17705</v>
      </c>
      <c r="J110" s="351">
        <v>17616</v>
      </c>
      <c r="K110" s="351">
        <v>17686</v>
      </c>
      <c r="L110" s="351">
        <v>17939</v>
      </c>
      <c r="M110" s="351">
        <v>18100</v>
      </c>
      <c r="N110" s="351">
        <v>18119</v>
      </c>
      <c r="O110" s="352">
        <v>18348</v>
      </c>
      <c r="P110" s="350">
        <v>18687</v>
      </c>
      <c r="Q110" s="351">
        <v>18736</v>
      </c>
      <c r="R110" s="353">
        <v>18968</v>
      </c>
      <c r="S110" s="351">
        <v>19253</v>
      </c>
      <c r="T110" s="351">
        <v>19364</v>
      </c>
      <c r="U110" s="351">
        <v>19548</v>
      </c>
      <c r="V110" s="351">
        <v>19574</v>
      </c>
      <c r="W110" s="351">
        <v>19473</v>
      </c>
      <c r="X110" s="351">
        <v>19410</v>
      </c>
      <c r="Y110" s="351">
        <v>19481</v>
      </c>
      <c r="Z110" s="351">
        <v>19541</v>
      </c>
      <c r="AA110" s="352">
        <v>19488</v>
      </c>
      <c r="AB110" s="350">
        <v>19587</v>
      </c>
      <c r="AC110" s="351">
        <v>19595</v>
      </c>
      <c r="AD110" s="351">
        <v>19507</v>
      </c>
      <c r="AE110" s="351">
        <v>19643</v>
      </c>
      <c r="AF110" s="351">
        <v>19556</v>
      </c>
      <c r="AG110" s="351">
        <v>19392</v>
      </c>
      <c r="AH110" s="351">
        <v>19364</v>
      </c>
      <c r="AI110" s="351">
        <v>19475</v>
      </c>
      <c r="AJ110" s="351">
        <v>19639</v>
      </c>
      <c r="AK110" s="351">
        <v>19827</v>
      </c>
      <c r="AL110" s="351">
        <v>19877</v>
      </c>
      <c r="AM110" s="352">
        <v>20071</v>
      </c>
      <c r="AN110" s="350">
        <v>20018</v>
      </c>
      <c r="AO110" s="351">
        <v>20116</v>
      </c>
      <c r="AP110" s="351">
        <v>20134</v>
      </c>
      <c r="AQ110" s="351">
        <v>20027</v>
      </c>
      <c r="AR110" s="351">
        <v>20073</v>
      </c>
      <c r="AS110" s="351">
        <v>20064</v>
      </c>
      <c r="AT110" s="351">
        <v>20126</v>
      </c>
      <c r="AU110" s="351">
        <v>20158</v>
      </c>
      <c r="AV110" s="351">
        <v>20108</v>
      </c>
      <c r="AW110" s="351">
        <v>20193</v>
      </c>
      <c r="AX110" s="351">
        <v>20211</v>
      </c>
      <c r="AY110" s="352">
        <v>20245</v>
      </c>
      <c r="AZ110" s="350">
        <v>20292</v>
      </c>
      <c r="BA110" s="351">
        <v>20398</v>
      </c>
      <c r="BB110" s="351">
        <v>20359</v>
      </c>
      <c r="BC110" s="351">
        <v>20338</v>
      </c>
      <c r="BD110" s="351">
        <v>20353</v>
      </c>
      <c r="BE110" s="351">
        <v>20244</v>
      </c>
      <c r="BF110" s="351">
        <v>20252</v>
      </c>
      <c r="BG110" s="351">
        <v>20148</v>
      </c>
      <c r="BH110" s="351">
        <v>20081</v>
      </c>
      <c r="BI110" s="351">
        <v>19962</v>
      </c>
      <c r="BJ110" s="351">
        <v>20202</v>
      </c>
      <c r="BK110" s="352">
        <v>20380</v>
      </c>
      <c r="BL110" s="350">
        <v>20417</v>
      </c>
      <c r="BM110" s="355">
        <v>20519</v>
      </c>
      <c r="BN110" s="355">
        <v>20568</v>
      </c>
      <c r="BO110" s="355">
        <v>20529</v>
      </c>
      <c r="BP110" s="355">
        <v>20541</v>
      </c>
      <c r="BQ110" s="355">
        <v>20508</v>
      </c>
      <c r="BR110" s="355">
        <v>20432</v>
      </c>
      <c r="BS110" s="355">
        <v>20398</v>
      </c>
      <c r="BT110" s="355">
        <v>20414</v>
      </c>
      <c r="BU110" s="355">
        <v>20435</v>
      </c>
      <c r="BV110" s="355">
        <v>20443</v>
      </c>
      <c r="BW110" s="352">
        <v>20520</v>
      </c>
      <c r="BX110" s="350">
        <v>20364</v>
      </c>
      <c r="BY110" s="355">
        <v>20138</v>
      </c>
      <c r="BZ110" s="355">
        <v>19952</v>
      </c>
      <c r="CA110" s="355">
        <v>19735</v>
      </c>
      <c r="CB110" s="355">
        <v>19682</v>
      </c>
      <c r="CC110" s="355">
        <v>19223</v>
      </c>
      <c r="CD110" s="355">
        <v>19133</v>
      </c>
      <c r="CE110" s="355">
        <v>19098</v>
      </c>
      <c r="CF110" s="355">
        <v>18934</v>
      </c>
      <c r="CG110" s="351">
        <v>18838</v>
      </c>
      <c r="CH110" s="351">
        <v>18944</v>
      </c>
      <c r="CI110" s="352">
        <v>18925</v>
      </c>
      <c r="CJ110" s="350">
        <v>18848</v>
      </c>
      <c r="CK110" s="351">
        <v>18827</v>
      </c>
      <c r="CL110" s="351">
        <v>18749</v>
      </c>
      <c r="CM110" s="351">
        <v>18728</v>
      </c>
      <c r="CN110" s="351">
        <v>18782</v>
      </c>
      <c r="CO110" s="351">
        <v>18864</v>
      </c>
      <c r="CP110" s="351">
        <v>18938</v>
      </c>
      <c r="CQ110" s="351">
        <v>18404</v>
      </c>
      <c r="CR110" s="351">
        <v>18942</v>
      </c>
      <c r="CS110" s="351">
        <v>18983</v>
      </c>
      <c r="CT110" s="351">
        <v>18914</v>
      </c>
      <c r="CU110" s="352">
        <v>18949</v>
      </c>
      <c r="CV110" s="350">
        <v>19000</v>
      </c>
      <c r="CW110" s="351">
        <v>18990</v>
      </c>
      <c r="CX110" s="351">
        <v>18881</v>
      </c>
      <c r="CY110" s="351">
        <v>18807</v>
      </c>
      <c r="CZ110" s="351">
        <v>18830</v>
      </c>
      <c r="DA110" s="351">
        <v>18888</v>
      </c>
      <c r="DB110" s="351">
        <v>18890</v>
      </c>
      <c r="DC110" s="351">
        <v>18847</v>
      </c>
      <c r="DD110" s="351">
        <v>18820</v>
      </c>
      <c r="DE110" s="351">
        <v>18758</v>
      </c>
      <c r="DF110" s="351">
        <v>18831</v>
      </c>
      <c r="DG110" s="352">
        <v>18789</v>
      </c>
      <c r="DH110" s="350">
        <v>18819</v>
      </c>
      <c r="DI110" s="351">
        <v>18698</v>
      </c>
      <c r="DJ110" s="351">
        <v>18774</v>
      </c>
      <c r="DK110" s="351">
        <v>18705</v>
      </c>
      <c r="DL110" s="351">
        <v>18599</v>
      </c>
      <c r="DM110" s="351">
        <v>18518</v>
      </c>
      <c r="DN110" s="351">
        <v>18400</v>
      </c>
      <c r="DO110" s="351">
        <v>18360</v>
      </c>
      <c r="DP110" s="351">
        <v>18368</v>
      </c>
      <c r="DQ110" s="351">
        <v>18386</v>
      </c>
      <c r="DR110" s="351">
        <v>18389</v>
      </c>
      <c r="DS110" s="354">
        <v>18471</v>
      </c>
      <c r="DT110" s="350">
        <v>18499</v>
      </c>
      <c r="DU110" s="351">
        <v>18833</v>
      </c>
      <c r="DV110" s="351">
        <v>18852</v>
      </c>
      <c r="DW110" s="351">
        <v>18869</v>
      </c>
      <c r="DX110" s="351">
        <v>19001</v>
      </c>
      <c r="DY110" s="351">
        <v>18959</v>
      </c>
      <c r="DZ110" s="351">
        <v>18948</v>
      </c>
      <c r="EA110" s="351">
        <v>18794</v>
      </c>
      <c r="EB110" s="351">
        <v>18772</v>
      </c>
      <c r="EC110" s="351">
        <v>18699</v>
      </c>
      <c r="ED110" s="351">
        <v>18577</v>
      </c>
      <c r="EE110" s="354">
        <v>18494</v>
      </c>
      <c r="EF110" s="350">
        <v>18607</v>
      </c>
      <c r="EG110" s="351">
        <v>18632</v>
      </c>
      <c r="EH110" s="351">
        <v>18648</v>
      </c>
      <c r="EI110" s="351">
        <v>18659</v>
      </c>
      <c r="EJ110" s="351">
        <v>18606</v>
      </c>
      <c r="EK110" s="351">
        <v>18575</v>
      </c>
      <c r="EL110" s="351">
        <v>18796</v>
      </c>
      <c r="EM110" s="351">
        <v>18778</v>
      </c>
      <c r="EN110" s="351">
        <v>18808</v>
      </c>
      <c r="EO110" s="351">
        <v>18772</v>
      </c>
      <c r="EP110" s="351">
        <v>18758</v>
      </c>
      <c r="EQ110" s="354">
        <v>18742</v>
      </c>
      <c r="ER110" s="350">
        <v>18794</v>
      </c>
      <c r="ES110" s="351">
        <v>18788</v>
      </c>
      <c r="ET110" s="351">
        <v>18607</v>
      </c>
      <c r="EU110" s="351">
        <v>18489</v>
      </c>
      <c r="EV110" s="351">
        <v>18512</v>
      </c>
      <c r="EW110" s="354">
        <v>18489</v>
      </c>
      <c r="EX110" s="354">
        <v>18788</v>
      </c>
      <c r="EY110" s="354">
        <v>18800</v>
      </c>
      <c r="EZ110" s="352">
        <v>18733</v>
      </c>
      <c r="FA110" s="352">
        <v>18826</v>
      </c>
      <c r="FB110" s="352">
        <v>18848</v>
      </c>
      <c r="FC110" s="352">
        <v>18874</v>
      </c>
      <c r="FD110" s="352">
        <v>18932</v>
      </c>
      <c r="FE110" s="352">
        <v>18838</v>
      </c>
      <c r="FF110" s="352">
        <v>18595</v>
      </c>
      <c r="FG110" s="352">
        <v>18578</v>
      </c>
      <c r="FH110" s="352">
        <v>18640</v>
      </c>
      <c r="FI110" s="352">
        <v>18501</v>
      </c>
      <c r="FJ110" s="352">
        <v>18551</v>
      </c>
      <c r="FK110" s="352"/>
      <c r="FL110" s="352"/>
      <c r="FM110" s="352"/>
      <c r="FN110" s="352"/>
      <c r="FO110" s="352"/>
      <c r="FP110" s="100">
        <v>50</v>
      </c>
      <c r="FQ110" s="84">
        <v>0.26952724920489463</v>
      </c>
      <c r="FR110" s="100">
        <v>-323</v>
      </c>
      <c r="FS110" s="84">
        <v>-1.723401984846868</v>
      </c>
    </row>
    <row r="111" spans="1:175" ht="15" outlineLevel="2">
      <c r="A111" s="340">
        <v>145</v>
      </c>
      <c r="B111" s="53" t="s">
        <v>393</v>
      </c>
      <c r="C111" s="324" t="s">
        <v>400</v>
      </c>
      <c r="D111" s="350">
        <v>3511</v>
      </c>
      <c r="E111" s="351">
        <v>3508</v>
      </c>
      <c r="F111" s="351">
        <v>3552</v>
      </c>
      <c r="G111" s="351">
        <v>3574</v>
      </c>
      <c r="H111" s="351">
        <v>3574</v>
      </c>
      <c r="I111" s="351">
        <v>3552</v>
      </c>
      <c r="J111" s="351">
        <v>3528</v>
      </c>
      <c r="K111" s="351">
        <v>3545</v>
      </c>
      <c r="L111" s="351">
        <v>3545</v>
      </c>
      <c r="M111" s="351">
        <v>3534</v>
      </c>
      <c r="N111" s="351">
        <v>3567</v>
      </c>
      <c r="O111" s="352">
        <v>3586</v>
      </c>
      <c r="P111" s="350">
        <v>3597</v>
      </c>
      <c r="Q111" s="351">
        <v>3601</v>
      </c>
      <c r="R111" s="353">
        <v>3612</v>
      </c>
      <c r="S111" s="351">
        <v>3632</v>
      </c>
      <c r="T111" s="351">
        <v>3741</v>
      </c>
      <c r="U111" s="351">
        <v>3771</v>
      </c>
      <c r="V111" s="351">
        <v>3759</v>
      </c>
      <c r="W111" s="351">
        <v>3765</v>
      </c>
      <c r="X111" s="351">
        <v>3746</v>
      </c>
      <c r="Y111" s="351">
        <v>3803</v>
      </c>
      <c r="Z111" s="351">
        <v>3840</v>
      </c>
      <c r="AA111" s="352">
        <v>3742</v>
      </c>
      <c r="AB111" s="350">
        <v>3691</v>
      </c>
      <c r="AC111" s="351">
        <v>3726</v>
      </c>
      <c r="AD111" s="351">
        <v>3747</v>
      </c>
      <c r="AE111" s="351">
        <v>3765</v>
      </c>
      <c r="AF111" s="351">
        <v>3708</v>
      </c>
      <c r="AG111" s="351">
        <v>3672</v>
      </c>
      <c r="AH111" s="351">
        <v>3660</v>
      </c>
      <c r="AI111" s="351">
        <v>3629</v>
      </c>
      <c r="AJ111" s="351">
        <v>3628</v>
      </c>
      <c r="AK111" s="351">
        <v>3671</v>
      </c>
      <c r="AL111" s="351">
        <v>3679</v>
      </c>
      <c r="AM111" s="352">
        <v>3704</v>
      </c>
      <c r="AN111" s="350">
        <v>3685</v>
      </c>
      <c r="AO111" s="351">
        <v>3688</v>
      </c>
      <c r="AP111" s="351">
        <v>3672</v>
      </c>
      <c r="AQ111" s="351">
        <v>3693</v>
      </c>
      <c r="AR111" s="351">
        <v>3794</v>
      </c>
      <c r="AS111" s="351">
        <v>3780</v>
      </c>
      <c r="AT111" s="351">
        <v>3800</v>
      </c>
      <c r="AU111" s="351">
        <v>3821</v>
      </c>
      <c r="AV111" s="351">
        <v>3788</v>
      </c>
      <c r="AW111" s="351">
        <v>3731</v>
      </c>
      <c r="AX111" s="351">
        <v>3717</v>
      </c>
      <c r="AY111" s="352">
        <v>3802</v>
      </c>
      <c r="AZ111" s="350">
        <v>3817</v>
      </c>
      <c r="BA111" s="351">
        <v>3854</v>
      </c>
      <c r="BB111" s="351">
        <v>3794</v>
      </c>
      <c r="BC111" s="351">
        <v>3786</v>
      </c>
      <c r="BD111" s="351">
        <v>3787</v>
      </c>
      <c r="BE111" s="351">
        <v>3767</v>
      </c>
      <c r="BF111" s="351">
        <v>3751</v>
      </c>
      <c r="BG111" s="351">
        <v>3677</v>
      </c>
      <c r="BH111" s="351">
        <v>3682</v>
      </c>
      <c r="BI111" s="351">
        <v>3647</v>
      </c>
      <c r="BJ111" s="351">
        <v>3649</v>
      </c>
      <c r="BK111" s="352">
        <v>3664</v>
      </c>
      <c r="BL111" s="350">
        <v>3681</v>
      </c>
      <c r="BM111" s="355">
        <v>3727</v>
      </c>
      <c r="BN111" s="355">
        <v>3728</v>
      </c>
      <c r="BO111" s="355">
        <v>3734</v>
      </c>
      <c r="BP111" s="355">
        <v>3737</v>
      </c>
      <c r="BQ111" s="355">
        <v>3713</v>
      </c>
      <c r="BR111" s="355">
        <v>3691</v>
      </c>
      <c r="BS111" s="355">
        <v>3649</v>
      </c>
      <c r="BT111" s="355">
        <v>3640</v>
      </c>
      <c r="BU111" s="355">
        <v>3631</v>
      </c>
      <c r="BV111" s="355">
        <v>3660</v>
      </c>
      <c r="BW111" s="352">
        <v>3676</v>
      </c>
      <c r="BX111" s="350">
        <v>3698</v>
      </c>
      <c r="BY111" s="355">
        <v>3700</v>
      </c>
      <c r="BZ111" s="355">
        <v>3695</v>
      </c>
      <c r="CA111" s="355">
        <v>3671</v>
      </c>
      <c r="CB111" s="355">
        <v>3677</v>
      </c>
      <c r="CC111" s="355">
        <v>3693</v>
      </c>
      <c r="CD111" s="355">
        <v>3685</v>
      </c>
      <c r="CE111" s="355">
        <v>3672</v>
      </c>
      <c r="CF111" s="355">
        <v>3643</v>
      </c>
      <c r="CG111" s="351">
        <v>3644</v>
      </c>
      <c r="CH111" s="351">
        <v>3634</v>
      </c>
      <c r="CI111" s="352">
        <v>3625</v>
      </c>
      <c r="CJ111" s="350">
        <v>3605</v>
      </c>
      <c r="CK111" s="351">
        <v>3609</v>
      </c>
      <c r="CL111" s="351">
        <v>3596</v>
      </c>
      <c r="CM111" s="351">
        <v>3584</v>
      </c>
      <c r="CN111" s="351">
        <v>3603</v>
      </c>
      <c r="CO111" s="351">
        <v>3631</v>
      </c>
      <c r="CP111" s="351">
        <v>3661</v>
      </c>
      <c r="CQ111" s="351">
        <v>3650</v>
      </c>
      <c r="CR111" s="351">
        <v>3672</v>
      </c>
      <c r="CS111" s="351">
        <v>3695</v>
      </c>
      <c r="CT111" s="351">
        <v>3729</v>
      </c>
      <c r="CU111" s="352">
        <v>3753</v>
      </c>
      <c r="CV111" s="350">
        <v>3744</v>
      </c>
      <c r="CW111" s="351">
        <v>3716</v>
      </c>
      <c r="CX111" s="351">
        <v>3722</v>
      </c>
      <c r="CY111" s="351">
        <v>3680</v>
      </c>
      <c r="CZ111" s="351">
        <v>3671</v>
      </c>
      <c r="DA111" s="351">
        <v>3656</v>
      </c>
      <c r="DB111" s="351">
        <v>3659</v>
      </c>
      <c r="DC111" s="351">
        <v>3623</v>
      </c>
      <c r="DD111" s="351">
        <v>3598</v>
      </c>
      <c r="DE111" s="351">
        <v>3617</v>
      </c>
      <c r="DF111" s="351">
        <v>3624</v>
      </c>
      <c r="DG111" s="352">
        <v>3626</v>
      </c>
      <c r="DH111" s="350">
        <v>3629</v>
      </c>
      <c r="DI111" s="351">
        <v>3613</v>
      </c>
      <c r="DJ111" s="351">
        <v>3591</v>
      </c>
      <c r="DK111" s="351">
        <v>3625</v>
      </c>
      <c r="DL111" s="351">
        <v>3617</v>
      </c>
      <c r="DM111" s="351">
        <v>3608</v>
      </c>
      <c r="DN111" s="351">
        <v>3582</v>
      </c>
      <c r="DO111" s="351">
        <v>3543</v>
      </c>
      <c r="DP111" s="351">
        <v>3556</v>
      </c>
      <c r="DQ111" s="351">
        <v>3528</v>
      </c>
      <c r="DR111" s="351">
        <v>3507</v>
      </c>
      <c r="DS111" s="354">
        <v>3563</v>
      </c>
      <c r="DT111" s="350">
        <v>3583</v>
      </c>
      <c r="DU111" s="351">
        <v>3576</v>
      </c>
      <c r="DV111" s="351">
        <v>3605</v>
      </c>
      <c r="DW111" s="351">
        <v>3612</v>
      </c>
      <c r="DX111" s="351">
        <v>3652</v>
      </c>
      <c r="DY111" s="351">
        <v>3680</v>
      </c>
      <c r="DZ111" s="351">
        <v>3695</v>
      </c>
      <c r="EA111" s="351">
        <v>3637</v>
      </c>
      <c r="EB111" s="351">
        <v>3644</v>
      </c>
      <c r="EC111" s="351">
        <v>3615</v>
      </c>
      <c r="ED111" s="351">
        <v>3606</v>
      </c>
      <c r="EE111" s="354">
        <v>3623</v>
      </c>
      <c r="EF111" s="350">
        <v>3608</v>
      </c>
      <c r="EG111" s="351">
        <v>3593</v>
      </c>
      <c r="EH111" s="351">
        <v>3552</v>
      </c>
      <c r="EI111" s="351">
        <v>3558</v>
      </c>
      <c r="EJ111" s="351">
        <v>3559</v>
      </c>
      <c r="EK111" s="351">
        <v>3535</v>
      </c>
      <c r="EL111" s="351">
        <v>3489</v>
      </c>
      <c r="EM111" s="351">
        <v>3492</v>
      </c>
      <c r="EN111" s="351">
        <v>3473</v>
      </c>
      <c r="EO111" s="351">
        <v>3512</v>
      </c>
      <c r="EP111" s="351">
        <v>3502</v>
      </c>
      <c r="EQ111" s="354">
        <v>3483</v>
      </c>
      <c r="ER111" s="350">
        <v>3465</v>
      </c>
      <c r="ES111" s="351">
        <v>3472</v>
      </c>
      <c r="ET111" s="351">
        <v>3453</v>
      </c>
      <c r="EU111" s="351">
        <v>3421</v>
      </c>
      <c r="EV111" s="351">
        <v>3420</v>
      </c>
      <c r="EW111" s="354">
        <v>3401</v>
      </c>
      <c r="EX111" s="354">
        <v>3452</v>
      </c>
      <c r="EY111" s="354">
        <v>3445</v>
      </c>
      <c r="EZ111" s="352">
        <v>3411</v>
      </c>
      <c r="FA111" s="352">
        <v>3445</v>
      </c>
      <c r="FB111" s="352">
        <v>3448</v>
      </c>
      <c r="FC111" s="352">
        <v>3434</v>
      </c>
      <c r="FD111" s="352">
        <v>3443</v>
      </c>
      <c r="FE111" s="352">
        <v>3438</v>
      </c>
      <c r="FF111" s="352">
        <v>3404</v>
      </c>
      <c r="FG111" s="352">
        <v>3379</v>
      </c>
      <c r="FH111" s="352">
        <v>3365</v>
      </c>
      <c r="FI111" s="352">
        <v>3351</v>
      </c>
      <c r="FJ111" s="352">
        <v>3382</v>
      </c>
      <c r="FK111" s="352"/>
      <c r="FL111" s="352"/>
      <c r="FM111" s="352"/>
      <c r="FN111" s="352"/>
      <c r="FO111" s="352"/>
      <c r="FP111" s="100">
        <v>31</v>
      </c>
      <c r="FQ111" s="84">
        <v>0.91661738616203425</v>
      </c>
      <c r="FR111" s="100">
        <v>-52</v>
      </c>
      <c r="FS111" s="84">
        <v>-1.4929658340511054</v>
      </c>
    </row>
    <row r="112" spans="1:175" ht="15" outlineLevel="2">
      <c r="A112" s="340">
        <v>209</v>
      </c>
      <c r="B112" s="53" t="s">
        <v>393</v>
      </c>
      <c r="C112" s="324" t="s">
        <v>401</v>
      </c>
      <c r="D112" s="350">
        <v>14033</v>
      </c>
      <c r="E112" s="351">
        <v>14032</v>
      </c>
      <c r="F112" s="351">
        <v>14019</v>
      </c>
      <c r="G112" s="351">
        <v>14045</v>
      </c>
      <c r="H112" s="351">
        <v>13990</v>
      </c>
      <c r="I112" s="351">
        <v>13983</v>
      </c>
      <c r="J112" s="351">
        <v>13869</v>
      </c>
      <c r="K112" s="351">
        <v>13963</v>
      </c>
      <c r="L112" s="351">
        <v>13993</v>
      </c>
      <c r="M112" s="351">
        <v>14070</v>
      </c>
      <c r="N112" s="351">
        <v>14045</v>
      </c>
      <c r="O112" s="352">
        <v>14058</v>
      </c>
      <c r="P112" s="350">
        <v>14000</v>
      </c>
      <c r="Q112" s="351">
        <v>14115</v>
      </c>
      <c r="R112" s="353">
        <v>14207</v>
      </c>
      <c r="S112" s="351">
        <v>14405</v>
      </c>
      <c r="T112" s="351">
        <v>14541</v>
      </c>
      <c r="U112" s="351">
        <v>14602</v>
      </c>
      <c r="V112" s="351">
        <v>14624</v>
      </c>
      <c r="W112" s="351">
        <v>14605</v>
      </c>
      <c r="X112" s="351">
        <v>14599</v>
      </c>
      <c r="Y112" s="351">
        <v>14653</v>
      </c>
      <c r="Z112" s="351">
        <v>14704</v>
      </c>
      <c r="AA112" s="352">
        <v>14663</v>
      </c>
      <c r="AB112" s="350">
        <v>13730</v>
      </c>
      <c r="AC112" s="351">
        <v>14731</v>
      </c>
      <c r="AD112" s="351">
        <v>14683</v>
      </c>
      <c r="AE112" s="351">
        <v>14734</v>
      </c>
      <c r="AF112" s="351">
        <v>14667</v>
      </c>
      <c r="AG112" s="351">
        <v>14567</v>
      </c>
      <c r="AH112" s="351">
        <v>14530</v>
      </c>
      <c r="AI112" s="351">
        <v>14504</v>
      </c>
      <c r="AJ112" s="351">
        <v>14514</v>
      </c>
      <c r="AK112" s="351">
        <v>14603</v>
      </c>
      <c r="AL112" s="351">
        <v>14596</v>
      </c>
      <c r="AM112" s="352">
        <v>14687</v>
      </c>
      <c r="AN112" s="350">
        <v>14726</v>
      </c>
      <c r="AO112" s="351">
        <v>14826</v>
      </c>
      <c r="AP112" s="351">
        <v>14782</v>
      </c>
      <c r="AQ112" s="351">
        <v>14836</v>
      </c>
      <c r="AR112" s="351">
        <v>14883</v>
      </c>
      <c r="AS112" s="351">
        <v>14891</v>
      </c>
      <c r="AT112" s="351">
        <v>14905</v>
      </c>
      <c r="AU112" s="351">
        <v>14897</v>
      </c>
      <c r="AV112" s="351">
        <v>14817</v>
      </c>
      <c r="AW112" s="351">
        <v>14803</v>
      </c>
      <c r="AX112" s="351">
        <v>14792</v>
      </c>
      <c r="AY112" s="352">
        <v>14800</v>
      </c>
      <c r="AZ112" s="350">
        <v>14771</v>
      </c>
      <c r="BA112" s="351">
        <v>14764</v>
      </c>
      <c r="BB112" s="351">
        <v>14658</v>
      </c>
      <c r="BC112" s="351">
        <v>14551</v>
      </c>
      <c r="BD112" s="351">
        <v>14529</v>
      </c>
      <c r="BE112" s="351">
        <v>14440</v>
      </c>
      <c r="BF112" s="351">
        <v>14432</v>
      </c>
      <c r="BG112" s="351">
        <v>14296</v>
      </c>
      <c r="BH112" s="351">
        <v>14310</v>
      </c>
      <c r="BI112" s="351">
        <v>14185</v>
      </c>
      <c r="BJ112" s="351">
        <v>14198</v>
      </c>
      <c r="BK112" s="352">
        <v>14284</v>
      </c>
      <c r="BL112" s="350">
        <v>14276</v>
      </c>
      <c r="BM112" s="355">
        <v>14281</v>
      </c>
      <c r="BN112" s="355">
        <v>14296</v>
      </c>
      <c r="BO112" s="355">
        <v>14293</v>
      </c>
      <c r="BP112" s="355">
        <v>14291</v>
      </c>
      <c r="BQ112" s="355">
        <v>14227</v>
      </c>
      <c r="BR112" s="355">
        <v>14003</v>
      </c>
      <c r="BS112" s="355">
        <v>13890</v>
      </c>
      <c r="BT112" s="355">
        <v>13888</v>
      </c>
      <c r="BU112" s="355">
        <v>13881</v>
      </c>
      <c r="BV112" s="355">
        <v>13928</v>
      </c>
      <c r="BW112" s="352">
        <v>13981</v>
      </c>
      <c r="BX112" s="350">
        <v>14025</v>
      </c>
      <c r="BY112" s="355">
        <v>13941</v>
      </c>
      <c r="BZ112" s="355">
        <v>13918</v>
      </c>
      <c r="CA112" s="355">
        <v>13773</v>
      </c>
      <c r="CB112" s="355">
        <v>13733</v>
      </c>
      <c r="CC112" s="355">
        <v>13604</v>
      </c>
      <c r="CD112" s="355">
        <v>13589</v>
      </c>
      <c r="CE112" s="355">
        <v>13582</v>
      </c>
      <c r="CF112" s="355">
        <v>13524</v>
      </c>
      <c r="CG112" s="351">
        <v>13502</v>
      </c>
      <c r="CH112" s="351">
        <v>13535</v>
      </c>
      <c r="CI112" s="352">
        <v>13555</v>
      </c>
      <c r="CJ112" s="350">
        <v>13535</v>
      </c>
      <c r="CK112" s="351">
        <v>13552</v>
      </c>
      <c r="CL112" s="351">
        <v>13487</v>
      </c>
      <c r="CM112" s="351">
        <v>13447</v>
      </c>
      <c r="CN112" s="351">
        <v>13441</v>
      </c>
      <c r="CO112" s="351">
        <v>13503</v>
      </c>
      <c r="CP112" s="351">
        <v>13663</v>
      </c>
      <c r="CQ112" s="351">
        <v>13673</v>
      </c>
      <c r="CR112" s="351">
        <v>13615</v>
      </c>
      <c r="CS112" s="351">
        <v>13748</v>
      </c>
      <c r="CT112" s="351">
        <v>13792</v>
      </c>
      <c r="CU112" s="352">
        <v>13866</v>
      </c>
      <c r="CV112" s="350">
        <v>13862</v>
      </c>
      <c r="CW112" s="351">
        <v>13890</v>
      </c>
      <c r="CX112" s="351">
        <v>13803</v>
      </c>
      <c r="CY112" s="351">
        <v>13780</v>
      </c>
      <c r="CZ112" s="351">
        <v>13751</v>
      </c>
      <c r="DA112" s="351">
        <v>13694</v>
      </c>
      <c r="DB112" s="351">
        <v>13674</v>
      </c>
      <c r="DC112" s="351">
        <v>13575</v>
      </c>
      <c r="DD112" s="351">
        <v>13512</v>
      </c>
      <c r="DE112" s="351">
        <v>13500</v>
      </c>
      <c r="DF112" s="351">
        <v>13597</v>
      </c>
      <c r="DG112" s="352">
        <v>13595</v>
      </c>
      <c r="DH112" s="350">
        <v>13578</v>
      </c>
      <c r="DI112" s="351">
        <v>13603</v>
      </c>
      <c r="DJ112" s="351">
        <v>13568</v>
      </c>
      <c r="DK112" s="351">
        <v>13467</v>
      </c>
      <c r="DL112" s="351">
        <v>13368</v>
      </c>
      <c r="DM112" s="351">
        <v>13291</v>
      </c>
      <c r="DN112" s="351">
        <v>13222</v>
      </c>
      <c r="DO112" s="351">
        <v>13174</v>
      </c>
      <c r="DP112" s="351">
        <v>13229</v>
      </c>
      <c r="DQ112" s="351">
        <v>13269</v>
      </c>
      <c r="DR112" s="351">
        <v>13243</v>
      </c>
      <c r="DS112" s="354">
        <v>13342</v>
      </c>
      <c r="DT112" s="350">
        <v>13357</v>
      </c>
      <c r="DU112" s="351">
        <v>13517</v>
      </c>
      <c r="DV112" s="351">
        <v>13505</v>
      </c>
      <c r="DW112" s="351">
        <v>13442</v>
      </c>
      <c r="DX112" s="351">
        <v>13522</v>
      </c>
      <c r="DY112" s="351">
        <v>13568</v>
      </c>
      <c r="DZ112" s="351">
        <v>13619</v>
      </c>
      <c r="EA112" s="351">
        <v>13508</v>
      </c>
      <c r="EB112" s="351">
        <v>13523</v>
      </c>
      <c r="EC112" s="351">
        <v>13508</v>
      </c>
      <c r="ED112" s="351">
        <v>13499</v>
      </c>
      <c r="EE112" s="354">
        <v>13546</v>
      </c>
      <c r="EF112" s="350">
        <v>13567</v>
      </c>
      <c r="EG112" s="351">
        <v>13584</v>
      </c>
      <c r="EH112" s="351">
        <v>13432</v>
      </c>
      <c r="EI112" s="351">
        <v>13466</v>
      </c>
      <c r="EJ112" s="351">
        <v>13477</v>
      </c>
      <c r="EK112" s="351">
        <v>13467</v>
      </c>
      <c r="EL112" s="351">
        <v>13476</v>
      </c>
      <c r="EM112" s="351">
        <v>13500</v>
      </c>
      <c r="EN112" s="351">
        <v>13482</v>
      </c>
      <c r="EO112" s="351">
        <v>13443</v>
      </c>
      <c r="EP112" s="351">
        <v>13448</v>
      </c>
      <c r="EQ112" s="354">
        <v>13425</v>
      </c>
      <c r="ER112" s="350">
        <v>13444</v>
      </c>
      <c r="ES112" s="351">
        <v>13409</v>
      </c>
      <c r="ET112" s="351">
        <v>13305</v>
      </c>
      <c r="EU112" s="351">
        <v>13289</v>
      </c>
      <c r="EV112" s="351">
        <v>13338</v>
      </c>
      <c r="EW112" s="354">
        <v>13247</v>
      </c>
      <c r="EX112" s="354">
        <v>13486</v>
      </c>
      <c r="EY112" s="354">
        <v>13476</v>
      </c>
      <c r="EZ112" s="352">
        <v>13517</v>
      </c>
      <c r="FA112" s="352">
        <v>13509</v>
      </c>
      <c r="FB112" s="352">
        <v>13509</v>
      </c>
      <c r="FC112" s="352">
        <v>13588</v>
      </c>
      <c r="FD112" s="352">
        <v>13611</v>
      </c>
      <c r="FE112" s="352">
        <v>13608</v>
      </c>
      <c r="FF112" s="352">
        <v>13489</v>
      </c>
      <c r="FG112" s="352">
        <v>13443</v>
      </c>
      <c r="FH112" s="352">
        <v>13390</v>
      </c>
      <c r="FI112" s="352">
        <v>13349</v>
      </c>
      <c r="FJ112" s="352">
        <v>13336</v>
      </c>
      <c r="FK112" s="352"/>
      <c r="FL112" s="352"/>
      <c r="FM112" s="352"/>
      <c r="FN112" s="352"/>
      <c r="FO112" s="352"/>
      <c r="FP112" s="100">
        <v>-13</v>
      </c>
      <c r="FQ112" s="84">
        <v>-9.7480503899220153E-2</v>
      </c>
      <c r="FR112" s="100">
        <v>-252</v>
      </c>
      <c r="FS112" s="84">
        <v>-1.8770949720670389</v>
      </c>
    </row>
    <row r="113" spans="1:175" ht="15" outlineLevel="2">
      <c r="A113" s="340">
        <v>282</v>
      </c>
      <c r="B113" s="53" t="s">
        <v>393</v>
      </c>
      <c r="C113" s="324" t="s">
        <v>402</v>
      </c>
      <c r="D113" s="350">
        <v>9739</v>
      </c>
      <c r="E113" s="351">
        <v>9739</v>
      </c>
      <c r="F113" s="351">
        <v>9743</v>
      </c>
      <c r="G113" s="351">
        <v>9565</v>
      </c>
      <c r="H113" s="351">
        <v>9498</v>
      </c>
      <c r="I113" s="351">
        <v>9584</v>
      </c>
      <c r="J113" s="351">
        <v>9494</v>
      </c>
      <c r="K113" s="351">
        <v>9479</v>
      </c>
      <c r="L113" s="351">
        <v>9412</v>
      </c>
      <c r="M113" s="351">
        <v>9382</v>
      </c>
      <c r="N113" s="351">
        <v>9317</v>
      </c>
      <c r="O113" s="352">
        <v>9313</v>
      </c>
      <c r="P113" s="350">
        <v>9245</v>
      </c>
      <c r="Q113" s="351">
        <v>9206</v>
      </c>
      <c r="R113" s="353">
        <v>9159</v>
      </c>
      <c r="S113" s="351">
        <v>8961</v>
      </c>
      <c r="T113" s="351">
        <v>9314</v>
      </c>
      <c r="U113" s="351">
        <v>9384</v>
      </c>
      <c r="V113" s="351">
        <v>9322</v>
      </c>
      <c r="W113" s="351">
        <v>9224</v>
      </c>
      <c r="X113" s="351">
        <v>9194</v>
      </c>
      <c r="Y113" s="351">
        <v>9275</v>
      </c>
      <c r="Z113" s="351">
        <v>9348</v>
      </c>
      <c r="AA113" s="352">
        <v>9356</v>
      </c>
      <c r="AB113" s="350">
        <v>9288</v>
      </c>
      <c r="AC113" s="351">
        <v>9465</v>
      </c>
      <c r="AD113" s="351">
        <v>9423</v>
      </c>
      <c r="AE113" s="351">
        <v>9494</v>
      </c>
      <c r="AF113" s="351">
        <v>9452</v>
      </c>
      <c r="AG113" s="351">
        <v>9314</v>
      </c>
      <c r="AH113" s="351">
        <v>9234</v>
      </c>
      <c r="AI113" s="351">
        <v>9249</v>
      </c>
      <c r="AJ113" s="351">
        <v>9185</v>
      </c>
      <c r="AK113" s="351">
        <v>9345</v>
      </c>
      <c r="AL113" s="351">
        <v>9339</v>
      </c>
      <c r="AM113" s="352">
        <v>9459</v>
      </c>
      <c r="AN113" s="350">
        <v>9454</v>
      </c>
      <c r="AO113" s="351">
        <v>9445</v>
      </c>
      <c r="AP113" s="351">
        <v>9430</v>
      </c>
      <c r="AQ113" s="351">
        <v>9396</v>
      </c>
      <c r="AR113" s="351">
        <v>9533</v>
      </c>
      <c r="AS113" s="351">
        <v>9461</v>
      </c>
      <c r="AT113" s="351">
        <v>9471</v>
      </c>
      <c r="AU113" s="351">
        <v>9491</v>
      </c>
      <c r="AV113" s="351">
        <v>9347</v>
      </c>
      <c r="AW113" s="351">
        <v>9307</v>
      </c>
      <c r="AX113" s="351">
        <v>9253</v>
      </c>
      <c r="AY113" s="352">
        <v>9218</v>
      </c>
      <c r="AZ113" s="350">
        <v>9226</v>
      </c>
      <c r="BA113" s="351">
        <v>9250</v>
      </c>
      <c r="BB113" s="351">
        <v>9128</v>
      </c>
      <c r="BC113" s="351">
        <v>9090</v>
      </c>
      <c r="BD113" s="351">
        <v>9086</v>
      </c>
      <c r="BE113" s="351">
        <v>8962</v>
      </c>
      <c r="BF113" s="351">
        <v>8862</v>
      </c>
      <c r="BG113" s="351">
        <v>8689</v>
      </c>
      <c r="BH113" s="351">
        <v>8713</v>
      </c>
      <c r="BI113" s="351">
        <v>8619</v>
      </c>
      <c r="BJ113" s="351">
        <v>8658</v>
      </c>
      <c r="BK113" s="352">
        <v>8728</v>
      </c>
      <c r="BL113" s="350">
        <v>8737</v>
      </c>
      <c r="BM113" s="355">
        <v>8797</v>
      </c>
      <c r="BN113" s="355">
        <v>8743</v>
      </c>
      <c r="BO113" s="355">
        <v>8753</v>
      </c>
      <c r="BP113" s="355">
        <v>8721</v>
      </c>
      <c r="BQ113" s="355">
        <v>8663</v>
      </c>
      <c r="BR113" s="355">
        <v>8390</v>
      </c>
      <c r="BS113" s="355">
        <v>8241</v>
      </c>
      <c r="BT113" s="355">
        <v>8237</v>
      </c>
      <c r="BU113" s="355">
        <v>8240</v>
      </c>
      <c r="BV113" s="355">
        <v>8326</v>
      </c>
      <c r="BW113" s="352">
        <v>8368</v>
      </c>
      <c r="BX113" s="350">
        <v>8409</v>
      </c>
      <c r="BY113" s="355">
        <v>8356</v>
      </c>
      <c r="BZ113" s="355">
        <v>8253</v>
      </c>
      <c r="CA113" s="355">
        <v>8095</v>
      </c>
      <c r="CB113" s="355">
        <v>8085</v>
      </c>
      <c r="CC113" s="355">
        <v>8013</v>
      </c>
      <c r="CD113" s="355">
        <v>8000</v>
      </c>
      <c r="CE113" s="355">
        <v>8006</v>
      </c>
      <c r="CF113" s="355">
        <v>7970</v>
      </c>
      <c r="CG113" s="351">
        <v>7924</v>
      </c>
      <c r="CH113" s="351">
        <v>7919</v>
      </c>
      <c r="CI113" s="352">
        <v>7902</v>
      </c>
      <c r="CJ113" s="350">
        <v>7902</v>
      </c>
      <c r="CK113" s="351">
        <v>7922</v>
      </c>
      <c r="CL113" s="351">
        <v>7877</v>
      </c>
      <c r="CM113" s="351">
        <v>7824</v>
      </c>
      <c r="CN113" s="351">
        <v>7833</v>
      </c>
      <c r="CO113" s="351">
        <v>7882</v>
      </c>
      <c r="CP113" s="351">
        <v>7892</v>
      </c>
      <c r="CQ113" s="351">
        <v>7849</v>
      </c>
      <c r="CR113" s="351">
        <v>7843</v>
      </c>
      <c r="CS113" s="351">
        <v>7848</v>
      </c>
      <c r="CT113" s="351">
        <v>7902</v>
      </c>
      <c r="CU113" s="352">
        <v>7940</v>
      </c>
      <c r="CV113" s="350">
        <v>7919</v>
      </c>
      <c r="CW113" s="351">
        <v>7857</v>
      </c>
      <c r="CX113" s="351">
        <v>7811</v>
      </c>
      <c r="CY113" s="351">
        <v>7727</v>
      </c>
      <c r="CZ113" s="351">
        <v>7735</v>
      </c>
      <c r="DA113" s="351">
        <v>7624</v>
      </c>
      <c r="DB113" s="351">
        <v>7589</v>
      </c>
      <c r="DC113" s="351">
        <v>7542</v>
      </c>
      <c r="DD113" s="351">
        <v>7500</v>
      </c>
      <c r="DE113" s="351">
        <v>7470</v>
      </c>
      <c r="DF113" s="351">
        <v>7418</v>
      </c>
      <c r="DG113" s="352">
        <v>7403</v>
      </c>
      <c r="DH113" s="350">
        <v>7402</v>
      </c>
      <c r="DI113" s="351">
        <v>7346</v>
      </c>
      <c r="DJ113" s="351">
        <v>7326</v>
      </c>
      <c r="DK113" s="351">
        <v>7298</v>
      </c>
      <c r="DL113" s="351">
        <v>7249</v>
      </c>
      <c r="DM113" s="351">
        <v>7215</v>
      </c>
      <c r="DN113" s="351">
        <v>7158</v>
      </c>
      <c r="DO113" s="351">
        <v>7113</v>
      </c>
      <c r="DP113" s="351">
        <v>7109</v>
      </c>
      <c r="DQ113" s="351">
        <v>7012</v>
      </c>
      <c r="DR113" s="351">
        <v>6982</v>
      </c>
      <c r="DS113" s="354">
        <v>7634</v>
      </c>
      <c r="DT113" s="350">
        <v>7648</v>
      </c>
      <c r="DU113" s="351">
        <v>7823</v>
      </c>
      <c r="DV113" s="351">
        <v>7775</v>
      </c>
      <c r="DW113" s="351">
        <v>7805</v>
      </c>
      <c r="DX113" s="351">
        <v>7925</v>
      </c>
      <c r="DY113" s="351">
        <v>7918</v>
      </c>
      <c r="DZ113" s="351">
        <v>7930</v>
      </c>
      <c r="EA113" s="351">
        <v>7811</v>
      </c>
      <c r="EB113" s="351">
        <v>7849</v>
      </c>
      <c r="EC113" s="351">
        <v>7784</v>
      </c>
      <c r="ED113" s="351">
        <v>7701</v>
      </c>
      <c r="EE113" s="354">
        <v>7685</v>
      </c>
      <c r="EF113" s="350">
        <v>7681</v>
      </c>
      <c r="EG113" s="351">
        <v>7656</v>
      </c>
      <c r="EH113" s="351">
        <v>7567</v>
      </c>
      <c r="EI113" s="351">
        <v>7557</v>
      </c>
      <c r="EJ113" s="351">
        <v>7523</v>
      </c>
      <c r="EK113" s="351">
        <v>7509</v>
      </c>
      <c r="EL113" s="351">
        <v>7538</v>
      </c>
      <c r="EM113" s="351">
        <v>7586</v>
      </c>
      <c r="EN113" s="351">
        <v>7624</v>
      </c>
      <c r="EO113" s="351">
        <v>7608</v>
      </c>
      <c r="EP113" s="351">
        <v>7626</v>
      </c>
      <c r="EQ113" s="354">
        <v>7640</v>
      </c>
      <c r="ER113" s="350">
        <v>7680</v>
      </c>
      <c r="ES113" s="351">
        <v>7688</v>
      </c>
      <c r="ET113" s="351">
        <v>7628</v>
      </c>
      <c r="EU113" s="351">
        <v>7596</v>
      </c>
      <c r="EV113" s="351">
        <v>7616</v>
      </c>
      <c r="EW113" s="354">
        <v>7560</v>
      </c>
      <c r="EX113" s="354">
        <v>7951</v>
      </c>
      <c r="EY113" s="354">
        <v>7914</v>
      </c>
      <c r="EZ113" s="352">
        <v>7877</v>
      </c>
      <c r="FA113" s="352">
        <v>7990</v>
      </c>
      <c r="FB113" s="352">
        <v>7987</v>
      </c>
      <c r="FC113" s="352">
        <v>8070</v>
      </c>
      <c r="FD113" s="352">
        <v>8159</v>
      </c>
      <c r="FE113" s="352">
        <v>8136</v>
      </c>
      <c r="FF113" s="352">
        <v>8099</v>
      </c>
      <c r="FG113" s="352">
        <v>8072</v>
      </c>
      <c r="FH113" s="352">
        <v>8098</v>
      </c>
      <c r="FI113" s="352">
        <v>8064</v>
      </c>
      <c r="FJ113" s="352">
        <v>8061</v>
      </c>
      <c r="FK113" s="352"/>
      <c r="FL113" s="352"/>
      <c r="FM113" s="352"/>
      <c r="FN113" s="352"/>
      <c r="FO113" s="352"/>
      <c r="FP113" s="100">
        <v>-3</v>
      </c>
      <c r="FQ113" s="84">
        <v>-3.7216226274655755E-2</v>
      </c>
      <c r="FR113" s="100">
        <v>-9</v>
      </c>
      <c r="FS113" s="84">
        <v>-0.11780104712041885</v>
      </c>
    </row>
    <row r="114" spans="1:175" ht="15" outlineLevel="2">
      <c r="A114" s="340">
        <v>353</v>
      </c>
      <c r="B114" s="53" t="s">
        <v>393</v>
      </c>
      <c r="C114" s="324" t="s">
        <v>403</v>
      </c>
      <c r="D114" s="350">
        <v>2811</v>
      </c>
      <c r="E114" s="351">
        <v>2823</v>
      </c>
      <c r="F114" s="351">
        <v>2822</v>
      </c>
      <c r="G114" s="351">
        <v>2812</v>
      </c>
      <c r="H114" s="351">
        <v>2780</v>
      </c>
      <c r="I114" s="351">
        <v>2813</v>
      </c>
      <c r="J114" s="351">
        <v>2784</v>
      </c>
      <c r="K114" s="351">
        <v>2799</v>
      </c>
      <c r="L114" s="351">
        <v>2733</v>
      </c>
      <c r="M114" s="351">
        <v>2776</v>
      </c>
      <c r="N114" s="351">
        <v>2784</v>
      </c>
      <c r="O114" s="352">
        <v>2825</v>
      </c>
      <c r="P114" s="350">
        <v>2789</v>
      </c>
      <c r="Q114" s="351">
        <v>2804</v>
      </c>
      <c r="R114" s="353">
        <v>2893</v>
      </c>
      <c r="S114" s="351">
        <v>2873</v>
      </c>
      <c r="T114" s="351">
        <v>2845</v>
      </c>
      <c r="U114" s="351">
        <v>2871</v>
      </c>
      <c r="V114" s="351">
        <v>2910</v>
      </c>
      <c r="W114" s="351">
        <v>2906</v>
      </c>
      <c r="X114" s="351">
        <v>2940</v>
      </c>
      <c r="Y114" s="351">
        <v>2927</v>
      </c>
      <c r="Z114" s="351">
        <v>2934</v>
      </c>
      <c r="AA114" s="352">
        <v>2931</v>
      </c>
      <c r="AB114" s="350">
        <v>2950</v>
      </c>
      <c r="AC114" s="351">
        <v>2959</v>
      </c>
      <c r="AD114" s="351">
        <v>2950</v>
      </c>
      <c r="AE114" s="351">
        <v>2952</v>
      </c>
      <c r="AF114" s="351">
        <v>2976</v>
      </c>
      <c r="AG114" s="351">
        <v>2980</v>
      </c>
      <c r="AH114" s="351">
        <v>2990</v>
      </c>
      <c r="AI114" s="351">
        <v>2982</v>
      </c>
      <c r="AJ114" s="351">
        <v>3053</v>
      </c>
      <c r="AK114" s="351">
        <v>3079</v>
      </c>
      <c r="AL114" s="351">
        <v>3027</v>
      </c>
      <c r="AM114" s="352">
        <v>2991</v>
      </c>
      <c r="AN114" s="350">
        <v>2968</v>
      </c>
      <c r="AO114" s="351">
        <v>3040</v>
      </c>
      <c r="AP114" s="351">
        <v>3035</v>
      </c>
      <c r="AQ114" s="351">
        <v>3049</v>
      </c>
      <c r="AR114" s="351">
        <v>3082</v>
      </c>
      <c r="AS114" s="351">
        <v>3102</v>
      </c>
      <c r="AT114" s="351">
        <v>3093</v>
      </c>
      <c r="AU114" s="351">
        <v>3101</v>
      </c>
      <c r="AV114" s="351">
        <v>3091</v>
      </c>
      <c r="AW114" s="351">
        <v>3103</v>
      </c>
      <c r="AX114" s="351">
        <v>3115</v>
      </c>
      <c r="AY114" s="352">
        <v>3097</v>
      </c>
      <c r="AZ114" s="350">
        <v>3097</v>
      </c>
      <c r="BA114" s="351">
        <v>3092</v>
      </c>
      <c r="BB114" s="351">
        <v>3126</v>
      </c>
      <c r="BC114" s="351">
        <v>3110</v>
      </c>
      <c r="BD114" s="351">
        <v>3073</v>
      </c>
      <c r="BE114" s="351">
        <v>3061</v>
      </c>
      <c r="BF114" s="351">
        <v>3038</v>
      </c>
      <c r="BG114" s="351">
        <v>3003</v>
      </c>
      <c r="BH114" s="351">
        <v>2958</v>
      </c>
      <c r="BI114" s="351">
        <v>2939</v>
      </c>
      <c r="BJ114" s="351">
        <v>3015</v>
      </c>
      <c r="BK114" s="352">
        <v>3083</v>
      </c>
      <c r="BL114" s="350">
        <v>3084</v>
      </c>
      <c r="BM114" s="355">
        <v>3160</v>
      </c>
      <c r="BN114" s="355">
        <v>3157</v>
      </c>
      <c r="BO114" s="355">
        <v>3179</v>
      </c>
      <c r="BP114" s="355">
        <v>3195</v>
      </c>
      <c r="BQ114" s="355">
        <v>3179</v>
      </c>
      <c r="BR114" s="355">
        <v>3193</v>
      </c>
      <c r="BS114" s="355">
        <v>3196</v>
      </c>
      <c r="BT114" s="355">
        <v>3187</v>
      </c>
      <c r="BU114" s="355">
        <v>3183</v>
      </c>
      <c r="BV114" s="355">
        <v>3151</v>
      </c>
      <c r="BW114" s="352">
        <v>3141</v>
      </c>
      <c r="BX114" s="350">
        <v>3141</v>
      </c>
      <c r="BY114" s="355">
        <v>3106</v>
      </c>
      <c r="BZ114" s="355">
        <v>3086</v>
      </c>
      <c r="CA114" s="355">
        <v>3048</v>
      </c>
      <c r="CB114" s="355">
        <v>3047</v>
      </c>
      <c r="CC114" s="355">
        <v>2931</v>
      </c>
      <c r="CD114" s="355">
        <v>2942</v>
      </c>
      <c r="CE114" s="355">
        <v>2931</v>
      </c>
      <c r="CF114" s="355">
        <v>2905</v>
      </c>
      <c r="CG114" s="351">
        <v>2885</v>
      </c>
      <c r="CH114" s="351">
        <v>2872</v>
      </c>
      <c r="CI114" s="352">
        <v>2851</v>
      </c>
      <c r="CJ114" s="350">
        <v>2837</v>
      </c>
      <c r="CK114" s="351">
        <v>2830</v>
      </c>
      <c r="CL114" s="351">
        <v>2829</v>
      </c>
      <c r="CM114" s="351">
        <v>2798</v>
      </c>
      <c r="CN114" s="351">
        <v>2807</v>
      </c>
      <c r="CO114" s="351">
        <v>2799</v>
      </c>
      <c r="CP114" s="351">
        <v>2800</v>
      </c>
      <c r="CQ114" s="351">
        <v>2812</v>
      </c>
      <c r="CR114" s="351">
        <v>2816</v>
      </c>
      <c r="CS114" s="351">
        <v>2834</v>
      </c>
      <c r="CT114" s="351">
        <v>2841</v>
      </c>
      <c r="CU114" s="352">
        <v>2831</v>
      </c>
      <c r="CV114" s="350">
        <v>2829</v>
      </c>
      <c r="CW114" s="351">
        <v>2837</v>
      </c>
      <c r="CX114" s="351">
        <v>2811</v>
      </c>
      <c r="CY114" s="351">
        <v>2778</v>
      </c>
      <c r="CZ114" s="351">
        <v>2796</v>
      </c>
      <c r="DA114" s="351">
        <v>2778</v>
      </c>
      <c r="DB114" s="351">
        <v>2779</v>
      </c>
      <c r="DC114" s="351">
        <v>2761</v>
      </c>
      <c r="DD114" s="351">
        <v>2770</v>
      </c>
      <c r="DE114" s="351">
        <v>2748</v>
      </c>
      <c r="DF114" s="351">
        <v>2748</v>
      </c>
      <c r="DG114" s="352">
        <v>2741</v>
      </c>
      <c r="DH114" s="350">
        <v>2743</v>
      </c>
      <c r="DI114" s="351">
        <v>2740</v>
      </c>
      <c r="DJ114" s="351">
        <v>2751</v>
      </c>
      <c r="DK114" s="351">
        <v>2736</v>
      </c>
      <c r="DL114" s="351">
        <v>2721</v>
      </c>
      <c r="DM114" s="351">
        <v>2719</v>
      </c>
      <c r="DN114" s="351">
        <v>2713</v>
      </c>
      <c r="DO114" s="351">
        <v>2701</v>
      </c>
      <c r="DP114" s="351">
        <v>2706</v>
      </c>
      <c r="DQ114" s="351">
        <v>2705</v>
      </c>
      <c r="DR114" s="351">
        <v>2723</v>
      </c>
      <c r="DS114" s="354">
        <v>2723</v>
      </c>
      <c r="DT114" s="350">
        <v>2758</v>
      </c>
      <c r="DU114" s="351">
        <v>2769</v>
      </c>
      <c r="DV114" s="351">
        <v>2758</v>
      </c>
      <c r="DW114" s="351">
        <v>2751</v>
      </c>
      <c r="DX114" s="351">
        <v>2800</v>
      </c>
      <c r="DY114" s="351">
        <v>2816</v>
      </c>
      <c r="DZ114" s="351">
        <v>2812</v>
      </c>
      <c r="EA114" s="351">
        <v>2775</v>
      </c>
      <c r="EB114" s="351">
        <v>2760</v>
      </c>
      <c r="EC114" s="351">
        <v>2746</v>
      </c>
      <c r="ED114" s="351">
        <v>2731</v>
      </c>
      <c r="EE114" s="354">
        <v>2718</v>
      </c>
      <c r="EF114" s="350">
        <v>2717</v>
      </c>
      <c r="EG114" s="351">
        <v>2711</v>
      </c>
      <c r="EH114" s="351">
        <v>2694</v>
      </c>
      <c r="EI114" s="351">
        <v>2687</v>
      </c>
      <c r="EJ114" s="351">
        <v>2675</v>
      </c>
      <c r="EK114" s="351">
        <v>2665</v>
      </c>
      <c r="EL114" s="351">
        <v>2685</v>
      </c>
      <c r="EM114" s="351">
        <v>2697</v>
      </c>
      <c r="EN114" s="351">
        <v>2707</v>
      </c>
      <c r="EO114" s="351">
        <v>2674</v>
      </c>
      <c r="EP114" s="351">
        <v>2660</v>
      </c>
      <c r="EQ114" s="354">
        <v>2667</v>
      </c>
      <c r="ER114" s="350">
        <v>2662</v>
      </c>
      <c r="ES114" s="351">
        <v>2632</v>
      </c>
      <c r="ET114" s="351">
        <v>2596</v>
      </c>
      <c r="EU114" s="351">
        <v>2580</v>
      </c>
      <c r="EV114" s="351">
        <v>2610</v>
      </c>
      <c r="EW114" s="354">
        <v>2600</v>
      </c>
      <c r="EX114" s="354">
        <v>2671</v>
      </c>
      <c r="EY114" s="354">
        <v>2695</v>
      </c>
      <c r="EZ114" s="352">
        <v>2683</v>
      </c>
      <c r="FA114" s="352">
        <v>2680</v>
      </c>
      <c r="FB114" s="352">
        <v>2685</v>
      </c>
      <c r="FC114" s="352">
        <v>2691</v>
      </c>
      <c r="FD114" s="352">
        <v>2699</v>
      </c>
      <c r="FE114" s="352">
        <v>2738</v>
      </c>
      <c r="FF114" s="352">
        <v>2714</v>
      </c>
      <c r="FG114" s="352">
        <v>2719</v>
      </c>
      <c r="FH114" s="352">
        <v>2716</v>
      </c>
      <c r="FI114" s="352">
        <v>2714</v>
      </c>
      <c r="FJ114" s="352">
        <v>2734</v>
      </c>
      <c r="FK114" s="352"/>
      <c r="FL114" s="352"/>
      <c r="FM114" s="352"/>
      <c r="FN114" s="352"/>
      <c r="FO114" s="352"/>
      <c r="FP114" s="100">
        <v>20</v>
      </c>
      <c r="FQ114" s="84">
        <v>0.73152889539136789</v>
      </c>
      <c r="FR114" s="100">
        <v>43</v>
      </c>
      <c r="FS114" s="84">
        <v>1.6122984626921637</v>
      </c>
    </row>
    <row r="115" spans="1:175" ht="15" outlineLevel="2">
      <c r="A115" s="340">
        <v>364</v>
      </c>
      <c r="B115" s="53" t="s">
        <v>393</v>
      </c>
      <c r="C115" s="324" t="s">
        <v>404</v>
      </c>
      <c r="D115" s="350">
        <v>8894</v>
      </c>
      <c r="E115" s="351">
        <v>8901</v>
      </c>
      <c r="F115" s="351">
        <v>8904</v>
      </c>
      <c r="G115" s="351">
        <v>8895</v>
      </c>
      <c r="H115" s="351">
        <v>8873</v>
      </c>
      <c r="I115" s="351">
        <v>8886</v>
      </c>
      <c r="J115" s="351">
        <v>8778</v>
      </c>
      <c r="K115" s="351">
        <v>8876</v>
      </c>
      <c r="L115" s="351">
        <v>9022</v>
      </c>
      <c r="M115" s="351">
        <v>9021</v>
      </c>
      <c r="N115" s="351">
        <v>9083</v>
      </c>
      <c r="O115" s="352">
        <v>9258</v>
      </c>
      <c r="P115" s="350">
        <v>9562</v>
      </c>
      <c r="Q115" s="351">
        <v>9632</v>
      </c>
      <c r="R115" s="353">
        <v>9682</v>
      </c>
      <c r="S115" s="351">
        <v>9862</v>
      </c>
      <c r="T115" s="351">
        <v>9973</v>
      </c>
      <c r="U115" s="351">
        <v>10032</v>
      </c>
      <c r="V115" s="351">
        <v>10075</v>
      </c>
      <c r="W115" s="351">
        <v>10090</v>
      </c>
      <c r="X115" s="351">
        <v>10063</v>
      </c>
      <c r="Y115" s="351">
        <v>10069</v>
      </c>
      <c r="Z115" s="351">
        <v>10120</v>
      </c>
      <c r="AA115" s="352">
        <v>10154</v>
      </c>
      <c r="AB115" s="350">
        <v>10148</v>
      </c>
      <c r="AC115" s="351">
        <v>10172</v>
      </c>
      <c r="AD115" s="351">
        <v>10163</v>
      </c>
      <c r="AE115" s="351">
        <v>10185</v>
      </c>
      <c r="AF115" s="351">
        <v>10161</v>
      </c>
      <c r="AG115" s="351">
        <v>10102</v>
      </c>
      <c r="AH115" s="351">
        <v>10129</v>
      </c>
      <c r="AI115" s="351">
        <v>10126</v>
      </c>
      <c r="AJ115" s="351">
        <v>10123</v>
      </c>
      <c r="AK115" s="351">
        <v>10167</v>
      </c>
      <c r="AL115" s="351">
        <v>10144</v>
      </c>
      <c r="AM115" s="352">
        <v>10180</v>
      </c>
      <c r="AN115" s="350">
        <v>10173</v>
      </c>
      <c r="AO115" s="351">
        <v>10168</v>
      </c>
      <c r="AP115" s="351">
        <v>10168</v>
      </c>
      <c r="AQ115" s="351">
        <v>10124</v>
      </c>
      <c r="AR115" s="351">
        <v>10206</v>
      </c>
      <c r="AS115" s="351">
        <v>10155</v>
      </c>
      <c r="AT115" s="351">
        <v>10157</v>
      </c>
      <c r="AU115" s="351">
        <v>10196</v>
      </c>
      <c r="AV115" s="351">
        <v>10132</v>
      </c>
      <c r="AW115" s="351">
        <v>10122</v>
      </c>
      <c r="AX115" s="351">
        <v>10150</v>
      </c>
      <c r="AY115" s="352">
        <v>10131</v>
      </c>
      <c r="AZ115" s="350">
        <v>10155</v>
      </c>
      <c r="BA115" s="351">
        <v>10179</v>
      </c>
      <c r="BB115" s="351">
        <v>10135</v>
      </c>
      <c r="BC115" s="351">
        <v>10109</v>
      </c>
      <c r="BD115" s="351">
        <v>10079</v>
      </c>
      <c r="BE115" s="351">
        <v>10013</v>
      </c>
      <c r="BF115" s="351">
        <v>10010</v>
      </c>
      <c r="BG115" s="351">
        <v>9957</v>
      </c>
      <c r="BH115" s="351">
        <v>10076</v>
      </c>
      <c r="BI115" s="351">
        <v>10088</v>
      </c>
      <c r="BJ115" s="351">
        <v>10060</v>
      </c>
      <c r="BK115" s="352">
        <v>10126</v>
      </c>
      <c r="BL115" s="350">
        <v>10114</v>
      </c>
      <c r="BM115" s="355">
        <v>10148</v>
      </c>
      <c r="BN115" s="355">
        <v>10099</v>
      </c>
      <c r="BO115" s="355">
        <v>10080</v>
      </c>
      <c r="BP115" s="355">
        <v>10091</v>
      </c>
      <c r="BQ115" s="355">
        <v>10024</v>
      </c>
      <c r="BR115" s="355">
        <v>9803</v>
      </c>
      <c r="BS115" s="355">
        <v>9772</v>
      </c>
      <c r="BT115" s="355">
        <v>9794</v>
      </c>
      <c r="BU115" s="355">
        <v>9798</v>
      </c>
      <c r="BV115" s="355">
        <v>9817</v>
      </c>
      <c r="BW115" s="352">
        <v>9859</v>
      </c>
      <c r="BX115" s="350">
        <v>9884</v>
      </c>
      <c r="BY115" s="355">
        <v>9843</v>
      </c>
      <c r="BZ115" s="355">
        <v>9831</v>
      </c>
      <c r="CA115" s="355">
        <v>9792</v>
      </c>
      <c r="CB115" s="355">
        <v>9804</v>
      </c>
      <c r="CC115" s="355">
        <v>9839</v>
      </c>
      <c r="CD115" s="355">
        <v>9826</v>
      </c>
      <c r="CE115" s="355">
        <v>9828</v>
      </c>
      <c r="CF115" s="355">
        <v>9813</v>
      </c>
      <c r="CG115" s="351">
        <v>9781</v>
      </c>
      <c r="CH115" s="351">
        <v>9764</v>
      </c>
      <c r="CI115" s="352">
        <v>9669</v>
      </c>
      <c r="CJ115" s="350">
        <v>9645</v>
      </c>
      <c r="CK115" s="351">
        <v>9669</v>
      </c>
      <c r="CL115" s="351">
        <v>9648</v>
      </c>
      <c r="CM115" s="351">
        <v>9650</v>
      </c>
      <c r="CN115" s="351">
        <v>9672</v>
      </c>
      <c r="CO115" s="351">
        <v>9708</v>
      </c>
      <c r="CP115" s="351">
        <v>9689</v>
      </c>
      <c r="CQ115" s="351">
        <v>9699</v>
      </c>
      <c r="CR115" s="351">
        <v>9679</v>
      </c>
      <c r="CS115" s="351">
        <v>9720</v>
      </c>
      <c r="CT115" s="351">
        <v>9707</v>
      </c>
      <c r="CU115" s="352">
        <v>9724</v>
      </c>
      <c r="CV115" s="350">
        <v>9657</v>
      </c>
      <c r="CW115" s="351">
        <v>9609</v>
      </c>
      <c r="CX115" s="351">
        <v>9567</v>
      </c>
      <c r="CY115" s="351">
        <v>9596</v>
      </c>
      <c r="CZ115" s="351">
        <v>9630</v>
      </c>
      <c r="DA115" s="351">
        <v>9630</v>
      </c>
      <c r="DB115" s="351">
        <v>9611</v>
      </c>
      <c r="DC115" s="351">
        <v>9598</v>
      </c>
      <c r="DD115" s="351">
        <v>9609</v>
      </c>
      <c r="DE115" s="351">
        <v>9735</v>
      </c>
      <c r="DF115" s="351">
        <v>9757</v>
      </c>
      <c r="DG115" s="352">
        <v>9703</v>
      </c>
      <c r="DH115" s="350">
        <v>9635</v>
      </c>
      <c r="DI115" s="351">
        <v>9549</v>
      </c>
      <c r="DJ115" s="351">
        <v>9566</v>
      </c>
      <c r="DK115" s="351">
        <v>9512</v>
      </c>
      <c r="DL115" s="351">
        <v>9460</v>
      </c>
      <c r="DM115" s="351">
        <v>9405</v>
      </c>
      <c r="DN115" s="351">
        <v>9307</v>
      </c>
      <c r="DO115" s="351">
        <v>9304</v>
      </c>
      <c r="DP115" s="351">
        <v>9321</v>
      </c>
      <c r="DQ115" s="351">
        <v>9298</v>
      </c>
      <c r="DR115" s="351">
        <v>9260</v>
      </c>
      <c r="DS115" s="354">
        <v>9308</v>
      </c>
      <c r="DT115" s="350">
        <v>9358</v>
      </c>
      <c r="DU115" s="351">
        <v>9529</v>
      </c>
      <c r="DV115" s="351">
        <v>9575</v>
      </c>
      <c r="DW115" s="351">
        <v>9631</v>
      </c>
      <c r="DX115" s="351">
        <v>9659</v>
      </c>
      <c r="DY115" s="351">
        <v>9702</v>
      </c>
      <c r="DZ115" s="351">
        <v>9709</v>
      </c>
      <c r="EA115" s="351">
        <v>9661</v>
      </c>
      <c r="EB115" s="351">
        <v>9701</v>
      </c>
      <c r="EC115" s="351">
        <v>9738</v>
      </c>
      <c r="ED115" s="351">
        <v>9666</v>
      </c>
      <c r="EE115" s="354">
        <v>9616</v>
      </c>
      <c r="EF115" s="350">
        <v>9555</v>
      </c>
      <c r="EG115" s="351">
        <v>9539</v>
      </c>
      <c r="EH115" s="351">
        <v>9541</v>
      </c>
      <c r="EI115" s="351">
        <v>9533</v>
      </c>
      <c r="EJ115" s="351">
        <v>9486</v>
      </c>
      <c r="EK115" s="351">
        <v>9440</v>
      </c>
      <c r="EL115" s="351">
        <v>9439</v>
      </c>
      <c r="EM115" s="351">
        <v>9492</v>
      </c>
      <c r="EN115" s="351">
        <v>9478</v>
      </c>
      <c r="EO115" s="351">
        <v>9461</v>
      </c>
      <c r="EP115" s="351">
        <v>9425</v>
      </c>
      <c r="EQ115" s="354">
        <v>9390</v>
      </c>
      <c r="ER115" s="350">
        <v>9410</v>
      </c>
      <c r="ES115" s="351">
        <v>9411</v>
      </c>
      <c r="ET115" s="351">
        <v>9419</v>
      </c>
      <c r="EU115" s="351">
        <v>9395</v>
      </c>
      <c r="EV115" s="351">
        <v>9365</v>
      </c>
      <c r="EW115" s="354">
        <v>9301</v>
      </c>
      <c r="EX115" s="354">
        <v>9468</v>
      </c>
      <c r="EY115" s="354">
        <v>9491</v>
      </c>
      <c r="EZ115" s="352">
        <v>9478</v>
      </c>
      <c r="FA115" s="352">
        <v>9512</v>
      </c>
      <c r="FB115" s="352">
        <v>9492</v>
      </c>
      <c r="FC115" s="352">
        <v>9529</v>
      </c>
      <c r="FD115" s="352">
        <v>9573</v>
      </c>
      <c r="FE115" s="352">
        <v>9566</v>
      </c>
      <c r="FF115" s="352">
        <v>9509</v>
      </c>
      <c r="FG115" s="352">
        <v>9553</v>
      </c>
      <c r="FH115" s="352">
        <v>9523</v>
      </c>
      <c r="FI115" s="352">
        <v>9497</v>
      </c>
      <c r="FJ115" s="352">
        <v>9504</v>
      </c>
      <c r="FK115" s="352"/>
      <c r="FL115" s="352"/>
      <c r="FM115" s="352"/>
      <c r="FN115" s="352"/>
      <c r="FO115" s="352"/>
      <c r="FP115" s="100">
        <v>7</v>
      </c>
      <c r="FQ115" s="84">
        <v>7.3653198653198651E-2</v>
      </c>
      <c r="FR115" s="100">
        <v>-25</v>
      </c>
      <c r="FS115" s="84">
        <v>-0.26624068157614483</v>
      </c>
    </row>
    <row r="116" spans="1:175" ht="15" outlineLevel="2">
      <c r="A116" s="340">
        <v>368</v>
      </c>
      <c r="B116" s="53" t="s">
        <v>393</v>
      </c>
      <c r="C116" s="324" t="s">
        <v>405</v>
      </c>
      <c r="D116" s="350">
        <v>6560</v>
      </c>
      <c r="E116" s="351">
        <v>6574</v>
      </c>
      <c r="F116" s="351">
        <v>6604</v>
      </c>
      <c r="G116" s="351">
        <v>6559</v>
      </c>
      <c r="H116" s="351">
        <v>6477</v>
      </c>
      <c r="I116" s="351">
        <v>6534</v>
      </c>
      <c r="J116" s="351">
        <v>6488</v>
      </c>
      <c r="K116" s="351">
        <v>6515</v>
      </c>
      <c r="L116" s="351">
        <v>6428</v>
      </c>
      <c r="M116" s="351">
        <v>6507</v>
      </c>
      <c r="N116" s="351">
        <v>6459</v>
      </c>
      <c r="O116" s="352">
        <v>6485</v>
      </c>
      <c r="P116" s="350">
        <v>6397</v>
      </c>
      <c r="Q116" s="351">
        <v>6374</v>
      </c>
      <c r="R116" s="353">
        <v>6325</v>
      </c>
      <c r="S116" s="351">
        <v>6373</v>
      </c>
      <c r="T116" s="351">
        <v>6381</v>
      </c>
      <c r="U116" s="351">
        <v>6327</v>
      </c>
      <c r="V116" s="351">
        <v>6315</v>
      </c>
      <c r="W116" s="351">
        <v>6363</v>
      </c>
      <c r="X116" s="351">
        <v>6361</v>
      </c>
      <c r="Y116" s="351">
        <v>6344</v>
      </c>
      <c r="Z116" s="351">
        <v>6308</v>
      </c>
      <c r="AA116" s="352">
        <v>6214</v>
      </c>
      <c r="AB116" s="350">
        <v>6241</v>
      </c>
      <c r="AC116" s="351">
        <v>6247</v>
      </c>
      <c r="AD116" s="351">
        <v>6240</v>
      </c>
      <c r="AE116" s="351">
        <v>6261</v>
      </c>
      <c r="AF116" s="351">
        <v>6189</v>
      </c>
      <c r="AG116" s="351">
        <v>6153</v>
      </c>
      <c r="AH116" s="351">
        <v>6159</v>
      </c>
      <c r="AI116" s="351">
        <v>6171</v>
      </c>
      <c r="AJ116" s="351">
        <v>6403</v>
      </c>
      <c r="AK116" s="351">
        <v>6468</v>
      </c>
      <c r="AL116" s="351">
        <v>6439</v>
      </c>
      <c r="AM116" s="352">
        <v>6446</v>
      </c>
      <c r="AN116" s="350">
        <v>6427</v>
      </c>
      <c r="AO116" s="351">
        <v>6521</v>
      </c>
      <c r="AP116" s="351">
        <v>6542</v>
      </c>
      <c r="AQ116" s="351">
        <v>6497</v>
      </c>
      <c r="AR116" s="351">
        <v>6437</v>
      </c>
      <c r="AS116" s="351">
        <v>6584</v>
      </c>
      <c r="AT116" s="351">
        <v>6569</v>
      </c>
      <c r="AU116" s="351">
        <v>6521</v>
      </c>
      <c r="AV116" s="351">
        <v>6507</v>
      </c>
      <c r="AW116" s="351">
        <v>6495</v>
      </c>
      <c r="AX116" s="351">
        <v>6505</v>
      </c>
      <c r="AY116" s="352">
        <v>6532</v>
      </c>
      <c r="AZ116" s="350">
        <v>6545</v>
      </c>
      <c r="BA116" s="351">
        <v>6652</v>
      </c>
      <c r="BB116" s="351">
        <v>6716</v>
      </c>
      <c r="BC116" s="351">
        <v>6678</v>
      </c>
      <c r="BD116" s="351">
        <v>6658</v>
      </c>
      <c r="BE116" s="351">
        <v>6651</v>
      </c>
      <c r="BF116" s="351">
        <v>6662</v>
      </c>
      <c r="BG116" s="351">
        <v>6692</v>
      </c>
      <c r="BH116" s="351">
        <v>6672</v>
      </c>
      <c r="BI116" s="351">
        <v>6680</v>
      </c>
      <c r="BJ116" s="351">
        <v>6884</v>
      </c>
      <c r="BK116" s="352">
        <v>7004</v>
      </c>
      <c r="BL116" s="350">
        <v>7025</v>
      </c>
      <c r="BM116" s="355">
        <v>7138</v>
      </c>
      <c r="BN116" s="355">
        <v>7111</v>
      </c>
      <c r="BO116" s="355">
        <v>7160</v>
      </c>
      <c r="BP116" s="355">
        <v>7183</v>
      </c>
      <c r="BQ116" s="355">
        <v>7215</v>
      </c>
      <c r="BR116" s="355">
        <v>7231</v>
      </c>
      <c r="BS116" s="355">
        <v>7222</v>
      </c>
      <c r="BT116" s="355">
        <v>7198</v>
      </c>
      <c r="BU116" s="355">
        <v>7178</v>
      </c>
      <c r="BV116" s="355">
        <v>7130</v>
      </c>
      <c r="BW116" s="352">
        <v>7170</v>
      </c>
      <c r="BX116" s="350">
        <v>7129</v>
      </c>
      <c r="BY116" s="355">
        <v>7053</v>
      </c>
      <c r="BZ116" s="355">
        <v>6990</v>
      </c>
      <c r="CA116" s="355">
        <v>6939</v>
      </c>
      <c r="CB116" s="355">
        <v>6960</v>
      </c>
      <c r="CC116" s="355">
        <v>6726</v>
      </c>
      <c r="CD116" s="355">
        <v>6713</v>
      </c>
      <c r="CE116" s="355">
        <v>6678</v>
      </c>
      <c r="CF116" s="355">
        <v>6631</v>
      </c>
      <c r="CG116" s="351">
        <v>6542</v>
      </c>
      <c r="CH116" s="351">
        <v>6512</v>
      </c>
      <c r="CI116" s="352">
        <v>6490</v>
      </c>
      <c r="CJ116" s="350">
        <v>6451</v>
      </c>
      <c r="CK116" s="351">
        <v>6421</v>
      </c>
      <c r="CL116" s="351">
        <v>6483</v>
      </c>
      <c r="CM116" s="351">
        <v>6461</v>
      </c>
      <c r="CN116" s="351">
        <v>6518</v>
      </c>
      <c r="CO116" s="351">
        <v>6525</v>
      </c>
      <c r="CP116" s="351">
        <v>6565</v>
      </c>
      <c r="CQ116" s="351">
        <v>6478</v>
      </c>
      <c r="CR116" s="351">
        <v>6591</v>
      </c>
      <c r="CS116" s="351">
        <v>6554</v>
      </c>
      <c r="CT116" s="351">
        <v>6526</v>
      </c>
      <c r="CU116" s="352">
        <v>6539</v>
      </c>
      <c r="CV116" s="350">
        <v>6527</v>
      </c>
      <c r="CW116" s="351">
        <v>6591</v>
      </c>
      <c r="CX116" s="351">
        <v>6560</v>
      </c>
      <c r="CY116" s="351">
        <v>6580</v>
      </c>
      <c r="CZ116" s="351">
        <v>6597</v>
      </c>
      <c r="DA116" s="351">
        <v>6602</v>
      </c>
      <c r="DB116" s="351">
        <v>6592</v>
      </c>
      <c r="DC116" s="351">
        <v>6534</v>
      </c>
      <c r="DD116" s="351">
        <v>6527</v>
      </c>
      <c r="DE116" s="351">
        <v>6538</v>
      </c>
      <c r="DF116" s="351">
        <v>6535</v>
      </c>
      <c r="DG116" s="352">
        <v>6541</v>
      </c>
      <c r="DH116" s="350">
        <v>6512</v>
      </c>
      <c r="DI116" s="351">
        <v>6488</v>
      </c>
      <c r="DJ116" s="351">
        <v>6517</v>
      </c>
      <c r="DK116" s="351">
        <v>6478</v>
      </c>
      <c r="DL116" s="351">
        <v>6495</v>
      </c>
      <c r="DM116" s="351">
        <v>6482</v>
      </c>
      <c r="DN116" s="351">
        <v>6485</v>
      </c>
      <c r="DO116" s="351">
        <v>6482</v>
      </c>
      <c r="DP116" s="351">
        <v>6463</v>
      </c>
      <c r="DQ116" s="351">
        <v>6509</v>
      </c>
      <c r="DR116" s="351">
        <v>6496</v>
      </c>
      <c r="DS116" s="354">
        <v>6479</v>
      </c>
      <c r="DT116" s="350">
        <v>6493</v>
      </c>
      <c r="DU116" s="351">
        <v>6605</v>
      </c>
      <c r="DV116" s="351">
        <v>6591</v>
      </c>
      <c r="DW116" s="351">
        <v>6562</v>
      </c>
      <c r="DX116" s="351">
        <v>6680</v>
      </c>
      <c r="DY116" s="351">
        <v>6707</v>
      </c>
      <c r="DZ116" s="351">
        <v>6671</v>
      </c>
      <c r="EA116" s="351">
        <v>6609</v>
      </c>
      <c r="EB116" s="351">
        <v>6607</v>
      </c>
      <c r="EC116" s="351">
        <v>6547</v>
      </c>
      <c r="ED116" s="351">
        <v>6489</v>
      </c>
      <c r="EE116" s="354">
        <v>6437</v>
      </c>
      <c r="EF116" s="350">
        <v>6457</v>
      </c>
      <c r="EG116" s="351">
        <v>6481</v>
      </c>
      <c r="EH116" s="351">
        <v>6440</v>
      </c>
      <c r="EI116" s="351">
        <v>6424</v>
      </c>
      <c r="EJ116" s="351">
        <v>6407</v>
      </c>
      <c r="EK116" s="351">
        <v>6342</v>
      </c>
      <c r="EL116" s="351">
        <v>6355</v>
      </c>
      <c r="EM116" s="351">
        <v>6356</v>
      </c>
      <c r="EN116" s="351">
        <v>6459</v>
      </c>
      <c r="EO116" s="351">
        <v>6363</v>
      </c>
      <c r="EP116" s="351">
        <v>6337</v>
      </c>
      <c r="EQ116" s="354">
        <v>6369</v>
      </c>
      <c r="ER116" s="350">
        <v>6342</v>
      </c>
      <c r="ES116" s="351">
        <v>6372</v>
      </c>
      <c r="ET116" s="351">
        <v>6335</v>
      </c>
      <c r="EU116" s="351">
        <v>6303</v>
      </c>
      <c r="EV116" s="351">
        <v>6368</v>
      </c>
      <c r="EW116" s="354">
        <v>6342</v>
      </c>
      <c r="EX116" s="354">
        <v>6478</v>
      </c>
      <c r="EY116" s="354">
        <v>6485</v>
      </c>
      <c r="EZ116" s="352">
        <v>6420</v>
      </c>
      <c r="FA116" s="352">
        <v>6512</v>
      </c>
      <c r="FB116" s="352">
        <v>6492</v>
      </c>
      <c r="FC116" s="352">
        <v>6469</v>
      </c>
      <c r="FD116" s="352">
        <v>6484</v>
      </c>
      <c r="FE116" s="352">
        <v>6512</v>
      </c>
      <c r="FF116" s="352">
        <v>6449</v>
      </c>
      <c r="FG116" s="352">
        <v>6443</v>
      </c>
      <c r="FH116" s="352">
        <v>6475</v>
      </c>
      <c r="FI116" s="352">
        <v>6417</v>
      </c>
      <c r="FJ116" s="352">
        <v>6415</v>
      </c>
      <c r="FK116" s="352"/>
      <c r="FL116" s="352"/>
      <c r="FM116" s="352"/>
      <c r="FN116" s="352"/>
      <c r="FO116" s="352"/>
      <c r="FP116" s="100">
        <v>-2</v>
      </c>
      <c r="FQ116" s="84">
        <v>-3.117692907248636E-2</v>
      </c>
      <c r="FR116" s="100">
        <v>-54</v>
      </c>
      <c r="FS116" s="84">
        <v>-0.84785680640602923</v>
      </c>
    </row>
    <row r="117" spans="1:175" ht="15" outlineLevel="2">
      <c r="A117" s="340">
        <v>390</v>
      </c>
      <c r="B117" s="53" t="s">
        <v>393</v>
      </c>
      <c r="C117" s="324" t="s">
        <v>406</v>
      </c>
      <c r="D117" s="350">
        <v>4632</v>
      </c>
      <c r="E117" s="351">
        <v>4632</v>
      </c>
      <c r="F117" s="351">
        <v>4658</v>
      </c>
      <c r="G117" s="351">
        <v>4718</v>
      </c>
      <c r="H117" s="351">
        <v>4657</v>
      </c>
      <c r="I117" s="351">
        <v>4644</v>
      </c>
      <c r="J117" s="351">
        <v>4603</v>
      </c>
      <c r="K117" s="351">
        <v>4600</v>
      </c>
      <c r="L117" s="351">
        <v>4655</v>
      </c>
      <c r="M117" s="351">
        <v>4644</v>
      </c>
      <c r="N117" s="351">
        <v>4659</v>
      </c>
      <c r="O117" s="352">
        <v>4704</v>
      </c>
      <c r="P117" s="350">
        <v>4732</v>
      </c>
      <c r="Q117" s="351">
        <v>4819</v>
      </c>
      <c r="R117" s="353">
        <v>4764</v>
      </c>
      <c r="S117" s="351">
        <v>4872</v>
      </c>
      <c r="T117" s="351">
        <v>4899</v>
      </c>
      <c r="U117" s="351">
        <v>4947</v>
      </c>
      <c r="V117" s="351">
        <v>4928</v>
      </c>
      <c r="W117" s="351">
        <v>4886</v>
      </c>
      <c r="X117" s="351">
        <v>4823</v>
      </c>
      <c r="Y117" s="351">
        <v>4843</v>
      </c>
      <c r="Z117" s="351">
        <v>4902</v>
      </c>
      <c r="AA117" s="352">
        <v>4826</v>
      </c>
      <c r="AB117" s="350">
        <v>4861</v>
      </c>
      <c r="AC117" s="351">
        <v>4922</v>
      </c>
      <c r="AD117" s="351">
        <v>4912</v>
      </c>
      <c r="AE117" s="351">
        <v>4905</v>
      </c>
      <c r="AF117" s="351">
        <v>4719</v>
      </c>
      <c r="AG117" s="351">
        <v>4587</v>
      </c>
      <c r="AH117" s="351">
        <v>4609</v>
      </c>
      <c r="AI117" s="351">
        <v>4702</v>
      </c>
      <c r="AJ117" s="351">
        <v>4694</v>
      </c>
      <c r="AK117" s="351">
        <v>4726</v>
      </c>
      <c r="AL117" s="351">
        <v>4702</v>
      </c>
      <c r="AM117" s="352">
        <v>4683</v>
      </c>
      <c r="AN117" s="350">
        <v>4682</v>
      </c>
      <c r="AO117" s="351">
        <v>4692</v>
      </c>
      <c r="AP117" s="351">
        <v>4694</v>
      </c>
      <c r="AQ117" s="351">
        <v>4689</v>
      </c>
      <c r="AR117" s="351">
        <v>4662</v>
      </c>
      <c r="AS117" s="351">
        <v>4639</v>
      </c>
      <c r="AT117" s="351">
        <v>4629</v>
      </c>
      <c r="AU117" s="351">
        <v>4631</v>
      </c>
      <c r="AV117" s="351">
        <v>4640</v>
      </c>
      <c r="AW117" s="351">
        <v>4635</v>
      </c>
      <c r="AX117" s="351">
        <v>4634</v>
      </c>
      <c r="AY117" s="352">
        <v>4601</v>
      </c>
      <c r="AZ117" s="350">
        <v>4605</v>
      </c>
      <c r="BA117" s="351">
        <v>4597</v>
      </c>
      <c r="BB117" s="351">
        <v>4540</v>
      </c>
      <c r="BC117" s="351">
        <v>4489</v>
      </c>
      <c r="BD117" s="351">
        <v>4660</v>
      </c>
      <c r="BE117" s="351">
        <v>4681</v>
      </c>
      <c r="BF117" s="351">
        <v>4690</v>
      </c>
      <c r="BG117" s="351">
        <v>4626</v>
      </c>
      <c r="BH117" s="351">
        <v>4672</v>
      </c>
      <c r="BI117" s="351">
        <v>4648</v>
      </c>
      <c r="BJ117" s="351">
        <v>4617</v>
      </c>
      <c r="BK117" s="352">
        <v>4666</v>
      </c>
      <c r="BL117" s="350">
        <v>4692</v>
      </c>
      <c r="BM117" s="355">
        <v>4699</v>
      </c>
      <c r="BN117" s="355">
        <v>4671</v>
      </c>
      <c r="BO117" s="355">
        <v>4687</v>
      </c>
      <c r="BP117" s="355">
        <v>4700</v>
      </c>
      <c r="BQ117" s="355">
        <v>4624</v>
      </c>
      <c r="BR117" s="355">
        <v>4432</v>
      </c>
      <c r="BS117" s="355">
        <v>4371</v>
      </c>
      <c r="BT117" s="355">
        <v>4363</v>
      </c>
      <c r="BU117" s="355">
        <v>4373</v>
      </c>
      <c r="BV117" s="355">
        <v>4325</v>
      </c>
      <c r="BW117" s="352">
        <v>4385</v>
      </c>
      <c r="BX117" s="350">
        <v>4403</v>
      </c>
      <c r="BY117" s="355">
        <v>4387</v>
      </c>
      <c r="BZ117" s="355">
        <v>4303</v>
      </c>
      <c r="CA117" s="355">
        <v>4274</v>
      </c>
      <c r="CB117" s="355">
        <v>4280</v>
      </c>
      <c r="CC117" s="355">
        <v>4200</v>
      </c>
      <c r="CD117" s="355">
        <v>4161</v>
      </c>
      <c r="CE117" s="355">
        <v>4154</v>
      </c>
      <c r="CF117" s="355">
        <v>4128</v>
      </c>
      <c r="CG117" s="351">
        <v>4091</v>
      </c>
      <c r="CH117" s="351">
        <v>4067</v>
      </c>
      <c r="CI117" s="352">
        <v>4029</v>
      </c>
      <c r="CJ117" s="350">
        <v>4010</v>
      </c>
      <c r="CK117" s="351">
        <v>4176</v>
      </c>
      <c r="CL117" s="351">
        <v>4098</v>
      </c>
      <c r="CM117" s="351">
        <v>4074</v>
      </c>
      <c r="CN117" s="351">
        <v>4054</v>
      </c>
      <c r="CO117" s="351">
        <v>3985</v>
      </c>
      <c r="CP117" s="351">
        <v>4054</v>
      </c>
      <c r="CQ117" s="351">
        <v>4061</v>
      </c>
      <c r="CR117" s="351">
        <v>4042</v>
      </c>
      <c r="CS117" s="351">
        <v>4208</v>
      </c>
      <c r="CT117" s="351">
        <v>4235</v>
      </c>
      <c r="CU117" s="352">
        <v>4281</v>
      </c>
      <c r="CV117" s="350">
        <v>4268</v>
      </c>
      <c r="CW117" s="351">
        <v>4189</v>
      </c>
      <c r="CX117" s="351">
        <v>4114</v>
      </c>
      <c r="CY117" s="351">
        <v>4096</v>
      </c>
      <c r="CZ117" s="351">
        <v>4081</v>
      </c>
      <c r="DA117" s="351">
        <v>4088</v>
      </c>
      <c r="DB117" s="351">
        <v>4097</v>
      </c>
      <c r="DC117" s="351">
        <v>4110</v>
      </c>
      <c r="DD117" s="351">
        <v>4100</v>
      </c>
      <c r="DE117" s="351">
        <v>4124</v>
      </c>
      <c r="DF117" s="351">
        <v>4140</v>
      </c>
      <c r="DG117" s="352">
        <v>4164</v>
      </c>
      <c r="DH117" s="350">
        <v>4183</v>
      </c>
      <c r="DI117" s="351">
        <v>4246</v>
      </c>
      <c r="DJ117" s="351">
        <v>4220</v>
      </c>
      <c r="DK117" s="351">
        <v>4182</v>
      </c>
      <c r="DL117" s="351">
        <v>4150</v>
      </c>
      <c r="DM117" s="351">
        <v>4112</v>
      </c>
      <c r="DN117" s="351">
        <v>4083</v>
      </c>
      <c r="DO117" s="351">
        <v>4074</v>
      </c>
      <c r="DP117" s="351">
        <v>4079</v>
      </c>
      <c r="DQ117" s="351">
        <v>4065</v>
      </c>
      <c r="DR117" s="351">
        <v>4057</v>
      </c>
      <c r="DS117" s="354">
        <v>4127</v>
      </c>
      <c r="DT117" s="350">
        <v>4136</v>
      </c>
      <c r="DU117" s="351">
        <v>4324</v>
      </c>
      <c r="DV117" s="351">
        <v>4361</v>
      </c>
      <c r="DW117" s="351">
        <v>4410</v>
      </c>
      <c r="DX117" s="351">
        <v>4485</v>
      </c>
      <c r="DY117" s="351">
        <v>4490</v>
      </c>
      <c r="DZ117" s="351">
        <v>4516</v>
      </c>
      <c r="EA117" s="351">
        <v>4397</v>
      </c>
      <c r="EB117" s="351">
        <v>4416</v>
      </c>
      <c r="EC117" s="351">
        <v>4393</v>
      </c>
      <c r="ED117" s="351">
        <v>4371</v>
      </c>
      <c r="EE117" s="354">
        <v>4371</v>
      </c>
      <c r="EF117" s="350">
        <v>4387</v>
      </c>
      <c r="EG117" s="351">
        <v>4360</v>
      </c>
      <c r="EH117" s="351">
        <v>4278</v>
      </c>
      <c r="EI117" s="351">
        <v>4266</v>
      </c>
      <c r="EJ117" s="351">
        <v>4258</v>
      </c>
      <c r="EK117" s="351">
        <v>4269</v>
      </c>
      <c r="EL117" s="351">
        <v>4298</v>
      </c>
      <c r="EM117" s="351">
        <v>4347</v>
      </c>
      <c r="EN117" s="351">
        <v>4349</v>
      </c>
      <c r="EO117" s="351">
        <v>4331</v>
      </c>
      <c r="EP117" s="351">
        <v>4321</v>
      </c>
      <c r="EQ117" s="354">
        <v>4329</v>
      </c>
      <c r="ER117" s="350">
        <v>4322</v>
      </c>
      <c r="ES117" s="351">
        <v>4319</v>
      </c>
      <c r="ET117" s="351">
        <v>4376</v>
      </c>
      <c r="EU117" s="351">
        <v>4363</v>
      </c>
      <c r="EV117" s="351">
        <v>4363</v>
      </c>
      <c r="EW117" s="354">
        <v>4321</v>
      </c>
      <c r="EX117" s="354">
        <v>4546</v>
      </c>
      <c r="EY117" s="354">
        <v>4523</v>
      </c>
      <c r="EZ117" s="352">
        <v>4517</v>
      </c>
      <c r="FA117" s="352">
        <v>4573</v>
      </c>
      <c r="FB117" s="352">
        <v>4590</v>
      </c>
      <c r="FC117" s="352">
        <v>4619</v>
      </c>
      <c r="FD117" s="352">
        <v>4683</v>
      </c>
      <c r="FE117" s="352">
        <v>4665</v>
      </c>
      <c r="FF117" s="352">
        <v>4639</v>
      </c>
      <c r="FG117" s="352">
        <v>4625</v>
      </c>
      <c r="FH117" s="352">
        <v>4624</v>
      </c>
      <c r="FI117" s="352">
        <v>4565</v>
      </c>
      <c r="FJ117" s="352">
        <v>4582</v>
      </c>
      <c r="FK117" s="352"/>
      <c r="FL117" s="352"/>
      <c r="FM117" s="352"/>
      <c r="FN117" s="352"/>
      <c r="FO117" s="352"/>
      <c r="FP117" s="100">
        <v>17</v>
      </c>
      <c r="FQ117" s="84">
        <v>0.37101702313400264</v>
      </c>
      <c r="FR117" s="100">
        <v>-37</v>
      </c>
      <c r="FS117" s="84">
        <v>-0.85470085470085477</v>
      </c>
    </row>
    <row r="118" spans="1:175" ht="15" outlineLevel="2">
      <c r="A118" s="340">
        <v>467</v>
      </c>
      <c r="B118" s="53" t="s">
        <v>393</v>
      </c>
      <c r="C118" s="324" t="s">
        <v>407</v>
      </c>
      <c r="D118" s="350">
        <v>4671</v>
      </c>
      <c r="E118" s="351">
        <v>4698</v>
      </c>
      <c r="F118" s="351">
        <v>4683</v>
      </c>
      <c r="G118" s="351">
        <v>4628</v>
      </c>
      <c r="H118" s="351">
        <v>4602</v>
      </c>
      <c r="I118" s="351">
        <v>4614</v>
      </c>
      <c r="J118" s="351">
        <v>4592</v>
      </c>
      <c r="K118" s="351">
        <v>4606</v>
      </c>
      <c r="L118" s="351">
        <v>4539</v>
      </c>
      <c r="M118" s="351">
        <v>4534</v>
      </c>
      <c r="N118" s="351">
        <v>4532</v>
      </c>
      <c r="O118" s="352">
        <v>4732</v>
      </c>
      <c r="P118" s="350">
        <v>4703</v>
      </c>
      <c r="Q118" s="351">
        <v>4856</v>
      </c>
      <c r="R118" s="353">
        <v>4838</v>
      </c>
      <c r="S118" s="351">
        <v>4825</v>
      </c>
      <c r="T118" s="351">
        <v>4813</v>
      </c>
      <c r="U118" s="351">
        <v>4794</v>
      </c>
      <c r="V118" s="351">
        <v>4830</v>
      </c>
      <c r="W118" s="351">
        <v>4716</v>
      </c>
      <c r="X118" s="351">
        <v>4679</v>
      </c>
      <c r="Y118" s="351">
        <v>4676</v>
      </c>
      <c r="Z118" s="351">
        <v>4646</v>
      </c>
      <c r="AA118" s="352">
        <v>4753</v>
      </c>
      <c r="AB118" s="350">
        <v>4754</v>
      </c>
      <c r="AC118" s="351">
        <v>4820</v>
      </c>
      <c r="AD118" s="351">
        <v>4879</v>
      </c>
      <c r="AE118" s="351">
        <v>4880</v>
      </c>
      <c r="AF118" s="351">
        <v>4922</v>
      </c>
      <c r="AG118" s="351">
        <v>5089</v>
      </c>
      <c r="AH118" s="351">
        <v>5089</v>
      </c>
      <c r="AI118" s="351">
        <v>5177</v>
      </c>
      <c r="AJ118" s="351">
        <v>5183</v>
      </c>
      <c r="AK118" s="351">
        <v>5211</v>
      </c>
      <c r="AL118" s="351">
        <v>5134</v>
      </c>
      <c r="AM118" s="352">
        <v>5123</v>
      </c>
      <c r="AN118" s="350">
        <v>5140</v>
      </c>
      <c r="AO118" s="351">
        <v>5104</v>
      </c>
      <c r="AP118" s="351">
        <v>5071</v>
      </c>
      <c r="AQ118" s="351">
        <v>5025</v>
      </c>
      <c r="AR118" s="351">
        <v>4969</v>
      </c>
      <c r="AS118" s="351">
        <v>4989</v>
      </c>
      <c r="AT118" s="351">
        <v>4941</v>
      </c>
      <c r="AU118" s="351">
        <v>4966</v>
      </c>
      <c r="AV118" s="351">
        <v>4928</v>
      </c>
      <c r="AW118" s="351">
        <v>4898</v>
      </c>
      <c r="AX118" s="351">
        <v>4889</v>
      </c>
      <c r="AY118" s="352">
        <v>4974</v>
      </c>
      <c r="AZ118" s="350">
        <v>4953</v>
      </c>
      <c r="BA118" s="351">
        <v>4962</v>
      </c>
      <c r="BB118" s="351">
        <v>4932</v>
      </c>
      <c r="BC118" s="351">
        <v>4935</v>
      </c>
      <c r="BD118" s="351">
        <v>4921</v>
      </c>
      <c r="BE118" s="351">
        <v>4898</v>
      </c>
      <c r="BF118" s="351">
        <v>4844</v>
      </c>
      <c r="BG118" s="351">
        <v>4825</v>
      </c>
      <c r="BH118" s="351">
        <v>4788</v>
      </c>
      <c r="BI118" s="351">
        <v>4727</v>
      </c>
      <c r="BJ118" s="351">
        <v>4706</v>
      </c>
      <c r="BK118" s="352">
        <v>4703</v>
      </c>
      <c r="BL118" s="350">
        <v>4673</v>
      </c>
      <c r="BM118" s="355">
        <v>4662</v>
      </c>
      <c r="BN118" s="355">
        <v>4629</v>
      </c>
      <c r="BO118" s="355">
        <v>4613</v>
      </c>
      <c r="BP118" s="355">
        <v>4611</v>
      </c>
      <c r="BQ118" s="355">
        <v>4639</v>
      </c>
      <c r="BR118" s="355">
        <v>4678</v>
      </c>
      <c r="BS118" s="355">
        <v>4626</v>
      </c>
      <c r="BT118" s="355">
        <v>4595</v>
      </c>
      <c r="BU118" s="355">
        <v>4557</v>
      </c>
      <c r="BV118" s="355">
        <v>4477</v>
      </c>
      <c r="BW118" s="352">
        <v>4501</v>
      </c>
      <c r="BX118" s="350">
        <v>4494</v>
      </c>
      <c r="BY118" s="355">
        <v>4480</v>
      </c>
      <c r="BZ118" s="355">
        <v>4430</v>
      </c>
      <c r="CA118" s="355">
        <v>4443</v>
      </c>
      <c r="CB118" s="355">
        <v>4398</v>
      </c>
      <c r="CC118" s="355">
        <v>4390</v>
      </c>
      <c r="CD118" s="355">
        <v>4379</v>
      </c>
      <c r="CE118" s="355">
        <v>4390</v>
      </c>
      <c r="CF118" s="355">
        <v>4367</v>
      </c>
      <c r="CG118" s="351">
        <v>4346</v>
      </c>
      <c r="CH118" s="351">
        <v>4358</v>
      </c>
      <c r="CI118" s="352">
        <v>4345</v>
      </c>
      <c r="CJ118" s="350">
        <v>4353</v>
      </c>
      <c r="CK118" s="351">
        <v>4293</v>
      </c>
      <c r="CL118" s="351">
        <v>4278</v>
      </c>
      <c r="CM118" s="351">
        <v>4250</v>
      </c>
      <c r="CN118" s="351">
        <v>4242</v>
      </c>
      <c r="CO118" s="351">
        <v>4306</v>
      </c>
      <c r="CP118" s="351">
        <v>4346</v>
      </c>
      <c r="CQ118" s="351">
        <v>4363</v>
      </c>
      <c r="CR118" s="351">
        <v>4343</v>
      </c>
      <c r="CS118" s="351">
        <v>4379</v>
      </c>
      <c r="CT118" s="351">
        <v>4384</v>
      </c>
      <c r="CU118" s="352">
        <v>4402</v>
      </c>
      <c r="CV118" s="350">
        <v>4400</v>
      </c>
      <c r="CW118" s="351">
        <v>4363</v>
      </c>
      <c r="CX118" s="351">
        <v>4436</v>
      </c>
      <c r="CY118" s="351">
        <v>4451</v>
      </c>
      <c r="CZ118" s="351">
        <v>4420</v>
      </c>
      <c r="DA118" s="351">
        <v>4414</v>
      </c>
      <c r="DB118" s="351">
        <v>4400</v>
      </c>
      <c r="DC118" s="351">
        <v>4398</v>
      </c>
      <c r="DD118" s="351">
        <v>4384</v>
      </c>
      <c r="DE118" s="351">
        <v>4409</v>
      </c>
      <c r="DF118" s="351">
        <v>4426</v>
      </c>
      <c r="DG118" s="352">
        <v>4426</v>
      </c>
      <c r="DH118" s="350">
        <v>4419</v>
      </c>
      <c r="DI118" s="351">
        <v>4384</v>
      </c>
      <c r="DJ118" s="351">
        <v>4372</v>
      </c>
      <c r="DK118" s="351">
        <v>4357</v>
      </c>
      <c r="DL118" s="351">
        <v>4335</v>
      </c>
      <c r="DM118" s="351">
        <v>4314</v>
      </c>
      <c r="DN118" s="351">
        <v>4286</v>
      </c>
      <c r="DO118" s="351">
        <v>4266</v>
      </c>
      <c r="DP118" s="351">
        <v>4263</v>
      </c>
      <c r="DQ118" s="351">
        <v>4267</v>
      </c>
      <c r="DR118" s="351">
        <v>4257</v>
      </c>
      <c r="DS118" s="354">
        <v>4413</v>
      </c>
      <c r="DT118" s="350">
        <v>4426</v>
      </c>
      <c r="DU118" s="351">
        <v>4469</v>
      </c>
      <c r="DV118" s="351">
        <v>4468</v>
      </c>
      <c r="DW118" s="351">
        <v>4478</v>
      </c>
      <c r="DX118" s="351">
        <v>4517</v>
      </c>
      <c r="DY118" s="351">
        <v>4535</v>
      </c>
      <c r="DZ118" s="351">
        <v>4552</v>
      </c>
      <c r="EA118" s="351">
        <v>4505</v>
      </c>
      <c r="EB118" s="351">
        <v>4529</v>
      </c>
      <c r="EC118" s="351">
        <v>4495</v>
      </c>
      <c r="ED118" s="351">
        <v>4473</v>
      </c>
      <c r="EE118" s="354">
        <v>4472</v>
      </c>
      <c r="EF118" s="350">
        <v>4506</v>
      </c>
      <c r="EG118" s="351">
        <v>4490</v>
      </c>
      <c r="EH118" s="351">
        <v>4475</v>
      </c>
      <c r="EI118" s="351">
        <v>4455</v>
      </c>
      <c r="EJ118" s="351">
        <v>4441</v>
      </c>
      <c r="EK118" s="351">
        <v>4417</v>
      </c>
      <c r="EL118" s="351">
        <v>4428</v>
      </c>
      <c r="EM118" s="351">
        <v>4444</v>
      </c>
      <c r="EN118" s="351">
        <v>4452</v>
      </c>
      <c r="EO118" s="351">
        <v>4433</v>
      </c>
      <c r="EP118" s="351">
        <v>4433</v>
      </c>
      <c r="EQ118" s="354">
        <v>4401</v>
      </c>
      <c r="ER118" s="350">
        <v>4423</v>
      </c>
      <c r="ES118" s="351">
        <v>4379</v>
      </c>
      <c r="ET118" s="351">
        <v>4373</v>
      </c>
      <c r="EU118" s="351">
        <v>4356</v>
      </c>
      <c r="EV118" s="351">
        <v>4360</v>
      </c>
      <c r="EW118" s="354">
        <v>4347</v>
      </c>
      <c r="EX118" s="354">
        <v>4416</v>
      </c>
      <c r="EY118" s="354">
        <v>4412</v>
      </c>
      <c r="EZ118" s="352">
        <v>4441</v>
      </c>
      <c r="FA118" s="352">
        <v>4460</v>
      </c>
      <c r="FB118" s="352">
        <v>4461</v>
      </c>
      <c r="FC118" s="352">
        <v>4509</v>
      </c>
      <c r="FD118" s="352">
        <v>4519</v>
      </c>
      <c r="FE118" s="352">
        <v>4501</v>
      </c>
      <c r="FF118" s="352">
        <v>4455</v>
      </c>
      <c r="FG118" s="352">
        <v>4463</v>
      </c>
      <c r="FH118" s="352">
        <v>4449</v>
      </c>
      <c r="FI118" s="352">
        <v>4410</v>
      </c>
      <c r="FJ118" s="352">
        <v>4415</v>
      </c>
      <c r="FK118" s="352"/>
      <c r="FL118" s="352"/>
      <c r="FM118" s="352"/>
      <c r="FN118" s="352"/>
      <c r="FO118" s="352"/>
      <c r="FP118" s="100">
        <v>5</v>
      </c>
      <c r="FQ118" s="84">
        <v>0.11325028312570783</v>
      </c>
      <c r="FR118" s="100">
        <v>-94</v>
      </c>
      <c r="FS118" s="84">
        <v>-2.1358782094978412</v>
      </c>
    </row>
    <row r="119" spans="1:175" ht="15" outlineLevel="2">
      <c r="A119" s="340">
        <v>576</v>
      </c>
      <c r="B119" s="53" t="s">
        <v>393</v>
      </c>
      <c r="C119" s="324" t="s">
        <v>408</v>
      </c>
      <c r="D119" s="350">
        <v>5999</v>
      </c>
      <c r="E119" s="351">
        <v>6001</v>
      </c>
      <c r="F119" s="351">
        <v>6003</v>
      </c>
      <c r="G119" s="351">
        <v>5990</v>
      </c>
      <c r="H119" s="351">
        <v>5917</v>
      </c>
      <c r="I119" s="351">
        <v>5947</v>
      </c>
      <c r="J119" s="351">
        <v>5932</v>
      </c>
      <c r="K119" s="351">
        <v>5937</v>
      </c>
      <c r="L119" s="351">
        <v>5910</v>
      </c>
      <c r="M119" s="351">
        <v>5949</v>
      </c>
      <c r="N119" s="351">
        <v>5961</v>
      </c>
      <c r="O119" s="352">
        <v>6010</v>
      </c>
      <c r="P119" s="350">
        <v>5988</v>
      </c>
      <c r="Q119" s="351">
        <v>5994</v>
      </c>
      <c r="R119" s="353">
        <v>5964</v>
      </c>
      <c r="S119" s="351">
        <v>5460</v>
      </c>
      <c r="T119" s="351">
        <v>5861</v>
      </c>
      <c r="U119" s="351">
        <v>5898</v>
      </c>
      <c r="V119" s="351">
        <v>5896</v>
      </c>
      <c r="W119" s="351">
        <v>5891</v>
      </c>
      <c r="X119" s="351">
        <v>5906</v>
      </c>
      <c r="Y119" s="351">
        <v>5986</v>
      </c>
      <c r="Z119" s="351">
        <v>6006</v>
      </c>
      <c r="AA119" s="352">
        <v>6040</v>
      </c>
      <c r="AB119" s="350">
        <v>6056</v>
      </c>
      <c r="AC119" s="351">
        <v>6056</v>
      </c>
      <c r="AD119" s="351">
        <v>6039</v>
      </c>
      <c r="AE119" s="351">
        <v>6022</v>
      </c>
      <c r="AF119" s="351">
        <v>6073</v>
      </c>
      <c r="AG119" s="351">
        <v>6056</v>
      </c>
      <c r="AH119" s="351">
        <v>6079</v>
      </c>
      <c r="AI119" s="351">
        <v>6092</v>
      </c>
      <c r="AJ119" s="351">
        <v>6109</v>
      </c>
      <c r="AK119" s="351">
        <v>6138</v>
      </c>
      <c r="AL119" s="351">
        <v>6074</v>
      </c>
      <c r="AM119" s="352">
        <v>6096</v>
      </c>
      <c r="AN119" s="350">
        <v>6085</v>
      </c>
      <c r="AO119" s="351">
        <v>6140</v>
      </c>
      <c r="AP119" s="351">
        <v>6137</v>
      </c>
      <c r="AQ119" s="351">
        <v>6147</v>
      </c>
      <c r="AR119" s="351">
        <v>6156</v>
      </c>
      <c r="AS119" s="351">
        <v>6174</v>
      </c>
      <c r="AT119" s="351">
        <v>6160</v>
      </c>
      <c r="AU119" s="351">
        <v>6172</v>
      </c>
      <c r="AV119" s="351">
        <v>6136</v>
      </c>
      <c r="AW119" s="351">
        <v>6140</v>
      </c>
      <c r="AX119" s="351">
        <v>6113</v>
      </c>
      <c r="AY119" s="352">
        <v>6122</v>
      </c>
      <c r="AZ119" s="350">
        <v>6146</v>
      </c>
      <c r="BA119" s="351">
        <v>6142</v>
      </c>
      <c r="BB119" s="351">
        <v>6144</v>
      </c>
      <c r="BC119" s="351">
        <v>6129</v>
      </c>
      <c r="BD119" s="351">
        <v>6103</v>
      </c>
      <c r="BE119" s="351">
        <v>6094</v>
      </c>
      <c r="BF119" s="351">
        <v>6079</v>
      </c>
      <c r="BG119" s="351">
        <v>6039</v>
      </c>
      <c r="BH119" s="351">
        <v>6044</v>
      </c>
      <c r="BI119" s="351">
        <v>6025</v>
      </c>
      <c r="BJ119" s="351">
        <v>6064</v>
      </c>
      <c r="BK119" s="352">
        <v>6104</v>
      </c>
      <c r="BL119" s="350">
        <v>6128</v>
      </c>
      <c r="BM119" s="355">
        <v>6165</v>
      </c>
      <c r="BN119" s="355">
        <v>6155</v>
      </c>
      <c r="BO119" s="355">
        <v>6165</v>
      </c>
      <c r="BP119" s="355">
        <v>6183</v>
      </c>
      <c r="BQ119" s="355">
        <v>6179</v>
      </c>
      <c r="BR119" s="355">
        <v>6120</v>
      </c>
      <c r="BS119" s="355">
        <v>6036</v>
      </c>
      <c r="BT119" s="355">
        <v>6100</v>
      </c>
      <c r="BU119" s="355">
        <v>6110</v>
      </c>
      <c r="BV119" s="355">
        <v>6108</v>
      </c>
      <c r="BW119" s="352">
        <v>6104</v>
      </c>
      <c r="BX119" s="350">
        <v>6112</v>
      </c>
      <c r="BY119" s="355">
        <v>6091</v>
      </c>
      <c r="BZ119" s="355">
        <v>6084</v>
      </c>
      <c r="CA119" s="355">
        <v>6065</v>
      </c>
      <c r="CB119" s="355">
        <v>6073</v>
      </c>
      <c r="CC119" s="355">
        <v>6010</v>
      </c>
      <c r="CD119" s="355">
        <v>6037</v>
      </c>
      <c r="CE119" s="355">
        <v>6048</v>
      </c>
      <c r="CF119" s="355">
        <v>6017</v>
      </c>
      <c r="CG119" s="351">
        <v>6008</v>
      </c>
      <c r="CH119" s="351">
        <v>5977</v>
      </c>
      <c r="CI119" s="352">
        <v>5946</v>
      </c>
      <c r="CJ119" s="350">
        <v>5923</v>
      </c>
      <c r="CK119" s="351">
        <v>5910</v>
      </c>
      <c r="CL119" s="351">
        <v>5930</v>
      </c>
      <c r="CM119" s="351">
        <v>5892</v>
      </c>
      <c r="CN119" s="351">
        <v>5904</v>
      </c>
      <c r="CO119" s="351">
        <v>5908</v>
      </c>
      <c r="CP119" s="351">
        <v>5895</v>
      </c>
      <c r="CQ119" s="351">
        <v>5893</v>
      </c>
      <c r="CR119" s="351">
        <v>5903</v>
      </c>
      <c r="CS119" s="351">
        <v>5909</v>
      </c>
      <c r="CT119" s="351">
        <v>5912</v>
      </c>
      <c r="CU119" s="352">
        <v>5919</v>
      </c>
      <c r="CV119" s="350">
        <v>5929</v>
      </c>
      <c r="CW119" s="351">
        <v>5940</v>
      </c>
      <c r="CX119" s="351">
        <v>5937</v>
      </c>
      <c r="CY119" s="351">
        <v>5921</v>
      </c>
      <c r="CZ119" s="351">
        <v>5876</v>
      </c>
      <c r="DA119" s="351">
        <v>5873</v>
      </c>
      <c r="DB119" s="351">
        <v>5860</v>
      </c>
      <c r="DC119" s="351">
        <v>5860</v>
      </c>
      <c r="DD119" s="351">
        <v>5889</v>
      </c>
      <c r="DE119" s="351">
        <v>5895</v>
      </c>
      <c r="DF119" s="351">
        <v>5874</v>
      </c>
      <c r="DG119" s="352">
        <v>5900</v>
      </c>
      <c r="DH119" s="350">
        <v>5917</v>
      </c>
      <c r="DI119" s="351">
        <v>5901</v>
      </c>
      <c r="DJ119" s="351">
        <v>5874</v>
      </c>
      <c r="DK119" s="351">
        <v>5842</v>
      </c>
      <c r="DL119" s="351">
        <v>5818</v>
      </c>
      <c r="DM119" s="351">
        <v>5819</v>
      </c>
      <c r="DN119" s="351">
        <v>5811</v>
      </c>
      <c r="DO119" s="351">
        <v>5782</v>
      </c>
      <c r="DP119" s="351">
        <v>5768</v>
      </c>
      <c r="DQ119" s="351">
        <v>5791</v>
      </c>
      <c r="DR119" s="351">
        <v>5791</v>
      </c>
      <c r="DS119" s="354">
        <v>5808</v>
      </c>
      <c r="DT119" s="350">
        <v>5859</v>
      </c>
      <c r="DU119" s="351">
        <v>5871</v>
      </c>
      <c r="DV119" s="351">
        <v>5837</v>
      </c>
      <c r="DW119" s="351">
        <v>5828</v>
      </c>
      <c r="DX119" s="351">
        <v>5843</v>
      </c>
      <c r="DY119" s="351">
        <v>5848</v>
      </c>
      <c r="DZ119" s="351">
        <v>5860</v>
      </c>
      <c r="EA119" s="351">
        <v>5829</v>
      </c>
      <c r="EB119" s="351">
        <v>5831</v>
      </c>
      <c r="EC119" s="351">
        <v>5825</v>
      </c>
      <c r="ED119" s="351">
        <v>5824</v>
      </c>
      <c r="EE119" s="354">
        <v>5798</v>
      </c>
      <c r="EF119" s="350">
        <v>5819</v>
      </c>
      <c r="EG119" s="351">
        <v>5846</v>
      </c>
      <c r="EH119" s="351">
        <v>5798</v>
      </c>
      <c r="EI119" s="351">
        <v>5797</v>
      </c>
      <c r="EJ119" s="351">
        <v>5780</v>
      </c>
      <c r="EK119" s="351">
        <v>5775</v>
      </c>
      <c r="EL119" s="351">
        <v>5762</v>
      </c>
      <c r="EM119" s="351">
        <v>5753</v>
      </c>
      <c r="EN119" s="351">
        <v>5767</v>
      </c>
      <c r="EO119" s="351">
        <v>5734</v>
      </c>
      <c r="EP119" s="351">
        <v>5721</v>
      </c>
      <c r="EQ119" s="354">
        <v>5722</v>
      </c>
      <c r="ER119" s="350">
        <v>5740</v>
      </c>
      <c r="ES119" s="351">
        <v>5770</v>
      </c>
      <c r="ET119" s="351">
        <v>5714</v>
      </c>
      <c r="EU119" s="351">
        <v>5682</v>
      </c>
      <c r="EV119" s="351">
        <v>5641</v>
      </c>
      <c r="EW119" s="354">
        <v>5591</v>
      </c>
      <c r="EX119" s="354">
        <v>5626</v>
      </c>
      <c r="EY119" s="354">
        <v>5635</v>
      </c>
      <c r="EZ119" s="352">
        <v>5646</v>
      </c>
      <c r="FA119" s="352">
        <v>5656</v>
      </c>
      <c r="FB119" s="352">
        <v>5639</v>
      </c>
      <c r="FC119" s="352">
        <v>5657</v>
      </c>
      <c r="FD119" s="352">
        <v>5670</v>
      </c>
      <c r="FE119" s="352">
        <v>5734</v>
      </c>
      <c r="FF119" s="352">
        <v>5653</v>
      </c>
      <c r="FG119" s="352">
        <v>5623</v>
      </c>
      <c r="FH119" s="352">
        <v>5624</v>
      </c>
      <c r="FI119" s="352">
        <v>5623</v>
      </c>
      <c r="FJ119" s="352">
        <v>5644</v>
      </c>
      <c r="FK119" s="352"/>
      <c r="FL119" s="352"/>
      <c r="FM119" s="352"/>
      <c r="FN119" s="352"/>
      <c r="FO119" s="352"/>
      <c r="FP119" s="100">
        <v>21</v>
      </c>
      <c r="FQ119" s="84">
        <v>0.3720765414599575</v>
      </c>
      <c r="FR119" s="100">
        <v>-13</v>
      </c>
      <c r="FS119" s="84">
        <v>-0.22719328905976932</v>
      </c>
    </row>
    <row r="120" spans="1:175" ht="15" outlineLevel="2">
      <c r="A120" s="340">
        <v>642</v>
      </c>
      <c r="B120" s="53" t="s">
        <v>393</v>
      </c>
      <c r="C120" s="324" t="s">
        <v>409</v>
      </c>
      <c r="D120" s="350">
        <v>11882</v>
      </c>
      <c r="E120" s="351">
        <v>11986</v>
      </c>
      <c r="F120" s="351">
        <v>12134</v>
      </c>
      <c r="G120" s="351">
        <v>12143</v>
      </c>
      <c r="H120" s="351">
        <v>12074</v>
      </c>
      <c r="I120" s="351">
        <v>12104</v>
      </c>
      <c r="J120" s="351">
        <v>12050</v>
      </c>
      <c r="K120" s="351">
        <v>12085</v>
      </c>
      <c r="L120" s="351">
        <v>12282</v>
      </c>
      <c r="M120" s="351">
        <v>12409</v>
      </c>
      <c r="N120" s="351">
        <v>12579</v>
      </c>
      <c r="O120" s="352">
        <v>12674</v>
      </c>
      <c r="P120" s="350">
        <v>12783</v>
      </c>
      <c r="Q120" s="351">
        <v>12885</v>
      </c>
      <c r="R120" s="353">
        <v>13058</v>
      </c>
      <c r="S120" s="351">
        <v>13401</v>
      </c>
      <c r="T120" s="351">
        <v>13490</v>
      </c>
      <c r="U120" s="351">
        <v>13531</v>
      </c>
      <c r="V120" s="351">
        <v>13591</v>
      </c>
      <c r="W120" s="351">
        <v>13486</v>
      </c>
      <c r="X120" s="351">
        <v>13540</v>
      </c>
      <c r="Y120" s="351">
        <v>13683</v>
      </c>
      <c r="Z120" s="351">
        <v>13710</v>
      </c>
      <c r="AA120" s="352">
        <v>13664</v>
      </c>
      <c r="AB120" s="350">
        <v>13706</v>
      </c>
      <c r="AC120" s="351">
        <v>13727</v>
      </c>
      <c r="AD120" s="351">
        <v>13715</v>
      </c>
      <c r="AE120" s="351">
        <v>13696</v>
      </c>
      <c r="AF120" s="351">
        <v>13636</v>
      </c>
      <c r="AG120" s="351">
        <v>13636</v>
      </c>
      <c r="AH120" s="351">
        <v>13634</v>
      </c>
      <c r="AI120" s="351">
        <v>13649</v>
      </c>
      <c r="AJ120" s="351">
        <v>13694</v>
      </c>
      <c r="AK120" s="351">
        <v>13693</v>
      </c>
      <c r="AL120" s="351">
        <v>13748</v>
      </c>
      <c r="AM120" s="352">
        <v>13776</v>
      </c>
      <c r="AN120" s="350">
        <v>13830</v>
      </c>
      <c r="AO120" s="351">
        <v>14139</v>
      </c>
      <c r="AP120" s="351">
        <v>14097</v>
      </c>
      <c r="AQ120" s="351">
        <v>14058</v>
      </c>
      <c r="AR120" s="351">
        <v>14110</v>
      </c>
      <c r="AS120" s="351">
        <v>14092</v>
      </c>
      <c r="AT120" s="351">
        <v>14093</v>
      </c>
      <c r="AU120" s="351">
        <v>14069</v>
      </c>
      <c r="AV120" s="351">
        <v>13965</v>
      </c>
      <c r="AW120" s="351">
        <v>13995</v>
      </c>
      <c r="AX120" s="351">
        <v>14040</v>
      </c>
      <c r="AY120" s="352">
        <v>14045</v>
      </c>
      <c r="AZ120" s="350">
        <v>14028</v>
      </c>
      <c r="BA120" s="351">
        <v>14004</v>
      </c>
      <c r="BB120" s="351">
        <v>13955</v>
      </c>
      <c r="BC120" s="351">
        <v>13801</v>
      </c>
      <c r="BD120" s="351">
        <v>13858</v>
      </c>
      <c r="BE120" s="351">
        <v>13797</v>
      </c>
      <c r="BF120" s="351">
        <v>13821</v>
      </c>
      <c r="BG120" s="351">
        <v>13652</v>
      </c>
      <c r="BH120" s="351">
        <v>13724</v>
      </c>
      <c r="BI120" s="351">
        <v>13713</v>
      </c>
      <c r="BJ120" s="351">
        <v>13705</v>
      </c>
      <c r="BK120" s="352">
        <v>13731</v>
      </c>
      <c r="BL120" s="350">
        <v>13749</v>
      </c>
      <c r="BM120" s="355">
        <v>13769</v>
      </c>
      <c r="BN120" s="355">
        <v>13774</v>
      </c>
      <c r="BO120" s="355">
        <v>13736</v>
      </c>
      <c r="BP120" s="355">
        <v>13794</v>
      </c>
      <c r="BQ120" s="355">
        <v>13722</v>
      </c>
      <c r="BR120" s="355">
        <v>13571</v>
      </c>
      <c r="BS120" s="355">
        <v>13529</v>
      </c>
      <c r="BT120" s="355">
        <v>13507</v>
      </c>
      <c r="BU120" s="355">
        <v>13417</v>
      </c>
      <c r="BV120" s="355">
        <v>13408</v>
      </c>
      <c r="BW120" s="352">
        <v>13389</v>
      </c>
      <c r="BX120" s="350">
        <v>13383</v>
      </c>
      <c r="BY120" s="355">
        <v>13319</v>
      </c>
      <c r="BZ120" s="355">
        <v>13212</v>
      </c>
      <c r="CA120" s="355">
        <v>13160</v>
      </c>
      <c r="CB120" s="355">
        <v>13104</v>
      </c>
      <c r="CC120" s="355">
        <v>12909</v>
      </c>
      <c r="CD120" s="355">
        <v>12824</v>
      </c>
      <c r="CE120" s="355">
        <v>12817</v>
      </c>
      <c r="CF120" s="355">
        <v>12800</v>
      </c>
      <c r="CG120" s="351">
        <v>12787</v>
      </c>
      <c r="CH120" s="351">
        <v>12779</v>
      </c>
      <c r="CI120" s="352">
        <v>12805</v>
      </c>
      <c r="CJ120" s="350">
        <v>12812</v>
      </c>
      <c r="CK120" s="351">
        <v>12810</v>
      </c>
      <c r="CL120" s="351">
        <v>12784</v>
      </c>
      <c r="CM120" s="351">
        <v>12766</v>
      </c>
      <c r="CN120" s="351">
        <v>12803</v>
      </c>
      <c r="CO120" s="351">
        <v>12861</v>
      </c>
      <c r="CP120" s="351">
        <v>12924</v>
      </c>
      <c r="CQ120" s="351">
        <v>12915</v>
      </c>
      <c r="CR120" s="351">
        <v>13058</v>
      </c>
      <c r="CS120" s="351">
        <v>13091</v>
      </c>
      <c r="CT120" s="351">
        <v>13092</v>
      </c>
      <c r="CU120" s="352">
        <v>13109</v>
      </c>
      <c r="CV120" s="350">
        <v>13116</v>
      </c>
      <c r="CW120" s="351">
        <v>13091</v>
      </c>
      <c r="CX120" s="351">
        <v>13045</v>
      </c>
      <c r="CY120" s="351">
        <v>13013</v>
      </c>
      <c r="CZ120" s="351">
        <v>13043</v>
      </c>
      <c r="DA120" s="351">
        <v>13025</v>
      </c>
      <c r="DB120" s="351">
        <v>13036</v>
      </c>
      <c r="DC120" s="351">
        <v>12940</v>
      </c>
      <c r="DD120" s="351">
        <v>12916</v>
      </c>
      <c r="DE120" s="351">
        <v>12923</v>
      </c>
      <c r="DF120" s="351">
        <v>12957</v>
      </c>
      <c r="DG120" s="352">
        <v>12919</v>
      </c>
      <c r="DH120" s="350">
        <v>12906</v>
      </c>
      <c r="DI120" s="351">
        <v>12883</v>
      </c>
      <c r="DJ120" s="351">
        <v>13099</v>
      </c>
      <c r="DK120" s="351">
        <v>12990</v>
      </c>
      <c r="DL120" s="351">
        <v>12891</v>
      </c>
      <c r="DM120" s="351">
        <v>12843</v>
      </c>
      <c r="DN120" s="351">
        <v>12813</v>
      </c>
      <c r="DO120" s="351">
        <v>12795</v>
      </c>
      <c r="DP120" s="351">
        <v>12826</v>
      </c>
      <c r="DQ120" s="351">
        <v>12805</v>
      </c>
      <c r="DR120" s="351">
        <v>12780</v>
      </c>
      <c r="DS120" s="354">
        <v>12810</v>
      </c>
      <c r="DT120" s="350">
        <v>12891</v>
      </c>
      <c r="DU120" s="351">
        <v>12979</v>
      </c>
      <c r="DV120" s="351">
        <v>12936</v>
      </c>
      <c r="DW120" s="351">
        <v>12974</v>
      </c>
      <c r="DX120" s="351">
        <v>13033</v>
      </c>
      <c r="DY120" s="351">
        <v>13074</v>
      </c>
      <c r="DZ120" s="351">
        <v>13084</v>
      </c>
      <c r="EA120" s="351">
        <v>13023</v>
      </c>
      <c r="EB120" s="351">
        <v>13056</v>
      </c>
      <c r="EC120" s="351">
        <v>13009</v>
      </c>
      <c r="ED120" s="351">
        <v>12946</v>
      </c>
      <c r="EE120" s="354">
        <v>12956</v>
      </c>
      <c r="EF120" s="350">
        <v>13007</v>
      </c>
      <c r="EG120" s="351">
        <v>12997</v>
      </c>
      <c r="EH120" s="351">
        <v>12983</v>
      </c>
      <c r="EI120" s="351">
        <v>12982</v>
      </c>
      <c r="EJ120" s="351">
        <v>12936</v>
      </c>
      <c r="EK120" s="351">
        <v>12926</v>
      </c>
      <c r="EL120" s="351">
        <v>12919</v>
      </c>
      <c r="EM120" s="351">
        <v>12926</v>
      </c>
      <c r="EN120" s="351">
        <v>12873</v>
      </c>
      <c r="EO120" s="351">
        <v>12835</v>
      </c>
      <c r="EP120" s="351">
        <v>12901</v>
      </c>
      <c r="EQ120" s="354">
        <v>12854</v>
      </c>
      <c r="ER120" s="350">
        <v>12862</v>
      </c>
      <c r="ES120" s="351">
        <v>12851</v>
      </c>
      <c r="ET120" s="351">
        <v>12866</v>
      </c>
      <c r="EU120" s="351">
        <v>12834</v>
      </c>
      <c r="EV120" s="351">
        <v>12861</v>
      </c>
      <c r="EW120" s="354">
        <v>12781</v>
      </c>
      <c r="EX120" s="354">
        <v>12857</v>
      </c>
      <c r="EY120" s="354">
        <v>12738</v>
      </c>
      <c r="EZ120" s="352">
        <v>12682</v>
      </c>
      <c r="FA120" s="352">
        <v>12721</v>
      </c>
      <c r="FB120" s="352">
        <v>12752</v>
      </c>
      <c r="FC120" s="352">
        <v>12832</v>
      </c>
      <c r="FD120" s="352">
        <v>12905</v>
      </c>
      <c r="FE120" s="352">
        <v>12921</v>
      </c>
      <c r="FF120" s="352">
        <v>12855</v>
      </c>
      <c r="FG120" s="352">
        <v>12830</v>
      </c>
      <c r="FH120" s="352">
        <v>12769</v>
      </c>
      <c r="FI120" s="352">
        <v>12686</v>
      </c>
      <c r="FJ120" s="352">
        <v>12643</v>
      </c>
      <c r="FK120" s="352"/>
      <c r="FL120" s="352"/>
      <c r="FM120" s="352"/>
      <c r="FN120" s="352"/>
      <c r="FO120" s="352"/>
      <c r="FP120" s="100">
        <v>-43</v>
      </c>
      <c r="FQ120" s="84">
        <v>-0.34010915130902475</v>
      </c>
      <c r="FR120" s="100">
        <v>-189</v>
      </c>
      <c r="FS120" s="84">
        <v>-1.4703594211918469</v>
      </c>
    </row>
    <row r="121" spans="1:175" ht="15" outlineLevel="2">
      <c r="A121" s="340">
        <v>679</v>
      </c>
      <c r="B121" s="53" t="s">
        <v>393</v>
      </c>
      <c r="C121" s="324" t="s">
        <v>410</v>
      </c>
      <c r="D121" s="350">
        <v>14723</v>
      </c>
      <c r="E121" s="351">
        <v>14704</v>
      </c>
      <c r="F121" s="351">
        <v>14704</v>
      </c>
      <c r="G121" s="351">
        <v>14594</v>
      </c>
      <c r="H121" s="351">
        <v>14479</v>
      </c>
      <c r="I121" s="351">
        <v>14652</v>
      </c>
      <c r="J121" s="351">
        <v>14397</v>
      </c>
      <c r="K121" s="351">
        <v>14463</v>
      </c>
      <c r="L121" s="351">
        <v>14244</v>
      </c>
      <c r="M121" s="351">
        <v>14273</v>
      </c>
      <c r="N121" s="351">
        <v>14278</v>
      </c>
      <c r="O121" s="352">
        <v>14316</v>
      </c>
      <c r="P121" s="350">
        <v>14252</v>
      </c>
      <c r="Q121" s="351">
        <v>14143</v>
      </c>
      <c r="R121" s="353">
        <v>14433</v>
      </c>
      <c r="S121" s="351">
        <v>14496</v>
      </c>
      <c r="T121" s="351">
        <v>14544</v>
      </c>
      <c r="U121" s="351">
        <v>14482</v>
      </c>
      <c r="V121" s="351">
        <v>14246</v>
      </c>
      <c r="W121" s="351">
        <v>14205</v>
      </c>
      <c r="X121" s="351">
        <v>14272</v>
      </c>
      <c r="Y121" s="351">
        <v>14316</v>
      </c>
      <c r="Z121" s="351">
        <v>14260</v>
      </c>
      <c r="AA121" s="352">
        <v>14149</v>
      </c>
      <c r="AB121" s="350">
        <v>14249</v>
      </c>
      <c r="AC121" s="351">
        <v>14284</v>
      </c>
      <c r="AD121" s="351">
        <v>14260</v>
      </c>
      <c r="AE121" s="351">
        <v>14164</v>
      </c>
      <c r="AF121" s="351">
        <v>14232</v>
      </c>
      <c r="AG121" s="351">
        <v>14037</v>
      </c>
      <c r="AH121" s="351">
        <v>14031</v>
      </c>
      <c r="AI121" s="351">
        <v>13971</v>
      </c>
      <c r="AJ121" s="351">
        <v>13981</v>
      </c>
      <c r="AK121" s="351">
        <v>14161</v>
      </c>
      <c r="AL121" s="351">
        <v>14093</v>
      </c>
      <c r="AM121" s="352">
        <v>14108</v>
      </c>
      <c r="AN121" s="350">
        <v>14109</v>
      </c>
      <c r="AO121" s="351">
        <v>14238</v>
      </c>
      <c r="AP121" s="351">
        <v>14258</v>
      </c>
      <c r="AQ121" s="351">
        <v>14215</v>
      </c>
      <c r="AR121" s="351">
        <v>14351</v>
      </c>
      <c r="AS121" s="351">
        <v>14358</v>
      </c>
      <c r="AT121" s="351">
        <v>14303</v>
      </c>
      <c r="AU121" s="351">
        <v>14353</v>
      </c>
      <c r="AV121" s="351">
        <v>14327</v>
      </c>
      <c r="AW121" s="351">
        <v>14344</v>
      </c>
      <c r="AX121" s="351">
        <v>14351</v>
      </c>
      <c r="AY121" s="352">
        <v>14420</v>
      </c>
      <c r="AZ121" s="350">
        <v>14460</v>
      </c>
      <c r="BA121" s="351">
        <v>14527</v>
      </c>
      <c r="BB121" s="351">
        <v>14490</v>
      </c>
      <c r="BC121" s="351">
        <v>14465</v>
      </c>
      <c r="BD121" s="351">
        <v>14480</v>
      </c>
      <c r="BE121" s="351">
        <v>14399</v>
      </c>
      <c r="BF121" s="351">
        <v>14258</v>
      </c>
      <c r="BG121" s="351">
        <v>14127</v>
      </c>
      <c r="BH121" s="351">
        <v>14121</v>
      </c>
      <c r="BI121" s="351">
        <v>14034</v>
      </c>
      <c r="BJ121" s="351">
        <v>14191</v>
      </c>
      <c r="BK121" s="352">
        <v>14318</v>
      </c>
      <c r="BL121" s="350">
        <v>14350</v>
      </c>
      <c r="BM121" s="355">
        <v>14433</v>
      </c>
      <c r="BN121" s="355">
        <v>14407</v>
      </c>
      <c r="BO121" s="355">
        <v>14420</v>
      </c>
      <c r="BP121" s="355">
        <v>14479</v>
      </c>
      <c r="BQ121" s="355">
        <v>14492</v>
      </c>
      <c r="BR121" s="355">
        <v>14330</v>
      </c>
      <c r="BS121" s="355">
        <v>14267</v>
      </c>
      <c r="BT121" s="355">
        <v>14282</v>
      </c>
      <c r="BU121" s="355">
        <v>14269</v>
      </c>
      <c r="BV121" s="355">
        <v>14210</v>
      </c>
      <c r="BW121" s="352">
        <v>14240</v>
      </c>
      <c r="BX121" s="350">
        <v>14121</v>
      </c>
      <c r="BY121" s="355">
        <v>14013</v>
      </c>
      <c r="BZ121" s="355">
        <v>13844</v>
      </c>
      <c r="CA121" s="355">
        <v>13711</v>
      </c>
      <c r="CB121" s="355">
        <v>13642</v>
      </c>
      <c r="CC121" s="355">
        <v>13378</v>
      </c>
      <c r="CD121" s="355">
        <v>13427</v>
      </c>
      <c r="CE121" s="355">
        <v>13398</v>
      </c>
      <c r="CF121" s="355">
        <v>13316</v>
      </c>
      <c r="CG121" s="351">
        <v>13257</v>
      </c>
      <c r="CH121" s="351">
        <v>13246</v>
      </c>
      <c r="CI121" s="352">
        <v>13225</v>
      </c>
      <c r="CJ121" s="350">
        <v>13220</v>
      </c>
      <c r="CK121" s="351">
        <v>13189</v>
      </c>
      <c r="CL121" s="351">
        <v>13142</v>
      </c>
      <c r="CM121" s="351">
        <v>13057</v>
      </c>
      <c r="CN121" s="351">
        <v>13118</v>
      </c>
      <c r="CO121" s="351">
        <v>13231</v>
      </c>
      <c r="CP121" s="351">
        <v>13286</v>
      </c>
      <c r="CQ121" s="351">
        <v>13309</v>
      </c>
      <c r="CR121" s="351">
        <v>13247</v>
      </c>
      <c r="CS121" s="351">
        <v>13289</v>
      </c>
      <c r="CT121" s="351">
        <v>13356</v>
      </c>
      <c r="CU121" s="352">
        <v>13407</v>
      </c>
      <c r="CV121" s="350">
        <v>13391</v>
      </c>
      <c r="CW121" s="351">
        <v>13370</v>
      </c>
      <c r="CX121" s="351">
        <v>13324</v>
      </c>
      <c r="CY121" s="351">
        <v>13328</v>
      </c>
      <c r="CZ121" s="351">
        <v>13340</v>
      </c>
      <c r="DA121" s="351">
        <v>13342</v>
      </c>
      <c r="DB121" s="351">
        <v>13355</v>
      </c>
      <c r="DC121" s="351">
        <v>13275</v>
      </c>
      <c r="DD121" s="351">
        <v>13339</v>
      </c>
      <c r="DE121" s="351">
        <v>13285</v>
      </c>
      <c r="DF121" s="351">
        <v>13267</v>
      </c>
      <c r="DG121" s="352">
        <v>13260</v>
      </c>
      <c r="DH121" s="350">
        <v>13321</v>
      </c>
      <c r="DI121" s="351">
        <v>13306</v>
      </c>
      <c r="DJ121" s="351">
        <v>13308</v>
      </c>
      <c r="DK121" s="351">
        <v>13299</v>
      </c>
      <c r="DL121" s="351">
        <v>13271</v>
      </c>
      <c r="DM121" s="351">
        <v>13222</v>
      </c>
      <c r="DN121" s="351">
        <v>13167</v>
      </c>
      <c r="DO121" s="351">
        <v>13148</v>
      </c>
      <c r="DP121" s="351">
        <v>13141</v>
      </c>
      <c r="DQ121" s="351">
        <v>13057</v>
      </c>
      <c r="DR121" s="351">
        <v>12967</v>
      </c>
      <c r="DS121" s="354">
        <v>13004</v>
      </c>
      <c r="DT121" s="350">
        <v>12995</v>
      </c>
      <c r="DU121" s="351">
        <v>13086</v>
      </c>
      <c r="DV121" s="351">
        <v>13127</v>
      </c>
      <c r="DW121" s="351">
        <v>13136</v>
      </c>
      <c r="DX121" s="351">
        <v>13251</v>
      </c>
      <c r="DY121" s="351">
        <v>13326</v>
      </c>
      <c r="DZ121" s="351">
        <v>13357</v>
      </c>
      <c r="EA121" s="351">
        <v>13204</v>
      </c>
      <c r="EB121" s="351">
        <v>13187</v>
      </c>
      <c r="EC121" s="351">
        <v>13097</v>
      </c>
      <c r="ED121" s="351">
        <v>13013</v>
      </c>
      <c r="EE121" s="354">
        <v>12924</v>
      </c>
      <c r="EF121" s="350">
        <v>12926</v>
      </c>
      <c r="EG121" s="351">
        <v>12893</v>
      </c>
      <c r="EH121" s="351">
        <v>12835</v>
      </c>
      <c r="EI121" s="351">
        <v>12825</v>
      </c>
      <c r="EJ121" s="351">
        <v>12768</v>
      </c>
      <c r="EK121" s="351">
        <v>12749</v>
      </c>
      <c r="EL121" s="351">
        <v>12730</v>
      </c>
      <c r="EM121" s="351">
        <v>12706</v>
      </c>
      <c r="EN121" s="351">
        <v>12756</v>
      </c>
      <c r="EO121" s="351">
        <v>12745</v>
      </c>
      <c r="EP121" s="351">
        <v>12759</v>
      </c>
      <c r="EQ121" s="354">
        <v>12781</v>
      </c>
      <c r="ER121" s="350">
        <v>12778</v>
      </c>
      <c r="ES121" s="351">
        <v>12739</v>
      </c>
      <c r="ET121" s="351">
        <v>12673</v>
      </c>
      <c r="EU121" s="351">
        <v>12618</v>
      </c>
      <c r="EV121" s="351">
        <v>12683</v>
      </c>
      <c r="EW121" s="354">
        <v>12631</v>
      </c>
      <c r="EX121" s="354">
        <v>12923</v>
      </c>
      <c r="EY121" s="354">
        <v>12919</v>
      </c>
      <c r="EZ121" s="352">
        <v>12838</v>
      </c>
      <c r="FA121" s="352">
        <v>12871</v>
      </c>
      <c r="FB121" s="352">
        <v>12850</v>
      </c>
      <c r="FC121" s="352">
        <v>12898</v>
      </c>
      <c r="FD121" s="352">
        <v>12987</v>
      </c>
      <c r="FE121" s="352">
        <v>12940</v>
      </c>
      <c r="FF121" s="352">
        <v>12851</v>
      </c>
      <c r="FG121" s="352">
        <v>12802</v>
      </c>
      <c r="FH121" s="352">
        <v>12792</v>
      </c>
      <c r="FI121" s="352">
        <v>12736</v>
      </c>
      <c r="FJ121" s="352">
        <v>12700</v>
      </c>
      <c r="FK121" s="352"/>
      <c r="FL121" s="352"/>
      <c r="FM121" s="352"/>
      <c r="FN121" s="352"/>
      <c r="FO121" s="352"/>
      <c r="FP121" s="100">
        <v>-36</v>
      </c>
      <c r="FQ121" s="84">
        <v>-0.28346456692913385</v>
      </c>
      <c r="FR121" s="100">
        <v>-198</v>
      </c>
      <c r="FS121" s="84">
        <v>-1.5491745559815351</v>
      </c>
    </row>
    <row r="122" spans="1:175" ht="15" outlineLevel="2">
      <c r="A122" s="340">
        <v>789</v>
      </c>
      <c r="B122" s="53" t="s">
        <v>393</v>
      </c>
      <c r="C122" s="324" t="s">
        <v>411</v>
      </c>
      <c r="D122" s="350">
        <v>9184</v>
      </c>
      <c r="E122" s="351">
        <v>9156</v>
      </c>
      <c r="F122" s="351">
        <v>9190</v>
      </c>
      <c r="G122" s="351">
        <v>9133</v>
      </c>
      <c r="H122" s="351">
        <v>9190</v>
      </c>
      <c r="I122" s="351">
        <v>9265</v>
      </c>
      <c r="J122" s="351">
        <v>9218</v>
      </c>
      <c r="K122" s="351">
        <v>9213</v>
      </c>
      <c r="L122" s="351">
        <v>9168</v>
      </c>
      <c r="M122" s="351">
        <v>9231</v>
      </c>
      <c r="N122" s="351">
        <v>9150</v>
      </c>
      <c r="O122" s="352">
        <v>9197</v>
      </c>
      <c r="P122" s="350">
        <v>9087</v>
      </c>
      <c r="Q122" s="351">
        <v>9096</v>
      </c>
      <c r="R122" s="353">
        <v>9197</v>
      </c>
      <c r="S122" s="351">
        <v>9142</v>
      </c>
      <c r="T122" s="351">
        <v>9150</v>
      </c>
      <c r="U122" s="351">
        <v>9136</v>
      </c>
      <c r="V122" s="351">
        <v>9243</v>
      </c>
      <c r="W122" s="351">
        <v>9269</v>
      </c>
      <c r="X122" s="351">
        <v>9371</v>
      </c>
      <c r="Y122" s="351">
        <v>9343</v>
      </c>
      <c r="Z122" s="351">
        <v>9333</v>
      </c>
      <c r="AA122" s="352">
        <v>9306</v>
      </c>
      <c r="AB122" s="350">
        <v>9376</v>
      </c>
      <c r="AC122" s="351">
        <v>9376</v>
      </c>
      <c r="AD122" s="351">
        <v>9442</v>
      </c>
      <c r="AE122" s="351">
        <v>9428</v>
      </c>
      <c r="AF122" s="351">
        <v>9475</v>
      </c>
      <c r="AG122" s="351">
        <v>9456</v>
      </c>
      <c r="AH122" s="351">
        <v>9404</v>
      </c>
      <c r="AI122" s="351">
        <v>9457</v>
      </c>
      <c r="AJ122" s="351">
        <v>9654</v>
      </c>
      <c r="AK122" s="351">
        <v>9693</v>
      </c>
      <c r="AL122" s="351">
        <v>9622</v>
      </c>
      <c r="AM122" s="352">
        <v>9652</v>
      </c>
      <c r="AN122" s="350">
        <v>9637</v>
      </c>
      <c r="AO122" s="351">
        <v>9747</v>
      </c>
      <c r="AP122" s="351">
        <v>9786</v>
      </c>
      <c r="AQ122" s="351">
        <v>9765</v>
      </c>
      <c r="AR122" s="351">
        <v>9735</v>
      </c>
      <c r="AS122" s="351">
        <v>9750</v>
      </c>
      <c r="AT122" s="351">
        <v>9725</v>
      </c>
      <c r="AU122" s="351">
        <v>9743</v>
      </c>
      <c r="AV122" s="351">
        <v>9688</v>
      </c>
      <c r="AW122" s="351">
        <v>9604</v>
      </c>
      <c r="AX122" s="351">
        <v>9586</v>
      </c>
      <c r="AY122" s="352">
        <v>9580</v>
      </c>
      <c r="AZ122" s="350">
        <v>9620</v>
      </c>
      <c r="BA122" s="351">
        <v>9628</v>
      </c>
      <c r="BB122" s="351">
        <v>9587</v>
      </c>
      <c r="BC122" s="351">
        <v>9543</v>
      </c>
      <c r="BD122" s="351">
        <v>9506</v>
      </c>
      <c r="BE122" s="351">
        <v>9496</v>
      </c>
      <c r="BF122" s="351">
        <v>9506</v>
      </c>
      <c r="BG122" s="351">
        <v>9501</v>
      </c>
      <c r="BH122" s="351">
        <v>9449</v>
      </c>
      <c r="BI122" s="351">
        <v>9425</v>
      </c>
      <c r="BJ122" s="351">
        <v>9633</v>
      </c>
      <c r="BK122" s="352">
        <v>9751</v>
      </c>
      <c r="BL122" s="350">
        <v>9737</v>
      </c>
      <c r="BM122" s="355">
        <v>9822</v>
      </c>
      <c r="BN122" s="355">
        <v>9741</v>
      </c>
      <c r="BO122" s="355">
        <v>9762</v>
      </c>
      <c r="BP122" s="355">
        <v>9797</v>
      </c>
      <c r="BQ122" s="355">
        <v>9801</v>
      </c>
      <c r="BR122" s="355">
        <v>9798</v>
      </c>
      <c r="BS122" s="355">
        <v>9802</v>
      </c>
      <c r="BT122" s="355">
        <v>9812</v>
      </c>
      <c r="BU122" s="355">
        <v>9791</v>
      </c>
      <c r="BV122" s="355">
        <v>9794</v>
      </c>
      <c r="BW122" s="352">
        <v>9808</v>
      </c>
      <c r="BX122" s="350">
        <v>9700</v>
      </c>
      <c r="BY122" s="355">
        <v>9680</v>
      </c>
      <c r="BZ122" s="355">
        <v>9561</v>
      </c>
      <c r="CA122" s="355">
        <v>9495</v>
      </c>
      <c r="CB122" s="355">
        <v>9473</v>
      </c>
      <c r="CC122" s="355">
        <v>9196</v>
      </c>
      <c r="CD122" s="355">
        <v>9222</v>
      </c>
      <c r="CE122" s="355">
        <v>9228</v>
      </c>
      <c r="CF122" s="355">
        <v>9154</v>
      </c>
      <c r="CG122" s="351">
        <v>9134</v>
      </c>
      <c r="CH122" s="351">
        <v>9137</v>
      </c>
      <c r="CI122" s="352">
        <v>9066</v>
      </c>
      <c r="CJ122" s="350">
        <v>9028</v>
      </c>
      <c r="CK122" s="351">
        <v>9082</v>
      </c>
      <c r="CL122" s="351">
        <v>9104</v>
      </c>
      <c r="CM122" s="351">
        <v>9109</v>
      </c>
      <c r="CN122" s="351">
        <v>9125</v>
      </c>
      <c r="CO122" s="351">
        <v>9094</v>
      </c>
      <c r="CP122" s="351">
        <v>9076</v>
      </c>
      <c r="CQ122" s="351">
        <v>8960</v>
      </c>
      <c r="CR122" s="351">
        <v>9096</v>
      </c>
      <c r="CS122" s="351">
        <v>9055</v>
      </c>
      <c r="CT122" s="351">
        <v>9026</v>
      </c>
      <c r="CU122" s="352">
        <v>8966</v>
      </c>
      <c r="CV122" s="350">
        <v>8989</v>
      </c>
      <c r="CW122" s="351">
        <v>9038</v>
      </c>
      <c r="CX122" s="351">
        <v>8980</v>
      </c>
      <c r="CY122" s="351">
        <v>8952</v>
      </c>
      <c r="CZ122" s="351">
        <v>8979</v>
      </c>
      <c r="DA122" s="351">
        <v>8992</v>
      </c>
      <c r="DB122" s="351">
        <v>8961</v>
      </c>
      <c r="DC122" s="351">
        <v>8967</v>
      </c>
      <c r="DD122" s="351">
        <v>8995</v>
      </c>
      <c r="DE122" s="351">
        <v>8995</v>
      </c>
      <c r="DF122" s="351">
        <v>9033</v>
      </c>
      <c r="DG122" s="352">
        <v>9044</v>
      </c>
      <c r="DH122" s="350">
        <v>9083</v>
      </c>
      <c r="DI122" s="351">
        <v>9106</v>
      </c>
      <c r="DJ122" s="351">
        <v>9179</v>
      </c>
      <c r="DK122" s="351">
        <v>9060</v>
      </c>
      <c r="DL122" s="351">
        <v>9042</v>
      </c>
      <c r="DM122" s="351">
        <v>9003</v>
      </c>
      <c r="DN122" s="351">
        <v>8963</v>
      </c>
      <c r="DO122" s="351">
        <v>9042</v>
      </c>
      <c r="DP122" s="351">
        <v>9053</v>
      </c>
      <c r="DQ122" s="351">
        <v>9023</v>
      </c>
      <c r="DR122" s="351">
        <v>9001</v>
      </c>
      <c r="DS122" s="354">
        <v>8982</v>
      </c>
      <c r="DT122" s="350">
        <v>8977</v>
      </c>
      <c r="DU122" s="351">
        <v>9110</v>
      </c>
      <c r="DV122" s="351">
        <v>9123</v>
      </c>
      <c r="DW122" s="351">
        <v>9083</v>
      </c>
      <c r="DX122" s="351">
        <v>9126</v>
      </c>
      <c r="DY122" s="351">
        <v>9116</v>
      </c>
      <c r="DZ122" s="351">
        <v>9126</v>
      </c>
      <c r="EA122" s="351">
        <v>9070</v>
      </c>
      <c r="EB122" s="351">
        <v>9094</v>
      </c>
      <c r="EC122" s="351">
        <v>9053</v>
      </c>
      <c r="ED122" s="351">
        <v>9030</v>
      </c>
      <c r="EE122" s="354">
        <v>8978</v>
      </c>
      <c r="EF122" s="350">
        <v>8973</v>
      </c>
      <c r="EG122" s="351">
        <v>9015</v>
      </c>
      <c r="EH122" s="351">
        <v>8969</v>
      </c>
      <c r="EI122" s="351">
        <v>8999</v>
      </c>
      <c r="EJ122" s="351">
        <v>9028</v>
      </c>
      <c r="EK122" s="351">
        <v>9019</v>
      </c>
      <c r="EL122" s="351">
        <v>8995</v>
      </c>
      <c r="EM122" s="351">
        <v>9063</v>
      </c>
      <c r="EN122" s="351">
        <v>9233</v>
      </c>
      <c r="EO122" s="351">
        <v>9241</v>
      </c>
      <c r="EP122" s="351">
        <v>9189</v>
      </c>
      <c r="EQ122" s="354">
        <v>9187</v>
      </c>
      <c r="ER122" s="350">
        <v>9215</v>
      </c>
      <c r="ES122" s="351">
        <v>9264</v>
      </c>
      <c r="ET122" s="351">
        <v>9152</v>
      </c>
      <c r="EU122" s="351">
        <v>9123</v>
      </c>
      <c r="EV122" s="351">
        <v>9122</v>
      </c>
      <c r="EW122" s="354">
        <v>9098</v>
      </c>
      <c r="EX122" s="354">
        <v>9305</v>
      </c>
      <c r="EY122" s="354">
        <v>9297</v>
      </c>
      <c r="EZ122" s="352">
        <v>9209</v>
      </c>
      <c r="FA122" s="352">
        <v>9259</v>
      </c>
      <c r="FB122" s="352">
        <v>9243</v>
      </c>
      <c r="FC122" s="352">
        <v>9230</v>
      </c>
      <c r="FD122" s="352">
        <v>9293</v>
      </c>
      <c r="FE122" s="352">
        <v>9317</v>
      </c>
      <c r="FF122" s="352">
        <v>9187</v>
      </c>
      <c r="FG122" s="352">
        <v>9215</v>
      </c>
      <c r="FH122" s="352">
        <v>9235</v>
      </c>
      <c r="FI122" s="352">
        <v>9230</v>
      </c>
      <c r="FJ122" s="352">
        <v>9236</v>
      </c>
      <c r="FK122" s="352"/>
      <c r="FL122" s="352"/>
      <c r="FM122" s="352"/>
      <c r="FN122" s="352"/>
      <c r="FO122" s="352"/>
      <c r="FP122" s="100">
        <v>6</v>
      </c>
      <c r="FQ122" s="84">
        <v>6.4963187527067992E-2</v>
      </c>
      <c r="FR122" s="100">
        <v>6</v>
      </c>
      <c r="FS122" s="84">
        <v>6.5309676717100251E-2</v>
      </c>
    </row>
    <row r="123" spans="1:175" ht="15" outlineLevel="2">
      <c r="A123" s="340">
        <v>792</v>
      </c>
      <c r="B123" s="53" t="s">
        <v>393</v>
      </c>
      <c r="C123" s="324" t="s">
        <v>412</v>
      </c>
      <c r="D123" s="350">
        <v>4108</v>
      </c>
      <c r="E123" s="351">
        <v>4136</v>
      </c>
      <c r="F123" s="351">
        <v>4090</v>
      </c>
      <c r="G123" s="351">
        <v>4091</v>
      </c>
      <c r="H123" s="351">
        <v>4052</v>
      </c>
      <c r="I123" s="351">
        <v>4028</v>
      </c>
      <c r="J123" s="351">
        <v>3979</v>
      </c>
      <c r="K123" s="351">
        <v>4022</v>
      </c>
      <c r="L123" s="351">
        <v>4034</v>
      </c>
      <c r="M123" s="351">
        <v>4003</v>
      </c>
      <c r="N123" s="351">
        <v>3991</v>
      </c>
      <c r="O123" s="352">
        <v>3996</v>
      </c>
      <c r="P123" s="350">
        <v>3975</v>
      </c>
      <c r="Q123" s="351">
        <v>3987</v>
      </c>
      <c r="R123" s="353">
        <v>4015</v>
      </c>
      <c r="S123" s="351">
        <v>4059</v>
      </c>
      <c r="T123" s="351">
        <v>4071</v>
      </c>
      <c r="U123" s="351">
        <v>4065</v>
      </c>
      <c r="V123" s="351">
        <v>4038</v>
      </c>
      <c r="W123" s="351">
        <v>3999</v>
      </c>
      <c r="X123" s="351">
        <v>3927</v>
      </c>
      <c r="Y123" s="351">
        <v>3961</v>
      </c>
      <c r="Z123" s="351">
        <v>3985</v>
      </c>
      <c r="AA123" s="352">
        <v>3898</v>
      </c>
      <c r="AB123" s="350">
        <v>3890</v>
      </c>
      <c r="AC123" s="351">
        <v>3958</v>
      </c>
      <c r="AD123" s="351">
        <v>3954</v>
      </c>
      <c r="AE123" s="351">
        <v>3949</v>
      </c>
      <c r="AF123" s="351">
        <v>3884</v>
      </c>
      <c r="AG123" s="351">
        <v>3794</v>
      </c>
      <c r="AH123" s="351">
        <v>3750</v>
      </c>
      <c r="AI123" s="351">
        <v>3743</v>
      </c>
      <c r="AJ123" s="351">
        <v>3732</v>
      </c>
      <c r="AK123" s="351">
        <v>3792</v>
      </c>
      <c r="AL123" s="351">
        <v>3765</v>
      </c>
      <c r="AM123" s="352">
        <v>3851</v>
      </c>
      <c r="AN123" s="350">
        <v>3822</v>
      </c>
      <c r="AO123" s="351">
        <v>3793</v>
      </c>
      <c r="AP123" s="351">
        <v>3769</v>
      </c>
      <c r="AQ123" s="351">
        <v>3735</v>
      </c>
      <c r="AR123" s="351">
        <v>3821</v>
      </c>
      <c r="AS123" s="351">
        <v>3786</v>
      </c>
      <c r="AT123" s="351">
        <v>3797</v>
      </c>
      <c r="AU123" s="351">
        <v>3811</v>
      </c>
      <c r="AV123" s="351">
        <v>3773</v>
      </c>
      <c r="AW123" s="351">
        <v>3749</v>
      </c>
      <c r="AX123" s="351">
        <v>3740</v>
      </c>
      <c r="AY123" s="352">
        <v>3707</v>
      </c>
      <c r="AZ123" s="350">
        <v>3710</v>
      </c>
      <c r="BA123" s="351">
        <v>3708</v>
      </c>
      <c r="BB123" s="351">
        <v>3684</v>
      </c>
      <c r="BC123" s="351">
        <v>3632</v>
      </c>
      <c r="BD123" s="351">
        <v>3637</v>
      </c>
      <c r="BE123" s="351">
        <v>3629</v>
      </c>
      <c r="BF123" s="351">
        <v>3623</v>
      </c>
      <c r="BG123" s="351">
        <v>3517</v>
      </c>
      <c r="BH123" s="351">
        <v>3545</v>
      </c>
      <c r="BI123" s="351">
        <v>3477</v>
      </c>
      <c r="BJ123" s="351">
        <v>3512</v>
      </c>
      <c r="BK123" s="352">
        <v>3539</v>
      </c>
      <c r="BL123" s="350">
        <v>3549</v>
      </c>
      <c r="BM123" s="355">
        <v>3573</v>
      </c>
      <c r="BN123" s="355">
        <v>3563</v>
      </c>
      <c r="BO123" s="355">
        <v>3543</v>
      </c>
      <c r="BP123" s="355">
        <v>3540</v>
      </c>
      <c r="BQ123" s="355">
        <v>3481</v>
      </c>
      <c r="BR123" s="355">
        <v>3294</v>
      </c>
      <c r="BS123" s="355">
        <v>3232</v>
      </c>
      <c r="BT123" s="355">
        <v>3220</v>
      </c>
      <c r="BU123" s="355">
        <v>3227</v>
      </c>
      <c r="BV123" s="355">
        <v>3271</v>
      </c>
      <c r="BW123" s="352">
        <v>3288</v>
      </c>
      <c r="BX123" s="350">
        <v>3296</v>
      </c>
      <c r="BY123" s="355">
        <v>3267</v>
      </c>
      <c r="BZ123" s="355">
        <v>3248</v>
      </c>
      <c r="CA123" s="355">
        <v>3185</v>
      </c>
      <c r="CB123" s="355">
        <v>3194</v>
      </c>
      <c r="CC123" s="355">
        <v>3164</v>
      </c>
      <c r="CD123" s="355">
        <v>3132</v>
      </c>
      <c r="CE123" s="355">
        <v>3139</v>
      </c>
      <c r="CF123" s="355">
        <v>3108</v>
      </c>
      <c r="CG123" s="351">
        <v>3089</v>
      </c>
      <c r="CH123" s="351">
        <v>3091</v>
      </c>
      <c r="CI123" s="352">
        <v>3090</v>
      </c>
      <c r="CJ123" s="350">
        <v>3077</v>
      </c>
      <c r="CK123" s="351">
        <v>3061</v>
      </c>
      <c r="CL123" s="351">
        <v>3031</v>
      </c>
      <c r="CM123" s="351">
        <v>3027</v>
      </c>
      <c r="CN123" s="351">
        <v>3021</v>
      </c>
      <c r="CO123" s="351">
        <v>3035</v>
      </c>
      <c r="CP123" s="351">
        <v>3084</v>
      </c>
      <c r="CQ123" s="351">
        <v>3068</v>
      </c>
      <c r="CR123" s="351">
        <v>3052</v>
      </c>
      <c r="CS123" s="351">
        <v>3096</v>
      </c>
      <c r="CT123" s="351">
        <v>3108</v>
      </c>
      <c r="CU123" s="352">
        <v>3140</v>
      </c>
      <c r="CV123" s="350">
        <v>3139</v>
      </c>
      <c r="CW123" s="351">
        <v>3107</v>
      </c>
      <c r="CX123" s="351">
        <v>3074</v>
      </c>
      <c r="CY123" s="351">
        <v>3047</v>
      </c>
      <c r="CZ123" s="351">
        <v>3034</v>
      </c>
      <c r="DA123" s="351">
        <v>3021</v>
      </c>
      <c r="DB123" s="351">
        <v>2990</v>
      </c>
      <c r="DC123" s="351">
        <v>3011</v>
      </c>
      <c r="DD123" s="351">
        <v>2997</v>
      </c>
      <c r="DE123" s="351">
        <v>2996</v>
      </c>
      <c r="DF123" s="351">
        <v>3024</v>
      </c>
      <c r="DG123" s="352">
        <v>3037</v>
      </c>
      <c r="DH123" s="350">
        <v>3048</v>
      </c>
      <c r="DI123" s="351">
        <v>2980</v>
      </c>
      <c r="DJ123" s="351">
        <v>2995</v>
      </c>
      <c r="DK123" s="351">
        <v>2985</v>
      </c>
      <c r="DL123" s="351">
        <v>2963</v>
      </c>
      <c r="DM123" s="351">
        <v>2940</v>
      </c>
      <c r="DN123" s="351">
        <v>2916</v>
      </c>
      <c r="DO123" s="351">
        <v>2940</v>
      </c>
      <c r="DP123" s="351">
        <v>2949</v>
      </c>
      <c r="DQ123" s="351">
        <v>2938</v>
      </c>
      <c r="DR123" s="351">
        <v>2934</v>
      </c>
      <c r="DS123" s="354">
        <v>2993</v>
      </c>
      <c r="DT123" s="350">
        <v>2995</v>
      </c>
      <c r="DU123" s="351">
        <v>3071</v>
      </c>
      <c r="DV123" s="351">
        <v>3060</v>
      </c>
      <c r="DW123" s="351">
        <v>3108</v>
      </c>
      <c r="DX123" s="351">
        <v>3158</v>
      </c>
      <c r="DY123" s="351">
        <v>3155</v>
      </c>
      <c r="DZ123" s="351">
        <v>3156</v>
      </c>
      <c r="EA123" s="351">
        <v>3071</v>
      </c>
      <c r="EB123" s="351">
        <v>3063</v>
      </c>
      <c r="EC123" s="351">
        <v>3045</v>
      </c>
      <c r="ED123" s="351">
        <v>3034</v>
      </c>
      <c r="EE123" s="354">
        <v>3036</v>
      </c>
      <c r="EF123" s="350">
        <v>3041</v>
      </c>
      <c r="EG123" s="351">
        <v>3055</v>
      </c>
      <c r="EH123" s="351">
        <v>3018</v>
      </c>
      <c r="EI123" s="351">
        <v>3023</v>
      </c>
      <c r="EJ123" s="351">
        <v>3017</v>
      </c>
      <c r="EK123" s="351">
        <v>2989</v>
      </c>
      <c r="EL123" s="351">
        <v>3003</v>
      </c>
      <c r="EM123" s="351">
        <v>3007</v>
      </c>
      <c r="EN123" s="351">
        <v>3013</v>
      </c>
      <c r="EO123" s="351">
        <v>2989</v>
      </c>
      <c r="EP123" s="351">
        <v>2978</v>
      </c>
      <c r="EQ123" s="354">
        <v>2990</v>
      </c>
      <c r="ER123" s="350">
        <v>3016</v>
      </c>
      <c r="ES123" s="351">
        <v>2998</v>
      </c>
      <c r="ET123" s="351">
        <v>2984</v>
      </c>
      <c r="EU123" s="351">
        <v>2962</v>
      </c>
      <c r="EV123" s="351">
        <v>2977</v>
      </c>
      <c r="EW123" s="354">
        <v>2961</v>
      </c>
      <c r="EX123" s="354">
        <v>3108</v>
      </c>
      <c r="EY123" s="354">
        <v>3099</v>
      </c>
      <c r="EZ123" s="352">
        <v>3113</v>
      </c>
      <c r="FA123" s="352">
        <v>3127</v>
      </c>
      <c r="FB123" s="352">
        <v>3146</v>
      </c>
      <c r="FC123" s="352">
        <v>3136</v>
      </c>
      <c r="FD123" s="352">
        <v>3169</v>
      </c>
      <c r="FE123" s="352">
        <v>3130</v>
      </c>
      <c r="FF123" s="352">
        <v>3103</v>
      </c>
      <c r="FG123" s="352">
        <v>3096</v>
      </c>
      <c r="FH123" s="352">
        <v>3076</v>
      </c>
      <c r="FI123" s="352">
        <v>3099</v>
      </c>
      <c r="FJ123" s="352">
        <v>3105</v>
      </c>
      <c r="FK123" s="352"/>
      <c r="FL123" s="352"/>
      <c r="FM123" s="352"/>
      <c r="FN123" s="352"/>
      <c r="FO123" s="352"/>
      <c r="FP123" s="100">
        <v>6</v>
      </c>
      <c r="FQ123" s="84">
        <v>0.19323671497584541</v>
      </c>
      <c r="FR123" s="100">
        <v>-31</v>
      </c>
      <c r="FS123" s="84">
        <v>-1.0367892976588629</v>
      </c>
    </row>
    <row r="124" spans="1:175" ht="15" outlineLevel="2">
      <c r="A124" s="340">
        <v>809</v>
      </c>
      <c r="B124" s="53" t="s">
        <v>393</v>
      </c>
      <c r="C124" s="324" t="s">
        <v>413</v>
      </c>
      <c r="D124" s="350">
        <v>4612</v>
      </c>
      <c r="E124" s="351">
        <v>4618</v>
      </c>
      <c r="F124" s="351">
        <v>4564</v>
      </c>
      <c r="G124" s="351">
        <v>4537</v>
      </c>
      <c r="H124" s="351">
        <v>4450</v>
      </c>
      <c r="I124" s="351">
        <v>4444</v>
      </c>
      <c r="J124" s="351">
        <v>4351</v>
      </c>
      <c r="K124" s="351">
        <v>4440</v>
      </c>
      <c r="L124" s="351">
        <v>4263</v>
      </c>
      <c r="M124" s="351">
        <v>4241</v>
      </c>
      <c r="N124" s="351">
        <v>4223</v>
      </c>
      <c r="O124" s="352">
        <v>4311</v>
      </c>
      <c r="P124" s="350">
        <v>4374</v>
      </c>
      <c r="Q124" s="351">
        <v>4309</v>
      </c>
      <c r="R124" s="353">
        <v>4312</v>
      </c>
      <c r="S124" s="351">
        <v>4224</v>
      </c>
      <c r="T124" s="351">
        <v>4252</v>
      </c>
      <c r="U124" s="351">
        <v>4218</v>
      </c>
      <c r="V124" s="351">
        <v>4288</v>
      </c>
      <c r="W124" s="351">
        <v>4274</v>
      </c>
      <c r="X124" s="351">
        <v>4238</v>
      </c>
      <c r="Y124" s="351">
        <v>4266</v>
      </c>
      <c r="Z124" s="351">
        <v>4252</v>
      </c>
      <c r="AA124" s="352">
        <v>4135</v>
      </c>
      <c r="AB124" s="350">
        <v>4130</v>
      </c>
      <c r="AC124" s="351">
        <v>4227</v>
      </c>
      <c r="AD124" s="351">
        <v>4245</v>
      </c>
      <c r="AE124" s="351">
        <v>4256</v>
      </c>
      <c r="AF124" s="351">
        <v>4231</v>
      </c>
      <c r="AG124" s="351">
        <v>4123</v>
      </c>
      <c r="AH124" s="351">
        <v>4091</v>
      </c>
      <c r="AI124" s="351">
        <v>4095</v>
      </c>
      <c r="AJ124" s="351">
        <v>4085</v>
      </c>
      <c r="AK124" s="351">
        <v>4281</v>
      </c>
      <c r="AL124" s="351">
        <v>4216</v>
      </c>
      <c r="AM124" s="352">
        <v>4264</v>
      </c>
      <c r="AN124" s="350">
        <v>4233</v>
      </c>
      <c r="AO124" s="351">
        <v>4308</v>
      </c>
      <c r="AP124" s="351">
        <v>4307</v>
      </c>
      <c r="AQ124" s="351">
        <v>4236</v>
      </c>
      <c r="AR124" s="351">
        <v>4294</v>
      </c>
      <c r="AS124" s="351">
        <v>4287</v>
      </c>
      <c r="AT124" s="351">
        <v>4301</v>
      </c>
      <c r="AU124" s="351">
        <v>4363</v>
      </c>
      <c r="AV124" s="351">
        <v>4327</v>
      </c>
      <c r="AW124" s="351">
        <v>4354</v>
      </c>
      <c r="AX124" s="351">
        <v>4315</v>
      </c>
      <c r="AY124" s="352">
        <v>4342</v>
      </c>
      <c r="AZ124" s="350">
        <v>4336</v>
      </c>
      <c r="BA124" s="351">
        <v>4383</v>
      </c>
      <c r="BB124" s="351">
        <v>4329</v>
      </c>
      <c r="BC124" s="351">
        <v>4292</v>
      </c>
      <c r="BD124" s="351">
        <v>4242</v>
      </c>
      <c r="BE124" s="351">
        <v>4190</v>
      </c>
      <c r="BF124" s="351">
        <v>4156</v>
      </c>
      <c r="BG124" s="351">
        <v>4026</v>
      </c>
      <c r="BH124" s="351">
        <v>4072</v>
      </c>
      <c r="BI124" s="351">
        <v>4005</v>
      </c>
      <c r="BJ124" s="351">
        <v>4125</v>
      </c>
      <c r="BK124" s="352">
        <v>4139</v>
      </c>
      <c r="BL124" s="350">
        <v>4156</v>
      </c>
      <c r="BM124" s="355">
        <v>4197</v>
      </c>
      <c r="BN124" s="355">
        <v>4170</v>
      </c>
      <c r="BO124" s="355">
        <v>4171</v>
      </c>
      <c r="BP124" s="355">
        <v>4210</v>
      </c>
      <c r="BQ124" s="355">
        <v>4163</v>
      </c>
      <c r="BR124" s="355">
        <v>3957</v>
      </c>
      <c r="BS124" s="355">
        <v>3913</v>
      </c>
      <c r="BT124" s="355">
        <v>3881</v>
      </c>
      <c r="BU124" s="355">
        <v>3875</v>
      </c>
      <c r="BV124" s="355">
        <v>3894</v>
      </c>
      <c r="BW124" s="352">
        <v>3946</v>
      </c>
      <c r="BX124" s="350">
        <v>3854</v>
      </c>
      <c r="BY124" s="355">
        <v>3824</v>
      </c>
      <c r="BZ124" s="355">
        <v>3806</v>
      </c>
      <c r="CA124" s="355">
        <v>3778</v>
      </c>
      <c r="CB124" s="355">
        <v>3704</v>
      </c>
      <c r="CC124" s="355">
        <v>3638</v>
      </c>
      <c r="CD124" s="355">
        <v>3587</v>
      </c>
      <c r="CE124" s="355">
        <v>3600</v>
      </c>
      <c r="CF124" s="355">
        <v>3592</v>
      </c>
      <c r="CG124" s="351">
        <v>3576</v>
      </c>
      <c r="CH124" s="351">
        <v>3583</v>
      </c>
      <c r="CI124" s="352">
        <v>3603</v>
      </c>
      <c r="CJ124" s="350">
        <v>3599</v>
      </c>
      <c r="CK124" s="351">
        <v>3615</v>
      </c>
      <c r="CL124" s="351">
        <v>3603</v>
      </c>
      <c r="CM124" s="351">
        <v>3600</v>
      </c>
      <c r="CN124" s="351">
        <v>3624</v>
      </c>
      <c r="CO124" s="351">
        <v>3676</v>
      </c>
      <c r="CP124" s="351">
        <v>3727</v>
      </c>
      <c r="CQ124" s="351">
        <v>3718</v>
      </c>
      <c r="CR124" s="351">
        <v>3674</v>
      </c>
      <c r="CS124" s="351">
        <v>3727</v>
      </c>
      <c r="CT124" s="351">
        <v>3724</v>
      </c>
      <c r="CU124" s="352">
        <v>3720</v>
      </c>
      <c r="CV124" s="350">
        <v>3738</v>
      </c>
      <c r="CW124" s="351">
        <v>3729</v>
      </c>
      <c r="CX124" s="351">
        <v>3688</v>
      </c>
      <c r="CY124" s="351">
        <v>3650</v>
      </c>
      <c r="CZ124" s="351">
        <v>3649</v>
      </c>
      <c r="DA124" s="351">
        <v>3626</v>
      </c>
      <c r="DB124" s="351">
        <v>3681</v>
      </c>
      <c r="DC124" s="351">
        <v>3631</v>
      </c>
      <c r="DD124" s="351">
        <v>3634</v>
      </c>
      <c r="DE124" s="351">
        <v>3642</v>
      </c>
      <c r="DF124" s="351">
        <v>3648</v>
      </c>
      <c r="DG124" s="352">
        <v>3621</v>
      </c>
      <c r="DH124" s="350">
        <v>3605</v>
      </c>
      <c r="DI124" s="351">
        <v>3634</v>
      </c>
      <c r="DJ124" s="351">
        <v>3627</v>
      </c>
      <c r="DK124" s="351">
        <v>3609</v>
      </c>
      <c r="DL124" s="351">
        <v>3575</v>
      </c>
      <c r="DM124" s="351">
        <v>3521</v>
      </c>
      <c r="DN124" s="351">
        <v>3487</v>
      </c>
      <c r="DO124" s="351">
        <v>3469</v>
      </c>
      <c r="DP124" s="351">
        <v>3485</v>
      </c>
      <c r="DQ124" s="351">
        <v>3449</v>
      </c>
      <c r="DR124" s="351">
        <v>3449</v>
      </c>
      <c r="DS124" s="354">
        <v>3527</v>
      </c>
      <c r="DT124" s="350">
        <v>3551</v>
      </c>
      <c r="DU124" s="351">
        <v>3660</v>
      </c>
      <c r="DV124" s="351">
        <v>3679</v>
      </c>
      <c r="DW124" s="351">
        <v>3685</v>
      </c>
      <c r="DX124" s="351">
        <v>3748</v>
      </c>
      <c r="DY124" s="351">
        <v>3771</v>
      </c>
      <c r="DZ124" s="351">
        <v>3754</v>
      </c>
      <c r="EA124" s="351">
        <v>3687</v>
      </c>
      <c r="EB124" s="351">
        <v>3682</v>
      </c>
      <c r="EC124" s="351">
        <v>3657</v>
      </c>
      <c r="ED124" s="351">
        <v>3624</v>
      </c>
      <c r="EE124" s="354">
        <v>3593</v>
      </c>
      <c r="EF124" s="350">
        <v>3586</v>
      </c>
      <c r="EG124" s="351">
        <v>3561</v>
      </c>
      <c r="EH124" s="351">
        <v>3524</v>
      </c>
      <c r="EI124" s="351">
        <v>3493</v>
      </c>
      <c r="EJ124" s="351">
        <v>3512</v>
      </c>
      <c r="EK124" s="351">
        <v>3507</v>
      </c>
      <c r="EL124" s="351">
        <v>3492</v>
      </c>
      <c r="EM124" s="351">
        <v>3473</v>
      </c>
      <c r="EN124" s="351">
        <v>3465</v>
      </c>
      <c r="EO124" s="351">
        <v>3438</v>
      </c>
      <c r="EP124" s="351">
        <v>3421</v>
      </c>
      <c r="EQ124" s="354">
        <v>3410</v>
      </c>
      <c r="ER124" s="350">
        <v>3433</v>
      </c>
      <c r="ES124" s="351">
        <v>3421</v>
      </c>
      <c r="ET124" s="351">
        <v>3418</v>
      </c>
      <c r="EU124" s="351">
        <v>3389</v>
      </c>
      <c r="EV124" s="351">
        <v>3408</v>
      </c>
      <c r="EW124" s="354">
        <v>3370</v>
      </c>
      <c r="EX124" s="354">
        <v>3573</v>
      </c>
      <c r="EY124" s="354">
        <v>3544</v>
      </c>
      <c r="EZ124" s="352">
        <v>3520</v>
      </c>
      <c r="FA124" s="352">
        <v>3522</v>
      </c>
      <c r="FB124" s="352">
        <v>3512</v>
      </c>
      <c r="FC124" s="352">
        <v>3537</v>
      </c>
      <c r="FD124" s="352">
        <v>3578</v>
      </c>
      <c r="FE124" s="352">
        <v>3587</v>
      </c>
      <c r="FF124" s="352">
        <v>3613</v>
      </c>
      <c r="FG124" s="352">
        <v>3564</v>
      </c>
      <c r="FH124" s="352">
        <v>3509</v>
      </c>
      <c r="FI124" s="352">
        <v>3481</v>
      </c>
      <c r="FJ124" s="352">
        <v>3474</v>
      </c>
      <c r="FK124" s="352"/>
      <c r="FL124" s="352"/>
      <c r="FM124" s="352"/>
      <c r="FN124" s="352"/>
      <c r="FO124" s="352"/>
      <c r="FP124" s="100">
        <v>-7</v>
      </c>
      <c r="FQ124" s="84">
        <v>-0.20149683362118592</v>
      </c>
      <c r="FR124" s="100">
        <v>-63</v>
      </c>
      <c r="FS124" s="84">
        <v>-1.847507331378299</v>
      </c>
    </row>
    <row r="125" spans="1:175" ht="15" outlineLevel="2">
      <c r="A125" s="340">
        <v>847</v>
      </c>
      <c r="B125" s="53" t="s">
        <v>393</v>
      </c>
      <c r="C125" s="324" t="s">
        <v>414</v>
      </c>
      <c r="D125" s="350">
        <v>24344</v>
      </c>
      <c r="E125" s="351">
        <v>24416</v>
      </c>
      <c r="F125" s="351">
        <v>24400</v>
      </c>
      <c r="G125" s="351">
        <v>24381</v>
      </c>
      <c r="H125" s="351">
        <v>24254</v>
      </c>
      <c r="I125" s="351">
        <v>24293</v>
      </c>
      <c r="J125" s="351">
        <v>24233</v>
      </c>
      <c r="K125" s="351">
        <v>24261</v>
      </c>
      <c r="L125" s="351">
        <v>24306</v>
      </c>
      <c r="M125" s="351">
        <v>24469</v>
      </c>
      <c r="N125" s="351">
        <v>24539</v>
      </c>
      <c r="O125" s="352">
        <v>24711</v>
      </c>
      <c r="P125" s="350">
        <v>24726</v>
      </c>
      <c r="Q125" s="351">
        <v>24794</v>
      </c>
      <c r="R125" s="353">
        <v>24917</v>
      </c>
      <c r="S125" s="351">
        <v>25102</v>
      </c>
      <c r="T125" s="351">
        <v>25164</v>
      </c>
      <c r="U125" s="351">
        <v>25366</v>
      </c>
      <c r="V125" s="351">
        <v>25362</v>
      </c>
      <c r="W125" s="351">
        <v>25168</v>
      </c>
      <c r="X125" s="351">
        <v>25054</v>
      </c>
      <c r="Y125" s="351">
        <v>25106</v>
      </c>
      <c r="Z125" s="351">
        <v>25072</v>
      </c>
      <c r="AA125" s="352">
        <v>25007</v>
      </c>
      <c r="AB125" s="350">
        <v>25112</v>
      </c>
      <c r="AC125" s="351">
        <v>25226</v>
      </c>
      <c r="AD125" s="351">
        <v>25016</v>
      </c>
      <c r="AE125" s="351">
        <v>25395</v>
      </c>
      <c r="AF125" s="351">
        <v>25416</v>
      </c>
      <c r="AG125" s="351">
        <v>25243</v>
      </c>
      <c r="AH125" s="351">
        <v>25189</v>
      </c>
      <c r="AI125" s="351">
        <v>25292</v>
      </c>
      <c r="AJ125" s="351">
        <v>25281</v>
      </c>
      <c r="AK125" s="351">
        <v>25356</v>
      </c>
      <c r="AL125" s="351">
        <v>25304</v>
      </c>
      <c r="AM125" s="352">
        <v>25433</v>
      </c>
      <c r="AN125" s="350">
        <v>25348</v>
      </c>
      <c r="AO125" s="351">
        <v>25418</v>
      </c>
      <c r="AP125" s="351">
        <v>25433</v>
      </c>
      <c r="AQ125" s="351">
        <v>25264</v>
      </c>
      <c r="AR125" s="351">
        <v>25456</v>
      </c>
      <c r="AS125" s="351">
        <v>25513</v>
      </c>
      <c r="AT125" s="351">
        <v>25583</v>
      </c>
      <c r="AU125" s="351">
        <v>25639</v>
      </c>
      <c r="AV125" s="351">
        <v>25584</v>
      </c>
      <c r="AW125" s="351">
        <v>25583</v>
      </c>
      <c r="AX125" s="351">
        <v>25598</v>
      </c>
      <c r="AY125" s="352">
        <v>25655</v>
      </c>
      <c r="AZ125" s="350">
        <v>25731</v>
      </c>
      <c r="BA125" s="351">
        <v>25835</v>
      </c>
      <c r="BB125" s="351">
        <v>25803</v>
      </c>
      <c r="BC125" s="351">
        <v>25798</v>
      </c>
      <c r="BD125" s="351">
        <v>25735</v>
      </c>
      <c r="BE125" s="351">
        <v>25541</v>
      </c>
      <c r="BF125" s="351">
        <v>25533</v>
      </c>
      <c r="BG125" s="351">
        <v>25341</v>
      </c>
      <c r="BH125" s="351">
        <v>25372</v>
      </c>
      <c r="BI125" s="351">
        <v>25229</v>
      </c>
      <c r="BJ125" s="351">
        <v>25247</v>
      </c>
      <c r="BK125" s="352">
        <v>25319</v>
      </c>
      <c r="BL125" s="350">
        <v>25320</v>
      </c>
      <c r="BM125" s="355">
        <v>25405</v>
      </c>
      <c r="BN125" s="355">
        <v>25401</v>
      </c>
      <c r="BO125" s="355">
        <v>25339</v>
      </c>
      <c r="BP125" s="355">
        <v>25350</v>
      </c>
      <c r="BQ125" s="355">
        <v>25384</v>
      </c>
      <c r="BR125" s="355">
        <v>25092</v>
      </c>
      <c r="BS125" s="355">
        <v>25019</v>
      </c>
      <c r="BT125" s="355">
        <v>25014</v>
      </c>
      <c r="BU125" s="355">
        <v>24963</v>
      </c>
      <c r="BV125" s="355">
        <v>24935</v>
      </c>
      <c r="BW125" s="352">
        <v>24962</v>
      </c>
      <c r="BX125" s="350">
        <v>24995</v>
      </c>
      <c r="BY125" s="355">
        <v>24953</v>
      </c>
      <c r="BZ125" s="355">
        <v>24861</v>
      </c>
      <c r="CA125" s="355">
        <v>24725</v>
      </c>
      <c r="CB125" s="355">
        <v>24703</v>
      </c>
      <c r="CC125" s="355">
        <v>24599</v>
      </c>
      <c r="CD125" s="355">
        <v>24473</v>
      </c>
      <c r="CE125" s="355">
        <v>24481</v>
      </c>
      <c r="CF125" s="355">
        <v>24424</v>
      </c>
      <c r="CG125" s="351">
        <v>24356</v>
      </c>
      <c r="CH125" s="351">
        <v>24405</v>
      </c>
      <c r="CI125" s="352">
        <v>24425</v>
      </c>
      <c r="CJ125" s="350">
        <v>24393</v>
      </c>
      <c r="CK125" s="351">
        <v>24493</v>
      </c>
      <c r="CL125" s="351">
        <v>24387</v>
      </c>
      <c r="CM125" s="351">
        <v>24389</v>
      </c>
      <c r="CN125" s="351">
        <v>24497</v>
      </c>
      <c r="CO125" s="351">
        <v>24661</v>
      </c>
      <c r="CP125" s="351">
        <v>24702</v>
      </c>
      <c r="CQ125" s="351">
        <v>24621</v>
      </c>
      <c r="CR125" s="351">
        <v>24710</v>
      </c>
      <c r="CS125" s="351">
        <v>24806</v>
      </c>
      <c r="CT125" s="351">
        <v>24855</v>
      </c>
      <c r="CU125" s="352">
        <v>24926</v>
      </c>
      <c r="CV125" s="350">
        <v>24932</v>
      </c>
      <c r="CW125" s="351">
        <v>24805</v>
      </c>
      <c r="CX125" s="351">
        <v>24818</v>
      </c>
      <c r="CY125" s="351">
        <v>24802</v>
      </c>
      <c r="CZ125" s="351">
        <v>24864</v>
      </c>
      <c r="DA125" s="351">
        <v>24838</v>
      </c>
      <c r="DB125" s="351">
        <v>24782</v>
      </c>
      <c r="DC125" s="351">
        <v>24733</v>
      </c>
      <c r="DD125" s="351">
        <v>24634</v>
      </c>
      <c r="DE125" s="351">
        <v>24589</v>
      </c>
      <c r="DF125" s="351">
        <v>24591</v>
      </c>
      <c r="DG125" s="352">
        <v>24594</v>
      </c>
      <c r="DH125" s="350">
        <v>24619</v>
      </c>
      <c r="DI125" s="351">
        <v>24497</v>
      </c>
      <c r="DJ125" s="351">
        <v>24379</v>
      </c>
      <c r="DK125" s="351">
        <v>24462</v>
      </c>
      <c r="DL125" s="351">
        <v>24455</v>
      </c>
      <c r="DM125" s="351">
        <v>24392</v>
      </c>
      <c r="DN125" s="351">
        <v>24342</v>
      </c>
      <c r="DO125" s="351">
        <v>24283</v>
      </c>
      <c r="DP125" s="351">
        <v>24306</v>
      </c>
      <c r="DQ125" s="351">
        <v>24312</v>
      </c>
      <c r="DR125" s="351">
        <v>24200</v>
      </c>
      <c r="DS125" s="354">
        <v>24566</v>
      </c>
      <c r="DT125" s="350">
        <v>24695</v>
      </c>
      <c r="DU125" s="351">
        <v>24979</v>
      </c>
      <c r="DV125" s="351">
        <v>24957</v>
      </c>
      <c r="DW125" s="351">
        <v>24991</v>
      </c>
      <c r="DX125" s="351">
        <v>25158</v>
      </c>
      <c r="DY125" s="351">
        <v>25166</v>
      </c>
      <c r="DZ125" s="351">
        <v>25085</v>
      </c>
      <c r="EA125" s="351">
        <v>24418</v>
      </c>
      <c r="EB125" s="351">
        <v>24895</v>
      </c>
      <c r="EC125" s="351">
        <v>24835</v>
      </c>
      <c r="ED125" s="351">
        <v>24748</v>
      </c>
      <c r="EE125" s="354">
        <v>24625</v>
      </c>
      <c r="EF125" s="350">
        <v>24601</v>
      </c>
      <c r="EG125" s="351">
        <v>24564</v>
      </c>
      <c r="EH125" s="351">
        <v>24497</v>
      </c>
      <c r="EI125" s="351">
        <v>24636</v>
      </c>
      <c r="EJ125" s="351">
        <v>24568</v>
      </c>
      <c r="EK125" s="351">
        <v>24452</v>
      </c>
      <c r="EL125" s="351">
        <v>24451</v>
      </c>
      <c r="EM125" s="351">
        <v>24381</v>
      </c>
      <c r="EN125" s="351">
        <v>24397</v>
      </c>
      <c r="EO125" s="351">
        <v>24392</v>
      </c>
      <c r="EP125" s="351">
        <v>24385</v>
      </c>
      <c r="EQ125" s="354">
        <v>24333</v>
      </c>
      <c r="ER125" s="350">
        <v>24411</v>
      </c>
      <c r="ES125" s="351">
        <v>24336</v>
      </c>
      <c r="ET125" s="351">
        <v>24343</v>
      </c>
      <c r="EU125" s="351">
        <v>24302</v>
      </c>
      <c r="EV125" s="351">
        <v>24327</v>
      </c>
      <c r="EW125" s="354">
        <v>24251</v>
      </c>
      <c r="EX125" s="354">
        <v>24636</v>
      </c>
      <c r="EY125" s="354">
        <v>24628</v>
      </c>
      <c r="EZ125" s="352">
        <v>24565</v>
      </c>
      <c r="FA125" s="352">
        <v>24581</v>
      </c>
      <c r="FB125" s="352">
        <v>24566</v>
      </c>
      <c r="FC125" s="352">
        <v>24633</v>
      </c>
      <c r="FD125" s="352">
        <v>24772</v>
      </c>
      <c r="FE125" s="352">
        <v>24754</v>
      </c>
      <c r="FF125" s="352">
        <v>24666</v>
      </c>
      <c r="FG125" s="352">
        <v>24645</v>
      </c>
      <c r="FH125" s="352">
        <v>24690</v>
      </c>
      <c r="FI125" s="352">
        <v>24688</v>
      </c>
      <c r="FJ125" s="352">
        <v>24619</v>
      </c>
      <c r="FK125" s="352"/>
      <c r="FL125" s="352"/>
      <c r="FM125" s="352"/>
      <c r="FN125" s="352"/>
      <c r="FO125" s="352"/>
      <c r="FP125" s="100">
        <v>-69</v>
      </c>
      <c r="FQ125" s="84">
        <v>-0.28027133514765018</v>
      </c>
      <c r="FR125" s="100">
        <v>-14</v>
      </c>
      <c r="FS125" s="84">
        <v>-5.7535034726503106E-2</v>
      </c>
    </row>
    <row r="126" spans="1:175" ht="15" outlineLevel="2">
      <c r="A126" s="340">
        <v>856</v>
      </c>
      <c r="B126" s="53" t="s">
        <v>393</v>
      </c>
      <c r="C126" s="324" t="s">
        <v>415</v>
      </c>
      <c r="D126" s="350">
        <v>3924</v>
      </c>
      <c r="E126" s="351">
        <v>3920</v>
      </c>
      <c r="F126" s="351">
        <v>3916</v>
      </c>
      <c r="G126" s="351">
        <v>3893</v>
      </c>
      <c r="H126" s="351">
        <v>3864</v>
      </c>
      <c r="I126" s="351">
        <v>3855</v>
      </c>
      <c r="J126" s="351">
        <v>3781</v>
      </c>
      <c r="K126" s="351">
        <v>3838</v>
      </c>
      <c r="L126" s="351">
        <v>3686</v>
      </c>
      <c r="M126" s="351">
        <v>3710</v>
      </c>
      <c r="N126" s="351">
        <v>3728</v>
      </c>
      <c r="O126" s="352">
        <v>3774</v>
      </c>
      <c r="P126" s="350">
        <v>3732</v>
      </c>
      <c r="Q126" s="351">
        <v>3718</v>
      </c>
      <c r="R126" s="353">
        <v>3707</v>
      </c>
      <c r="S126" s="351">
        <v>3708</v>
      </c>
      <c r="T126" s="351">
        <v>3771</v>
      </c>
      <c r="U126" s="351">
        <v>3775</v>
      </c>
      <c r="V126" s="351">
        <v>3765</v>
      </c>
      <c r="W126" s="351">
        <v>3778</v>
      </c>
      <c r="X126" s="351">
        <v>3771</v>
      </c>
      <c r="Y126" s="351">
        <v>3842</v>
      </c>
      <c r="Z126" s="351">
        <v>3866</v>
      </c>
      <c r="AA126" s="352">
        <v>3849</v>
      </c>
      <c r="AB126" s="350">
        <v>3862</v>
      </c>
      <c r="AC126" s="351">
        <v>3925</v>
      </c>
      <c r="AD126" s="351">
        <v>3907</v>
      </c>
      <c r="AE126" s="351">
        <v>3885</v>
      </c>
      <c r="AF126" s="351">
        <v>3877</v>
      </c>
      <c r="AG126" s="351">
        <v>3800</v>
      </c>
      <c r="AH126" s="351">
        <v>3785</v>
      </c>
      <c r="AI126" s="351">
        <v>3813</v>
      </c>
      <c r="AJ126" s="351">
        <v>3814</v>
      </c>
      <c r="AK126" s="351">
        <v>3879</v>
      </c>
      <c r="AL126" s="351">
        <v>3873</v>
      </c>
      <c r="AM126" s="352">
        <v>3875</v>
      </c>
      <c r="AN126" s="350">
        <v>3866</v>
      </c>
      <c r="AO126" s="351">
        <v>3880</v>
      </c>
      <c r="AP126" s="351">
        <v>3863</v>
      </c>
      <c r="AQ126" s="351">
        <v>3827</v>
      </c>
      <c r="AR126" s="351">
        <v>3872</v>
      </c>
      <c r="AS126" s="351">
        <v>3851</v>
      </c>
      <c r="AT126" s="351">
        <v>3865</v>
      </c>
      <c r="AU126" s="351">
        <v>3865</v>
      </c>
      <c r="AV126" s="351">
        <v>3835</v>
      </c>
      <c r="AW126" s="351">
        <v>3817</v>
      </c>
      <c r="AX126" s="351">
        <v>3800</v>
      </c>
      <c r="AY126" s="352">
        <v>3800</v>
      </c>
      <c r="AZ126" s="350">
        <v>3822</v>
      </c>
      <c r="BA126" s="351">
        <v>3871</v>
      </c>
      <c r="BB126" s="351">
        <v>3845</v>
      </c>
      <c r="BC126" s="351">
        <v>3848</v>
      </c>
      <c r="BD126" s="351">
        <v>3831</v>
      </c>
      <c r="BE126" s="351">
        <v>3825</v>
      </c>
      <c r="BF126" s="351">
        <v>3772</v>
      </c>
      <c r="BG126" s="351">
        <v>3669</v>
      </c>
      <c r="BH126" s="351">
        <v>3698</v>
      </c>
      <c r="BI126" s="351">
        <v>3604</v>
      </c>
      <c r="BJ126" s="351">
        <v>3612</v>
      </c>
      <c r="BK126" s="352">
        <v>3661</v>
      </c>
      <c r="BL126" s="350">
        <v>3660</v>
      </c>
      <c r="BM126" s="355">
        <v>3672</v>
      </c>
      <c r="BN126" s="355">
        <v>3671</v>
      </c>
      <c r="BO126" s="355">
        <v>3665</v>
      </c>
      <c r="BP126" s="355">
        <v>3663</v>
      </c>
      <c r="BQ126" s="355">
        <v>3608</v>
      </c>
      <c r="BR126" s="355">
        <v>3516</v>
      </c>
      <c r="BS126" s="355">
        <v>3438</v>
      </c>
      <c r="BT126" s="355">
        <v>3420</v>
      </c>
      <c r="BU126" s="355">
        <v>3437</v>
      </c>
      <c r="BV126" s="355">
        <v>3447</v>
      </c>
      <c r="BW126" s="352">
        <v>3452</v>
      </c>
      <c r="BX126" s="350">
        <v>3446</v>
      </c>
      <c r="BY126" s="355">
        <v>3403</v>
      </c>
      <c r="BZ126" s="355">
        <v>3367</v>
      </c>
      <c r="CA126" s="355">
        <v>3309</v>
      </c>
      <c r="CB126" s="355">
        <v>3290</v>
      </c>
      <c r="CC126" s="355">
        <v>3275</v>
      </c>
      <c r="CD126" s="355">
        <v>3268</v>
      </c>
      <c r="CE126" s="355">
        <v>3272</v>
      </c>
      <c r="CF126" s="355">
        <v>3244</v>
      </c>
      <c r="CG126" s="351">
        <v>3220</v>
      </c>
      <c r="CH126" s="351">
        <v>3196</v>
      </c>
      <c r="CI126" s="352">
        <v>3202</v>
      </c>
      <c r="CJ126" s="350">
        <v>3227</v>
      </c>
      <c r="CK126" s="351">
        <v>3244</v>
      </c>
      <c r="CL126" s="351">
        <v>3232</v>
      </c>
      <c r="CM126" s="351">
        <v>3221</v>
      </c>
      <c r="CN126" s="351">
        <v>3221</v>
      </c>
      <c r="CO126" s="351">
        <v>3263</v>
      </c>
      <c r="CP126" s="351">
        <v>3301</v>
      </c>
      <c r="CQ126" s="351">
        <v>3307</v>
      </c>
      <c r="CR126" s="351">
        <v>3238</v>
      </c>
      <c r="CS126" s="351">
        <v>3273</v>
      </c>
      <c r="CT126" s="351">
        <v>3256</v>
      </c>
      <c r="CU126" s="352">
        <v>3269</v>
      </c>
      <c r="CV126" s="350">
        <v>3270</v>
      </c>
      <c r="CW126" s="351">
        <v>3238</v>
      </c>
      <c r="CX126" s="351">
        <v>3180</v>
      </c>
      <c r="CY126" s="351">
        <v>3201</v>
      </c>
      <c r="CZ126" s="351">
        <v>3221</v>
      </c>
      <c r="DA126" s="351">
        <v>3215</v>
      </c>
      <c r="DB126" s="351">
        <v>3226</v>
      </c>
      <c r="DC126" s="351">
        <v>3215</v>
      </c>
      <c r="DD126" s="351">
        <v>3207</v>
      </c>
      <c r="DE126" s="351">
        <v>3199</v>
      </c>
      <c r="DF126" s="351">
        <v>3205</v>
      </c>
      <c r="DG126" s="352">
        <v>3204</v>
      </c>
      <c r="DH126" s="350">
        <v>3241</v>
      </c>
      <c r="DI126" s="351">
        <v>3246</v>
      </c>
      <c r="DJ126" s="351">
        <v>3228</v>
      </c>
      <c r="DK126" s="351">
        <v>3200</v>
      </c>
      <c r="DL126" s="351">
        <v>3181</v>
      </c>
      <c r="DM126" s="351">
        <v>3171</v>
      </c>
      <c r="DN126" s="351">
        <v>3133</v>
      </c>
      <c r="DO126" s="351">
        <v>3135</v>
      </c>
      <c r="DP126" s="351">
        <v>3113</v>
      </c>
      <c r="DQ126" s="351">
        <v>3097</v>
      </c>
      <c r="DR126" s="351">
        <v>3098</v>
      </c>
      <c r="DS126" s="354">
        <v>3105</v>
      </c>
      <c r="DT126" s="350">
        <v>3137</v>
      </c>
      <c r="DU126" s="351">
        <v>3187</v>
      </c>
      <c r="DV126" s="351">
        <v>3160</v>
      </c>
      <c r="DW126" s="351">
        <v>3183</v>
      </c>
      <c r="DX126" s="351">
        <v>3226</v>
      </c>
      <c r="DY126" s="351">
        <v>3235</v>
      </c>
      <c r="DZ126" s="351">
        <v>3205</v>
      </c>
      <c r="EA126" s="351">
        <v>3178</v>
      </c>
      <c r="EB126" s="351">
        <v>3172</v>
      </c>
      <c r="EC126" s="351">
        <v>3160</v>
      </c>
      <c r="ED126" s="351">
        <v>3144</v>
      </c>
      <c r="EE126" s="354">
        <v>3113</v>
      </c>
      <c r="EF126" s="350">
        <v>3113</v>
      </c>
      <c r="EG126" s="351">
        <v>3121</v>
      </c>
      <c r="EH126" s="351">
        <v>3077</v>
      </c>
      <c r="EI126" s="351">
        <v>3048</v>
      </c>
      <c r="EJ126" s="351">
        <v>3031</v>
      </c>
      <c r="EK126" s="351">
        <v>3028</v>
      </c>
      <c r="EL126" s="351">
        <v>3033</v>
      </c>
      <c r="EM126" s="351">
        <v>3044</v>
      </c>
      <c r="EN126" s="351">
        <v>3014</v>
      </c>
      <c r="EO126" s="351">
        <v>2989</v>
      </c>
      <c r="EP126" s="351">
        <v>2974</v>
      </c>
      <c r="EQ126" s="354">
        <v>2957</v>
      </c>
      <c r="ER126" s="350">
        <v>2978</v>
      </c>
      <c r="ES126" s="351">
        <v>2972</v>
      </c>
      <c r="ET126" s="351">
        <v>2962</v>
      </c>
      <c r="EU126" s="351">
        <v>2944</v>
      </c>
      <c r="EV126" s="351">
        <v>2935</v>
      </c>
      <c r="EW126" s="354">
        <v>2875</v>
      </c>
      <c r="EX126" s="354">
        <v>2989</v>
      </c>
      <c r="EY126" s="354">
        <v>2977</v>
      </c>
      <c r="EZ126" s="352">
        <v>2969</v>
      </c>
      <c r="FA126" s="352">
        <v>2988</v>
      </c>
      <c r="FB126" s="352">
        <v>2941</v>
      </c>
      <c r="FC126" s="352">
        <v>2967</v>
      </c>
      <c r="FD126" s="352">
        <v>2974</v>
      </c>
      <c r="FE126" s="352">
        <v>2936</v>
      </c>
      <c r="FF126" s="352">
        <v>2966</v>
      </c>
      <c r="FG126" s="352">
        <v>2947</v>
      </c>
      <c r="FH126" s="352">
        <v>2948</v>
      </c>
      <c r="FI126" s="352">
        <v>2924</v>
      </c>
      <c r="FJ126" s="352">
        <v>2940</v>
      </c>
      <c r="FK126" s="352"/>
      <c r="FL126" s="352"/>
      <c r="FM126" s="352"/>
      <c r="FN126" s="352"/>
      <c r="FO126" s="352"/>
      <c r="FP126" s="100">
        <v>16</v>
      </c>
      <c r="FQ126" s="84">
        <v>0.54421768707482987</v>
      </c>
      <c r="FR126" s="100">
        <v>-27</v>
      </c>
      <c r="FS126" s="84">
        <v>-0.91308758877240459</v>
      </c>
    </row>
    <row r="127" spans="1:175" ht="15" outlineLevel="2">
      <c r="A127" s="340">
        <v>861</v>
      </c>
      <c r="B127" s="53" t="s">
        <v>393</v>
      </c>
      <c r="C127" s="324" t="s">
        <v>416</v>
      </c>
      <c r="D127" s="350">
        <v>6639</v>
      </c>
      <c r="E127" s="351">
        <v>6668</v>
      </c>
      <c r="F127" s="351">
        <v>6695</v>
      </c>
      <c r="G127" s="351">
        <v>6647</v>
      </c>
      <c r="H127" s="351">
        <v>6675</v>
      </c>
      <c r="I127" s="351">
        <v>6767</v>
      </c>
      <c r="J127" s="351">
        <v>6742</v>
      </c>
      <c r="K127" s="351">
        <v>6684</v>
      </c>
      <c r="L127" s="351">
        <v>6700</v>
      </c>
      <c r="M127" s="351">
        <v>6698</v>
      </c>
      <c r="N127" s="351">
        <v>6667</v>
      </c>
      <c r="O127" s="352">
        <v>6668</v>
      </c>
      <c r="P127" s="350">
        <v>6659</v>
      </c>
      <c r="Q127" s="351">
        <v>6632</v>
      </c>
      <c r="R127" s="353">
        <v>6570</v>
      </c>
      <c r="S127" s="351">
        <v>6967</v>
      </c>
      <c r="T127" s="351">
        <v>7119</v>
      </c>
      <c r="U127" s="351">
        <v>7219</v>
      </c>
      <c r="V127" s="351">
        <v>7184</v>
      </c>
      <c r="W127" s="351">
        <v>7196</v>
      </c>
      <c r="X127" s="351">
        <v>7247</v>
      </c>
      <c r="Y127" s="351">
        <v>7305</v>
      </c>
      <c r="Z127" s="351">
        <v>7328</v>
      </c>
      <c r="AA127" s="352">
        <v>7260</v>
      </c>
      <c r="AB127" s="350">
        <v>7258</v>
      </c>
      <c r="AC127" s="351">
        <v>7345</v>
      </c>
      <c r="AD127" s="351">
        <v>7253</v>
      </c>
      <c r="AE127" s="351">
        <v>7213</v>
      </c>
      <c r="AF127" s="351">
        <v>7202</v>
      </c>
      <c r="AG127" s="351">
        <v>7035</v>
      </c>
      <c r="AH127" s="351">
        <v>7001</v>
      </c>
      <c r="AI127" s="351">
        <v>6888</v>
      </c>
      <c r="AJ127" s="351">
        <v>6839</v>
      </c>
      <c r="AK127" s="351">
        <v>6986</v>
      </c>
      <c r="AL127" s="351">
        <v>6970</v>
      </c>
      <c r="AM127" s="352">
        <v>7011</v>
      </c>
      <c r="AN127" s="350">
        <v>6977</v>
      </c>
      <c r="AO127" s="351">
        <v>6950</v>
      </c>
      <c r="AP127" s="351">
        <v>6917</v>
      </c>
      <c r="AQ127" s="351">
        <v>6865</v>
      </c>
      <c r="AR127" s="351">
        <v>7038</v>
      </c>
      <c r="AS127" s="351">
        <v>7043</v>
      </c>
      <c r="AT127" s="351">
        <v>7046</v>
      </c>
      <c r="AU127" s="351">
        <v>7098</v>
      </c>
      <c r="AV127" s="351">
        <v>7014</v>
      </c>
      <c r="AW127" s="351">
        <v>7032</v>
      </c>
      <c r="AX127" s="351">
        <v>7060</v>
      </c>
      <c r="AY127" s="352">
        <v>7027</v>
      </c>
      <c r="AZ127" s="350">
        <v>7111</v>
      </c>
      <c r="BA127" s="351">
        <v>7213</v>
      </c>
      <c r="BB127" s="351">
        <v>7117</v>
      </c>
      <c r="BC127" s="351">
        <v>7081</v>
      </c>
      <c r="BD127" s="351">
        <v>7028</v>
      </c>
      <c r="BE127" s="351">
        <v>6913</v>
      </c>
      <c r="BF127" s="351">
        <v>6896</v>
      </c>
      <c r="BG127" s="351">
        <v>6772</v>
      </c>
      <c r="BH127" s="351">
        <v>6789</v>
      </c>
      <c r="BI127" s="351">
        <v>6641</v>
      </c>
      <c r="BJ127" s="351">
        <v>6664</v>
      </c>
      <c r="BK127" s="352">
        <v>6712</v>
      </c>
      <c r="BL127" s="350">
        <v>6693</v>
      </c>
      <c r="BM127" s="355">
        <v>6731</v>
      </c>
      <c r="BN127" s="355">
        <v>6717</v>
      </c>
      <c r="BO127" s="355">
        <v>6687</v>
      </c>
      <c r="BP127" s="355">
        <v>6679</v>
      </c>
      <c r="BQ127" s="355">
        <v>6637</v>
      </c>
      <c r="BR127" s="355">
        <v>6324</v>
      </c>
      <c r="BS127" s="355">
        <v>6207</v>
      </c>
      <c r="BT127" s="355">
        <v>6191</v>
      </c>
      <c r="BU127" s="355">
        <v>6178</v>
      </c>
      <c r="BV127" s="355">
        <v>6158</v>
      </c>
      <c r="BW127" s="352">
        <v>6148</v>
      </c>
      <c r="BX127" s="350">
        <v>6189</v>
      </c>
      <c r="BY127" s="355">
        <v>6142</v>
      </c>
      <c r="BZ127" s="355">
        <v>6085</v>
      </c>
      <c r="CA127" s="355">
        <v>5993</v>
      </c>
      <c r="CB127" s="355">
        <v>5949</v>
      </c>
      <c r="CC127" s="355">
        <v>5850</v>
      </c>
      <c r="CD127" s="355">
        <v>5860</v>
      </c>
      <c r="CE127" s="355">
        <v>5866</v>
      </c>
      <c r="CF127" s="355">
        <v>5833</v>
      </c>
      <c r="CG127" s="351">
        <v>5755</v>
      </c>
      <c r="CH127" s="351">
        <v>5745</v>
      </c>
      <c r="CI127" s="352">
        <v>5711</v>
      </c>
      <c r="CJ127" s="350">
        <v>5667</v>
      </c>
      <c r="CK127" s="351">
        <v>5646</v>
      </c>
      <c r="CL127" s="351">
        <v>5633</v>
      </c>
      <c r="CM127" s="351">
        <v>5608</v>
      </c>
      <c r="CN127" s="351">
        <v>5599</v>
      </c>
      <c r="CO127" s="351">
        <v>5657</v>
      </c>
      <c r="CP127" s="351">
        <v>5719</v>
      </c>
      <c r="CQ127" s="351">
        <v>5679</v>
      </c>
      <c r="CR127" s="351">
        <v>5689</v>
      </c>
      <c r="CS127" s="351">
        <v>5769</v>
      </c>
      <c r="CT127" s="351">
        <v>5837</v>
      </c>
      <c r="CU127" s="352">
        <v>5885</v>
      </c>
      <c r="CV127" s="350">
        <v>5888</v>
      </c>
      <c r="CW127" s="351">
        <v>5851</v>
      </c>
      <c r="CX127" s="351">
        <v>5858</v>
      </c>
      <c r="CY127" s="351">
        <v>5786</v>
      </c>
      <c r="CZ127" s="351">
        <v>5780</v>
      </c>
      <c r="DA127" s="351">
        <v>5788</v>
      </c>
      <c r="DB127" s="351">
        <v>5744</v>
      </c>
      <c r="DC127" s="351">
        <v>5687</v>
      </c>
      <c r="DD127" s="351">
        <v>5700</v>
      </c>
      <c r="DE127" s="351">
        <v>5673</v>
      </c>
      <c r="DF127" s="351">
        <v>5647</v>
      </c>
      <c r="DG127" s="352">
        <v>5627</v>
      </c>
      <c r="DH127" s="350">
        <v>5625</v>
      </c>
      <c r="DI127" s="351">
        <v>5575</v>
      </c>
      <c r="DJ127" s="351">
        <v>5669</v>
      </c>
      <c r="DK127" s="351">
        <v>5604</v>
      </c>
      <c r="DL127" s="351">
        <v>5679</v>
      </c>
      <c r="DM127" s="351">
        <v>5615</v>
      </c>
      <c r="DN127" s="351">
        <v>5543</v>
      </c>
      <c r="DO127" s="351">
        <v>5568</v>
      </c>
      <c r="DP127" s="351">
        <v>5552</v>
      </c>
      <c r="DQ127" s="351">
        <v>5537</v>
      </c>
      <c r="DR127" s="351">
        <v>5531</v>
      </c>
      <c r="DS127" s="354">
        <v>5570</v>
      </c>
      <c r="DT127" s="350">
        <v>5623</v>
      </c>
      <c r="DU127" s="351">
        <v>5788</v>
      </c>
      <c r="DV127" s="351">
        <v>5807</v>
      </c>
      <c r="DW127" s="351">
        <v>5870</v>
      </c>
      <c r="DX127" s="351">
        <v>5963</v>
      </c>
      <c r="DY127" s="351">
        <v>5988</v>
      </c>
      <c r="DZ127" s="351">
        <v>5976</v>
      </c>
      <c r="EA127" s="351">
        <v>5865</v>
      </c>
      <c r="EB127" s="351">
        <v>5919</v>
      </c>
      <c r="EC127" s="351">
        <v>5911</v>
      </c>
      <c r="ED127" s="351">
        <v>5849</v>
      </c>
      <c r="EE127" s="354">
        <v>5814</v>
      </c>
      <c r="EF127" s="350">
        <v>5819</v>
      </c>
      <c r="EG127" s="351">
        <v>5816</v>
      </c>
      <c r="EH127" s="351">
        <v>5778</v>
      </c>
      <c r="EI127" s="351">
        <v>5755</v>
      </c>
      <c r="EJ127" s="351">
        <v>5691</v>
      </c>
      <c r="EK127" s="351">
        <v>5693</v>
      </c>
      <c r="EL127" s="351">
        <v>5704</v>
      </c>
      <c r="EM127" s="351">
        <v>5704</v>
      </c>
      <c r="EN127" s="351">
        <v>5747</v>
      </c>
      <c r="EO127" s="351">
        <v>5702</v>
      </c>
      <c r="EP127" s="351">
        <v>5644</v>
      </c>
      <c r="EQ127" s="354">
        <v>5603</v>
      </c>
      <c r="ER127" s="350">
        <v>5624</v>
      </c>
      <c r="ES127" s="351">
        <v>5645</v>
      </c>
      <c r="ET127" s="351">
        <v>5653</v>
      </c>
      <c r="EU127" s="351">
        <v>5607</v>
      </c>
      <c r="EV127" s="351">
        <v>5594</v>
      </c>
      <c r="EW127" s="354">
        <v>5508</v>
      </c>
      <c r="EX127" s="354">
        <v>5872</v>
      </c>
      <c r="EY127" s="354">
        <v>5841</v>
      </c>
      <c r="EZ127" s="352">
        <v>5837</v>
      </c>
      <c r="FA127" s="352">
        <v>5896</v>
      </c>
      <c r="FB127" s="352">
        <v>5908</v>
      </c>
      <c r="FC127" s="352">
        <v>5920</v>
      </c>
      <c r="FD127" s="352">
        <v>5998</v>
      </c>
      <c r="FE127" s="352">
        <v>5975</v>
      </c>
      <c r="FF127" s="352">
        <v>5937</v>
      </c>
      <c r="FG127" s="352">
        <v>5927</v>
      </c>
      <c r="FH127" s="352">
        <v>5883</v>
      </c>
      <c r="FI127" s="352">
        <v>5840</v>
      </c>
      <c r="FJ127" s="352">
        <v>5808</v>
      </c>
      <c r="FK127" s="352"/>
      <c r="FL127" s="352"/>
      <c r="FM127" s="352"/>
      <c r="FN127" s="352"/>
      <c r="FO127" s="352"/>
      <c r="FP127" s="100">
        <v>-32</v>
      </c>
      <c r="FQ127" s="84">
        <v>-0.55096418732782371</v>
      </c>
      <c r="FR127" s="100">
        <v>-112</v>
      </c>
      <c r="FS127" s="84">
        <v>-1.9989291451008389</v>
      </c>
    </row>
    <row r="128" spans="1:175" ht="23.25" customHeight="1" outlineLevel="1">
      <c r="A128" s="46" t="s">
        <v>6056</v>
      </c>
      <c r="B128" s="43"/>
      <c r="C128" s="47" t="s">
        <v>6057</v>
      </c>
      <c r="D128" s="48">
        <v>872690</v>
      </c>
      <c r="E128" s="49">
        <v>879367</v>
      </c>
      <c r="F128" s="49">
        <v>878061</v>
      </c>
      <c r="G128" s="49">
        <v>889697</v>
      </c>
      <c r="H128" s="49">
        <v>888362</v>
      </c>
      <c r="I128" s="49">
        <v>900081</v>
      </c>
      <c r="J128" s="49">
        <v>888267</v>
      </c>
      <c r="K128" s="49">
        <v>897080</v>
      </c>
      <c r="L128" s="49">
        <v>871226</v>
      </c>
      <c r="M128" s="49">
        <v>874312</v>
      </c>
      <c r="N128" s="49">
        <v>867883</v>
      </c>
      <c r="O128" s="50">
        <v>880356</v>
      </c>
      <c r="P128" s="48">
        <v>877670</v>
      </c>
      <c r="Q128" s="49">
        <v>867130</v>
      </c>
      <c r="R128" s="51">
        <v>860325</v>
      </c>
      <c r="S128" s="49">
        <v>850390</v>
      </c>
      <c r="T128" s="49">
        <v>850829</v>
      </c>
      <c r="U128" s="49">
        <v>851372</v>
      </c>
      <c r="V128" s="49">
        <v>847746</v>
      </c>
      <c r="W128" s="49">
        <v>844725</v>
      </c>
      <c r="X128" s="49">
        <v>841139</v>
      </c>
      <c r="Y128" s="49">
        <v>838726</v>
      </c>
      <c r="Z128" s="49">
        <v>840281</v>
      </c>
      <c r="AA128" s="50">
        <v>827642</v>
      </c>
      <c r="AB128" s="48">
        <v>829293</v>
      </c>
      <c r="AC128" s="49">
        <v>839173</v>
      </c>
      <c r="AD128" s="49">
        <v>843314</v>
      </c>
      <c r="AE128" s="49">
        <v>849891</v>
      </c>
      <c r="AF128" s="49">
        <v>837308</v>
      </c>
      <c r="AG128" s="49">
        <v>838151</v>
      </c>
      <c r="AH128" s="49">
        <v>849905</v>
      </c>
      <c r="AI128" s="49">
        <v>842229</v>
      </c>
      <c r="AJ128" s="49">
        <v>840838</v>
      </c>
      <c r="AK128" s="49">
        <v>838692</v>
      </c>
      <c r="AL128" s="49">
        <v>842141</v>
      </c>
      <c r="AM128" s="50">
        <v>841036</v>
      </c>
      <c r="AN128" s="48">
        <v>850139</v>
      </c>
      <c r="AO128" s="49">
        <v>847617</v>
      </c>
      <c r="AP128" s="49">
        <v>844588</v>
      </c>
      <c r="AQ128" s="49">
        <v>844763</v>
      </c>
      <c r="AR128" s="49">
        <v>851849</v>
      </c>
      <c r="AS128" s="49">
        <v>848199</v>
      </c>
      <c r="AT128" s="49">
        <v>849656</v>
      </c>
      <c r="AU128" s="49">
        <v>849644</v>
      </c>
      <c r="AV128" s="49">
        <v>838829</v>
      </c>
      <c r="AW128" s="49">
        <v>841889</v>
      </c>
      <c r="AX128" s="49">
        <v>840474</v>
      </c>
      <c r="AY128" s="50">
        <v>842228</v>
      </c>
      <c r="AZ128" s="48">
        <v>850625</v>
      </c>
      <c r="BA128" s="49">
        <v>855651</v>
      </c>
      <c r="BB128" s="49">
        <v>856066</v>
      </c>
      <c r="BC128" s="49">
        <v>853624</v>
      </c>
      <c r="BD128" s="49">
        <v>853091</v>
      </c>
      <c r="BE128" s="49">
        <v>845590</v>
      </c>
      <c r="BF128" s="49">
        <v>842766</v>
      </c>
      <c r="BG128" s="49">
        <v>823967</v>
      </c>
      <c r="BH128" s="49">
        <v>834910</v>
      </c>
      <c r="BI128" s="49">
        <v>825164</v>
      </c>
      <c r="BJ128" s="49">
        <v>840239</v>
      </c>
      <c r="BK128" s="50">
        <v>855163</v>
      </c>
      <c r="BL128" s="48">
        <v>864535</v>
      </c>
      <c r="BM128" s="114">
        <v>882467</v>
      </c>
      <c r="BN128" s="114">
        <v>874898</v>
      </c>
      <c r="BO128" s="114">
        <v>869377</v>
      </c>
      <c r="BP128" s="114">
        <v>872269</v>
      </c>
      <c r="BQ128" s="114">
        <v>870709</v>
      </c>
      <c r="BR128" s="114">
        <v>856071</v>
      </c>
      <c r="BS128" s="114">
        <v>848408</v>
      </c>
      <c r="BT128" s="114">
        <v>852185</v>
      </c>
      <c r="BU128" s="114">
        <v>850766</v>
      </c>
      <c r="BV128" s="114">
        <v>850530</v>
      </c>
      <c r="BW128" s="50">
        <v>857524</v>
      </c>
      <c r="BX128" s="48">
        <v>859170</v>
      </c>
      <c r="BY128" s="114">
        <v>852491</v>
      </c>
      <c r="BZ128" s="114">
        <v>828745</v>
      </c>
      <c r="CA128" s="114">
        <v>811517</v>
      </c>
      <c r="CB128" s="114">
        <v>819202</v>
      </c>
      <c r="CC128" s="114">
        <v>810767</v>
      </c>
      <c r="CD128" s="114">
        <v>800221</v>
      </c>
      <c r="CE128" s="114">
        <v>802541</v>
      </c>
      <c r="CF128" s="114">
        <v>806685</v>
      </c>
      <c r="CG128" s="49">
        <v>795345</v>
      </c>
      <c r="CH128" s="49">
        <v>787984</v>
      </c>
      <c r="CI128" s="50">
        <v>779169</v>
      </c>
      <c r="CJ128" s="48">
        <v>774343</v>
      </c>
      <c r="CK128" s="49">
        <v>771996</v>
      </c>
      <c r="CL128" s="49">
        <v>766015</v>
      </c>
      <c r="CM128" s="49">
        <v>762117</v>
      </c>
      <c r="CN128" s="49">
        <v>760349</v>
      </c>
      <c r="CO128" s="49">
        <v>781864</v>
      </c>
      <c r="CP128" s="49">
        <v>795412</v>
      </c>
      <c r="CQ128" s="49">
        <v>800611</v>
      </c>
      <c r="CR128" s="49">
        <v>810016</v>
      </c>
      <c r="CS128" s="49">
        <v>822091</v>
      </c>
      <c r="CT128" s="49">
        <v>827122</v>
      </c>
      <c r="CU128" s="50">
        <v>827836</v>
      </c>
      <c r="CV128" s="48">
        <v>831723</v>
      </c>
      <c r="CW128" s="49">
        <v>836356</v>
      </c>
      <c r="CX128" s="49">
        <v>832519</v>
      </c>
      <c r="CY128" s="49">
        <v>829085</v>
      </c>
      <c r="CZ128" s="49">
        <v>828775</v>
      </c>
      <c r="DA128" s="49">
        <v>827592</v>
      </c>
      <c r="DB128" s="49">
        <v>826378</v>
      </c>
      <c r="DC128" s="49">
        <v>825696</v>
      </c>
      <c r="DD128" s="49">
        <v>821667</v>
      </c>
      <c r="DE128" s="49">
        <v>825145</v>
      </c>
      <c r="DF128" s="49">
        <v>822518</v>
      </c>
      <c r="DG128" s="50">
        <v>826277</v>
      </c>
      <c r="DH128" s="48">
        <v>828059</v>
      </c>
      <c r="DI128" s="49">
        <v>833713</v>
      </c>
      <c r="DJ128" s="49">
        <v>836157</v>
      </c>
      <c r="DK128" s="49">
        <v>828528</v>
      </c>
      <c r="DL128" s="49">
        <v>825575</v>
      </c>
      <c r="DM128" s="49">
        <v>819218</v>
      </c>
      <c r="DN128" s="49">
        <v>813099</v>
      </c>
      <c r="DO128" s="49">
        <v>813285</v>
      </c>
      <c r="DP128" s="49">
        <v>810998</v>
      </c>
      <c r="DQ128" s="49">
        <v>805331</v>
      </c>
      <c r="DR128" s="49">
        <v>801744</v>
      </c>
      <c r="DS128" s="52">
        <v>800149</v>
      </c>
      <c r="DT128" s="48">
        <v>800520</v>
      </c>
      <c r="DU128" s="49">
        <v>886195</v>
      </c>
      <c r="DV128" s="49">
        <v>899012</v>
      </c>
      <c r="DW128" s="49">
        <v>935174</v>
      </c>
      <c r="DX128" s="49">
        <v>969920</v>
      </c>
      <c r="DY128" s="49">
        <v>982462</v>
      </c>
      <c r="DZ128" s="49">
        <v>979419</v>
      </c>
      <c r="EA128" s="49">
        <v>939143</v>
      </c>
      <c r="EB128" s="49">
        <v>940627</v>
      </c>
      <c r="EC128" s="49">
        <v>927066</v>
      </c>
      <c r="ED128" s="49">
        <v>915601</v>
      </c>
      <c r="EE128" s="52">
        <v>901425</v>
      </c>
      <c r="EF128" s="48">
        <v>895609</v>
      </c>
      <c r="EG128" s="49">
        <v>888339</v>
      </c>
      <c r="EH128" s="49">
        <v>874914</v>
      </c>
      <c r="EI128" s="49">
        <v>867752</v>
      </c>
      <c r="EJ128" s="49">
        <v>862945</v>
      </c>
      <c r="EK128" s="49">
        <v>861669</v>
      </c>
      <c r="EL128" s="49">
        <v>856619</v>
      </c>
      <c r="EM128" s="49">
        <v>851515</v>
      </c>
      <c r="EN128" s="49">
        <v>917084</v>
      </c>
      <c r="EO128" s="49">
        <v>912765</v>
      </c>
      <c r="EP128" s="49">
        <v>909730</v>
      </c>
      <c r="EQ128" s="52">
        <v>912411</v>
      </c>
      <c r="ER128" s="48">
        <v>910451</v>
      </c>
      <c r="ES128" s="49">
        <v>923722</v>
      </c>
      <c r="ET128" s="49">
        <v>989393</v>
      </c>
      <c r="EU128" s="49">
        <v>992935</v>
      </c>
      <c r="EV128" s="49">
        <v>1010627</v>
      </c>
      <c r="EW128" s="52">
        <v>1011514</v>
      </c>
      <c r="EX128" s="52">
        <v>1057085</v>
      </c>
      <c r="EY128" s="52">
        <v>1059746</v>
      </c>
      <c r="EZ128" s="50">
        <v>1058780</v>
      </c>
      <c r="FA128" s="50">
        <v>1058711</v>
      </c>
      <c r="FB128" s="50">
        <v>1057006</v>
      </c>
      <c r="FC128" s="50">
        <v>1067292</v>
      </c>
      <c r="FD128" s="50">
        <v>1087888</v>
      </c>
      <c r="FE128" s="50">
        <v>1101514</v>
      </c>
      <c r="FF128" s="50">
        <v>1105567</v>
      </c>
      <c r="FG128" s="50">
        <v>1102582</v>
      </c>
      <c r="FH128" s="50">
        <v>1109863</v>
      </c>
      <c r="FI128" s="50">
        <v>1111380</v>
      </c>
      <c r="FJ128" s="50">
        <v>1117252</v>
      </c>
      <c r="FK128" s="50"/>
      <c r="FL128" s="50"/>
      <c r="FM128" s="50"/>
      <c r="FN128" s="50"/>
      <c r="FO128" s="50"/>
      <c r="FP128" s="100">
        <v>5872</v>
      </c>
      <c r="FQ128" s="84">
        <v>0.52557525070440692</v>
      </c>
      <c r="FR128" s="100">
        <v>49960</v>
      </c>
      <c r="FS128" s="84">
        <v>5.475602551920133</v>
      </c>
    </row>
    <row r="129" spans="1:175" ht="15" customHeight="1" outlineLevel="2">
      <c r="A129" s="340">
        <v>1</v>
      </c>
      <c r="B129" s="53" t="s">
        <v>6056</v>
      </c>
      <c r="C129" s="324" t="s">
        <v>418</v>
      </c>
      <c r="D129" s="350">
        <v>633190</v>
      </c>
      <c r="E129" s="351">
        <v>639699</v>
      </c>
      <c r="F129" s="351">
        <v>638040</v>
      </c>
      <c r="G129" s="351">
        <v>651236</v>
      </c>
      <c r="H129" s="351">
        <v>649426</v>
      </c>
      <c r="I129" s="351">
        <v>656136</v>
      </c>
      <c r="J129" s="351">
        <v>650584</v>
      </c>
      <c r="K129" s="351">
        <v>655903</v>
      </c>
      <c r="L129" s="351">
        <v>635282</v>
      </c>
      <c r="M129" s="351">
        <v>638140</v>
      </c>
      <c r="N129" s="351">
        <v>632869</v>
      </c>
      <c r="O129" s="352">
        <v>644077</v>
      </c>
      <c r="P129" s="350">
        <v>640721</v>
      </c>
      <c r="Q129" s="351">
        <v>631127</v>
      </c>
      <c r="R129" s="353">
        <v>623747</v>
      </c>
      <c r="S129" s="351">
        <v>612531</v>
      </c>
      <c r="T129" s="351">
        <v>609237</v>
      </c>
      <c r="U129" s="351">
        <v>605825</v>
      </c>
      <c r="V129" s="351">
        <v>601234</v>
      </c>
      <c r="W129" s="351">
        <v>597667</v>
      </c>
      <c r="X129" s="351">
        <v>593684</v>
      </c>
      <c r="Y129" s="351">
        <v>589676</v>
      </c>
      <c r="Z129" s="351">
        <v>589828</v>
      </c>
      <c r="AA129" s="352">
        <v>581390</v>
      </c>
      <c r="AB129" s="350">
        <v>580741</v>
      </c>
      <c r="AC129" s="351">
        <v>586253</v>
      </c>
      <c r="AD129" s="351">
        <v>590260</v>
      </c>
      <c r="AE129" s="351">
        <v>597787</v>
      </c>
      <c r="AF129" s="351">
        <v>586060</v>
      </c>
      <c r="AG129" s="351">
        <v>592474</v>
      </c>
      <c r="AH129" s="351">
        <v>606102</v>
      </c>
      <c r="AI129" s="351">
        <v>602055</v>
      </c>
      <c r="AJ129" s="351">
        <v>603118</v>
      </c>
      <c r="AK129" s="351">
        <v>597499</v>
      </c>
      <c r="AL129" s="351">
        <v>601450</v>
      </c>
      <c r="AM129" s="352">
        <v>598359</v>
      </c>
      <c r="AN129" s="350">
        <v>609666</v>
      </c>
      <c r="AO129" s="351">
        <v>608686</v>
      </c>
      <c r="AP129" s="351">
        <v>606137</v>
      </c>
      <c r="AQ129" s="351">
        <v>608091</v>
      </c>
      <c r="AR129" s="351">
        <v>607366</v>
      </c>
      <c r="AS129" s="351">
        <v>604575</v>
      </c>
      <c r="AT129" s="351">
        <v>606514</v>
      </c>
      <c r="AU129" s="351">
        <v>605477</v>
      </c>
      <c r="AV129" s="351">
        <v>597954</v>
      </c>
      <c r="AW129" s="351">
        <v>600947</v>
      </c>
      <c r="AX129" s="351">
        <v>600086</v>
      </c>
      <c r="AY129" s="352">
        <v>601622</v>
      </c>
      <c r="AZ129" s="350">
        <v>609169</v>
      </c>
      <c r="BA129" s="351">
        <v>608868</v>
      </c>
      <c r="BB129" s="351">
        <v>613097</v>
      </c>
      <c r="BC129" s="351">
        <v>611223</v>
      </c>
      <c r="BD129" s="351">
        <v>611439</v>
      </c>
      <c r="BE129" s="351">
        <v>606011</v>
      </c>
      <c r="BF129" s="351">
        <v>604170</v>
      </c>
      <c r="BG129" s="351">
        <v>589778</v>
      </c>
      <c r="BH129" s="351">
        <v>597271</v>
      </c>
      <c r="BI129" s="351">
        <v>591162</v>
      </c>
      <c r="BJ129" s="351">
        <v>605112</v>
      </c>
      <c r="BK129" s="352">
        <v>617069</v>
      </c>
      <c r="BL129" s="350">
        <v>625686</v>
      </c>
      <c r="BM129" s="355">
        <v>639651</v>
      </c>
      <c r="BN129" s="355">
        <v>633455</v>
      </c>
      <c r="BO129" s="355">
        <v>628159</v>
      </c>
      <c r="BP129" s="355">
        <v>630953</v>
      </c>
      <c r="BQ129" s="355">
        <v>630004</v>
      </c>
      <c r="BR129" s="355">
        <v>620153</v>
      </c>
      <c r="BS129" s="355">
        <v>615291</v>
      </c>
      <c r="BT129" s="355">
        <v>619932</v>
      </c>
      <c r="BU129" s="355">
        <v>619114</v>
      </c>
      <c r="BV129" s="355">
        <v>619385</v>
      </c>
      <c r="BW129" s="352">
        <v>624862</v>
      </c>
      <c r="BX129" s="350">
        <v>624792</v>
      </c>
      <c r="BY129" s="355">
        <v>618725</v>
      </c>
      <c r="BZ129" s="355">
        <v>600017</v>
      </c>
      <c r="CA129" s="355">
        <v>587217</v>
      </c>
      <c r="CB129" s="355">
        <v>597418</v>
      </c>
      <c r="CC129" s="355">
        <v>592887</v>
      </c>
      <c r="CD129" s="355">
        <v>583571</v>
      </c>
      <c r="CE129" s="355">
        <v>580615</v>
      </c>
      <c r="CF129" s="355">
        <v>585426</v>
      </c>
      <c r="CG129" s="351">
        <v>575475</v>
      </c>
      <c r="CH129" s="351">
        <v>568365</v>
      </c>
      <c r="CI129" s="352">
        <v>561292</v>
      </c>
      <c r="CJ129" s="350">
        <v>557603</v>
      </c>
      <c r="CK129" s="351">
        <v>554997</v>
      </c>
      <c r="CL129" s="351">
        <v>550958</v>
      </c>
      <c r="CM129" s="351">
        <v>547904</v>
      </c>
      <c r="CN129" s="351">
        <v>546274</v>
      </c>
      <c r="CO129" s="351">
        <v>566439</v>
      </c>
      <c r="CP129" s="351">
        <v>578214</v>
      </c>
      <c r="CQ129" s="351">
        <v>582048</v>
      </c>
      <c r="CR129" s="351">
        <v>590530</v>
      </c>
      <c r="CS129" s="351">
        <v>601030</v>
      </c>
      <c r="CT129" s="351">
        <v>603529</v>
      </c>
      <c r="CU129" s="352">
        <v>602822</v>
      </c>
      <c r="CV129" s="350">
        <v>607194</v>
      </c>
      <c r="CW129" s="351">
        <v>610348</v>
      </c>
      <c r="CX129" s="351">
        <v>607567</v>
      </c>
      <c r="CY129" s="351">
        <v>604405</v>
      </c>
      <c r="CZ129" s="351">
        <v>605142</v>
      </c>
      <c r="DA129" s="351">
        <v>605446</v>
      </c>
      <c r="DB129" s="351">
        <v>605204</v>
      </c>
      <c r="DC129" s="351">
        <v>604611</v>
      </c>
      <c r="DD129" s="351">
        <v>601383</v>
      </c>
      <c r="DE129" s="351">
        <v>605836</v>
      </c>
      <c r="DF129" s="351">
        <v>603932</v>
      </c>
      <c r="DG129" s="352">
        <v>607975</v>
      </c>
      <c r="DH129" s="350">
        <v>609030</v>
      </c>
      <c r="DI129" s="351">
        <v>613432</v>
      </c>
      <c r="DJ129" s="351">
        <v>615931</v>
      </c>
      <c r="DK129" s="351">
        <v>609723</v>
      </c>
      <c r="DL129" s="351">
        <v>608081</v>
      </c>
      <c r="DM129" s="351">
        <v>603224</v>
      </c>
      <c r="DN129" s="351">
        <v>598452</v>
      </c>
      <c r="DO129" s="351">
        <v>598850</v>
      </c>
      <c r="DP129" s="351">
        <v>596268</v>
      </c>
      <c r="DQ129" s="351">
        <v>592631</v>
      </c>
      <c r="DR129" s="351">
        <v>590094</v>
      </c>
      <c r="DS129" s="354">
        <v>586522</v>
      </c>
      <c r="DT129" s="350">
        <v>586134</v>
      </c>
      <c r="DU129" s="351">
        <v>652731</v>
      </c>
      <c r="DV129" s="351">
        <v>662461</v>
      </c>
      <c r="DW129" s="351">
        <v>695588</v>
      </c>
      <c r="DX129" s="351">
        <v>722410</v>
      </c>
      <c r="DY129" s="351">
        <v>731442</v>
      </c>
      <c r="DZ129" s="351">
        <v>728314</v>
      </c>
      <c r="EA129" s="351">
        <v>697139</v>
      </c>
      <c r="EB129" s="351">
        <v>697877</v>
      </c>
      <c r="EC129" s="351">
        <v>687715</v>
      </c>
      <c r="ED129" s="351">
        <v>679218</v>
      </c>
      <c r="EE129" s="354">
        <v>668057</v>
      </c>
      <c r="EF129" s="350">
        <v>663663</v>
      </c>
      <c r="EG129" s="351">
        <v>657734</v>
      </c>
      <c r="EH129" s="351">
        <v>647345</v>
      </c>
      <c r="EI129" s="351">
        <v>641060</v>
      </c>
      <c r="EJ129" s="351">
        <v>636491</v>
      </c>
      <c r="EK129" s="351">
        <v>634603</v>
      </c>
      <c r="EL129" s="351">
        <v>629798</v>
      </c>
      <c r="EM129" s="351">
        <v>624597</v>
      </c>
      <c r="EN129" s="351">
        <v>670829</v>
      </c>
      <c r="EO129" s="351">
        <v>665997</v>
      </c>
      <c r="EP129" s="351">
        <v>662414</v>
      </c>
      <c r="EQ129" s="354">
        <v>663159</v>
      </c>
      <c r="ER129" s="350">
        <v>661397</v>
      </c>
      <c r="ES129" s="351">
        <v>669690</v>
      </c>
      <c r="ET129" s="351">
        <v>714967</v>
      </c>
      <c r="EU129" s="351">
        <v>715962</v>
      </c>
      <c r="EV129" s="351">
        <v>728138</v>
      </c>
      <c r="EW129" s="354">
        <v>727817</v>
      </c>
      <c r="EX129" s="354">
        <v>758813</v>
      </c>
      <c r="EY129" s="354">
        <v>758765</v>
      </c>
      <c r="EZ129" s="352">
        <v>756462</v>
      </c>
      <c r="FA129" s="352">
        <v>755028</v>
      </c>
      <c r="FB129" s="352">
        <v>752801</v>
      </c>
      <c r="FC129" s="352">
        <v>758281</v>
      </c>
      <c r="FD129" s="352">
        <v>772560</v>
      </c>
      <c r="FE129" s="352">
        <v>781913</v>
      </c>
      <c r="FF129" s="352">
        <v>786571</v>
      </c>
      <c r="FG129" s="352">
        <v>784133</v>
      </c>
      <c r="FH129" s="352">
        <v>788458</v>
      </c>
      <c r="FI129" s="352">
        <v>788503</v>
      </c>
      <c r="FJ129" s="352">
        <v>792235</v>
      </c>
      <c r="FK129" s="352"/>
      <c r="FL129" s="352"/>
      <c r="FM129" s="352"/>
      <c r="FN129" s="352"/>
      <c r="FO129" s="352"/>
      <c r="FP129" s="100">
        <v>3732</v>
      </c>
      <c r="FQ129" s="84">
        <v>0.47107234595795439</v>
      </c>
      <c r="FR129" s="100">
        <v>33954</v>
      </c>
      <c r="FS129" s="84">
        <v>5.1200390856491431</v>
      </c>
    </row>
    <row r="130" spans="1:175" ht="15" customHeight="1" outlineLevel="2">
      <c r="A130" s="340">
        <v>79</v>
      </c>
      <c r="B130" s="53" t="s">
        <v>6056</v>
      </c>
      <c r="C130" s="324" t="s">
        <v>419</v>
      </c>
      <c r="D130" s="350">
        <v>18309</v>
      </c>
      <c r="E130" s="351">
        <v>18347</v>
      </c>
      <c r="F130" s="351">
        <v>18210</v>
      </c>
      <c r="G130" s="351">
        <v>18466</v>
      </c>
      <c r="H130" s="351">
        <v>18284</v>
      </c>
      <c r="I130" s="351">
        <v>18501</v>
      </c>
      <c r="J130" s="351">
        <v>18276</v>
      </c>
      <c r="K130" s="351">
        <v>18339</v>
      </c>
      <c r="L130" s="351">
        <v>18338</v>
      </c>
      <c r="M130" s="351">
        <v>18286</v>
      </c>
      <c r="N130" s="351">
        <v>18123</v>
      </c>
      <c r="O130" s="352">
        <v>18201</v>
      </c>
      <c r="P130" s="350">
        <v>18207</v>
      </c>
      <c r="Q130" s="351">
        <v>18211</v>
      </c>
      <c r="R130" s="353">
        <v>18271</v>
      </c>
      <c r="S130" s="351">
        <v>18254</v>
      </c>
      <c r="T130" s="351">
        <v>18225</v>
      </c>
      <c r="U130" s="351">
        <v>18368</v>
      </c>
      <c r="V130" s="351">
        <v>18441</v>
      </c>
      <c r="W130" s="351">
        <v>18512</v>
      </c>
      <c r="X130" s="351">
        <v>18373</v>
      </c>
      <c r="Y130" s="351">
        <v>18538</v>
      </c>
      <c r="Z130" s="351">
        <v>18653</v>
      </c>
      <c r="AA130" s="352">
        <v>18494</v>
      </c>
      <c r="AB130" s="350">
        <v>18459</v>
      </c>
      <c r="AC130" s="351">
        <v>18750</v>
      </c>
      <c r="AD130" s="351">
        <v>18725</v>
      </c>
      <c r="AE130" s="351">
        <v>18687</v>
      </c>
      <c r="AF130" s="351">
        <v>18509</v>
      </c>
      <c r="AG130" s="351">
        <v>18254</v>
      </c>
      <c r="AH130" s="351">
        <v>18139</v>
      </c>
      <c r="AI130" s="351">
        <v>18008</v>
      </c>
      <c r="AJ130" s="351">
        <v>17909</v>
      </c>
      <c r="AK130" s="351">
        <v>18029</v>
      </c>
      <c r="AL130" s="351">
        <v>17968</v>
      </c>
      <c r="AM130" s="352">
        <v>18245</v>
      </c>
      <c r="AN130" s="350">
        <v>18119</v>
      </c>
      <c r="AO130" s="351">
        <v>17988</v>
      </c>
      <c r="AP130" s="351">
        <v>17954</v>
      </c>
      <c r="AQ130" s="351">
        <v>17823</v>
      </c>
      <c r="AR130" s="351">
        <v>18282</v>
      </c>
      <c r="AS130" s="351">
        <v>18190</v>
      </c>
      <c r="AT130" s="351">
        <v>18259</v>
      </c>
      <c r="AU130" s="351">
        <v>18265</v>
      </c>
      <c r="AV130" s="351">
        <v>18122</v>
      </c>
      <c r="AW130" s="351">
        <v>18144</v>
      </c>
      <c r="AX130" s="351">
        <v>18102</v>
      </c>
      <c r="AY130" s="352">
        <v>18064</v>
      </c>
      <c r="AZ130" s="350">
        <v>18061</v>
      </c>
      <c r="BA130" s="351">
        <v>18196</v>
      </c>
      <c r="BB130" s="351">
        <v>17993</v>
      </c>
      <c r="BC130" s="351">
        <v>17969</v>
      </c>
      <c r="BD130" s="351">
        <v>18008</v>
      </c>
      <c r="BE130" s="351">
        <v>17851</v>
      </c>
      <c r="BF130" s="351">
        <v>17843</v>
      </c>
      <c r="BG130" s="351">
        <v>17561</v>
      </c>
      <c r="BH130" s="351">
        <v>17739</v>
      </c>
      <c r="BI130" s="351">
        <v>17588</v>
      </c>
      <c r="BJ130" s="351">
        <v>17679</v>
      </c>
      <c r="BK130" s="352">
        <v>17880</v>
      </c>
      <c r="BL130" s="350">
        <v>17950</v>
      </c>
      <c r="BM130" s="355">
        <v>18065</v>
      </c>
      <c r="BN130" s="355">
        <v>17985</v>
      </c>
      <c r="BO130" s="355">
        <v>17986</v>
      </c>
      <c r="BP130" s="355">
        <v>17994</v>
      </c>
      <c r="BQ130" s="355">
        <v>17976</v>
      </c>
      <c r="BR130" s="355">
        <v>17495</v>
      </c>
      <c r="BS130" s="355">
        <v>17321</v>
      </c>
      <c r="BT130" s="355">
        <v>17315</v>
      </c>
      <c r="BU130" s="355">
        <v>17395</v>
      </c>
      <c r="BV130" s="355">
        <v>17419</v>
      </c>
      <c r="BW130" s="352">
        <v>17577</v>
      </c>
      <c r="BX130" s="350">
        <v>17652</v>
      </c>
      <c r="BY130" s="355">
        <v>17576</v>
      </c>
      <c r="BZ130" s="355">
        <v>17329</v>
      </c>
      <c r="CA130" s="355">
        <v>17184</v>
      </c>
      <c r="CB130" s="355">
        <v>17118</v>
      </c>
      <c r="CC130" s="355">
        <v>16971</v>
      </c>
      <c r="CD130" s="355">
        <v>16950</v>
      </c>
      <c r="CE130" s="355">
        <v>16969</v>
      </c>
      <c r="CF130" s="355">
        <v>16902</v>
      </c>
      <c r="CG130" s="351">
        <v>16756</v>
      </c>
      <c r="CH130" s="351">
        <v>16706</v>
      </c>
      <c r="CI130" s="352">
        <v>16695</v>
      </c>
      <c r="CJ130" s="350">
        <v>16661</v>
      </c>
      <c r="CK130" s="351">
        <v>16732</v>
      </c>
      <c r="CL130" s="351">
        <v>16699</v>
      </c>
      <c r="CM130" s="351">
        <v>16670</v>
      </c>
      <c r="CN130" s="351">
        <v>16678</v>
      </c>
      <c r="CO130" s="351">
        <v>16942</v>
      </c>
      <c r="CP130" s="351">
        <v>17034</v>
      </c>
      <c r="CQ130" s="351">
        <v>17097</v>
      </c>
      <c r="CR130" s="351">
        <v>17051</v>
      </c>
      <c r="CS130" s="351">
        <v>17155</v>
      </c>
      <c r="CT130" s="351">
        <v>17451</v>
      </c>
      <c r="CU130" s="352">
        <v>17460</v>
      </c>
      <c r="CV130" s="350">
        <v>17490</v>
      </c>
      <c r="CW130" s="351">
        <v>17361</v>
      </c>
      <c r="CX130" s="351">
        <v>17315</v>
      </c>
      <c r="CY130" s="351">
        <v>17369</v>
      </c>
      <c r="CZ130" s="351">
        <v>17435</v>
      </c>
      <c r="DA130" s="351">
        <v>17358</v>
      </c>
      <c r="DB130" s="351">
        <v>17379</v>
      </c>
      <c r="DC130" s="351">
        <v>17223</v>
      </c>
      <c r="DD130" s="351">
        <v>17242</v>
      </c>
      <c r="DE130" s="351">
        <v>17071</v>
      </c>
      <c r="DF130" s="351">
        <v>17171</v>
      </c>
      <c r="DG130" s="352">
        <v>17132</v>
      </c>
      <c r="DH130" s="350">
        <v>17169</v>
      </c>
      <c r="DI130" s="351">
        <v>17250</v>
      </c>
      <c r="DJ130" s="351">
        <v>17237</v>
      </c>
      <c r="DK130" s="351">
        <v>17129</v>
      </c>
      <c r="DL130" s="351">
        <v>17124</v>
      </c>
      <c r="DM130" s="351">
        <v>17001</v>
      </c>
      <c r="DN130" s="351">
        <v>16898</v>
      </c>
      <c r="DO130" s="351">
        <v>16881</v>
      </c>
      <c r="DP130" s="351">
        <v>16997</v>
      </c>
      <c r="DQ130" s="351">
        <v>16897</v>
      </c>
      <c r="DR130" s="351">
        <v>16870</v>
      </c>
      <c r="DS130" s="354">
        <v>17198</v>
      </c>
      <c r="DT130" s="350">
        <v>17321</v>
      </c>
      <c r="DU130" s="351">
        <v>17944</v>
      </c>
      <c r="DV130" s="351">
        <v>18178</v>
      </c>
      <c r="DW130" s="351">
        <v>18436</v>
      </c>
      <c r="DX130" s="351">
        <v>18742</v>
      </c>
      <c r="DY130" s="351">
        <v>18937</v>
      </c>
      <c r="DZ130" s="351">
        <v>18986</v>
      </c>
      <c r="EA130" s="351">
        <v>18512</v>
      </c>
      <c r="EB130" s="351">
        <v>18617</v>
      </c>
      <c r="EC130" s="351">
        <v>18397</v>
      </c>
      <c r="ED130" s="351">
        <v>18436</v>
      </c>
      <c r="EE130" s="354">
        <v>18371</v>
      </c>
      <c r="EF130" s="350">
        <v>18355</v>
      </c>
      <c r="EG130" s="351">
        <v>18307</v>
      </c>
      <c r="EH130" s="351">
        <v>18184</v>
      </c>
      <c r="EI130" s="351">
        <v>18119</v>
      </c>
      <c r="EJ130" s="351">
        <v>18053</v>
      </c>
      <c r="EK130" s="351">
        <v>18058</v>
      </c>
      <c r="EL130" s="351">
        <v>17992</v>
      </c>
      <c r="EM130" s="351">
        <v>17915</v>
      </c>
      <c r="EN130" s="351">
        <v>18575</v>
      </c>
      <c r="EO130" s="351">
        <v>18526</v>
      </c>
      <c r="EP130" s="351">
        <v>18462</v>
      </c>
      <c r="EQ130" s="354">
        <v>18542</v>
      </c>
      <c r="ER130" s="350">
        <v>18510</v>
      </c>
      <c r="ES130" s="351">
        <v>18734</v>
      </c>
      <c r="ET130" s="351">
        <v>19414</v>
      </c>
      <c r="EU130" s="351">
        <v>19476</v>
      </c>
      <c r="EV130" s="351">
        <v>19712</v>
      </c>
      <c r="EW130" s="354">
        <v>19719</v>
      </c>
      <c r="EX130" s="354">
        <v>20392</v>
      </c>
      <c r="EY130" s="354">
        <v>20505</v>
      </c>
      <c r="EZ130" s="352">
        <v>20446</v>
      </c>
      <c r="FA130" s="352">
        <v>20487</v>
      </c>
      <c r="FB130" s="352">
        <v>20442</v>
      </c>
      <c r="FC130" s="352">
        <v>20631</v>
      </c>
      <c r="FD130" s="352">
        <v>20865</v>
      </c>
      <c r="FE130" s="352">
        <v>21024</v>
      </c>
      <c r="FF130" s="352">
        <v>20881</v>
      </c>
      <c r="FG130" s="352">
        <v>20853</v>
      </c>
      <c r="FH130" s="352">
        <v>21003</v>
      </c>
      <c r="FI130" s="352">
        <v>21100</v>
      </c>
      <c r="FJ130" s="352">
        <v>21211</v>
      </c>
      <c r="FK130" s="352"/>
      <c r="FL130" s="352"/>
      <c r="FM130" s="352"/>
      <c r="FN130" s="352"/>
      <c r="FO130" s="352"/>
      <c r="FP130" s="100">
        <v>111</v>
      </c>
      <c r="FQ130" s="84">
        <v>0.52331337513554288</v>
      </c>
      <c r="FR130" s="100">
        <v>580</v>
      </c>
      <c r="FS130" s="84">
        <v>3.1280336533275803</v>
      </c>
    </row>
    <row r="131" spans="1:175" ht="15" customHeight="1" outlineLevel="2">
      <c r="A131" s="340">
        <v>88</v>
      </c>
      <c r="B131" s="53" t="s">
        <v>6056</v>
      </c>
      <c r="C131" s="324" t="s">
        <v>420</v>
      </c>
      <c r="D131" s="350">
        <v>87257</v>
      </c>
      <c r="E131" s="351">
        <v>88046</v>
      </c>
      <c r="F131" s="351">
        <v>87689</v>
      </c>
      <c r="G131" s="351">
        <v>86798</v>
      </c>
      <c r="H131" s="351">
        <v>87452</v>
      </c>
      <c r="I131" s="351">
        <v>90076</v>
      </c>
      <c r="J131" s="351">
        <v>87732</v>
      </c>
      <c r="K131" s="351">
        <v>88072</v>
      </c>
      <c r="L131" s="351">
        <v>87463</v>
      </c>
      <c r="M131" s="351">
        <v>88425</v>
      </c>
      <c r="N131" s="351">
        <v>88607</v>
      </c>
      <c r="O131" s="352">
        <v>88851</v>
      </c>
      <c r="P131" s="350">
        <v>89281</v>
      </c>
      <c r="Q131" s="351">
        <v>89036</v>
      </c>
      <c r="R131" s="353">
        <v>89479</v>
      </c>
      <c r="S131" s="351">
        <v>89799</v>
      </c>
      <c r="T131" s="351">
        <v>91249</v>
      </c>
      <c r="U131" s="351">
        <v>94554</v>
      </c>
      <c r="V131" s="351">
        <v>95009</v>
      </c>
      <c r="W131" s="351">
        <v>96198</v>
      </c>
      <c r="X131" s="351">
        <v>96191</v>
      </c>
      <c r="Y131" s="351">
        <v>96394</v>
      </c>
      <c r="Z131" s="351">
        <v>97464</v>
      </c>
      <c r="AA131" s="352">
        <v>95828</v>
      </c>
      <c r="AB131" s="350">
        <v>97516</v>
      </c>
      <c r="AC131" s="351">
        <v>98920</v>
      </c>
      <c r="AD131" s="351">
        <v>98785</v>
      </c>
      <c r="AE131" s="351">
        <v>98425</v>
      </c>
      <c r="AF131" s="351">
        <v>98402</v>
      </c>
      <c r="AG131" s="351">
        <v>96750</v>
      </c>
      <c r="AH131" s="351">
        <v>95500</v>
      </c>
      <c r="AI131" s="351">
        <v>94235</v>
      </c>
      <c r="AJ131" s="351">
        <v>93011</v>
      </c>
      <c r="AK131" s="351">
        <v>94422</v>
      </c>
      <c r="AL131" s="351">
        <v>94212</v>
      </c>
      <c r="AM131" s="352">
        <v>94723</v>
      </c>
      <c r="AN131" s="350">
        <v>93866</v>
      </c>
      <c r="AO131" s="351">
        <v>93453</v>
      </c>
      <c r="AP131" s="351">
        <v>92932</v>
      </c>
      <c r="AQ131" s="351">
        <v>91784</v>
      </c>
      <c r="AR131" s="351">
        <v>94975</v>
      </c>
      <c r="AS131" s="351">
        <v>94552</v>
      </c>
      <c r="AT131" s="351">
        <v>94452</v>
      </c>
      <c r="AU131" s="351">
        <v>94992</v>
      </c>
      <c r="AV131" s="351">
        <v>93638</v>
      </c>
      <c r="AW131" s="351">
        <v>93858</v>
      </c>
      <c r="AX131" s="351">
        <v>93607</v>
      </c>
      <c r="AY131" s="352">
        <v>93903</v>
      </c>
      <c r="AZ131" s="350">
        <v>93953</v>
      </c>
      <c r="BA131" s="351">
        <v>96184</v>
      </c>
      <c r="BB131" s="351">
        <v>95026</v>
      </c>
      <c r="BC131" s="351">
        <v>94884</v>
      </c>
      <c r="BD131" s="351">
        <v>94903</v>
      </c>
      <c r="BE131" s="351">
        <v>94101</v>
      </c>
      <c r="BF131" s="351">
        <v>93743</v>
      </c>
      <c r="BG131" s="351">
        <v>92195</v>
      </c>
      <c r="BH131" s="351">
        <v>93518</v>
      </c>
      <c r="BI131" s="351">
        <v>92323</v>
      </c>
      <c r="BJ131" s="351">
        <v>92507</v>
      </c>
      <c r="BK131" s="352">
        <v>93714</v>
      </c>
      <c r="BL131" s="350">
        <v>94150</v>
      </c>
      <c r="BM131" s="355">
        <v>96000</v>
      </c>
      <c r="BN131" s="355">
        <v>95327</v>
      </c>
      <c r="BO131" s="355">
        <v>94960</v>
      </c>
      <c r="BP131" s="355">
        <v>94954</v>
      </c>
      <c r="BQ131" s="355">
        <v>94920</v>
      </c>
      <c r="BR131" s="355">
        <v>93446</v>
      </c>
      <c r="BS131" s="355">
        <v>92361</v>
      </c>
      <c r="BT131" s="355">
        <v>91951</v>
      </c>
      <c r="BU131" s="355">
        <v>91541</v>
      </c>
      <c r="BV131" s="355">
        <v>91529</v>
      </c>
      <c r="BW131" s="352">
        <v>91956</v>
      </c>
      <c r="BX131" s="350">
        <v>93078</v>
      </c>
      <c r="BY131" s="355">
        <v>92783</v>
      </c>
      <c r="BZ131" s="355">
        <v>90750</v>
      </c>
      <c r="CA131" s="355">
        <v>88763</v>
      </c>
      <c r="CB131" s="355">
        <v>87720</v>
      </c>
      <c r="CC131" s="355">
        <v>85986</v>
      </c>
      <c r="CD131" s="355">
        <v>85386</v>
      </c>
      <c r="CE131" s="355">
        <v>91058</v>
      </c>
      <c r="CF131" s="355">
        <v>91065</v>
      </c>
      <c r="CG131" s="351">
        <v>90080</v>
      </c>
      <c r="CH131" s="351">
        <v>89581</v>
      </c>
      <c r="CI131" s="352">
        <v>88678</v>
      </c>
      <c r="CJ131" s="350">
        <v>88109</v>
      </c>
      <c r="CK131" s="351">
        <v>88163</v>
      </c>
      <c r="CL131" s="351">
        <v>87294</v>
      </c>
      <c r="CM131" s="351">
        <v>86944</v>
      </c>
      <c r="CN131" s="351">
        <v>86800</v>
      </c>
      <c r="CO131" s="351">
        <v>86822</v>
      </c>
      <c r="CP131" s="351">
        <v>87755</v>
      </c>
      <c r="CQ131" s="351">
        <v>88320</v>
      </c>
      <c r="CR131" s="351">
        <v>88629</v>
      </c>
      <c r="CS131" s="351">
        <v>89237</v>
      </c>
      <c r="CT131" s="351">
        <v>90879</v>
      </c>
      <c r="CU131" s="352">
        <v>91591</v>
      </c>
      <c r="CV131" s="350">
        <v>91191</v>
      </c>
      <c r="CW131" s="351">
        <v>93279</v>
      </c>
      <c r="CX131" s="351">
        <v>92322</v>
      </c>
      <c r="CY131" s="351">
        <v>92093</v>
      </c>
      <c r="CZ131" s="351">
        <v>91582</v>
      </c>
      <c r="DA131" s="351">
        <v>90631</v>
      </c>
      <c r="DB131" s="351">
        <v>90081</v>
      </c>
      <c r="DC131" s="351">
        <v>90769</v>
      </c>
      <c r="DD131" s="351">
        <v>90043</v>
      </c>
      <c r="DE131" s="351">
        <v>89484</v>
      </c>
      <c r="DF131" s="351">
        <v>88880</v>
      </c>
      <c r="DG131" s="352">
        <v>88357</v>
      </c>
      <c r="DH131" s="350">
        <v>88904</v>
      </c>
      <c r="DI131" s="351">
        <v>89630</v>
      </c>
      <c r="DJ131" s="351">
        <v>89400</v>
      </c>
      <c r="DK131" s="351">
        <v>88812</v>
      </c>
      <c r="DL131" s="351">
        <v>88521</v>
      </c>
      <c r="DM131" s="351">
        <v>87941</v>
      </c>
      <c r="DN131" s="351">
        <v>87495</v>
      </c>
      <c r="DO131" s="351">
        <v>87351</v>
      </c>
      <c r="DP131" s="351">
        <v>87277</v>
      </c>
      <c r="DQ131" s="351">
        <v>86173</v>
      </c>
      <c r="DR131" s="351">
        <v>85755</v>
      </c>
      <c r="DS131" s="354">
        <v>85641</v>
      </c>
      <c r="DT131" s="350">
        <v>85630</v>
      </c>
      <c r="DU131" s="351">
        <v>94556</v>
      </c>
      <c r="DV131" s="351">
        <v>96167</v>
      </c>
      <c r="DW131" s="351">
        <v>97498</v>
      </c>
      <c r="DX131" s="351">
        <v>100813</v>
      </c>
      <c r="DY131" s="351">
        <v>102315</v>
      </c>
      <c r="DZ131" s="351">
        <v>102308</v>
      </c>
      <c r="EA131" s="351">
        <v>98598</v>
      </c>
      <c r="EB131" s="351">
        <v>99045</v>
      </c>
      <c r="EC131" s="351">
        <v>97753</v>
      </c>
      <c r="ED131" s="351">
        <v>96608</v>
      </c>
      <c r="EE131" s="354">
        <v>95462</v>
      </c>
      <c r="EF131" s="350">
        <v>94860</v>
      </c>
      <c r="EG131" s="351">
        <v>94251</v>
      </c>
      <c r="EH131" s="351">
        <v>92930</v>
      </c>
      <c r="EI131" s="351">
        <v>92253</v>
      </c>
      <c r="EJ131" s="351">
        <v>91652</v>
      </c>
      <c r="EK131" s="351">
        <v>91159</v>
      </c>
      <c r="EL131" s="351">
        <v>90758</v>
      </c>
      <c r="EM131" s="351">
        <v>90999</v>
      </c>
      <c r="EN131" s="351">
        <v>98661</v>
      </c>
      <c r="EO131" s="351">
        <v>98484</v>
      </c>
      <c r="EP131" s="351">
        <v>98489</v>
      </c>
      <c r="EQ131" s="354">
        <v>98917</v>
      </c>
      <c r="ER131" s="350">
        <v>98294</v>
      </c>
      <c r="ES131" s="351">
        <v>99983</v>
      </c>
      <c r="ET131" s="351">
        <v>108178</v>
      </c>
      <c r="EU131" s="351">
        <v>109356</v>
      </c>
      <c r="EV131" s="351">
        <v>111726</v>
      </c>
      <c r="EW131" s="354">
        <v>112375</v>
      </c>
      <c r="EX131" s="354">
        <v>117839</v>
      </c>
      <c r="EY131" s="354">
        <v>118884</v>
      </c>
      <c r="EZ131" s="352">
        <v>119232</v>
      </c>
      <c r="FA131" s="352">
        <v>119646</v>
      </c>
      <c r="FB131" s="352">
        <v>119560</v>
      </c>
      <c r="FC131" s="352">
        <v>121685</v>
      </c>
      <c r="FD131" s="352">
        <v>124147</v>
      </c>
      <c r="FE131" s="352">
        <v>125734</v>
      </c>
      <c r="FF131" s="352">
        <v>125714</v>
      </c>
      <c r="FG131" s="352">
        <v>125516</v>
      </c>
      <c r="FH131" s="352">
        <v>126779</v>
      </c>
      <c r="FI131" s="352">
        <v>127384</v>
      </c>
      <c r="FJ131" s="352">
        <v>128098</v>
      </c>
      <c r="FK131" s="352"/>
      <c r="FL131" s="352"/>
      <c r="FM131" s="352"/>
      <c r="FN131" s="352"/>
      <c r="FO131" s="352"/>
      <c r="FP131" s="100">
        <v>714</v>
      </c>
      <c r="FQ131" s="84">
        <v>0.55738575153398184</v>
      </c>
      <c r="FR131" s="100">
        <v>6413</v>
      </c>
      <c r="FS131" s="84">
        <v>6.4832131989445694</v>
      </c>
    </row>
    <row r="132" spans="1:175" ht="15" customHeight="1" outlineLevel="2">
      <c r="A132" s="340">
        <v>129</v>
      </c>
      <c r="B132" s="53" t="s">
        <v>6056</v>
      </c>
      <c r="C132" s="324" t="s">
        <v>421</v>
      </c>
      <c r="D132" s="350">
        <v>19587</v>
      </c>
      <c r="E132" s="351">
        <v>19736</v>
      </c>
      <c r="F132" s="351">
        <v>19602</v>
      </c>
      <c r="G132" s="351">
        <v>19417</v>
      </c>
      <c r="H132" s="351">
        <v>19112</v>
      </c>
      <c r="I132" s="351">
        <v>19321</v>
      </c>
      <c r="J132" s="351">
        <v>18506</v>
      </c>
      <c r="K132" s="351">
        <v>19213</v>
      </c>
      <c r="L132" s="351">
        <v>17544</v>
      </c>
      <c r="M132" s="351">
        <v>17400</v>
      </c>
      <c r="N132" s="351">
        <v>17284</v>
      </c>
      <c r="O132" s="352">
        <v>17365</v>
      </c>
      <c r="P132" s="350">
        <v>17088</v>
      </c>
      <c r="Q132" s="351">
        <v>16892</v>
      </c>
      <c r="R132" s="353">
        <v>16852</v>
      </c>
      <c r="S132" s="351">
        <v>17157</v>
      </c>
      <c r="T132" s="351">
        <v>17509</v>
      </c>
      <c r="U132" s="351">
        <v>17564</v>
      </c>
      <c r="V132" s="351">
        <v>17523</v>
      </c>
      <c r="W132" s="351">
        <v>17616</v>
      </c>
      <c r="X132" s="351">
        <v>17951</v>
      </c>
      <c r="Y132" s="351">
        <v>18019</v>
      </c>
      <c r="Z132" s="351">
        <v>17839</v>
      </c>
      <c r="AA132" s="352">
        <v>17454</v>
      </c>
      <c r="AB132" s="350">
        <v>17727</v>
      </c>
      <c r="AC132" s="351">
        <v>17782</v>
      </c>
      <c r="AD132" s="351">
        <v>17575</v>
      </c>
      <c r="AE132" s="351">
        <v>17469</v>
      </c>
      <c r="AF132" s="351">
        <v>17953</v>
      </c>
      <c r="AG132" s="351">
        <v>17587</v>
      </c>
      <c r="AH132" s="351">
        <v>17452</v>
      </c>
      <c r="AI132" s="351">
        <v>17185</v>
      </c>
      <c r="AJ132" s="351">
        <v>17031</v>
      </c>
      <c r="AK132" s="351">
        <v>17633</v>
      </c>
      <c r="AL132" s="351">
        <v>17651</v>
      </c>
      <c r="AM132" s="352">
        <v>17648</v>
      </c>
      <c r="AN132" s="350">
        <v>17441</v>
      </c>
      <c r="AO132" s="351">
        <v>17250</v>
      </c>
      <c r="AP132" s="351">
        <v>17356</v>
      </c>
      <c r="AQ132" s="351">
        <v>17202</v>
      </c>
      <c r="AR132" s="351">
        <v>17876</v>
      </c>
      <c r="AS132" s="351">
        <v>17789</v>
      </c>
      <c r="AT132" s="351">
        <v>17795</v>
      </c>
      <c r="AU132" s="351">
        <v>17777</v>
      </c>
      <c r="AV132" s="351">
        <v>17500</v>
      </c>
      <c r="AW132" s="351">
        <v>17473</v>
      </c>
      <c r="AX132" s="351">
        <v>17461</v>
      </c>
      <c r="AY132" s="352">
        <v>17433</v>
      </c>
      <c r="AZ132" s="350">
        <v>17619</v>
      </c>
      <c r="BA132" s="351">
        <v>17947</v>
      </c>
      <c r="BB132" s="351">
        <v>17497</v>
      </c>
      <c r="BC132" s="351">
        <v>17453</v>
      </c>
      <c r="BD132" s="351">
        <v>17359</v>
      </c>
      <c r="BE132" s="351">
        <v>17133</v>
      </c>
      <c r="BF132" s="351">
        <v>16943</v>
      </c>
      <c r="BG132" s="351">
        <v>16626</v>
      </c>
      <c r="BH132" s="351">
        <v>16932</v>
      </c>
      <c r="BI132" s="351">
        <v>16609</v>
      </c>
      <c r="BJ132" s="351">
        <v>16659</v>
      </c>
      <c r="BK132" s="352">
        <v>17013</v>
      </c>
      <c r="BL132" s="350">
        <v>17064</v>
      </c>
      <c r="BM132" s="355">
        <v>17305</v>
      </c>
      <c r="BN132" s="355">
        <v>17346</v>
      </c>
      <c r="BO132" s="355">
        <v>17566</v>
      </c>
      <c r="BP132" s="355">
        <v>17434</v>
      </c>
      <c r="BQ132" s="355">
        <v>17377</v>
      </c>
      <c r="BR132" s="355">
        <v>16941</v>
      </c>
      <c r="BS132" s="355">
        <v>16740</v>
      </c>
      <c r="BT132" s="355">
        <v>16658</v>
      </c>
      <c r="BU132" s="355">
        <v>16675</v>
      </c>
      <c r="BV132" s="355">
        <v>16675</v>
      </c>
      <c r="BW132" s="352">
        <v>16827</v>
      </c>
      <c r="BX132" s="350">
        <v>17080</v>
      </c>
      <c r="BY132" s="355">
        <v>17018</v>
      </c>
      <c r="BZ132" s="355">
        <v>16530</v>
      </c>
      <c r="CA132" s="355">
        <v>16213</v>
      </c>
      <c r="CB132" s="355">
        <v>16019</v>
      </c>
      <c r="CC132" s="355">
        <v>15763</v>
      </c>
      <c r="CD132" s="355">
        <v>15590</v>
      </c>
      <c r="CE132" s="355">
        <v>15496</v>
      </c>
      <c r="CF132" s="355">
        <v>15659</v>
      </c>
      <c r="CG132" s="351">
        <v>15470</v>
      </c>
      <c r="CH132" s="351">
        <v>15457</v>
      </c>
      <c r="CI132" s="352">
        <v>15344</v>
      </c>
      <c r="CJ132" s="350">
        <v>15315</v>
      </c>
      <c r="CK132" s="351">
        <v>15323</v>
      </c>
      <c r="CL132" s="351">
        <v>15154</v>
      </c>
      <c r="CM132" s="351">
        <v>15050</v>
      </c>
      <c r="CN132" s="351">
        <v>14988</v>
      </c>
      <c r="CO132" s="351">
        <v>15147</v>
      </c>
      <c r="CP132" s="351">
        <v>15170</v>
      </c>
      <c r="CQ132" s="351">
        <v>15172</v>
      </c>
      <c r="CR132" s="351">
        <v>15192</v>
      </c>
      <c r="CS132" s="351">
        <v>15330</v>
      </c>
      <c r="CT132" s="351">
        <v>15523</v>
      </c>
      <c r="CU132" s="352">
        <v>15741</v>
      </c>
      <c r="CV132" s="350">
        <v>15623</v>
      </c>
      <c r="CW132" s="351">
        <v>15501</v>
      </c>
      <c r="CX132" s="351">
        <v>15333</v>
      </c>
      <c r="CY132" s="351">
        <v>15307</v>
      </c>
      <c r="CZ132" s="351">
        <v>15115</v>
      </c>
      <c r="DA132" s="351">
        <v>14924</v>
      </c>
      <c r="DB132" s="351">
        <v>14869</v>
      </c>
      <c r="DC132" s="351">
        <v>14710</v>
      </c>
      <c r="DD132" s="351">
        <v>14606</v>
      </c>
      <c r="DE132" s="351">
        <v>14528</v>
      </c>
      <c r="DF132" s="351">
        <v>14479</v>
      </c>
      <c r="DG132" s="352">
        <v>14418</v>
      </c>
      <c r="DH132" s="350">
        <v>14389</v>
      </c>
      <c r="DI132" s="351">
        <v>14383</v>
      </c>
      <c r="DJ132" s="351">
        <v>14323</v>
      </c>
      <c r="DK132" s="351">
        <v>14277</v>
      </c>
      <c r="DL132" s="351">
        <v>14157</v>
      </c>
      <c r="DM132" s="351">
        <v>14150</v>
      </c>
      <c r="DN132" s="351">
        <v>14070</v>
      </c>
      <c r="DO132" s="351">
        <v>14164</v>
      </c>
      <c r="DP132" s="351">
        <v>14213</v>
      </c>
      <c r="DQ132" s="351">
        <v>14115</v>
      </c>
      <c r="DR132" s="351">
        <v>14084</v>
      </c>
      <c r="DS132" s="354">
        <v>14448</v>
      </c>
      <c r="DT132" s="350">
        <v>14589</v>
      </c>
      <c r="DU132" s="351">
        <v>15785</v>
      </c>
      <c r="DV132" s="351">
        <v>15903</v>
      </c>
      <c r="DW132" s="351">
        <v>16065</v>
      </c>
      <c r="DX132" s="351">
        <v>16810</v>
      </c>
      <c r="DY132" s="351">
        <v>16993</v>
      </c>
      <c r="DZ132" s="351">
        <v>16900</v>
      </c>
      <c r="EA132" s="351">
        <v>16229</v>
      </c>
      <c r="EB132" s="351">
        <v>16184</v>
      </c>
      <c r="EC132" s="351">
        <v>15973</v>
      </c>
      <c r="ED132" s="351">
        <v>15671</v>
      </c>
      <c r="EE132" s="354">
        <v>15337</v>
      </c>
      <c r="EF132" s="350">
        <v>15198</v>
      </c>
      <c r="EG132" s="351">
        <v>15090</v>
      </c>
      <c r="EH132" s="351">
        <v>14911</v>
      </c>
      <c r="EI132" s="351">
        <v>14782</v>
      </c>
      <c r="EJ132" s="351">
        <v>14813</v>
      </c>
      <c r="EK132" s="351">
        <v>15008</v>
      </c>
      <c r="EL132" s="351">
        <v>15064</v>
      </c>
      <c r="EM132" s="351">
        <v>15110</v>
      </c>
      <c r="EN132" s="351">
        <v>16806</v>
      </c>
      <c r="EO132" s="351">
        <v>16754</v>
      </c>
      <c r="EP132" s="351">
        <v>16723</v>
      </c>
      <c r="EQ132" s="354">
        <v>16777</v>
      </c>
      <c r="ER132" s="350">
        <v>16692</v>
      </c>
      <c r="ES132" s="351">
        <v>17026</v>
      </c>
      <c r="ET132" s="351">
        <v>18092</v>
      </c>
      <c r="EU132" s="351">
        <v>18192</v>
      </c>
      <c r="EV132" s="351">
        <v>18569</v>
      </c>
      <c r="EW132" s="354">
        <v>18569</v>
      </c>
      <c r="EX132" s="354">
        <v>19534</v>
      </c>
      <c r="EY132" s="354">
        <v>19727</v>
      </c>
      <c r="EZ132" s="352">
        <v>19858</v>
      </c>
      <c r="FA132" s="352">
        <v>19842</v>
      </c>
      <c r="FB132" s="352">
        <v>19869</v>
      </c>
      <c r="FC132" s="352">
        <v>20131</v>
      </c>
      <c r="FD132" s="352">
        <v>20544</v>
      </c>
      <c r="FE132" s="352">
        <v>20738</v>
      </c>
      <c r="FF132" s="352">
        <v>20612</v>
      </c>
      <c r="FG132" s="352">
        <v>20508</v>
      </c>
      <c r="FH132" s="352">
        <v>20810</v>
      </c>
      <c r="FI132" s="352">
        <v>21011</v>
      </c>
      <c r="FJ132" s="352">
        <v>21185</v>
      </c>
      <c r="FK132" s="352"/>
      <c r="FL132" s="352"/>
      <c r="FM132" s="352"/>
      <c r="FN132" s="352"/>
      <c r="FO132" s="352"/>
      <c r="FP132" s="100">
        <v>174</v>
      </c>
      <c r="FQ132" s="84">
        <v>0.8213358508378571</v>
      </c>
      <c r="FR132" s="100">
        <v>1054</v>
      </c>
      <c r="FS132" s="84">
        <v>6.2824104428682119</v>
      </c>
    </row>
    <row r="133" spans="1:175" ht="15" customHeight="1" outlineLevel="2">
      <c r="A133" s="340">
        <v>212</v>
      </c>
      <c r="B133" s="53" t="s">
        <v>6056</v>
      </c>
      <c r="C133" s="324" t="s">
        <v>422</v>
      </c>
      <c r="D133" s="350">
        <v>15185</v>
      </c>
      <c r="E133" s="351">
        <v>15258</v>
      </c>
      <c r="F133" s="351">
        <v>15178</v>
      </c>
      <c r="G133" s="351">
        <v>15093</v>
      </c>
      <c r="H133" s="351">
        <v>15264</v>
      </c>
      <c r="I133" s="351">
        <v>15280</v>
      </c>
      <c r="J133" s="351">
        <v>14933</v>
      </c>
      <c r="K133" s="351">
        <v>15234</v>
      </c>
      <c r="L133" s="351">
        <v>15216</v>
      </c>
      <c r="M133" s="351">
        <v>15180</v>
      </c>
      <c r="N133" s="351">
        <v>15077</v>
      </c>
      <c r="O133" s="352">
        <v>15153</v>
      </c>
      <c r="P133" s="350">
        <v>15032</v>
      </c>
      <c r="Q133" s="351">
        <v>15112</v>
      </c>
      <c r="R133" s="353">
        <v>15247</v>
      </c>
      <c r="S133" s="351">
        <v>16167</v>
      </c>
      <c r="T133" s="351">
        <v>16564</v>
      </c>
      <c r="U133" s="351">
        <v>16707</v>
      </c>
      <c r="V133" s="351">
        <v>16693</v>
      </c>
      <c r="W133" s="351">
        <v>16526</v>
      </c>
      <c r="X133" s="351">
        <v>16590</v>
      </c>
      <c r="Y133" s="351">
        <v>16672</v>
      </c>
      <c r="Z133" s="351">
        <v>16736</v>
      </c>
      <c r="AA133" s="352">
        <v>16484</v>
      </c>
      <c r="AB133" s="350">
        <v>16684</v>
      </c>
      <c r="AC133" s="351">
        <v>16979</v>
      </c>
      <c r="AD133" s="351">
        <v>17022</v>
      </c>
      <c r="AE133" s="351">
        <v>16965</v>
      </c>
      <c r="AF133" s="351">
        <v>16844</v>
      </c>
      <c r="AG133" s="351">
        <v>16432</v>
      </c>
      <c r="AH133" s="351">
        <v>16320</v>
      </c>
      <c r="AI133" s="351">
        <v>16056</v>
      </c>
      <c r="AJ133" s="351">
        <v>15926</v>
      </c>
      <c r="AK133" s="351">
        <v>16250</v>
      </c>
      <c r="AL133" s="351">
        <v>16208</v>
      </c>
      <c r="AM133" s="352">
        <v>16469</v>
      </c>
      <c r="AN133" s="350">
        <v>16304</v>
      </c>
      <c r="AO133" s="351">
        <v>16216</v>
      </c>
      <c r="AP133" s="351">
        <v>16351</v>
      </c>
      <c r="AQ133" s="351">
        <v>16182</v>
      </c>
      <c r="AR133" s="351">
        <v>16886</v>
      </c>
      <c r="AS133" s="351">
        <v>16688</v>
      </c>
      <c r="AT133" s="351">
        <v>16728</v>
      </c>
      <c r="AU133" s="351">
        <v>16874</v>
      </c>
      <c r="AV133" s="351">
        <v>16731</v>
      </c>
      <c r="AW133" s="351">
        <v>16776</v>
      </c>
      <c r="AX133" s="351">
        <v>16783</v>
      </c>
      <c r="AY133" s="352">
        <v>16769</v>
      </c>
      <c r="AZ133" s="350">
        <v>16809</v>
      </c>
      <c r="BA133" s="351">
        <v>17251</v>
      </c>
      <c r="BB133" s="351">
        <v>16990</v>
      </c>
      <c r="BC133" s="351">
        <v>16881</v>
      </c>
      <c r="BD133" s="351">
        <v>16682</v>
      </c>
      <c r="BE133" s="351">
        <v>16623</v>
      </c>
      <c r="BF133" s="351">
        <v>16718</v>
      </c>
      <c r="BG133" s="351">
        <v>16346</v>
      </c>
      <c r="BH133" s="351">
        <v>16643</v>
      </c>
      <c r="BI133" s="351">
        <v>16335</v>
      </c>
      <c r="BJ133" s="351">
        <v>16241</v>
      </c>
      <c r="BK133" s="352">
        <v>16422</v>
      </c>
      <c r="BL133" s="350">
        <v>16432</v>
      </c>
      <c r="BM133" s="355">
        <v>16612</v>
      </c>
      <c r="BN133" s="355">
        <v>16513</v>
      </c>
      <c r="BO133" s="355">
        <v>16489</v>
      </c>
      <c r="BP133" s="355">
        <v>16428</v>
      </c>
      <c r="BQ133" s="355">
        <v>16363</v>
      </c>
      <c r="BR133" s="355">
        <v>15826</v>
      </c>
      <c r="BS133" s="355">
        <v>15677</v>
      </c>
      <c r="BT133" s="355">
        <v>15617</v>
      </c>
      <c r="BU133" s="355">
        <v>15526</v>
      </c>
      <c r="BV133" s="355">
        <v>15481</v>
      </c>
      <c r="BW133" s="352">
        <v>15554</v>
      </c>
      <c r="BX133" s="350">
        <v>15838</v>
      </c>
      <c r="BY133" s="355">
        <v>15939</v>
      </c>
      <c r="BZ133" s="355">
        <v>15622</v>
      </c>
      <c r="CA133" s="355">
        <v>15383</v>
      </c>
      <c r="CB133" s="355">
        <v>15223</v>
      </c>
      <c r="CC133" s="355">
        <v>15036</v>
      </c>
      <c r="CD133" s="355">
        <v>14939</v>
      </c>
      <c r="CE133" s="355">
        <v>14918</v>
      </c>
      <c r="CF133" s="355">
        <v>14796</v>
      </c>
      <c r="CG133" s="351">
        <v>15318</v>
      </c>
      <c r="CH133" s="351">
        <v>15337</v>
      </c>
      <c r="CI133" s="352">
        <v>15296</v>
      </c>
      <c r="CJ133" s="350">
        <v>15211</v>
      </c>
      <c r="CK133" s="351">
        <v>15289</v>
      </c>
      <c r="CL133" s="351">
        <v>15158</v>
      </c>
      <c r="CM133" s="351">
        <v>15203</v>
      </c>
      <c r="CN133" s="351">
        <v>15221</v>
      </c>
      <c r="CO133" s="351">
        <v>15341</v>
      </c>
      <c r="CP133" s="351">
        <v>15473</v>
      </c>
      <c r="CQ133" s="351">
        <v>15474</v>
      </c>
      <c r="CR133" s="351">
        <v>15661</v>
      </c>
      <c r="CS133" s="351">
        <v>15719</v>
      </c>
      <c r="CT133" s="351">
        <v>15833</v>
      </c>
      <c r="CU133" s="352">
        <v>16004</v>
      </c>
      <c r="CV133" s="350">
        <v>16009</v>
      </c>
      <c r="CW133" s="351">
        <v>16028</v>
      </c>
      <c r="CX133" s="351">
        <v>16057</v>
      </c>
      <c r="CY133" s="351">
        <v>15982</v>
      </c>
      <c r="CZ133" s="351">
        <v>15886</v>
      </c>
      <c r="DA133" s="351">
        <v>15927</v>
      </c>
      <c r="DB133" s="351">
        <v>15814</v>
      </c>
      <c r="DC133" s="351">
        <v>15771</v>
      </c>
      <c r="DD133" s="351">
        <v>15803</v>
      </c>
      <c r="DE133" s="351">
        <v>15730</v>
      </c>
      <c r="DF133" s="351">
        <v>15691</v>
      </c>
      <c r="DG133" s="352">
        <v>15781</v>
      </c>
      <c r="DH133" s="350">
        <v>15912</v>
      </c>
      <c r="DI133" s="351">
        <v>16066</v>
      </c>
      <c r="DJ133" s="351">
        <v>16220</v>
      </c>
      <c r="DK133" s="351">
        <v>16122</v>
      </c>
      <c r="DL133" s="351">
        <v>16074</v>
      </c>
      <c r="DM133" s="351">
        <v>15935</v>
      </c>
      <c r="DN133" s="351">
        <v>15896</v>
      </c>
      <c r="DO133" s="351">
        <v>16005</v>
      </c>
      <c r="DP133" s="351">
        <v>16039</v>
      </c>
      <c r="DQ133" s="351">
        <v>15934</v>
      </c>
      <c r="DR133" s="351">
        <v>15841</v>
      </c>
      <c r="DS133" s="354">
        <v>16074</v>
      </c>
      <c r="DT133" s="350">
        <v>16227</v>
      </c>
      <c r="DU133" s="351">
        <v>17404</v>
      </c>
      <c r="DV133" s="351">
        <v>17524</v>
      </c>
      <c r="DW133" s="351">
        <v>17636</v>
      </c>
      <c r="DX133" s="351">
        <v>18050</v>
      </c>
      <c r="DY133" s="351">
        <v>18252</v>
      </c>
      <c r="DZ133" s="351">
        <v>18288</v>
      </c>
      <c r="EA133" s="351">
        <v>17648</v>
      </c>
      <c r="EB133" s="351">
        <v>17680</v>
      </c>
      <c r="EC133" s="351">
        <v>17379</v>
      </c>
      <c r="ED133" s="351">
        <v>17016</v>
      </c>
      <c r="EE133" s="354">
        <v>16857</v>
      </c>
      <c r="EF133" s="350">
        <v>16670</v>
      </c>
      <c r="EG133" s="351">
        <v>16583</v>
      </c>
      <c r="EH133" s="351">
        <v>16424</v>
      </c>
      <c r="EI133" s="351">
        <v>16274</v>
      </c>
      <c r="EJ133" s="351">
        <v>16170</v>
      </c>
      <c r="EK133" s="351">
        <v>16052</v>
      </c>
      <c r="EL133" s="351">
        <v>15949</v>
      </c>
      <c r="EM133" s="351">
        <v>15903</v>
      </c>
      <c r="EN133" s="351">
        <v>17316</v>
      </c>
      <c r="EO133" s="351">
        <v>17259</v>
      </c>
      <c r="EP133" s="351">
        <v>17227</v>
      </c>
      <c r="EQ133" s="354">
        <v>17313</v>
      </c>
      <c r="ER133" s="350">
        <v>17396</v>
      </c>
      <c r="ES133" s="351">
        <v>17600</v>
      </c>
      <c r="ET133" s="351">
        <v>18184</v>
      </c>
      <c r="EU133" s="351">
        <v>18157</v>
      </c>
      <c r="EV133" s="351">
        <v>18289</v>
      </c>
      <c r="EW133" s="354">
        <v>18254</v>
      </c>
      <c r="EX133" s="354">
        <v>18909</v>
      </c>
      <c r="EY133" s="354">
        <v>19060</v>
      </c>
      <c r="EZ133" s="352">
        <v>19046</v>
      </c>
      <c r="FA133" s="352">
        <v>19001</v>
      </c>
      <c r="FB133" s="352">
        <v>18939</v>
      </c>
      <c r="FC133" s="352">
        <v>19154</v>
      </c>
      <c r="FD133" s="352">
        <v>19385</v>
      </c>
      <c r="FE133" s="352">
        <v>19674</v>
      </c>
      <c r="FF133" s="352">
        <v>19545</v>
      </c>
      <c r="FG133" s="352">
        <v>19535</v>
      </c>
      <c r="FH133" s="352">
        <v>19640</v>
      </c>
      <c r="FI133" s="352">
        <v>19639</v>
      </c>
      <c r="FJ133" s="352">
        <v>19700</v>
      </c>
      <c r="FK133" s="352"/>
      <c r="FL133" s="352"/>
      <c r="FM133" s="352"/>
      <c r="FN133" s="352"/>
      <c r="FO133" s="352"/>
      <c r="FP133" s="100">
        <v>61</v>
      </c>
      <c r="FQ133" s="84">
        <v>0.30964467005076141</v>
      </c>
      <c r="FR133" s="100">
        <v>546</v>
      </c>
      <c r="FS133" s="84">
        <v>3.153699532143476</v>
      </c>
    </row>
    <row r="134" spans="1:175" ht="15" customHeight="1" outlineLevel="2">
      <c r="A134" s="340">
        <v>266</v>
      </c>
      <c r="B134" s="53" t="s">
        <v>6056</v>
      </c>
      <c r="C134" s="324" t="s">
        <v>423</v>
      </c>
      <c r="D134" s="350">
        <v>19663</v>
      </c>
      <c r="E134" s="351">
        <v>19810</v>
      </c>
      <c r="F134" s="351">
        <v>19773</v>
      </c>
      <c r="G134" s="351">
        <v>19773</v>
      </c>
      <c r="H134" s="351">
        <v>19571</v>
      </c>
      <c r="I134" s="351">
        <v>19785</v>
      </c>
      <c r="J134" s="351">
        <v>19260</v>
      </c>
      <c r="K134" s="351">
        <v>19585</v>
      </c>
      <c r="L134" s="351">
        <v>18754</v>
      </c>
      <c r="M134" s="351">
        <v>18496</v>
      </c>
      <c r="N134" s="351">
        <v>18349</v>
      </c>
      <c r="O134" s="352">
        <v>18187</v>
      </c>
      <c r="P134" s="350">
        <v>18124</v>
      </c>
      <c r="Q134" s="351">
        <v>18085</v>
      </c>
      <c r="R134" s="353">
        <v>17983</v>
      </c>
      <c r="S134" s="351">
        <v>17829</v>
      </c>
      <c r="T134" s="351">
        <v>18054</v>
      </c>
      <c r="U134" s="351">
        <v>18215</v>
      </c>
      <c r="V134" s="351">
        <v>18148</v>
      </c>
      <c r="W134" s="351">
        <v>18055</v>
      </c>
      <c r="X134" s="351">
        <v>18263</v>
      </c>
      <c r="Y134" s="351">
        <v>18739</v>
      </c>
      <c r="Z134" s="351">
        <v>18729</v>
      </c>
      <c r="AA134" s="352">
        <v>18247</v>
      </c>
      <c r="AB134" s="350">
        <v>18349</v>
      </c>
      <c r="AC134" s="351">
        <v>18338</v>
      </c>
      <c r="AD134" s="351">
        <v>18416</v>
      </c>
      <c r="AE134" s="351">
        <v>18406</v>
      </c>
      <c r="AF134" s="351">
        <v>18394</v>
      </c>
      <c r="AG134" s="351">
        <v>17968</v>
      </c>
      <c r="AH134" s="351">
        <v>18039</v>
      </c>
      <c r="AI134" s="351">
        <v>17733</v>
      </c>
      <c r="AJ134" s="351">
        <v>17932</v>
      </c>
      <c r="AK134" s="351">
        <v>18137</v>
      </c>
      <c r="AL134" s="351">
        <v>18126</v>
      </c>
      <c r="AM134" s="352">
        <v>18135</v>
      </c>
      <c r="AN134" s="350">
        <v>18219</v>
      </c>
      <c r="AO134" s="351">
        <v>18264</v>
      </c>
      <c r="AP134" s="351">
        <v>18107</v>
      </c>
      <c r="AQ134" s="351">
        <v>18035</v>
      </c>
      <c r="AR134" s="351">
        <v>18295</v>
      </c>
      <c r="AS134" s="351">
        <v>18251</v>
      </c>
      <c r="AT134" s="351">
        <v>18159</v>
      </c>
      <c r="AU134" s="351">
        <v>18127</v>
      </c>
      <c r="AV134" s="351">
        <v>18029</v>
      </c>
      <c r="AW134" s="351">
        <v>17852</v>
      </c>
      <c r="AX134" s="351">
        <v>17823</v>
      </c>
      <c r="AY134" s="352">
        <v>17804</v>
      </c>
      <c r="AZ134" s="350">
        <v>17967</v>
      </c>
      <c r="BA134" s="351">
        <v>18291</v>
      </c>
      <c r="BB134" s="351">
        <v>18029</v>
      </c>
      <c r="BC134" s="351">
        <v>17917</v>
      </c>
      <c r="BD134" s="351">
        <v>17913</v>
      </c>
      <c r="BE134" s="351">
        <v>17759</v>
      </c>
      <c r="BF134" s="351">
        <v>17712</v>
      </c>
      <c r="BG134" s="351">
        <v>17428</v>
      </c>
      <c r="BH134" s="351">
        <v>17562</v>
      </c>
      <c r="BI134" s="351">
        <v>17227</v>
      </c>
      <c r="BJ134" s="351">
        <v>17217</v>
      </c>
      <c r="BK134" s="352">
        <v>17395</v>
      </c>
      <c r="BL134" s="350">
        <v>17548</v>
      </c>
      <c r="BM134" s="355">
        <v>17995</v>
      </c>
      <c r="BN134" s="355">
        <v>17961</v>
      </c>
      <c r="BO134" s="355">
        <v>17770</v>
      </c>
      <c r="BP134" s="355">
        <v>18061</v>
      </c>
      <c r="BQ134" s="355">
        <v>18023</v>
      </c>
      <c r="BR134" s="355">
        <v>17553</v>
      </c>
      <c r="BS134" s="355">
        <v>17404</v>
      </c>
      <c r="BT134" s="355">
        <v>17175</v>
      </c>
      <c r="BU134" s="355">
        <v>17291</v>
      </c>
      <c r="BV134" s="355">
        <v>17148</v>
      </c>
      <c r="BW134" s="352">
        <v>17243</v>
      </c>
      <c r="BX134" s="350">
        <v>17485</v>
      </c>
      <c r="BY134" s="355">
        <v>17519</v>
      </c>
      <c r="BZ134" s="355">
        <v>17193</v>
      </c>
      <c r="CA134" s="355">
        <v>16798</v>
      </c>
      <c r="CB134" s="355">
        <v>16636</v>
      </c>
      <c r="CC134" s="355">
        <v>16426</v>
      </c>
      <c r="CD134" s="355">
        <v>16268</v>
      </c>
      <c r="CE134" s="355">
        <v>16216</v>
      </c>
      <c r="CF134" s="355">
        <v>16040</v>
      </c>
      <c r="CG134" s="351">
        <v>15915</v>
      </c>
      <c r="CH134" s="351">
        <v>16072</v>
      </c>
      <c r="CI134" s="352">
        <v>15869</v>
      </c>
      <c r="CJ134" s="350">
        <v>15784</v>
      </c>
      <c r="CK134" s="351">
        <v>15878</v>
      </c>
      <c r="CL134" s="351">
        <v>15644</v>
      </c>
      <c r="CM134" s="351">
        <v>15525</v>
      </c>
      <c r="CN134" s="351">
        <v>15559</v>
      </c>
      <c r="CO134" s="351">
        <v>15592</v>
      </c>
      <c r="CP134" s="351">
        <v>15688</v>
      </c>
      <c r="CQ134" s="351">
        <v>15708</v>
      </c>
      <c r="CR134" s="351">
        <v>15849</v>
      </c>
      <c r="CS134" s="351">
        <v>15954</v>
      </c>
      <c r="CT134" s="351">
        <v>15964</v>
      </c>
      <c r="CU134" s="352">
        <v>15879</v>
      </c>
      <c r="CV134" s="350">
        <v>15873</v>
      </c>
      <c r="CW134" s="351">
        <v>15731</v>
      </c>
      <c r="CX134" s="351">
        <v>15906</v>
      </c>
      <c r="CY134" s="351">
        <v>15842</v>
      </c>
      <c r="CZ134" s="351">
        <v>15881</v>
      </c>
      <c r="DA134" s="351">
        <v>15853</v>
      </c>
      <c r="DB134" s="351">
        <v>15748</v>
      </c>
      <c r="DC134" s="351">
        <v>15685</v>
      </c>
      <c r="DD134" s="351">
        <v>15637</v>
      </c>
      <c r="DE134" s="351">
        <v>15595</v>
      </c>
      <c r="DF134" s="351">
        <v>15598</v>
      </c>
      <c r="DG134" s="352">
        <v>15593</v>
      </c>
      <c r="DH134" s="350">
        <v>15408</v>
      </c>
      <c r="DI134" s="351">
        <v>15385</v>
      </c>
      <c r="DJ134" s="351">
        <v>15335</v>
      </c>
      <c r="DK134" s="351">
        <v>15287</v>
      </c>
      <c r="DL134" s="351">
        <v>14766</v>
      </c>
      <c r="DM134" s="351">
        <v>14656</v>
      </c>
      <c r="DN134" s="351">
        <v>14430</v>
      </c>
      <c r="DO134" s="351">
        <v>14292</v>
      </c>
      <c r="DP134" s="351">
        <v>14236</v>
      </c>
      <c r="DQ134" s="351">
        <v>14221</v>
      </c>
      <c r="DR134" s="351">
        <v>14031</v>
      </c>
      <c r="DS134" s="354">
        <v>14047</v>
      </c>
      <c r="DT134" s="350">
        <v>13985</v>
      </c>
      <c r="DU134" s="351">
        <v>15187</v>
      </c>
      <c r="DV134" s="351">
        <v>15314</v>
      </c>
      <c r="DW134" s="351">
        <v>15602</v>
      </c>
      <c r="DX134" s="351">
        <v>15965</v>
      </c>
      <c r="DY134" s="351">
        <v>16147</v>
      </c>
      <c r="DZ134" s="351">
        <v>16163</v>
      </c>
      <c r="EA134" s="351">
        <v>15620</v>
      </c>
      <c r="EB134" s="351">
        <v>15751</v>
      </c>
      <c r="EC134" s="351">
        <v>15508</v>
      </c>
      <c r="ED134" s="351">
        <v>15389</v>
      </c>
      <c r="EE134" s="354">
        <v>15187</v>
      </c>
      <c r="EF134" s="350">
        <v>15143</v>
      </c>
      <c r="EG134" s="351">
        <v>15084</v>
      </c>
      <c r="EH134" s="351">
        <v>14854</v>
      </c>
      <c r="EI134" s="351">
        <v>15171</v>
      </c>
      <c r="EJ134" s="351">
        <v>15700</v>
      </c>
      <c r="EK134" s="351">
        <v>16235</v>
      </c>
      <c r="EL134" s="351">
        <v>16404</v>
      </c>
      <c r="EM134" s="351">
        <v>16488</v>
      </c>
      <c r="EN134" s="351">
        <v>18499</v>
      </c>
      <c r="EO134" s="351">
        <v>18795</v>
      </c>
      <c r="EP134" s="351">
        <v>19082</v>
      </c>
      <c r="EQ134" s="354">
        <v>19350</v>
      </c>
      <c r="ER134" s="350">
        <v>19318</v>
      </c>
      <c r="ES134" s="351">
        <v>19943</v>
      </c>
      <c r="ET134" s="351">
        <v>21915</v>
      </c>
      <c r="EU134" s="351">
        <v>22185</v>
      </c>
      <c r="EV134" s="351">
        <v>22769</v>
      </c>
      <c r="EW134" s="354">
        <v>23093</v>
      </c>
      <c r="EX134" s="354">
        <v>24855</v>
      </c>
      <c r="EY134" s="354">
        <v>25179</v>
      </c>
      <c r="EZ134" s="352">
        <v>25112</v>
      </c>
      <c r="FA134" s="352">
        <v>25139</v>
      </c>
      <c r="FB134" s="352">
        <v>25184</v>
      </c>
      <c r="FC134" s="352">
        <v>25672</v>
      </c>
      <c r="FD134" s="352">
        <v>26326</v>
      </c>
      <c r="FE134" s="352">
        <v>26948</v>
      </c>
      <c r="FF134" s="352">
        <v>26874</v>
      </c>
      <c r="FG134" s="352">
        <v>26801</v>
      </c>
      <c r="FH134" s="352">
        <v>27033</v>
      </c>
      <c r="FI134" s="352">
        <v>27193</v>
      </c>
      <c r="FJ134" s="352">
        <v>27567</v>
      </c>
      <c r="FK134" s="352"/>
      <c r="FL134" s="352"/>
      <c r="FM134" s="352"/>
      <c r="FN134" s="352"/>
      <c r="FO134" s="352"/>
      <c r="FP134" s="100">
        <v>374</v>
      </c>
      <c r="FQ134" s="84">
        <v>1.3566945986142851</v>
      </c>
      <c r="FR134" s="100">
        <v>1895</v>
      </c>
      <c r="FS134" s="84">
        <v>9.7932816537467708</v>
      </c>
    </row>
    <row r="135" spans="1:175" ht="15" customHeight="1" outlineLevel="2">
      <c r="A135" s="340">
        <v>308</v>
      </c>
      <c r="B135" s="53" t="s">
        <v>6056</v>
      </c>
      <c r="C135" s="324" t="s">
        <v>424</v>
      </c>
      <c r="D135" s="350">
        <v>13560</v>
      </c>
      <c r="E135" s="351">
        <v>13555</v>
      </c>
      <c r="F135" s="351">
        <v>13770</v>
      </c>
      <c r="G135" s="351">
        <v>13793</v>
      </c>
      <c r="H135" s="351">
        <v>13613</v>
      </c>
      <c r="I135" s="351">
        <v>13663</v>
      </c>
      <c r="J135" s="351">
        <v>13237</v>
      </c>
      <c r="K135" s="351">
        <v>13616</v>
      </c>
      <c r="L135" s="351">
        <v>13011</v>
      </c>
      <c r="M135" s="351">
        <v>12928</v>
      </c>
      <c r="N135" s="351">
        <v>12836</v>
      </c>
      <c r="O135" s="352">
        <v>12788</v>
      </c>
      <c r="P135" s="350">
        <v>12676</v>
      </c>
      <c r="Q135" s="351">
        <v>12604</v>
      </c>
      <c r="R135" s="353">
        <v>12521</v>
      </c>
      <c r="S135" s="351">
        <v>12600</v>
      </c>
      <c r="T135" s="351">
        <v>12728</v>
      </c>
      <c r="U135" s="351">
        <v>12778</v>
      </c>
      <c r="V135" s="351">
        <v>12833</v>
      </c>
      <c r="W135" s="351">
        <v>12667</v>
      </c>
      <c r="X135" s="351">
        <v>12700</v>
      </c>
      <c r="Y135" s="351">
        <v>12790</v>
      </c>
      <c r="Z135" s="351">
        <v>12718</v>
      </c>
      <c r="AA135" s="352">
        <v>12487</v>
      </c>
      <c r="AB135" s="350">
        <v>12447</v>
      </c>
      <c r="AC135" s="351">
        <v>12551</v>
      </c>
      <c r="AD135" s="351">
        <v>12520</v>
      </c>
      <c r="AE135" s="351">
        <v>12485</v>
      </c>
      <c r="AF135" s="351">
        <v>12576</v>
      </c>
      <c r="AG135" s="351">
        <v>12254</v>
      </c>
      <c r="AH135" s="351">
        <v>12164</v>
      </c>
      <c r="AI135" s="351">
        <v>12054</v>
      </c>
      <c r="AJ135" s="351">
        <v>11983</v>
      </c>
      <c r="AK135" s="351">
        <v>12185</v>
      </c>
      <c r="AL135" s="351">
        <v>12206</v>
      </c>
      <c r="AM135" s="352">
        <v>12293</v>
      </c>
      <c r="AN135" s="350">
        <v>12194</v>
      </c>
      <c r="AO135" s="351">
        <v>12096</v>
      </c>
      <c r="AP135" s="351">
        <v>12129</v>
      </c>
      <c r="AQ135" s="351">
        <v>12114</v>
      </c>
      <c r="AR135" s="351">
        <v>12657</v>
      </c>
      <c r="AS135" s="351">
        <v>12591</v>
      </c>
      <c r="AT135" s="351">
        <v>12645</v>
      </c>
      <c r="AU135" s="351">
        <v>12734</v>
      </c>
      <c r="AV135" s="351">
        <v>12624</v>
      </c>
      <c r="AW135" s="351">
        <v>12625</v>
      </c>
      <c r="AX135" s="351">
        <v>12589</v>
      </c>
      <c r="AY135" s="352">
        <v>12557</v>
      </c>
      <c r="AZ135" s="350">
        <v>12623</v>
      </c>
      <c r="BA135" s="351">
        <v>12827</v>
      </c>
      <c r="BB135" s="351">
        <v>12684</v>
      </c>
      <c r="BC135" s="351">
        <v>12709</v>
      </c>
      <c r="BD135" s="351">
        <v>12690</v>
      </c>
      <c r="BE135" s="351">
        <v>12605</v>
      </c>
      <c r="BF135" s="351">
        <v>12521</v>
      </c>
      <c r="BG135" s="351">
        <v>12368</v>
      </c>
      <c r="BH135" s="351">
        <v>12560</v>
      </c>
      <c r="BI135" s="351">
        <v>12363</v>
      </c>
      <c r="BJ135" s="351">
        <v>12359</v>
      </c>
      <c r="BK135" s="352">
        <v>12579</v>
      </c>
      <c r="BL135" s="350">
        <v>12678</v>
      </c>
      <c r="BM135" s="355">
        <v>12995</v>
      </c>
      <c r="BN135" s="355">
        <v>12877</v>
      </c>
      <c r="BO135" s="355">
        <v>12827</v>
      </c>
      <c r="BP135" s="355">
        <v>12772</v>
      </c>
      <c r="BQ135" s="355">
        <v>12869</v>
      </c>
      <c r="BR135" s="355">
        <v>12650</v>
      </c>
      <c r="BS135" s="355">
        <v>12559</v>
      </c>
      <c r="BT135" s="355">
        <v>12566</v>
      </c>
      <c r="BU135" s="355">
        <v>12613</v>
      </c>
      <c r="BV135" s="355">
        <v>12552</v>
      </c>
      <c r="BW135" s="352">
        <v>12688</v>
      </c>
      <c r="BX135" s="350">
        <v>12833</v>
      </c>
      <c r="BY135" s="355">
        <v>12853</v>
      </c>
      <c r="BZ135" s="355">
        <v>12616</v>
      </c>
      <c r="CA135" s="355">
        <v>12373</v>
      </c>
      <c r="CB135" s="355">
        <v>12280</v>
      </c>
      <c r="CC135" s="355">
        <v>12144</v>
      </c>
      <c r="CD135" s="355">
        <v>12079</v>
      </c>
      <c r="CE135" s="355">
        <v>12091</v>
      </c>
      <c r="CF135" s="355">
        <v>12014</v>
      </c>
      <c r="CG135" s="351">
        <v>11967</v>
      </c>
      <c r="CH135" s="351">
        <v>11913</v>
      </c>
      <c r="CI135" s="352">
        <v>11900</v>
      </c>
      <c r="CJ135" s="350">
        <v>11877</v>
      </c>
      <c r="CK135" s="351">
        <v>11938</v>
      </c>
      <c r="CL135" s="351">
        <v>11940</v>
      </c>
      <c r="CM135" s="351">
        <v>11933</v>
      </c>
      <c r="CN135" s="351">
        <v>12002</v>
      </c>
      <c r="CO135" s="351">
        <v>12266</v>
      </c>
      <c r="CP135" s="351">
        <v>12332</v>
      </c>
      <c r="CQ135" s="351">
        <v>12419</v>
      </c>
      <c r="CR135" s="351">
        <v>12692</v>
      </c>
      <c r="CS135" s="351">
        <v>12832</v>
      </c>
      <c r="CT135" s="351">
        <v>12903</v>
      </c>
      <c r="CU135" s="352">
        <v>12928</v>
      </c>
      <c r="CV135" s="350">
        <v>12842</v>
      </c>
      <c r="CW135" s="351">
        <v>12695</v>
      </c>
      <c r="CX135" s="351">
        <v>12642</v>
      </c>
      <c r="CY135" s="351">
        <v>13058</v>
      </c>
      <c r="CZ135" s="351">
        <v>13059</v>
      </c>
      <c r="DA135" s="351">
        <v>12856</v>
      </c>
      <c r="DB135" s="351">
        <v>12907</v>
      </c>
      <c r="DC135" s="351">
        <v>12774</v>
      </c>
      <c r="DD135" s="351">
        <v>12924</v>
      </c>
      <c r="DE135" s="351">
        <v>12824</v>
      </c>
      <c r="DF135" s="351">
        <v>12820</v>
      </c>
      <c r="DG135" s="352">
        <v>13022</v>
      </c>
      <c r="DH135" s="350">
        <v>13252</v>
      </c>
      <c r="DI135" s="351">
        <v>13258</v>
      </c>
      <c r="DJ135" s="351">
        <v>13285</v>
      </c>
      <c r="DK135" s="351">
        <v>13187</v>
      </c>
      <c r="DL135" s="351">
        <v>13143</v>
      </c>
      <c r="DM135" s="351">
        <v>13068</v>
      </c>
      <c r="DN135" s="351">
        <v>12996</v>
      </c>
      <c r="DO135" s="351">
        <v>12944</v>
      </c>
      <c r="DP135" s="351">
        <v>13028</v>
      </c>
      <c r="DQ135" s="351">
        <v>12993</v>
      </c>
      <c r="DR135" s="351">
        <v>12957</v>
      </c>
      <c r="DS135" s="354">
        <v>13252</v>
      </c>
      <c r="DT135" s="350">
        <v>13341</v>
      </c>
      <c r="DU135" s="351">
        <v>14181</v>
      </c>
      <c r="DV135" s="351">
        <v>14268</v>
      </c>
      <c r="DW135" s="351">
        <v>14387</v>
      </c>
      <c r="DX135" s="351">
        <v>14809</v>
      </c>
      <c r="DY135" s="351">
        <v>14930</v>
      </c>
      <c r="DZ135" s="351">
        <v>15054</v>
      </c>
      <c r="EA135" s="351">
        <v>14633</v>
      </c>
      <c r="EB135" s="351">
        <v>14575</v>
      </c>
      <c r="EC135" s="351">
        <v>14379</v>
      </c>
      <c r="ED135" s="351">
        <v>14181</v>
      </c>
      <c r="EE135" s="354">
        <v>13965</v>
      </c>
      <c r="EF135" s="350">
        <v>13874</v>
      </c>
      <c r="EG135" s="351">
        <v>13802</v>
      </c>
      <c r="EH135" s="351">
        <v>13586</v>
      </c>
      <c r="EI135" s="351">
        <v>13391</v>
      </c>
      <c r="EJ135" s="351">
        <v>13246</v>
      </c>
      <c r="EK135" s="351">
        <v>13095</v>
      </c>
      <c r="EL135" s="351">
        <v>13061</v>
      </c>
      <c r="EM135" s="351">
        <v>13001</v>
      </c>
      <c r="EN135" s="351">
        <v>13976</v>
      </c>
      <c r="EO135" s="351">
        <v>13873</v>
      </c>
      <c r="EP135" s="351">
        <v>13845</v>
      </c>
      <c r="EQ135" s="354">
        <v>13864</v>
      </c>
      <c r="ER135" s="350">
        <v>13911</v>
      </c>
      <c r="ES135" s="351">
        <v>14040</v>
      </c>
      <c r="ET135" s="351">
        <v>14839</v>
      </c>
      <c r="EU135" s="351">
        <v>14911</v>
      </c>
      <c r="EV135" s="351">
        <v>15066</v>
      </c>
      <c r="EW135" s="354">
        <v>15063</v>
      </c>
      <c r="EX135" s="354">
        <v>15705</v>
      </c>
      <c r="EY135" s="354">
        <v>15733</v>
      </c>
      <c r="EZ135" s="352">
        <v>15814</v>
      </c>
      <c r="FA135" s="352">
        <v>15703</v>
      </c>
      <c r="FB135" s="352">
        <v>15686</v>
      </c>
      <c r="FC135" s="352">
        <v>15740</v>
      </c>
      <c r="FD135" s="352">
        <v>15854</v>
      </c>
      <c r="FE135" s="352">
        <v>15982</v>
      </c>
      <c r="FF135" s="352">
        <v>15899</v>
      </c>
      <c r="FG135" s="352">
        <v>15887</v>
      </c>
      <c r="FH135" s="352">
        <v>15963</v>
      </c>
      <c r="FI135" s="352">
        <v>16028</v>
      </c>
      <c r="FJ135" s="352">
        <v>16122</v>
      </c>
      <c r="FK135" s="352"/>
      <c r="FL135" s="352"/>
      <c r="FM135" s="352"/>
      <c r="FN135" s="352"/>
      <c r="FO135" s="352"/>
      <c r="FP135" s="100">
        <v>94</v>
      </c>
      <c r="FQ135" s="84">
        <v>0.58305421163627336</v>
      </c>
      <c r="FR135" s="100">
        <v>382</v>
      </c>
      <c r="FS135" s="84">
        <v>2.7553375649163301</v>
      </c>
    </row>
    <row r="136" spans="1:175" ht="15" customHeight="1" outlineLevel="2">
      <c r="A136" s="340">
        <v>360</v>
      </c>
      <c r="B136" s="53" t="s">
        <v>6056</v>
      </c>
      <c r="C136" s="324" t="s">
        <v>425</v>
      </c>
      <c r="D136" s="350">
        <v>47846</v>
      </c>
      <c r="E136" s="351">
        <v>46861</v>
      </c>
      <c r="F136" s="351">
        <v>47861</v>
      </c>
      <c r="G136" s="351">
        <v>47214</v>
      </c>
      <c r="H136" s="351">
        <v>47705</v>
      </c>
      <c r="I136" s="351">
        <v>49237</v>
      </c>
      <c r="J136" s="351">
        <v>48442</v>
      </c>
      <c r="K136" s="351">
        <v>49145</v>
      </c>
      <c r="L136" s="351">
        <v>48625</v>
      </c>
      <c r="M136" s="351">
        <v>48565</v>
      </c>
      <c r="N136" s="351">
        <v>48168</v>
      </c>
      <c r="O136" s="352">
        <v>49089</v>
      </c>
      <c r="P136" s="350">
        <v>49954</v>
      </c>
      <c r="Q136" s="351">
        <v>49599</v>
      </c>
      <c r="R136" s="353">
        <v>49815</v>
      </c>
      <c r="S136" s="351">
        <v>49592</v>
      </c>
      <c r="T136" s="351">
        <v>50869</v>
      </c>
      <c r="U136" s="351">
        <v>50958</v>
      </c>
      <c r="V136" s="351">
        <v>51375</v>
      </c>
      <c r="W136" s="351">
        <v>51033</v>
      </c>
      <c r="X136" s="351">
        <v>50853</v>
      </c>
      <c r="Y136" s="351">
        <v>51147</v>
      </c>
      <c r="Z136" s="351">
        <v>51657</v>
      </c>
      <c r="AA136" s="352">
        <v>50958</v>
      </c>
      <c r="AB136" s="350">
        <v>51053</v>
      </c>
      <c r="AC136" s="351">
        <v>52906</v>
      </c>
      <c r="AD136" s="351">
        <v>53360</v>
      </c>
      <c r="AE136" s="351">
        <v>53205</v>
      </c>
      <c r="AF136" s="351">
        <v>52036</v>
      </c>
      <c r="AG136" s="351">
        <v>50250</v>
      </c>
      <c r="AH136" s="351">
        <v>50193</v>
      </c>
      <c r="AI136" s="351">
        <v>49136</v>
      </c>
      <c r="AJ136" s="351">
        <v>48327</v>
      </c>
      <c r="AK136" s="351">
        <v>48653</v>
      </c>
      <c r="AL136" s="351">
        <v>48551</v>
      </c>
      <c r="AM136" s="352">
        <v>49367</v>
      </c>
      <c r="AN136" s="350">
        <v>48706</v>
      </c>
      <c r="AO136" s="351">
        <v>48102</v>
      </c>
      <c r="AP136" s="351">
        <v>47819</v>
      </c>
      <c r="AQ136" s="351">
        <v>48017</v>
      </c>
      <c r="AR136" s="351">
        <v>49431</v>
      </c>
      <c r="AS136" s="351">
        <v>49465</v>
      </c>
      <c r="AT136" s="351">
        <v>49117</v>
      </c>
      <c r="AU136" s="351">
        <v>49335</v>
      </c>
      <c r="AV136" s="351">
        <v>48432</v>
      </c>
      <c r="AW136" s="351">
        <v>48382</v>
      </c>
      <c r="AX136" s="351">
        <v>48323</v>
      </c>
      <c r="AY136" s="352">
        <v>48371</v>
      </c>
      <c r="AZ136" s="350">
        <v>48677</v>
      </c>
      <c r="BA136" s="351">
        <v>49856</v>
      </c>
      <c r="BB136" s="351">
        <v>48828</v>
      </c>
      <c r="BC136" s="351">
        <v>48696</v>
      </c>
      <c r="BD136" s="351">
        <v>48359</v>
      </c>
      <c r="BE136" s="351">
        <v>47894</v>
      </c>
      <c r="BF136" s="351">
        <v>47600</v>
      </c>
      <c r="BG136" s="351">
        <v>46506</v>
      </c>
      <c r="BH136" s="351">
        <v>47355</v>
      </c>
      <c r="BI136" s="351">
        <v>46544</v>
      </c>
      <c r="BJ136" s="351">
        <v>47448</v>
      </c>
      <c r="BK136" s="352">
        <v>47960</v>
      </c>
      <c r="BL136" s="350">
        <v>47889</v>
      </c>
      <c r="BM136" s="355">
        <v>48551</v>
      </c>
      <c r="BN136" s="355">
        <v>48072</v>
      </c>
      <c r="BO136" s="355">
        <v>48273</v>
      </c>
      <c r="BP136" s="355">
        <v>48300</v>
      </c>
      <c r="BQ136" s="355">
        <v>47812</v>
      </c>
      <c r="BR136" s="355">
        <v>47060</v>
      </c>
      <c r="BS136" s="355">
        <v>46214</v>
      </c>
      <c r="BT136" s="355">
        <v>46184</v>
      </c>
      <c r="BU136" s="355">
        <v>45947</v>
      </c>
      <c r="BV136" s="355">
        <v>45730</v>
      </c>
      <c r="BW136" s="352">
        <v>46062</v>
      </c>
      <c r="BX136" s="350">
        <v>45529</v>
      </c>
      <c r="BY136" s="355">
        <v>45257</v>
      </c>
      <c r="BZ136" s="355">
        <v>44192</v>
      </c>
      <c r="CA136" s="355">
        <v>43380</v>
      </c>
      <c r="CB136" s="355">
        <v>42766</v>
      </c>
      <c r="CC136" s="355">
        <v>41770</v>
      </c>
      <c r="CD136" s="355">
        <v>41796</v>
      </c>
      <c r="CE136" s="355">
        <v>41535</v>
      </c>
      <c r="CF136" s="355">
        <v>41281</v>
      </c>
      <c r="CG136" s="351">
        <v>40770</v>
      </c>
      <c r="CH136" s="351">
        <v>40976</v>
      </c>
      <c r="CI136" s="352">
        <v>40548</v>
      </c>
      <c r="CJ136" s="350">
        <v>40187</v>
      </c>
      <c r="CK136" s="351">
        <v>40005</v>
      </c>
      <c r="CL136" s="351">
        <v>39569</v>
      </c>
      <c r="CM136" s="351">
        <v>39368</v>
      </c>
      <c r="CN136" s="351">
        <v>39279</v>
      </c>
      <c r="CO136" s="351">
        <v>39548</v>
      </c>
      <c r="CP136" s="351">
        <v>39791</v>
      </c>
      <c r="CQ136" s="351">
        <v>40324</v>
      </c>
      <c r="CR136" s="351">
        <v>40345</v>
      </c>
      <c r="CS136" s="351">
        <v>40640</v>
      </c>
      <c r="CT136" s="351">
        <v>40619</v>
      </c>
      <c r="CU136" s="352">
        <v>40803</v>
      </c>
      <c r="CV136" s="350">
        <v>40857</v>
      </c>
      <c r="CW136" s="351">
        <v>40738</v>
      </c>
      <c r="CX136" s="351">
        <v>40702</v>
      </c>
      <c r="CY136" s="351">
        <v>40357</v>
      </c>
      <c r="CZ136" s="351">
        <v>39991</v>
      </c>
      <c r="DA136" s="351">
        <v>39967</v>
      </c>
      <c r="DB136" s="351">
        <v>39692</v>
      </c>
      <c r="DC136" s="351">
        <v>39521</v>
      </c>
      <c r="DD136" s="351">
        <v>39322</v>
      </c>
      <c r="DE136" s="351">
        <v>39239</v>
      </c>
      <c r="DF136" s="351">
        <v>39030</v>
      </c>
      <c r="DG136" s="352">
        <v>39056</v>
      </c>
      <c r="DH136" s="350">
        <v>39026</v>
      </c>
      <c r="DI136" s="351">
        <v>39099</v>
      </c>
      <c r="DJ136" s="351">
        <v>39229</v>
      </c>
      <c r="DK136" s="351">
        <v>38806</v>
      </c>
      <c r="DL136" s="351">
        <v>38553</v>
      </c>
      <c r="DM136" s="351">
        <v>38153</v>
      </c>
      <c r="DN136" s="351">
        <v>37823</v>
      </c>
      <c r="DO136" s="351">
        <v>37782</v>
      </c>
      <c r="DP136" s="351">
        <v>37825</v>
      </c>
      <c r="DQ136" s="351">
        <v>37365</v>
      </c>
      <c r="DR136" s="351">
        <v>37200</v>
      </c>
      <c r="DS136" s="354">
        <v>37895</v>
      </c>
      <c r="DT136" s="350">
        <v>38219</v>
      </c>
      <c r="DU136" s="351">
        <v>42007</v>
      </c>
      <c r="DV136" s="351">
        <v>42707</v>
      </c>
      <c r="DW136" s="351">
        <v>43339</v>
      </c>
      <c r="DX136" s="351">
        <v>45036</v>
      </c>
      <c r="DY136" s="351">
        <v>45939</v>
      </c>
      <c r="DZ136" s="351">
        <v>45881</v>
      </c>
      <c r="EA136" s="351">
        <v>44144</v>
      </c>
      <c r="EB136" s="351">
        <v>43999</v>
      </c>
      <c r="EC136" s="351">
        <v>43196</v>
      </c>
      <c r="ED136" s="351">
        <v>42570</v>
      </c>
      <c r="EE136" s="354">
        <v>41930</v>
      </c>
      <c r="EF136" s="350">
        <v>41660</v>
      </c>
      <c r="EG136" s="351">
        <v>41321</v>
      </c>
      <c r="EH136" s="351">
        <v>40752</v>
      </c>
      <c r="EI136" s="351">
        <v>40711</v>
      </c>
      <c r="EJ136" s="351">
        <v>40893</v>
      </c>
      <c r="EK136" s="351">
        <v>41278</v>
      </c>
      <c r="EL136" s="351">
        <v>41375</v>
      </c>
      <c r="EM136" s="351">
        <v>41224</v>
      </c>
      <c r="EN136" s="351">
        <v>44313</v>
      </c>
      <c r="EO136" s="351">
        <v>44934</v>
      </c>
      <c r="EP136" s="351">
        <v>45267</v>
      </c>
      <c r="EQ136" s="354">
        <v>45966</v>
      </c>
      <c r="ER136" s="350">
        <v>46328</v>
      </c>
      <c r="ES136" s="351">
        <v>47480</v>
      </c>
      <c r="ET136" s="351">
        <v>53397</v>
      </c>
      <c r="EU136" s="351">
        <v>54247</v>
      </c>
      <c r="EV136" s="351">
        <v>55420</v>
      </c>
      <c r="EW136" s="354">
        <v>55479</v>
      </c>
      <c r="EX136" s="354">
        <v>58725</v>
      </c>
      <c r="EY136" s="354">
        <v>59263</v>
      </c>
      <c r="EZ136" s="352">
        <v>59915</v>
      </c>
      <c r="FA136" s="352">
        <v>60719</v>
      </c>
      <c r="FB136" s="352">
        <v>61332</v>
      </c>
      <c r="FC136" s="352">
        <v>62280</v>
      </c>
      <c r="FD136" s="352">
        <v>63914</v>
      </c>
      <c r="FE136" s="352">
        <v>64822</v>
      </c>
      <c r="FF136" s="352">
        <v>64716</v>
      </c>
      <c r="FG136" s="352">
        <v>64585</v>
      </c>
      <c r="FH136" s="352">
        <v>65100</v>
      </c>
      <c r="FI136" s="352">
        <v>65496</v>
      </c>
      <c r="FJ136" s="352">
        <v>65967</v>
      </c>
      <c r="FK136" s="352"/>
      <c r="FL136" s="352"/>
      <c r="FM136" s="352"/>
      <c r="FN136" s="352"/>
      <c r="FO136" s="352"/>
      <c r="FP136" s="100">
        <v>471</v>
      </c>
      <c r="FQ136" s="84">
        <v>0.71399336031652194</v>
      </c>
      <c r="FR136" s="100">
        <v>3687</v>
      </c>
      <c r="FS136" s="84">
        <v>8.0211460644824442</v>
      </c>
    </row>
    <row r="137" spans="1:175" ht="15" customHeight="1" outlineLevel="2">
      <c r="A137" s="340">
        <v>380</v>
      </c>
      <c r="B137" s="53" t="s">
        <v>6056</v>
      </c>
      <c r="C137" s="324" t="s">
        <v>426</v>
      </c>
      <c r="D137" s="350">
        <v>13101</v>
      </c>
      <c r="E137" s="351">
        <v>13053</v>
      </c>
      <c r="F137" s="351">
        <v>12954</v>
      </c>
      <c r="G137" s="351">
        <v>12890</v>
      </c>
      <c r="H137" s="351">
        <v>12927</v>
      </c>
      <c r="I137" s="351">
        <v>13084</v>
      </c>
      <c r="J137" s="351">
        <v>12392</v>
      </c>
      <c r="K137" s="351">
        <v>12976</v>
      </c>
      <c r="L137" s="351">
        <v>12048</v>
      </c>
      <c r="M137" s="351">
        <v>11966</v>
      </c>
      <c r="N137" s="351">
        <v>11831</v>
      </c>
      <c r="O137" s="352">
        <v>11880</v>
      </c>
      <c r="P137" s="350">
        <v>11789</v>
      </c>
      <c r="Q137" s="351">
        <v>11691</v>
      </c>
      <c r="R137" s="353">
        <v>11664</v>
      </c>
      <c r="S137" s="351">
        <v>11621</v>
      </c>
      <c r="T137" s="351">
        <v>11530</v>
      </c>
      <c r="U137" s="351">
        <v>11474</v>
      </c>
      <c r="V137" s="351">
        <v>11428</v>
      </c>
      <c r="W137" s="351">
        <v>11413</v>
      </c>
      <c r="X137" s="351">
        <v>11504</v>
      </c>
      <c r="Y137" s="351">
        <v>11668</v>
      </c>
      <c r="Z137" s="351">
        <v>11589</v>
      </c>
      <c r="AA137" s="352">
        <v>11337</v>
      </c>
      <c r="AB137" s="350">
        <v>11340</v>
      </c>
      <c r="AC137" s="351">
        <v>11612</v>
      </c>
      <c r="AD137" s="351">
        <v>11616</v>
      </c>
      <c r="AE137" s="351">
        <v>11462</v>
      </c>
      <c r="AF137" s="351">
        <v>11555</v>
      </c>
      <c r="AG137" s="351">
        <v>11345</v>
      </c>
      <c r="AH137" s="351">
        <v>11193</v>
      </c>
      <c r="AI137" s="351">
        <v>11035</v>
      </c>
      <c r="AJ137" s="351">
        <v>10896</v>
      </c>
      <c r="AK137" s="351">
        <v>11068</v>
      </c>
      <c r="AL137" s="351">
        <v>10970</v>
      </c>
      <c r="AM137" s="352">
        <v>10931</v>
      </c>
      <c r="AN137" s="350">
        <v>10808</v>
      </c>
      <c r="AO137" s="351">
        <v>10803</v>
      </c>
      <c r="AP137" s="351">
        <v>11038</v>
      </c>
      <c r="AQ137" s="351">
        <v>10785</v>
      </c>
      <c r="AR137" s="351">
        <v>11057</v>
      </c>
      <c r="AS137" s="351">
        <v>11069</v>
      </c>
      <c r="AT137" s="351">
        <v>10949</v>
      </c>
      <c r="AU137" s="351">
        <v>10972</v>
      </c>
      <c r="AV137" s="351">
        <v>10765</v>
      </c>
      <c r="AW137" s="351">
        <v>10772</v>
      </c>
      <c r="AX137" s="351">
        <v>10658</v>
      </c>
      <c r="AY137" s="352">
        <v>10652</v>
      </c>
      <c r="AZ137" s="350">
        <v>10681</v>
      </c>
      <c r="BA137" s="351">
        <v>10989</v>
      </c>
      <c r="BB137" s="351">
        <v>10775</v>
      </c>
      <c r="BC137" s="351">
        <v>10746</v>
      </c>
      <c r="BD137" s="351">
        <v>10622</v>
      </c>
      <c r="BE137" s="351">
        <v>10499</v>
      </c>
      <c r="BF137" s="351">
        <v>10406</v>
      </c>
      <c r="BG137" s="351">
        <v>10158</v>
      </c>
      <c r="BH137" s="351">
        <v>10206</v>
      </c>
      <c r="BI137" s="351">
        <v>9988</v>
      </c>
      <c r="BJ137" s="351">
        <v>10013</v>
      </c>
      <c r="BK137" s="352">
        <v>10074</v>
      </c>
      <c r="BL137" s="350">
        <v>10122</v>
      </c>
      <c r="BM137" s="355">
        <v>10219</v>
      </c>
      <c r="BN137" s="355">
        <v>10231</v>
      </c>
      <c r="BO137" s="355">
        <v>10207</v>
      </c>
      <c r="BP137" s="355">
        <v>10237</v>
      </c>
      <c r="BQ137" s="355">
        <v>10231</v>
      </c>
      <c r="BR137" s="355">
        <v>9920</v>
      </c>
      <c r="BS137" s="355">
        <v>9826</v>
      </c>
      <c r="BT137" s="355">
        <v>9759</v>
      </c>
      <c r="BU137" s="355">
        <v>9619</v>
      </c>
      <c r="BV137" s="355">
        <v>9542</v>
      </c>
      <c r="BW137" s="352">
        <v>9606</v>
      </c>
      <c r="BX137" s="350">
        <v>9685</v>
      </c>
      <c r="BY137" s="355">
        <v>9673</v>
      </c>
      <c r="BZ137" s="355">
        <v>9447</v>
      </c>
      <c r="CA137" s="355">
        <v>9233</v>
      </c>
      <c r="CB137" s="355">
        <v>9113</v>
      </c>
      <c r="CC137" s="355">
        <v>8967</v>
      </c>
      <c r="CD137" s="355">
        <v>8870</v>
      </c>
      <c r="CE137" s="355">
        <v>8888</v>
      </c>
      <c r="CF137" s="355">
        <v>8787</v>
      </c>
      <c r="CG137" s="351">
        <v>8684</v>
      </c>
      <c r="CH137" s="351">
        <v>8643</v>
      </c>
      <c r="CI137" s="352">
        <v>8627</v>
      </c>
      <c r="CJ137" s="350">
        <v>8575</v>
      </c>
      <c r="CK137" s="351">
        <v>8593</v>
      </c>
      <c r="CL137" s="351">
        <v>8553</v>
      </c>
      <c r="CM137" s="351">
        <v>8522</v>
      </c>
      <c r="CN137" s="351">
        <v>8551</v>
      </c>
      <c r="CO137" s="351">
        <v>8706</v>
      </c>
      <c r="CP137" s="351">
        <v>8799</v>
      </c>
      <c r="CQ137" s="351">
        <v>8821</v>
      </c>
      <c r="CR137" s="351">
        <v>8832</v>
      </c>
      <c r="CS137" s="351">
        <v>8857</v>
      </c>
      <c r="CT137" s="351">
        <v>8989</v>
      </c>
      <c r="CU137" s="352">
        <v>9089</v>
      </c>
      <c r="CV137" s="350">
        <v>9100</v>
      </c>
      <c r="CW137" s="351">
        <v>9063</v>
      </c>
      <c r="CX137" s="351">
        <v>9012</v>
      </c>
      <c r="CY137" s="351">
        <v>8983</v>
      </c>
      <c r="CZ137" s="351">
        <v>8972</v>
      </c>
      <c r="DA137" s="351">
        <v>8955</v>
      </c>
      <c r="DB137" s="351">
        <v>9000</v>
      </c>
      <c r="DC137" s="351">
        <v>8915</v>
      </c>
      <c r="DD137" s="351">
        <v>8944</v>
      </c>
      <c r="DE137" s="351">
        <v>8935</v>
      </c>
      <c r="DF137" s="351">
        <v>8979</v>
      </c>
      <c r="DG137" s="352">
        <v>8986</v>
      </c>
      <c r="DH137" s="350">
        <v>8974</v>
      </c>
      <c r="DI137" s="351">
        <v>8968</v>
      </c>
      <c r="DJ137" s="351">
        <v>8973</v>
      </c>
      <c r="DK137" s="351">
        <v>8976</v>
      </c>
      <c r="DL137" s="351">
        <v>8972</v>
      </c>
      <c r="DM137" s="351">
        <v>8914</v>
      </c>
      <c r="DN137" s="351">
        <v>8888</v>
      </c>
      <c r="DO137" s="351">
        <v>8878</v>
      </c>
      <c r="DP137" s="351">
        <v>8948</v>
      </c>
      <c r="DQ137" s="351">
        <v>8847</v>
      </c>
      <c r="DR137" s="351">
        <v>8781</v>
      </c>
      <c r="DS137" s="354">
        <v>8963</v>
      </c>
      <c r="DT137" s="350">
        <v>8997</v>
      </c>
      <c r="DU137" s="351">
        <v>9536</v>
      </c>
      <c r="DV137" s="351">
        <v>9504</v>
      </c>
      <c r="DW137" s="351">
        <v>9562</v>
      </c>
      <c r="DX137" s="351">
        <v>9867</v>
      </c>
      <c r="DY137" s="351">
        <v>9997</v>
      </c>
      <c r="DZ137" s="351">
        <v>9980</v>
      </c>
      <c r="EA137" s="351">
        <v>9569</v>
      </c>
      <c r="EB137" s="351">
        <v>9623</v>
      </c>
      <c r="EC137" s="351">
        <v>9504</v>
      </c>
      <c r="ED137" s="351">
        <v>9337</v>
      </c>
      <c r="EE137" s="354">
        <v>9181</v>
      </c>
      <c r="EF137" s="350">
        <v>9090</v>
      </c>
      <c r="EG137" s="351">
        <v>9057</v>
      </c>
      <c r="EH137" s="351">
        <v>8901</v>
      </c>
      <c r="EI137" s="351">
        <v>8959</v>
      </c>
      <c r="EJ137" s="351">
        <v>8909</v>
      </c>
      <c r="EK137" s="351">
        <v>9026</v>
      </c>
      <c r="EL137" s="351">
        <v>9033</v>
      </c>
      <c r="EM137" s="351">
        <v>9084</v>
      </c>
      <c r="EN137" s="351">
        <v>9942</v>
      </c>
      <c r="EO137" s="351">
        <v>9911</v>
      </c>
      <c r="EP137" s="351">
        <v>9938</v>
      </c>
      <c r="EQ137" s="354">
        <v>10036</v>
      </c>
      <c r="ER137" s="350">
        <v>10026</v>
      </c>
      <c r="ES137" s="351">
        <v>10279</v>
      </c>
      <c r="ET137" s="351">
        <v>10656</v>
      </c>
      <c r="EU137" s="351">
        <v>10620</v>
      </c>
      <c r="EV137" s="351">
        <v>10823</v>
      </c>
      <c r="EW137" s="354">
        <v>10872</v>
      </c>
      <c r="EX137" s="354">
        <v>11311</v>
      </c>
      <c r="EY137" s="354">
        <v>11347</v>
      </c>
      <c r="EZ137" s="352">
        <v>11365</v>
      </c>
      <c r="FA137" s="352">
        <v>11435</v>
      </c>
      <c r="FB137" s="352">
        <v>11459</v>
      </c>
      <c r="FC137" s="352">
        <v>11629</v>
      </c>
      <c r="FD137" s="352">
        <v>11910</v>
      </c>
      <c r="FE137" s="352">
        <v>12047</v>
      </c>
      <c r="FF137" s="352">
        <v>11979</v>
      </c>
      <c r="FG137" s="352">
        <v>11993</v>
      </c>
      <c r="FH137" s="352">
        <v>12080</v>
      </c>
      <c r="FI137" s="352">
        <v>12140</v>
      </c>
      <c r="FJ137" s="352">
        <v>12257</v>
      </c>
      <c r="FK137" s="352"/>
      <c r="FL137" s="352"/>
      <c r="FM137" s="352"/>
      <c r="FN137" s="352"/>
      <c r="FO137" s="352"/>
      <c r="FP137" s="100">
        <v>117</v>
      </c>
      <c r="FQ137" s="84">
        <v>0.95455657991351872</v>
      </c>
      <c r="FR137" s="100">
        <v>628</v>
      </c>
      <c r="FS137" s="84">
        <v>6.257473096851335</v>
      </c>
    </row>
    <row r="138" spans="1:175" ht="15" customHeight="1" outlineLevel="2" thickBot="1">
      <c r="A138" s="340">
        <v>631</v>
      </c>
      <c r="B138" s="53" t="s">
        <v>6056</v>
      </c>
      <c r="C138" s="324" t="s">
        <v>427</v>
      </c>
      <c r="D138" s="356">
        <v>4992</v>
      </c>
      <c r="E138" s="357">
        <v>5002</v>
      </c>
      <c r="F138" s="357">
        <v>4984</v>
      </c>
      <c r="G138" s="357">
        <v>5017</v>
      </c>
      <c r="H138" s="357">
        <v>5008</v>
      </c>
      <c r="I138" s="357">
        <v>4998</v>
      </c>
      <c r="J138" s="357">
        <v>4905</v>
      </c>
      <c r="K138" s="357">
        <v>4997</v>
      </c>
      <c r="L138" s="357">
        <v>4945</v>
      </c>
      <c r="M138" s="357">
        <v>4926</v>
      </c>
      <c r="N138" s="357">
        <v>4739</v>
      </c>
      <c r="O138" s="358">
        <v>4765</v>
      </c>
      <c r="P138" s="356">
        <v>4798</v>
      </c>
      <c r="Q138" s="357">
        <v>4773</v>
      </c>
      <c r="R138" s="359">
        <v>4746</v>
      </c>
      <c r="S138" s="357">
        <v>4840</v>
      </c>
      <c r="T138" s="357">
        <v>4864</v>
      </c>
      <c r="U138" s="357">
        <v>4929</v>
      </c>
      <c r="V138" s="357">
        <v>5062</v>
      </c>
      <c r="W138" s="357">
        <v>5038</v>
      </c>
      <c r="X138" s="357">
        <v>5030</v>
      </c>
      <c r="Y138" s="357">
        <v>5083</v>
      </c>
      <c r="Z138" s="357">
        <v>5068</v>
      </c>
      <c r="AA138" s="358">
        <v>4963</v>
      </c>
      <c r="AB138" s="356">
        <v>4977</v>
      </c>
      <c r="AC138" s="357">
        <v>5082</v>
      </c>
      <c r="AD138" s="357">
        <v>5035</v>
      </c>
      <c r="AE138" s="357">
        <v>5000</v>
      </c>
      <c r="AF138" s="357">
        <v>4979</v>
      </c>
      <c r="AG138" s="357">
        <v>4837</v>
      </c>
      <c r="AH138" s="357">
        <v>4803</v>
      </c>
      <c r="AI138" s="357">
        <v>4732</v>
      </c>
      <c r="AJ138" s="357">
        <v>4705</v>
      </c>
      <c r="AK138" s="357">
        <v>4816</v>
      </c>
      <c r="AL138" s="357">
        <v>4799</v>
      </c>
      <c r="AM138" s="358">
        <v>4866</v>
      </c>
      <c r="AN138" s="356">
        <v>4816</v>
      </c>
      <c r="AO138" s="357">
        <v>4759</v>
      </c>
      <c r="AP138" s="357">
        <v>4765</v>
      </c>
      <c r="AQ138" s="357">
        <v>4730</v>
      </c>
      <c r="AR138" s="357">
        <v>5024</v>
      </c>
      <c r="AS138" s="357">
        <v>5029</v>
      </c>
      <c r="AT138" s="357">
        <v>5038</v>
      </c>
      <c r="AU138" s="357">
        <v>5091</v>
      </c>
      <c r="AV138" s="357">
        <v>5034</v>
      </c>
      <c r="AW138" s="357">
        <v>5060</v>
      </c>
      <c r="AX138" s="357">
        <v>5042</v>
      </c>
      <c r="AY138" s="358">
        <v>5053</v>
      </c>
      <c r="AZ138" s="356">
        <v>5066</v>
      </c>
      <c r="BA138" s="357">
        <v>5242</v>
      </c>
      <c r="BB138" s="357">
        <v>5147</v>
      </c>
      <c r="BC138" s="357">
        <v>5146</v>
      </c>
      <c r="BD138" s="357">
        <v>5116</v>
      </c>
      <c r="BE138" s="357">
        <v>5114</v>
      </c>
      <c r="BF138" s="357">
        <v>5110</v>
      </c>
      <c r="BG138" s="357">
        <v>5001</v>
      </c>
      <c r="BH138" s="357">
        <v>5124</v>
      </c>
      <c r="BI138" s="357">
        <v>5025</v>
      </c>
      <c r="BJ138" s="357">
        <v>5004</v>
      </c>
      <c r="BK138" s="358">
        <v>5057</v>
      </c>
      <c r="BL138" s="356">
        <v>5016</v>
      </c>
      <c r="BM138" s="361">
        <v>5074</v>
      </c>
      <c r="BN138" s="361">
        <v>5131</v>
      </c>
      <c r="BO138" s="361">
        <v>5140</v>
      </c>
      <c r="BP138" s="361">
        <v>5136</v>
      </c>
      <c r="BQ138" s="361">
        <v>5134</v>
      </c>
      <c r="BR138" s="361">
        <v>5027</v>
      </c>
      <c r="BS138" s="361">
        <v>5015</v>
      </c>
      <c r="BT138" s="361">
        <v>5028</v>
      </c>
      <c r="BU138" s="361">
        <v>5045</v>
      </c>
      <c r="BV138" s="361">
        <v>5069</v>
      </c>
      <c r="BW138" s="358">
        <v>5149</v>
      </c>
      <c r="BX138" s="356">
        <v>5198</v>
      </c>
      <c r="BY138" s="361">
        <v>5148</v>
      </c>
      <c r="BZ138" s="361">
        <v>5049</v>
      </c>
      <c r="CA138" s="361">
        <v>4973</v>
      </c>
      <c r="CB138" s="361">
        <v>4909</v>
      </c>
      <c r="CC138" s="361">
        <v>4817</v>
      </c>
      <c r="CD138" s="361">
        <v>4772</v>
      </c>
      <c r="CE138" s="361">
        <v>4755</v>
      </c>
      <c r="CF138" s="361">
        <v>4715</v>
      </c>
      <c r="CG138" s="357">
        <v>4910</v>
      </c>
      <c r="CH138" s="357">
        <v>4934</v>
      </c>
      <c r="CI138" s="358">
        <v>4920</v>
      </c>
      <c r="CJ138" s="356">
        <v>5021</v>
      </c>
      <c r="CK138" s="357">
        <v>5078</v>
      </c>
      <c r="CL138" s="357">
        <v>5046</v>
      </c>
      <c r="CM138" s="357">
        <v>4998</v>
      </c>
      <c r="CN138" s="357">
        <v>4997</v>
      </c>
      <c r="CO138" s="357">
        <v>5061</v>
      </c>
      <c r="CP138" s="357">
        <v>5156</v>
      </c>
      <c r="CQ138" s="357">
        <v>5228</v>
      </c>
      <c r="CR138" s="357">
        <v>5235</v>
      </c>
      <c r="CS138" s="357">
        <v>5337</v>
      </c>
      <c r="CT138" s="357">
        <v>5432</v>
      </c>
      <c r="CU138" s="358">
        <v>5519</v>
      </c>
      <c r="CV138" s="356">
        <v>5544</v>
      </c>
      <c r="CW138" s="357">
        <v>5612</v>
      </c>
      <c r="CX138" s="357">
        <v>5663</v>
      </c>
      <c r="CY138" s="357">
        <v>5689</v>
      </c>
      <c r="CZ138" s="357">
        <v>5712</v>
      </c>
      <c r="DA138" s="357">
        <v>5675</v>
      </c>
      <c r="DB138" s="357">
        <v>5684</v>
      </c>
      <c r="DC138" s="357">
        <v>5717</v>
      </c>
      <c r="DD138" s="357">
        <v>5763</v>
      </c>
      <c r="DE138" s="357">
        <v>5903</v>
      </c>
      <c r="DF138" s="357">
        <v>5938</v>
      </c>
      <c r="DG138" s="358">
        <v>5957</v>
      </c>
      <c r="DH138" s="356">
        <v>5995</v>
      </c>
      <c r="DI138" s="357">
        <v>6242</v>
      </c>
      <c r="DJ138" s="357">
        <v>6224</v>
      </c>
      <c r="DK138" s="357">
        <v>6209</v>
      </c>
      <c r="DL138" s="357">
        <v>6184</v>
      </c>
      <c r="DM138" s="357">
        <v>6176</v>
      </c>
      <c r="DN138" s="357">
        <v>6151</v>
      </c>
      <c r="DO138" s="357">
        <v>6138</v>
      </c>
      <c r="DP138" s="357">
        <v>6167</v>
      </c>
      <c r="DQ138" s="357">
        <v>6155</v>
      </c>
      <c r="DR138" s="357">
        <v>6131</v>
      </c>
      <c r="DS138" s="360">
        <v>6109</v>
      </c>
      <c r="DT138" s="356">
        <v>6077</v>
      </c>
      <c r="DU138" s="357">
        <v>6864</v>
      </c>
      <c r="DV138" s="357">
        <v>6986</v>
      </c>
      <c r="DW138" s="357">
        <v>7061</v>
      </c>
      <c r="DX138" s="357">
        <v>7418</v>
      </c>
      <c r="DY138" s="357">
        <v>7510</v>
      </c>
      <c r="DZ138" s="357">
        <v>7545</v>
      </c>
      <c r="EA138" s="357">
        <v>7051</v>
      </c>
      <c r="EB138" s="357">
        <v>7276</v>
      </c>
      <c r="EC138" s="357">
        <v>7262</v>
      </c>
      <c r="ED138" s="357">
        <v>7175</v>
      </c>
      <c r="EE138" s="360">
        <v>7078</v>
      </c>
      <c r="EF138" s="356">
        <v>7096</v>
      </c>
      <c r="EG138" s="357">
        <v>7110</v>
      </c>
      <c r="EH138" s="357">
        <v>7027</v>
      </c>
      <c r="EI138" s="357">
        <v>7032</v>
      </c>
      <c r="EJ138" s="357">
        <v>7018</v>
      </c>
      <c r="EK138" s="357">
        <v>7155</v>
      </c>
      <c r="EL138" s="357">
        <v>7185</v>
      </c>
      <c r="EM138" s="357">
        <v>7194</v>
      </c>
      <c r="EN138" s="357">
        <v>8167</v>
      </c>
      <c r="EO138" s="357">
        <v>8232</v>
      </c>
      <c r="EP138" s="357">
        <v>8283</v>
      </c>
      <c r="EQ138" s="360">
        <v>8487</v>
      </c>
      <c r="ER138" s="356">
        <v>8579</v>
      </c>
      <c r="ES138" s="357">
        <v>8947</v>
      </c>
      <c r="ET138" s="357">
        <v>9751</v>
      </c>
      <c r="EU138" s="357">
        <v>9829</v>
      </c>
      <c r="EV138" s="357">
        <v>10115</v>
      </c>
      <c r="EW138" s="360">
        <v>10273</v>
      </c>
      <c r="EX138" s="360">
        <v>11002</v>
      </c>
      <c r="EY138" s="360">
        <v>11283</v>
      </c>
      <c r="EZ138" s="358">
        <v>11530</v>
      </c>
      <c r="FA138" s="358">
        <v>11711</v>
      </c>
      <c r="FB138" s="358">
        <v>11734</v>
      </c>
      <c r="FC138" s="358">
        <v>12089</v>
      </c>
      <c r="FD138" s="358">
        <v>12383</v>
      </c>
      <c r="FE138" s="358">
        <v>12632</v>
      </c>
      <c r="FF138" s="358">
        <v>12776</v>
      </c>
      <c r="FG138" s="358">
        <v>12771</v>
      </c>
      <c r="FH138" s="358">
        <v>12997</v>
      </c>
      <c r="FI138" s="358">
        <v>12886</v>
      </c>
      <c r="FJ138" s="358">
        <v>12910</v>
      </c>
      <c r="FK138" s="358"/>
      <c r="FL138" s="358"/>
      <c r="FM138" s="358"/>
      <c r="FN138" s="358"/>
      <c r="FO138" s="358"/>
      <c r="FP138" s="100">
        <v>24</v>
      </c>
      <c r="FQ138" s="84">
        <v>0.18590240123934934</v>
      </c>
      <c r="FR138" s="100">
        <v>821</v>
      </c>
      <c r="FS138" s="84">
        <v>9.6736184753151875</v>
      </c>
    </row>
    <row r="140" spans="1:175" ht="22.5">
      <c r="C140" s="214" t="s">
        <v>621</v>
      </c>
      <c r="D140" s="919" t="s">
        <v>6058</v>
      </c>
      <c r="E140" s="919"/>
      <c r="F140" s="919"/>
      <c r="CW140" s="902" t="s">
        <v>6059</v>
      </c>
      <c r="CX140" s="903"/>
      <c r="CY140" s="903"/>
      <c r="CZ140" s="903"/>
      <c r="DA140" s="903"/>
      <c r="DB140" s="903"/>
      <c r="DC140" s="903"/>
      <c r="DD140" s="903"/>
      <c r="DE140" s="903"/>
      <c r="DF140" s="903"/>
      <c r="DG140" s="903"/>
      <c r="DH140" s="923"/>
      <c r="DI140" s="725" t="s">
        <v>269</v>
      </c>
    </row>
    <row r="141" spans="1:175" ht="22.5">
      <c r="C141" s="217" t="s">
        <v>433</v>
      </c>
      <c r="D141" s="919" t="s">
        <v>6060</v>
      </c>
      <c r="E141" s="919"/>
      <c r="F141" s="919"/>
      <c r="CW141" s="837" t="s">
        <v>434</v>
      </c>
      <c r="CX141" s="838"/>
      <c r="CY141" s="838"/>
      <c r="CZ141" s="838"/>
      <c r="DA141" s="838"/>
      <c r="DB141" s="838"/>
      <c r="DC141" s="838"/>
      <c r="DD141" s="838"/>
      <c r="DE141" s="838"/>
      <c r="DF141" s="838"/>
      <c r="DG141" s="838"/>
      <c r="DH141" s="838"/>
    </row>
  </sheetData>
  <sheetProtection autoFilter="0"/>
  <autoFilter ref="FP2:FS138" xr:uid="{00000000-0009-0000-0000-00000B000000}"/>
  <sortState xmlns:xlrd2="http://schemas.microsoft.com/office/spreadsheetml/2017/richdata2" ref="A21:AG30">
    <sortCondition ref="A130:A139"/>
  </sortState>
  <mergeCells count="29">
    <mergeCell ref="FT1:FU1"/>
    <mergeCell ref="FQ2:FQ3"/>
    <mergeCell ref="FP2:FP3"/>
    <mergeCell ref="DT2:EE2"/>
    <mergeCell ref="D140:F140"/>
    <mergeCell ref="FR1:FS1"/>
    <mergeCell ref="FP1:FQ1"/>
    <mergeCell ref="FR2:FR3"/>
    <mergeCell ref="FS2:FS3"/>
    <mergeCell ref="ER2:FC2"/>
    <mergeCell ref="FD2:FO2"/>
    <mergeCell ref="D141:F141"/>
    <mergeCell ref="FT5:FU5"/>
    <mergeCell ref="EF2:EQ2"/>
    <mergeCell ref="DH2:DS2"/>
    <mergeCell ref="CV2:DG2"/>
    <mergeCell ref="CJ2:CU2"/>
    <mergeCell ref="AB2:AM2"/>
    <mergeCell ref="AN2:AY2"/>
    <mergeCell ref="AZ2:BK2"/>
    <mergeCell ref="BL2:BW2"/>
    <mergeCell ref="BX2:CI2"/>
    <mergeCell ref="CW140:DH140"/>
    <mergeCell ref="CW141:DH141"/>
    <mergeCell ref="A2:A3"/>
    <mergeCell ref="P2:AA2"/>
    <mergeCell ref="C2:C3"/>
    <mergeCell ref="D2:O2"/>
    <mergeCell ref="B2:B3"/>
  </mergeCells>
  <conditionalFormatting sqref="FQ4:FQ138">
    <cfRule type="iconSet" priority="30">
      <iconSet iconSet="3Symbols2">
        <cfvo type="percent" val="0"/>
        <cfvo type="num" val="0.01"/>
        <cfvo type="num" val="0.5"/>
      </iconSet>
    </cfRule>
  </conditionalFormatting>
  <conditionalFormatting sqref="FR4:FR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FS4:FS138">
    <cfRule type="iconSet" priority="34">
      <iconSet iconSet="3Symbols2">
        <cfvo type="percent" val="0"/>
        <cfvo type="num" val="0.01"/>
        <cfvo type="num" val="0.5"/>
      </iconSet>
    </cfRule>
  </conditionalFormatting>
  <conditionalFormatting sqref="FP4:FP138">
    <cfRule type="iconSet" priority="36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EV141"/>
  <sheetViews>
    <sheetView zoomScale="80" zoomScaleNormal="80" workbookViewId="0">
      <pane xSplit="3" ySplit="4" topLeftCell="ET5" activePane="bottomRight" state="frozen"/>
      <selection pane="bottomRight" sqref="A1:XFD1048576"/>
      <selection pane="bottomLeft" activeCell="A5" sqref="A5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63" width="12.5703125" hidden="1" customWidth="1"/>
    <col min="64" max="123" width="12.5703125" customWidth="1"/>
    <col min="124" max="125" width="12.42578125" customWidth="1"/>
    <col min="126" max="129" width="16.140625" customWidth="1"/>
    <col min="130" max="130" width="14.85546875" customWidth="1"/>
    <col min="131" max="131" width="4.85546875" customWidth="1"/>
    <col min="132" max="132" width="6" customWidth="1"/>
    <col min="133" max="133" width="4.140625" customWidth="1"/>
    <col min="134" max="134" width="2" customWidth="1"/>
    <col min="135" max="135" width="3.5703125" customWidth="1"/>
    <col min="136" max="136" width="19.28515625" customWidth="1"/>
    <col min="137" max="137" width="14.5703125" customWidth="1"/>
    <col min="138" max="138" width="15.85546875" customWidth="1"/>
    <col min="139" max="139" width="14.5703125" customWidth="1"/>
    <col min="140" max="140" width="17" customWidth="1"/>
    <col min="141" max="141" width="14.42578125" customWidth="1"/>
    <col min="323" max="323" width="21.42578125" customWidth="1"/>
    <col min="324" max="332" width="11.42578125" customWidth="1"/>
    <col min="333" max="333" width="15.5703125" customWidth="1"/>
    <col min="334" max="334" width="13.42578125" customWidth="1"/>
    <col min="339" max="339" width="14.7109375" customWidth="1"/>
    <col min="579" max="579" width="21.42578125" customWidth="1"/>
    <col min="580" max="588" width="11.42578125" customWidth="1"/>
    <col min="589" max="589" width="15.5703125" customWidth="1"/>
    <col min="590" max="590" width="13.42578125" customWidth="1"/>
    <col min="595" max="595" width="14.7109375" customWidth="1"/>
    <col min="835" max="835" width="21.42578125" customWidth="1"/>
    <col min="836" max="844" width="11.42578125" customWidth="1"/>
    <col min="845" max="845" width="15.5703125" customWidth="1"/>
    <col min="846" max="846" width="13.42578125" customWidth="1"/>
    <col min="851" max="851" width="14.7109375" customWidth="1"/>
    <col min="1091" max="1091" width="21.42578125" customWidth="1"/>
    <col min="1092" max="1100" width="11.42578125" customWidth="1"/>
    <col min="1101" max="1101" width="15.5703125" customWidth="1"/>
    <col min="1102" max="1102" width="13.42578125" customWidth="1"/>
    <col min="1107" max="1107" width="14.7109375" customWidth="1"/>
    <col min="1347" max="1347" width="21.42578125" customWidth="1"/>
    <col min="1348" max="1356" width="11.42578125" customWidth="1"/>
    <col min="1357" max="1357" width="15.5703125" customWidth="1"/>
    <col min="1358" max="1358" width="13.42578125" customWidth="1"/>
    <col min="1363" max="1363" width="14.7109375" customWidth="1"/>
    <col min="1603" max="1603" width="21.42578125" customWidth="1"/>
    <col min="1604" max="1612" width="11.42578125" customWidth="1"/>
    <col min="1613" max="1613" width="15.5703125" customWidth="1"/>
    <col min="1614" max="1614" width="13.42578125" customWidth="1"/>
    <col min="1619" max="1619" width="14.7109375" customWidth="1"/>
    <col min="1859" max="1859" width="21.42578125" customWidth="1"/>
    <col min="1860" max="1868" width="11.42578125" customWidth="1"/>
    <col min="1869" max="1869" width="15.5703125" customWidth="1"/>
    <col min="1870" max="1870" width="13.42578125" customWidth="1"/>
    <col min="1875" max="1875" width="14.7109375" customWidth="1"/>
    <col min="2115" max="2115" width="21.42578125" customWidth="1"/>
    <col min="2116" max="2124" width="11.42578125" customWidth="1"/>
    <col min="2125" max="2125" width="15.5703125" customWidth="1"/>
    <col min="2126" max="2126" width="13.42578125" customWidth="1"/>
    <col min="2131" max="2131" width="14.7109375" customWidth="1"/>
    <col min="2371" max="2371" width="21.42578125" customWidth="1"/>
    <col min="2372" max="2380" width="11.42578125" customWidth="1"/>
    <col min="2381" max="2381" width="15.5703125" customWidth="1"/>
    <col min="2382" max="2382" width="13.42578125" customWidth="1"/>
    <col min="2387" max="2387" width="14.7109375" customWidth="1"/>
    <col min="2627" max="2627" width="21.42578125" customWidth="1"/>
    <col min="2628" max="2636" width="11.42578125" customWidth="1"/>
    <col min="2637" max="2637" width="15.5703125" customWidth="1"/>
    <col min="2638" max="2638" width="13.42578125" customWidth="1"/>
    <col min="2643" max="2643" width="14.7109375" customWidth="1"/>
    <col min="2883" max="2883" width="21.42578125" customWidth="1"/>
    <col min="2884" max="2892" width="11.42578125" customWidth="1"/>
    <col min="2893" max="2893" width="15.5703125" customWidth="1"/>
    <col min="2894" max="2894" width="13.42578125" customWidth="1"/>
    <col min="2899" max="2899" width="14.7109375" customWidth="1"/>
    <col min="3139" max="3139" width="21.42578125" customWidth="1"/>
    <col min="3140" max="3148" width="11.42578125" customWidth="1"/>
    <col min="3149" max="3149" width="15.5703125" customWidth="1"/>
    <col min="3150" max="3150" width="13.42578125" customWidth="1"/>
    <col min="3155" max="3155" width="14.7109375" customWidth="1"/>
    <col min="3395" max="3395" width="21.42578125" customWidth="1"/>
    <col min="3396" max="3404" width="11.42578125" customWidth="1"/>
    <col min="3405" max="3405" width="15.5703125" customWidth="1"/>
    <col min="3406" max="3406" width="13.42578125" customWidth="1"/>
    <col min="3411" max="3411" width="14.7109375" customWidth="1"/>
    <col min="3651" max="3651" width="21.42578125" customWidth="1"/>
    <col min="3652" max="3660" width="11.42578125" customWidth="1"/>
    <col min="3661" max="3661" width="15.5703125" customWidth="1"/>
    <col min="3662" max="3662" width="13.42578125" customWidth="1"/>
    <col min="3667" max="3667" width="14.7109375" customWidth="1"/>
    <col min="3907" max="3907" width="21.42578125" customWidth="1"/>
    <col min="3908" max="3916" width="11.42578125" customWidth="1"/>
    <col min="3917" max="3917" width="15.5703125" customWidth="1"/>
    <col min="3918" max="3918" width="13.42578125" customWidth="1"/>
    <col min="3923" max="3923" width="14.7109375" customWidth="1"/>
    <col min="4163" max="4163" width="21.42578125" customWidth="1"/>
    <col min="4164" max="4172" width="11.42578125" customWidth="1"/>
    <col min="4173" max="4173" width="15.5703125" customWidth="1"/>
    <col min="4174" max="4174" width="13.42578125" customWidth="1"/>
    <col min="4179" max="4179" width="14.7109375" customWidth="1"/>
    <col min="4419" max="4419" width="21.42578125" customWidth="1"/>
    <col min="4420" max="4428" width="11.42578125" customWidth="1"/>
    <col min="4429" max="4429" width="15.5703125" customWidth="1"/>
    <col min="4430" max="4430" width="13.42578125" customWidth="1"/>
    <col min="4435" max="4435" width="14.7109375" customWidth="1"/>
    <col min="4675" max="4675" width="21.42578125" customWidth="1"/>
    <col min="4676" max="4684" width="11.42578125" customWidth="1"/>
    <col min="4685" max="4685" width="15.5703125" customWidth="1"/>
    <col min="4686" max="4686" width="13.42578125" customWidth="1"/>
    <col min="4691" max="4691" width="14.7109375" customWidth="1"/>
    <col min="4931" max="4931" width="21.42578125" customWidth="1"/>
    <col min="4932" max="4940" width="11.42578125" customWidth="1"/>
    <col min="4941" max="4941" width="15.5703125" customWidth="1"/>
    <col min="4942" max="4942" width="13.42578125" customWidth="1"/>
    <col min="4947" max="4947" width="14.7109375" customWidth="1"/>
    <col min="5187" max="5187" width="21.42578125" customWidth="1"/>
    <col min="5188" max="5196" width="11.42578125" customWidth="1"/>
    <col min="5197" max="5197" width="15.5703125" customWidth="1"/>
    <col min="5198" max="5198" width="13.42578125" customWidth="1"/>
    <col min="5203" max="5203" width="14.7109375" customWidth="1"/>
    <col min="5443" max="5443" width="21.42578125" customWidth="1"/>
    <col min="5444" max="5452" width="11.42578125" customWidth="1"/>
    <col min="5453" max="5453" width="15.5703125" customWidth="1"/>
    <col min="5454" max="5454" width="13.42578125" customWidth="1"/>
    <col min="5459" max="5459" width="14.7109375" customWidth="1"/>
    <col min="5699" max="5699" width="21.42578125" customWidth="1"/>
    <col min="5700" max="5708" width="11.42578125" customWidth="1"/>
    <col min="5709" max="5709" width="15.5703125" customWidth="1"/>
    <col min="5710" max="5710" width="13.42578125" customWidth="1"/>
    <col min="5715" max="5715" width="14.7109375" customWidth="1"/>
    <col min="5955" max="5955" width="21.42578125" customWidth="1"/>
    <col min="5956" max="5964" width="11.42578125" customWidth="1"/>
    <col min="5965" max="5965" width="15.5703125" customWidth="1"/>
    <col min="5966" max="5966" width="13.42578125" customWidth="1"/>
    <col min="5971" max="5971" width="14.7109375" customWidth="1"/>
    <col min="6211" max="6211" width="21.42578125" customWidth="1"/>
    <col min="6212" max="6220" width="11.42578125" customWidth="1"/>
    <col min="6221" max="6221" width="15.5703125" customWidth="1"/>
    <col min="6222" max="6222" width="13.42578125" customWidth="1"/>
    <col min="6227" max="6227" width="14.7109375" customWidth="1"/>
    <col min="6467" max="6467" width="21.42578125" customWidth="1"/>
    <col min="6468" max="6476" width="11.42578125" customWidth="1"/>
    <col min="6477" max="6477" width="15.5703125" customWidth="1"/>
    <col min="6478" max="6478" width="13.42578125" customWidth="1"/>
    <col min="6483" max="6483" width="14.7109375" customWidth="1"/>
    <col min="6723" max="6723" width="21.42578125" customWidth="1"/>
    <col min="6724" max="6732" width="11.42578125" customWidth="1"/>
    <col min="6733" max="6733" width="15.5703125" customWidth="1"/>
    <col min="6734" max="6734" width="13.42578125" customWidth="1"/>
    <col min="6739" max="6739" width="14.7109375" customWidth="1"/>
    <col min="6979" max="6979" width="21.42578125" customWidth="1"/>
    <col min="6980" max="6988" width="11.42578125" customWidth="1"/>
    <col min="6989" max="6989" width="15.5703125" customWidth="1"/>
    <col min="6990" max="6990" width="13.42578125" customWidth="1"/>
    <col min="6995" max="6995" width="14.7109375" customWidth="1"/>
    <col min="7235" max="7235" width="21.42578125" customWidth="1"/>
    <col min="7236" max="7244" width="11.42578125" customWidth="1"/>
    <col min="7245" max="7245" width="15.5703125" customWidth="1"/>
    <col min="7246" max="7246" width="13.42578125" customWidth="1"/>
    <col min="7251" max="7251" width="14.7109375" customWidth="1"/>
    <col min="7491" max="7491" width="21.42578125" customWidth="1"/>
    <col min="7492" max="7500" width="11.42578125" customWidth="1"/>
    <col min="7501" max="7501" width="15.5703125" customWidth="1"/>
    <col min="7502" max="7502" width="13.42578125" customWidth="1"/>
    <col min="7507" max="7507" width="14.7109375" customWidth="1"/>
    <col min="7747" max="7747" width="21.42578125" customWidth="1"/>
    <col min="7748" max="7756" width="11.42578125" customWidth="1"/>
    <col min="7757" max="7757" width="15.5703125" customWidth="1"/>
    <col min="7758" max="7758" width="13.42578125" customWidth="1"/>
    <col min="7763" max="7763" width="14.7109375" customWidth="1"/>
    <col min="8003" max="8003" width="21.42578125" customWidth="1"/>
    <col min="8004" max="8012" width="11.42578125" customWidth="1"/>
    <col min="8013" max="8013" width="15.5703125" customWidth="1"/>
    <col min="8014" max="8014" width="13.42578125" customWidth="1"/>
    <col min="8019" max="8019" width="14.7109375" customWidth="1"/>
    <col min="8259" max="8259" width="21.42578125" customWidth="1"/>
    <col min="8260" max="8268" width="11.42578125" customWidth="1"/>
    <col min="8269" max="8269" width="15.5703125" customWidth="1"/>
    <col min="8270" max="8270" width="13.42578125" customWidth="1"/>
    <col min="8275" max="8275" width="14.7109375" customWidth="1"/>
    <col min="8515" max="8515" width="21.42578125" customWidth="1"/>
    <col min="8516" max="8524" width="11.42578125" customWidth="1"/>
    <col min="8525" max="8525" width="15.5703125" customWidth="1"/>
    <col min="8526" max="8526" width="13.42578125" customWidth="1"/>
    <col min="8531" max="8531" width="14.7109375" customWidth="1"/>
    <col min="8771" max="8771" width="21.42578125" customWidth="1"/>
    <col min="8772" max="8780" width="11.42578125" customWidth="1"/>
    <col min="8781" max="8781" width="15.5703125" customWidth="1"/>
    <col min="8782" max="8782" width="13.42578125" customWidth="1"/>
    <col min="8787" max="8787" width="14.7109375" customWidth="1"/>
    <col min="9027" max="9027" width="21.42578125" customWidth="1"/>
    <col min="9028" max="9036" width="11.42578125" customWidth="1"/>
    <col min="9037" max="9037" width="15.5703125" customWidth="1"/>
    <col min="9038" max="9038" width="13.42578125" customWidth="1"/>
    <col min="9043" max="9043" width="14.7109375" customWidth="1"/>
    <col min="9283" max="9283" width="21.42578125" customWidth="1"/>
    <col min="9284" max="9292" width="11.42578125" customWidth="1"/>
    <col min="9293" max="9293" width="15.5703125" customWidth="1"/>
    <col min="9294" max="9294" width="13.42578125" customWidth="1"/>
    <col min="9299" max="9299" width="14.7109375" customWidth="1"/>
    <col min="9539" max="9539" width="21.42578125" customWidth="1"/>
    <col min="9540" max="9548" width="11.42578125" customWidth="1"/>
    <col min="9549" max="9549" width="15.5703125" customWidth="1"/>
    <col min="9550" max="9550" width="13.42578125" customWidth="1"/>
    <col min="9555" max="9555" width="14.7109375" customWidth="1"/>
    <col min="9795" max="9795" width="21.42578125" customWidth="1"/>
    <col min="9796" max="9804" width="11.42578125" customWidth="1"/>
    <col min="9805" max="9805" width="15.5703125" customWidth="1"/>
    <col min="9806" max="9806" width="13.42578125" customWidth="1"/>
    <col min="9811" max="9811" width="14.7109375" customWidth="1"/>
    <col min="10051" max="10051" width="21.42578125" customWidth="1"/>
    <col min="10052" max="10060" width="11.42578125" customWidth="1"/>
    <col min="10061" max="10061" width="15.5703125" customWidth="1"/>
    <col min="10062" max="10062" width="13.42578125" customWidth="1"/>
    <col min="10067" max="10067" width="14.7109375" customWidth="1"/>
    <col min="10307" max="10307" width="21.42578125" customWidth="1"/>
    <col min="10308" max="10316" width="11.42578125" customWidth="1"/>
    <col min="10317" max="10317" width="15.5703125" customWidth="1"/>
    <col min="10318" max="10318" width="13.42578125" customWidth="1"/>
    <col min="10323" max="10323" width="14.7109375" customWidth="1"/>
    <col min="10563" max="10563" width="21.42578125" customWidth="1"/>
    <col min="10564" max="10572" width="11.42578125" customWidth="1"/>
    <col min="10573" max="10573" width="15.5703125" customWidth="1"/>
    <col min="10574" max="10574" width="13.42578125" customWidth="1"/>
    <col min="10579" max="10579" width="14.7109375" customWidth="1"/>
    <col min="10819" max="10819" width="21.42578125" customWidth="1"/>
    <col min="10820" max="10828" width="11.42578125" customWidth="1"/>
    <col min="10829" max="10829" width="15.5703125" customWidth="1"/>
    <col min="10830" max="10830" width="13.42578125" customWidth="1"/>
    <col min="10835" max="10835" width="14.7109375" customWidth="1"/>
    <col min="11075" max="11075" width="21.42578125" customWidth="1"/>
    <col min="11076" max="11084" width="11.42578125" customWidth="1"/>
    <col min="11085" max="11085" width="15.5703125" customWidth="1"/>
    <col min="11086" max="11086" width="13.42578125" customWidth="1"/>
    <col min="11091" max="11091" width="14.7109375" customWidth="1"/>
    <col min="11331" max="11331" width="21.42578125" customWidth="1"/>
    <col min="11332" max="11340" width="11.42578125" customWidth="1"/>
    <col min="11341" max="11341" width="15.5703125" customWidth="1"/>
    <col min="11342" max="11342" width="13.42578125" customWidth="1"/>
    <col min="11347" max="11347" width="14.7109375" customWidth="1"/>
    <col min="11587" max="11587" width="21.42578125" customWidth="1"/>
    <col min="11588" max="11596" width="11.42578125" customWidth="1"/>
    <col min="11597" max="11597" width="15.5703125" customWidth="1"/>
    <col min="11598" max="11598" width="13.42578125" customWidth="1"/>
    <col min="11603" max="11603" width="14.7109375" customWidth="1"/>
    <col min="11843" max="11843" width="21.42578125" customWidth="1"/>
    <col min="11844" max="11852" width="11.42578125" customWidth="1"/>
    <col min="11853" max="11853" width="15.5703125" customWidth="1"/>
    <col min="11854" max="11854" width="13.42578125" customWidth="1"/>
    <col min="11859" max="11859" width="14.7109375" customWidth="1"/>
    <col min="12099" max="12099" width="21.42578125" customWidth="1"/>
    <col min="12100" max="12108" width="11.42578125" customWidth="1"/>
    <col min="12109" max="12109" width="15.5703125" customWidth="1"/>
    <col min="12110" max="12110" width="13.42578125" customWidth="1"/>
    <col min="12115" max="12115" width="14.7109375" customWidth="1"/>
    <col min="12355" max="12355" width="21.42578125" customWidth="1"/>
    <col min="12356" max="12364" width="11.42578125" customWidth="1"/>
    <col min="12365" max="12365" width="15.5703125" customWidth="1"/>
    <col min="12366" max="12366" width="13.42578125" customWidth="1"/>
    <col min="12371" max="12371" width="14.7109375" customWidth="1"/>
    <col min="12611" max="12611" width="21.42578125" customWidth="1"/>
    <col min="12612" max="12620" width="11.42578125" customWidth="1"/>
    <col min="12621" max="12621" width="15.5703125" customWidth="1"/>
    <col min="12622" max="12622" width="13.42578125" customWidth="1"/>
    <col min="12627" max="12627" width="14.7109375" customWidth="1"/>
    <col min="12867" max="12867" width="21.42578125" customWidth="1"/>
    <col min="12868" max="12876" width="11.42578125" customWidth="1"/>
    <col min="12877" max="12877" width="15.5703125" customWidth="1"/>
    <col min="12878" max="12878" width="13.42578125" customWidth="1"/>
    <col min="12883" max="12883" width="14.7109375" customWidth="1"/>
    <col min="13123" max="13123" width="21.42578125" customWidth="1"/>
    <col min="13124" max="13132" width="11.42578125" customWidth="1"/>
    <col min="13133" max="13133" width="15.5703125" customWidth="1"/>
    <col min="13134" max="13134" width="13.42578125" customWidth="1"/>
    <col min="13139" max="13139" width="14.7109375" customWidth="1"/>
    <col min="13379" max="13379" width="21.42578125" customWidth="1"/>
    <col min="13380" max="13388" width="11.42578125" customWidth="1"/>
    <col min="13389" max="13389" width="15.5703125" customWidth="1"/>
    <col min="13390" max="13390" width="13.42578125" customWidth="1"/>
    <col min="13395" max="13395" width="14.7109375" customWidth="1"/>
    <col min="13635" max="13635" width="21.42578125" customWidth="1"/>
    <col min="13636" max="13644" width="11.42578125" customWidth="1"/>
    <col min="13645" max="13645" width="15.5703125" customWidth="1"/>
    <col min="13646" max="13646" width="13.42578125" customWidth="1"/>
    <col min="13651" max="13651" width="14.7109375" customWidth="1"/>
    <col min="13891" max="13891" width="21.42578125" customWidth="1"/>
    <col min="13892" max="13900" width="11.42578125" customWidth="1"/>
    <col min="13901" max="13901" width="15.5703125" customWidth="1"/>
    <col min="13902" max="13902" width="13.42578125" customWidth="1"/>
    <col min="13907" max="13907" width="14.7109375" customWidth="1"/>
    <col min="14147" max="14147" width="21.42578125" customWidth="1"/>
    <col min="14148" max="14156" width="11.42578125" customWidth="1"/>
    <col min="14157" max="14157" width="15.5703125" customWidth="1"/>
    <col min="14158" max="14158" width="13.42578125" customWidth="1"/>
    <col min="14163" max="14163" width="14.7109375" customWidth="1"/>
    <col min="14403" max="14403" width="21.42578125" customWidth="1"/>
    <col min="14404" max="14412" width="11.42578125" customWidth="1"/>
    <col min="14413" max="14413" width="15.5703125" customWidth="1"/>
    <col min="14414" max="14414" width="13.42578125" customWidth="1"/>
    <col min="14419" max="14419" width="14.7109375" customWidth="1"/>
    <col min="14659" max="14659" width="21.42578125" customWidth="1"/>
    <col min="14660" max="14668" width="11.42578125" customWidth="1"/>
    <col min="14669" max="14669" width="15.5703125" customWidth="1"/>
    <col min="14670" max="14670" width="13.42578125" customWidth="1"/>
    <col min="14675" max="14675" width="14.7109375" customWidth="1"/>
    <col min="14915" max="14915" width="21.42578125" customWidth="1"/>
    <col min="14916" max="14924" width="11.42578125" customWidth="1"/>
    <col min="14925" max="14925" width="15.5703125" customWidth="1"/>
    <col min="14926" max="14926" width="13.42578125" customWidth="1"/>
    <col min="14931" max="14931" width="14.7109375" customWidth="1"/>
    <col min="15171" max="15171" width="21.42578125" customWidth="1"/>
    <col min="15172" max="15180" width="11.42578125" customWidth="1"/>
    <col min="15181" max="15181" width="15.5703125" customWidth="1"/>
    <col min="15182" max="15182" width="13.42578125" customWidth="1"/>
    <col min="15187" max="15187" width="14.7109375" customWidth="1"/>
    <col min="15427" max="15427" width="21.42578125" customWidth="1"/>
    <col min="15428" max="15436" width="11.42578125" customWidth="1"/>
    <col min="15437" max="15437" width="15.5703125" customWidth="1"/>
    <col min="15438" max="15438" width="13.42578125" customWidth="1"/>
    <col min="15443" max="15443" width="14.7109375" customWidth="1"/>
    <col min="15683" max="15683" width="21.42578125" customWidth="1"/>
    <col min="15684" max="15692" width="11.42578125" customWidth="1"/>
    <col min="15693" max="15693" width="15.5703125" customWidth="1"/>
    <col min="15694" max="15694" width="13.42578125" customWidth="1"/>
    <col min="15699" max="15699" width="14.7109375" customWidth="1"/>
    <col min="15939" max="15939" width="21.42578125" customWidth="1"/>
    <col min="15940" max="15948" width="11.42578125" customWidth="1"/>
    <col min="15949" max="15949" width="15.5703125" customWidth="1"/>
    <col min="15950" max="15950" width="13.42578125" customWidth="1"/>
    <col min="15955" max="15955" width="14.7109375" customWidth="1"/>
    <col min="16195" max="16195" width="21.42578125" customWidth="1"/>
    <col min="16196" max="16204" width="11.42578125" customWidth="1"/>
    <col min="16205" max="16205" width="15.5703125" customWidth="1"/>
    <col min="16206" max="16206" width="13.42578125" customWidth="1"/>
    <col min="16211" max="16211" width="14.7109375" customWidth="1"/>
  </cols>
  <sheetData>
    <row r="1" spans="1:151" ht="34.5" customHeight="1" thickBot="1">
      <c r="A1" s="368"/>
      <c r="B1" s="229" t="s">
        <v>6061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368" t="s">
        <v>6062</v>
      </c>
      <c r="DB1" s="229"/>
      <c r="DC1" s="229"/>
      <c r="DD1" s="229"/>
      <c r="DE1" s="229"/>
      <c r="DF1" s="229"/>
      <c r="DG1" s="229"/>
      <c r="DH1" s="229"/>
      <c r="DI1" s="229"/>
      <c r="DJ1" s="229"/>
      <c r="DK1" s="229"/>
      <c r="DL1" s="229"/>
      <c r="DM1" s="229"/>
      <c r="DN1" s="229"/>
      <c r="DO1" s="229"/>
      <c r="DP1" s="229"/>
      <c r="DQ1" s="229"/>
      <c r="DR1" s="229"/>
      <c r="DS1" s="229"/>
      <c r="DT1" s="229"/>
      <c r="DU1" s="229"/>
      <c r="DV1" s="229"/>
      <c r="DW1" s="229"/>
      <c r="DX1" s="229"/>
      <c r="DY1" s="229"/>
      <c r="DZ1" s="229"/>
      <c r="EA1" s="229"/>
      <c r="EB1" s="229"/>
      <c r="EC1" s="229"/>
      <c r="ED1" s="229"/>
      <c r="EE1" s="229"/>
      <c r="EF1" s="941" t="s">
        <v>6011</v>
      </c>
      <c r="EG1" s="941"/>
      <c r="EH1" s="941" t="s">
        <v>6063</v>
      </c>
      <c r="EI1" s="941"/>
    </row>
    <row r="2" spans="1:151" ht="30" customHeight="1">
      <c r="A2" s="913" t="s">
        <v>6014</v>
      </c>
      <c r="B2" s="918" t="s">
        <v>6015</v>
      </c>
      <c r="C2" s="942" t="s">
        <v>273</v>
      </c>
      <c r="D2" s="914" t="s">
        <v>6064</v>
      </c>
      <c r="E2" s="915"/>
      <c r="F2" s="915"/>
      <c r="G2" s="915"/>
      <c r="H2" s="915"/>
      <c r="I2" s="915"/>
      <c r="J2" s="915"/>
      <c r="K2" s="915"/>
      <c r="L2" s="915"/>
      <c r="M2" s="915"/>
      <c r="N2" s="915"/>
      <c r="O2" s="916"/>
      <c r="P2" s="914" t="s">
        <v>6065</v>
      </c>
      <c r="Q2" s="915"/>
      <c r="R2" s="915"/>
      <c r="S2" s="915"/>
      <c r="T2" s="915"/>
      <c r="U2" s="915"/>
      <c r="V2" s="915"/>
      <c r="W2" s="915"/>
      <c r="X2" s="915"/>
      <c r="Y2" s="915"/>
      <c r="Z2" s="915"/>
      <c r="AA2" s="916"/>
      <c r="AB2" s="914" t="s">
        <v>6066</v>
      </c>
      <c r="AC2" s="915"/>
      <c r="AD2" s="915"/>
      <c r="AE2" s="915"/>
      <c r="AF2" s="915"/>
      <c r="AG2" s="915"/>
      <c r="AH2" s="915"/>
      <c r="AI2" s="915"/>
      <c r="AJ2" s="915"/>
      <c r="AK2" s="915"/>
      <c r="AL2" s="915"/>
      <c r="AM2" s="916"/>
      <c r="AN2" s="914" t="s">
        <v>6067</v>
      </c>
      <c r="AO2" s="915"/>
      <c r="AP2" s="915"/>
      <c r="AQ2" s="915"/>
      <c r="AR2" s="915"/>
      <c r="AS2" s="915"/>
      <c r="AT2" s="915"/>
      <c r="AU2" s="915"/>
      <c r="AV2" s="915"/>
      <c r="AW2" s="915"/>
      <c r="AX2" s="915"/>
      <c r="AY2" s="916"/>
      <c r="AZ2" s="914" t="s">
        <v>6068</v>
      </c>
      <c r="BA2" s="915"/>
      <c r="BB2" s="915"/>
      <c r="BC2" s="915"/>
      <c r="BD2" s="915"/>
      <c r="BE2" s="915"/>
      <c r="BF2" s="915"/>
      <c r="BG2" s="915"/>
      <c r="BH2" s="915"/>
      <c r="BI2" s="915"/>
      <c r="BJ2" s="915"/>
      <c r="BK2" s="916"/>
      <c r="BL2" s="914" t="s">
        <v>6069</v>
      </c>
      <c r="BM2" s="915"/>
      <c r="BN2" s="915"/>
      <c r="BO2" s="915"/>
      <c r="BP2" s="915"/>
      <c r="BQ2" s="915"/>
      <c r="BR2" s="915"/>
      <c r="BS2" s="915"/>
      <c r="BT2" s="915"/>
      <c r="BU2" s="915"/>
      <c r="BV2" s="915"/>
      <c r="BW2" s="916"/>
      <c r="BX2" s="914" t="s">
        <v>6025</v>
      </c>
      <c r="BY2" s="915"/>
      <c r="BZ2" s="915"/>
      <c r="CA2" s="915"/>
      <c r="CB2" s="915"/>
      <c r="CC2" s="915"/>
      <c r="CD2" s="915"/>
      <c r="CE2" s="915"/>
      <c r="CF2" s="915"/>
      <c r="CG2" s="915"/>
      <c r="CH2" s="915"/>
      <c r="CI2" s="922"/>
      <c r="CJ2" s="914" t="s">
        <v>6026</v>
      </c>
      <c r="CK2" s="915"/>
      <c r="CL2" s="915"/>
      <c r="CM2" s="915"/>
      <c r="CN2" s="915"/>
      <c r="CO2" s="915"/>
      <c r="CP2" s="915"/>
      <c r="CQ2" s="915"/>
      <c r="CR2" s="915"/>
      <c r="CS2" s="915"/>
      <c r="CT2" s="915"/>
      <c r="CU2" s="922"/>
      <c r="CV2" s="914" t="s">
        <v>6027</v>
      </c>
      <c r="CW2" s="915"/>
      <c r="CX2" s="915"/>
      <c r="CY2" s="915"/>
      <c r="CZ2" s="915"/>
      <c r="DA2" s="915"/>
      <c r="DB2" s="915"/>
      <c r="DC2" s="915"/>
      <c r="DD2" s="915"/>
      <c r="DE2" s="915"/>
      <c r="DF2" s="915"/>
      <c r="DG2" s="922"/>
      <c r="DH2" s="932" t="s">
        <v>6070</v>
      </c>
      <c r="DI2" s="933"/>
      <c r="DJ2" s="933"/>
      <c r="DK2" s="933"/>
      <c r="DL2" s="933"/>
      <c r="DM2" s="933"/>
      <c r="DN2" s="933"/>
      <c r="DO2" s="933"/>
      <c r="DP2" s="933"/>
      <c r="DQ2" s="933"/>
      <c r="DR2" s="933"/>
      <c r="DS2" s="934"/>
      <c r="DT2" s="716"/>
      <c r="DU2" s="716"/>
      <c r="DV2" s="716"/>
      <c r="DW2" s="716"/>
      <c r="DX2" s="716"/>
      <c r="DY2" s="716"/>
      <c r="DZ2" s="699"/>
      <c r="EA2" s="700"/>
      <c r="EB2" s="700"/>
      <c r="EC2" s="700"/>
      <c r="ED2" s="700"/>
      <c r="EE2" s="700"/>
      <c r="EF2" s="943" t="s">
        <v>6071</v>
      </c>
      <c r="EG2" s="939" t="s">
        <v>6029</v>
      </c>
      <c r="EH2" s="940" t="s">
        <v>6030</v>
      </c>
      <c r="EI2" s="940" t="s">
        <v>6029</v>
      </c>
      <c r="EJ2" s="935" t="s">
        <v>6013</v>
      </c>
      <c r="EK2" s="936"/>
    </row>
    <row r="3" spans="1:151" ht="55.5" customHeight="1" outlineLevel="1">
      <c r="A3" s="913"/>
      <c r="B3" s="918"/>
      <c r="C3" s="942"/>
      <c r="D3" s="455" t="s">
        <v>6032</v>
      </c>
      <c r="E3" s="456" t="s">
        <v>6033</v>
      </c>
      <c r="F3" s="456" t="s">
        <v>6034</v>
      </c>
      <c r="G3" s="456" t="s">
        <v>6044</v>
      </c>
      <c r="H3" s="456" t="s">
        <v>478</v>
      </c>
      <c r="I3" s="456" t="s">
        <v>479</v>
      </c>
      <c r="J3" s="456" t="s">
        <v>480</v>
      </c>
      <c r="K3" s="456" t="s">
        <v>481</v>
      </c>
      <c r="L3" s="456" t="s">
        <v>482</v>
      </c>
      <c r="M3" s="456" t="s">
        <v>483</v>
      </c>
      <c r="N3" s="456" t="s">
        <v>484</v>
      </c>
      <c r="O3" s="488" t="s">
        <v>485</v>
      </c>
      <c r="P3" s="489" t="s">
        <v>473</v>
      </c>
      <c r="Q3" s="456" t="s">
        <v>475</v>
      </c>
      <c r="R3" s="456" t="s">
        <v>476</v>
      </c>
      <c r="S3" s="456" t="s">
        <v>477</v>
      </c>
      <c r="T3" s="456" t="s">
        <v>478</v>
      </c>
      <c r="U3" s="456" t="s">
        <v>479</v>
      </c>
      <c r="V3" s="456" t="s">
        <v>480</v>
      </c>
      <c r="W3" s="456" t="s">
        <v>481</v>
      </c>
      <c r="X3" s="456" t="s">
        <v>482</v>
      </c>
      <c r="Y3" s="456" t="s">
        <v>483</v>
      </c>
      <c r="Z3" s="456" t="s">
        <v>484</v>
      </c>
      <c r="AA3" s="459" t="s">
        <v>485</v>
      </c>
      <c r="AB3" s="455" t="s">
        <v>473</v>
      </c>
      <c r="AC3" s="456" t="s">
        <v>475</v>
      </c>
      <c r="AD3" s="456" t="s">
        <v>476</v>
      </c>
      <c r="AE3" s="456" t="s">
        <v>477</v>
      </c>
      <c r="AF3" s="456" t="s">
        <v>478</v>
      </c>
      <c r="AG3" s="456" t="s">
        <v>479</v>
      </c>
      <c r="AH3" s="456" t="s">
        <v>480</v>
      </c>
      <c r="AI3" s="456" t="s">
        <v>481</v>
      </c>
      <c r="AJ3" s="456" t="s">
        <v>482</v>
      </c>
      <c r="AK3" s="456" t="s">
        <v>483</v>
      </c>
      <c r="AL3" s="456" t="s">
        <v>484</v>
      </c>
      <c r="AM3" s="459" t="s">
        <v>485</v>
      </c>
      <c r="AN3" s="455" t="s">
        <v>473</v>
      </c>
      <c r="AO3" s="456" t="s">
        <v>475</v>
      </c>
      <c r="AP3" s="456" t="s">
        <v>476</v>
      </c>
      <c r="AQ3" s="456" t="s">
        <v>477</v>
      </c>
      <c r="AR3" s="456" t="s">
        <v>478</v>
      </c>
      <c r="AS3" s="456" t="s">
        <v>479</v>
      </c>
      <c r="AT3" s="456" t="s">
        <v>480</v>
      </c>
      <c r="AU3" s="456" t="s">
        <v>481</v>
      </c>
      <c r="AV3" s="456" t="s">
        <v>482</v>
      </c>
      <c r="AW3" s="456" t="s">
        <v>483</v>
      </c>
      <c r="AX3" s="456" t="s">
        <v>484</v>
      </c>
      <c r="AY3" s="459" t="s">
        <v>485</v>
      </c>
      <c r="AZ3" s="455" t="s">
        <v>473</v>
      </c>
      <c r="BA3" s="456" t="s">
        <v>475</v>
      </c>
      <c r="BB3" s="456" t="s">
        <v>476</v>
      </c>
      <c r="BC3" s="456" t="s">
        <v>477</v>
      </c>
      <c r="BD3" s="456" t="s">
        <v>478</v>
      </c>
      <c r="BE3" s="456" t="s">
        <v>479</v>
      </c>
      <c r="BF3" s="456" t="s">
        <v>480</v>
      </c>
      <c r="BG3" s="456" t="s">
        <v>481</v>
      </c>
      <c r="BH3" s="456" t="s">
        <v>482</v>
      </c>
      <c r="BI3" s="456" t="s">
        <v>483</v>
      </c>
      <c r="BJ3" s="456" t="s">
        <v>484</v>
      </c>
      <c r="BK3" s="460" t="s">
        <v>485</v>
      </c>
      <c r="BL3" s="455" t="s">
        <v>473</v>
      </c>
      <c r="BM3" s="456" t="s">
        <v>475</v>
      </c>
      <c r="BN3" s="456" t="s">
        <v>476</v>
      </c>
      <c r="BO3" s="456" t="s">
        <v>477</v>
      </c>
      <c r="BP3" s="456" t="s">
        <v>478</v>
      </c>
      <c r="BQ3" s="456" t="s">
        <v>479</v>
      </c>
      <c r="BR3" s="456" t="s">
        <v>480</v>
      </c>
      <c r="BS3" s="456" t="s">
        <v>481</v>
      </c>
      <c r="BT3" s="456" t="s">
        <v>482</v>
      </c>
      <c r="BU3" s="456" t="s">
        <v>483</v>
      </c>
      <c r="BV3" s="456" t="s">
        <v>484</v>
      </c>
      <c r="BW3" s="460" t="s">
        <v>485</v>
      </c>
      <c r="BX3" s="455" t="s">
        <v>473</v>
      </c>
      <c r="BY3" s="456" t="s">
        <v>475</v>
      </c>
      <c r="BZ3" s="456" t="s">
        <v>476</v>
      </c>
      <c r="CA3" s="456" t="s">
        <v>477</v>
      </c>
      <c r="CB3" s="456" t="s">
        <v>478</v>
      </c>
      <c r="CC3" s="456" t="s">
        <v>479</v>
      </c>
      <c r="CD3" s="456" t="s">
        <v>480</v>
      </c>
      <c r="CE3" s="456" t="s">
        <v>481</v>
      </c>
      <c r="CF3" s="456" t="s">
        <v>482</v>
      </c>
      <c r="CG3" s="456" t="s">
        <v>483</v>
      </c>
      <c r="CH3" s="456" t="s">
        <v>484</v>
      </c>
      <c r="CI3" s="460" t="s">
        <v>485</v>
      </c>
      <c r="CJ3" s="455" t="s">
        <v>473</v>
      </c>
      <c r="CK3" s="456" t="s">
        <v>475</v>
      </c>
      <c r="CL3" s="456" t="s">
        <v>476</v>
      </c>
      <c r="CM3" s="456" t="s">
        <v>477</v>
      </c>
      <c r="CN3" s="456" t="s">
        <v>478</v>
      </c>
      <c r="CO3" s="456" t="s">
        <v>479</v>
      </c>
      <c r="CP3" s="456" t="s">
        <v>480</v>
      </c>
      <c r="CQ3" s="456" t="s">
        <v>481</v>
      </c>
      <c r="CR3" s="456" t="s">
        <v>482</v>
      </c>
      <c r="CS3" s="456" t="s">
        <v>483</v>
      </c>
      <c r="CT3" s="456" t="s">
        <v>484</v>
      </c>
      <c r="CU3" s="460" t="s">
        <v>485</v>
      </c>
      <c r="CV3" s="455" t="s">
        <v>473</v>
      </c>
      <c r="CW3" s="456" t="s">
        <v>475</v>
      </c>
      <c r="CX3" s="456" t="s">
        <v>476</v>
      </c>
      <c r="CY3" s="456" t="s">
        <v>477</v>
      </c>
      <c r="CZ3" s="456" t="s">
        <v>478</v>
      </c>
      <c r="DA3" s="456" t="s">
        <v>479</v>
      </c>
      <c r="DB3" s="456" t="s">
        <v>480</v>
      </c>
      <c r="DC3" s="456" t="s">
        <v>481</v>
      </c>
      <c r="DD3" s="456" t="s">
        <v>482</v>
      </c>
      <c r="DE3" s="456" t="s">
        <v>483</v>
      </c>
      <c r="DF3" s="456" t="s">
        <v>484</v>
      </c>
      <c r="DG3" s="460" t="s">
        <v>485</v>
      </c>
      <c r="DH3" s="455" t="s">
        <v>473</v>
      </c>
      <c r="DI3" s="456" t="s">
        <v>475</v>
      </c>
      <c r="DJ3" s="456" t="s">
        <v>476</v>
      </c>
      <c r="DK3" s="456" t="s">
        <v>477</v>
      </c>
      <c r="DL3" s="456" t="s">
        <v>478</v>
      </c>
      <c r="DM3" s="456" t="s">
        <v>479</v>
      </c>
      <c r="DN3" s="456" t="s">
        <v>480</v>
      </c>
      <c r="DO3" s="456" t="s">
        <v>481</v>
      </c>
      <c r="DP3" s="456" t="s">
        <v>482</v>
      </c>
      <c r="DQ3" s="460" t="s">
        <v>483</v>
      </c>
      <c r="DR3" s="460" t="s">
        <v>484</v>
      </c>
      <c r="DS3" s="460" t="s">
        <v>485</v>
      </c>
      <c r="DT3" s="460" t="s">
        <v>473</v>
      </c>
      <c r="DU3" s="456" t="s">
        <v>475</v>
      </c>
      <c r="DV3" s="456" t="s">
        <v>476</v>
      </c>
      <c r="DW3" s="456" t="s">
        <v>6045</v>
      </c>
      <c r="DX3" s="456" t="s">
        <v>478</v>
      </c>
      <c r="DY3" s="456" t="s">
        <v>6072</v>
      </c>
      <c r="DZ3" s="456" t="s">
        <v>6073</v>
      </c>
      <c r="EA3" s="456" t="s">
        <v>6074</v>
      </c>
      <c r="EB3" s="456" t="s">
        <v>6075</v>
      </c>
      <c r="EC3" s="456" t="s">
        <v>6076</v>
      </c>
      <c r="ED3" s="456" t="s">
        <v>6077</v>
      </c>
      <c r="EE3" s="456" t="s">
        <v>6078</v>
      </c>
      <c r="EF3" s="944"/>
      <c r="EG3" s="939"/>
      <c r="EH3" s="940"/>
      <c r="EI3" s="940"/>
      <c r="EJ3" s="1"/>
      <c r="EK3" s="200" t="s">
        <v>6031</v>
      </c>
    </row>
    <row r="4" spans="1:151" s="2" customFormat="1" ht="25.5" customHeight="1">
      <c r="A4" s="490" t="s">
        <v>6047</v>
      </c>
      <c r="B4" s="491"/>
      <c r="C4" s="492"/>
      <c r="D4" s="493">
        <v>3082446</v>
      </c>
      <c r="E4" s="493">
        <v>3103083</v>
      </c>
      <c r="F4" s="493">
        <v>3134342</v>
      </c>
      <c r="G4" s="493">
        <v>3136643</v>
      </c>
      <c r="H4" s="493">
        <v>3162311</v>
      </c>
      <c r="I4" s="493">
        <v>3185218</v>
      </c>
      <c r="J4" s="493">
        <v>3186205</v>
      </c>
      <c r="K4" s="493">
        <v>3202910</v>
      </c>
      <c r="L4" s="493">
        <v>3167667</v>
      </c>
      <c r="M4" s="493">
        <v>3193385</v>
      </c>
      <c r="N4" s="493">
        <v>3212605</v>
      </c>
      <c r="O4" s="493">
        <v>3217863</v>
      </c>
      <c r="P4" s="493">
        <v>3144120</v>
      </c>
      <c r="Q4" s="493">
        <v>2870345</v>
      </c>
      <c r="R4" s="493">
        <v>3161871</v>
      </c>
      <c r="S4" s="493">
        <v>3204401</v>
      </c>
      <c r="T4" s="493">
        <v>3162311</v>
      </c>
      <c r="U4" s="493">
        <v>3262009</v>
      </c>
      <c r="V4" s="493">
        <v>3261481</v>
      </c>
      <c r="W4" s="493">
        <v>3333779</v>
      </c>
      <c r="X4" s="493">
        <v>3345207</v>
      </c>
      <c r="Y4" s="493">
        <v>3379590</v>
      </c>
      <c r="Z4" s="493">
        <v>3374718</v>
      </c>
      <c r="AA4" s="493">
        <v>3344485</v>
      </c>
      <c r="AB4" s="493">
        <v>3284866</v>
      </c>
      <c r="AC4" s="493">
        <v>3282397</v>
      </c>
      <c r="AD4" s="493">
        <v>3286896</v>
      </c>
      <c r="AE4" s="493">
        <v>3307280</v>
      </c>
      <c r="AF4" s="493">
        <v>3318732</v>
      </c>
      <c r="AG4" s="493">
        <v>3356604</v>
      </c>
      <c r="AH4" s="493">
        <v>3414255</v>
      </c>
      <c r="AI4" s="493">
        <v>3443290</v>
      </c>
      <c r="AJ4" s="493">
        <v>3464636</v>
      </c>
      <c r="AK4" s="493">
        <v>3477760</v>
      </c>
      <c r="AL4" s="493">
        <v>3461030</v>
      </c>
      <c r="AM4" s="493">
        <v>3481928</v>
      </c>
      <c r="AN4" s="493">
        <v>3426363</v>
      </c>
      <c r="AO4" s="493">
        <v>3398694</v>
      </c>
      <c r="AP4" s="493">
        <v>3448626</v>
      </c>
      <c r="AQ4" s="493">
        <v>3493876</v>
      </c>
      <c r="AR4" s="493">
        <v>3515674</v>
      </c>
      <c r="AS4" s="493">
        <v>3581857</v>
      </c>
      <c r="AT4" s="493">
        <v>3605662</v>
      </c>
      <c r="AU4" s="493">
        <v>3600393</v>
      </c>
      <c r="AV4" s="493">
        <v>3632108</v>
      </c>
      <c r="AW4" s="493">
        <v>3679020</v>
      </c>
      <c r="AX4" s="493">
        <v>3678842</v>
      </c>
      <c r="AY4" s="493">
        <v>3696112</v>
      </c>
      <c r="AZ4" s="493">
        <v>3648470</v>
      </c>
      <c r="BA4" s="493">
        <v>3611664</v>
      </c>
      <c r="BB4" s="493">
        <v>3686024</v>
      </c>
      <c r="BC4" s="493">
        <v>3662702</v>
      </c>
      <c r="BD4" s="493">
        <v>3629909</v>
      </c>
      <c r="BE4" s="493">
        <v>3644036</v>
      </c>
      <c r="BF4" s="493">
        <v>3654357</v>
      </c>
      <c r="BG4" s="493">
        <v>3670286</v>
      </c>
      <c r="BH4" s="493">
        <v>3682330</v>
      </c>
      <c r="BI4" s="493">
        <v>3688539</v>
      </c>
      <c r="BJ4" s="493">
        <v>3691515</v>
      </c>
      <c r="BK4" s="493">
        <v>3699285</v>
      </c>
      <c r="BL4" s="493">
        <v>3680627</v>
      </c>
      <c r="BM4" s="493">
        <v>3678533</v>
      </c>
      <c r="BN4" s="493">
        <v>3710863</v>
      </c>
      <c r="BO4" s="493">
        <v>3715073</v>
      </c>
      <c r="BP4" s="493">
        <v>3717425</v>
      </c>
      <c r="BQ4" s="493">
        <v>3726523</v>
      </c>
      <c r="BR4" s="493">
        <v>3725821</v>
      </c>
      <c r="BS4" s="493">
        <v>3742748</v>
      </c>
      <c r="BT4" s="493">
        <v>3769054</v>
      </c>
      <c r="BU4" s="493">
        <v>3783032</v>
      </c>
      <c r="BV4" s="493">
        <v>3791243</v>
      </c>
      <c r="BW4" s="493">
        <v>3791942</v>
      </c>
      <c r="BX4" s="493">
        <v>3770592</v>
      </c>
      <c r="BY4" s="493">
        <v>3762794</v>
      </c>
      <c r="BZ4" s="493">
        <v>3800490</v>
      </c>
      <c r="CA4" s="493">
        <v>3833034</v>
      </c>
      <c r="CB4" s="493">
        <v>3860678</v>
      </c>
      <c r="CC4" s="493">
        <v>3871697</v>
      </c>
      <c r="CD4" s="493">
        <v>3888740</v>
      </c>
      <c r="CE4" s="493">
        <v>3910011</v>
      </c>
      <c r="CF4" s="493">
        <v>3914759</v>
      </c>
      <c r="CG4" s="493">
        <v>3938516</v>
      </c>
      <c r="CH4" s="493">
        <v>3947078</v>
      </c>
      <c r="CI4" s="494">
        <v>3941677</v>
      </c>
      <c r="CJ4" s="495">
        <v>3900667</v>
      </c>
      <c r="CK4" s="493">
        <v>3887980</v>
      </c>
      <c r="CL4" s="493">
        <v>3904336</v>
      </c>
      <c r="CM4" s="493">
        <v>3842281</v>
      </c>
      <c r="CN4" s="493">
        <v>3782032</v>
      </c>
      <c r="CO4" s="493">
        <v>3774886</v>
      </c>
      <c r="CP4" s="493">
        <v>3827999</v>
      </c>
      <c r="CQ4" s="493">
        <v>3910066</v>
      </c>
      <c r="CR4" s="493">
        <v>3943689</v>
      </c>
      <c r="CS4" s="493">
        <v>3980162</v>
      </c>
      <c r="CT4" s="493">
        <v>4015743</v>
      </c>
      <c r="CU4" s="494">
        <v>4036469</v>
      </c>
      <c r="CV4" s="495">
        <v>4041993</v>
      </c>
      <c r="CW4" s="493">
        <v>4081087</v>
      </c>
      <c r="CX4" s="493">
        <v>4124926</v>
      </c>
      <c r="CY4" s="493">
        <v>4159698</v>
      </c>
      <c r="CZ4" s="493">
        <v>4186403</v>
      </c>
      <c r="DA4" s="493">
        <v>4209834</v>
      </c>
      <c r="DB4" s="493">
        <v>4227270</v>
      </c>
      <c r="DC4" s="493">
        <v>4253603</v>
      </c>
      <c r="DD4" s="493">
        <v>4190806</v>
      </c>
      <c r="DE4" s="493">
        <v>4213503</v>
      </c>
      <c r="DF4" s="493">
        <v>4231708</v>
      </c>
      <c r="DG4" s="494">
        <v>4240748</v>
      </c>
      <c r="DH4" s="495">
        <v>4242663</v>
      </c>
      <c r="DI4" s="493">
        <v>4245292</v>
      </c>
      <c r="DJ4" s="493">
        <v>4202885</v>
      </c>
      <c r="DK4" s="493">
        <v>4223530</v>
      </c>
      <c r="DL4" s="493">
        <v>4225101</v>
      </c>
      <c r="DM4" s="493">
        <v>4240970</v>
      </c>
      <c r="DN4" s="493">
        <v>4029918</v>
      </c>
      <c r="DO4" s="493">
        <v>4053788</v>
      </c>
      <c r="DP4" s="493">
        <v>4084358</v>
      </c>
      <c r="DQ4" s="494">
        <v>4097643</v>
      </c>
      <c r="DR4" s="494">
        <v>4108256</v>
      </c>
      <c r="DS4" s="496">
        <v>4098416</v>
      </c>
      <c r="DT4" s="494">
        <v>4049362</v>
      </c>
      <c r="DU4" s="494">
        <v>4048714</v>
      </c>
      <c r="DV4" s="494">
        <v>4083123</v>
      </c>
      <c r="DW4" s="494">
        <v>4095014</v>
      </c>
      <c r="DX4" s="494">
        <v>4096061</v>
      </c>
      <c r="DY4" s="494">
        <v>4097124</v>
      </c>
      <c r="DZ4" s="494">
        <v>4090831</v>
      </c>
      <c r="EA4" s="493"/>
      <c r="EB4" s="493"/>
      <c r="EC4" s="493"/>
      <c r="ED4" s="493"/>
      <c r="EE4" s="493"/>
      <c r="EF4" s="100">
        <v>-6293</v>
      </c>
      <c r="EG4" s="84">
        <v>-0.15383182536751089</v>
      </c>
      <c r="EH4" s="100">
        <v>-7585</v>
      </c>
      <c r="EI4" s="84">
        <v>-0.17885995583797951</v>
      </c>
      <c r="EJ4" s="1"/>
      <c r="EK4" s="200" t="s">
        <v>6046</v>
      </c>
    </row>
    <row r="5" spans="1:151" ht="18" customHeight="1" outlineLevel="1">
      <c r="A5" s="121" t="s">
        <v>290</v>
      </c>
      <c r="B5" s="26"/>
      <c r="C5" s="27"/>
      <c r="D5" s="44">
        <v>23889</v>
      </c>
      <c r="E5" s="45">
        <v>23966</v>
      </c>
      <c r="F5" s="45">
        <v>24341</v>
      </c>
      <c r="G5" s="45">
        <v>24466</v>
      </c>
      <c r="H5" s="45">
        <v>24819</v>
      </c>
      <c r="I5" s="45">
        <v>25500</v>
      </c>
      <c r="J5" s="45">
        <v>25236</v>
      </c>
      <c r="K5" s="45">
        <v>24996</v>
      </c>
      <c r="L5" s="45">
        <v>24612</v>
      </c>
      <c r="M5" s="45">
        <v>24767</v>
      </c>
      <c r="N5" s="45">
        <v>24949</v>
      </c>
      <c r="O5" s="231">
        <v>24687</v>
      </c>
      <c r="P5" s="44">
        <v>23147</v>
      </c>
      <c r="Q5" s="45">
        <v>23308</v>
      </c>
      <c r="R5" s="45">
        <v>23862</v>
      </c>
      <c r="S5" s="45">
        <v>23890</v>
      </c>
      <c r="T5" s="45">
        <v>24819</v>
      </c>
      <c r="U5" s="45">
        <v>25009</v>
      </c>
      <c r="V5" s="45">
        <v>25194</v>
      </c>
      <c r="W5" s="45">
        <v>26542</v>
      </c>
      <c r="X5" s="45">
        <v>27043</v>
      </c>
      <c r="Y5" s="45">
        <v>27621</v>
      </c>
      <c r="Z5" s="45">
        <v>26862</v>
      </c>
      <c r="AA5" s="231">
        <v>25891</v>
      </c>
      <c r="AB5" s="44">
        <v>24649</v>
      </c>
      <c r="AC5" s="45">
        <v>23919</v>
      </c>
      <c r="AD5" s="45">
        <v>24175</v>
      </c>
      <c r="AE5" s="45">
        <v>24644</v>
      </c>
      <c r="AF5" s="45">
        <v>24594</v>
      </c>
      <c r="AG5" s="45">
        <v>25437</v>
      </c>
      <c r="AH5" s="45">
        <v>27138</v>
      </c>
      <c r="AI5" s="45">
        <v>27709</v>
      </c>
      <c r="AJ5" s="45">
        <v>27914</v>
      </c>
      <c r="AK5" s="45">
        <v>27698</v>
      </c>
      <c r="AL5" s="45">
        <v>25890</v>
      </c>
      <c r="AM5" s="231">
        <v>26569</v>
      </c>
      <c r="AN5" s="44">
        <v>26728</v>
      </c>
      <c r="AO5" s="45">
        <v>25286</v>
      </c>
      <c r="AP5" s="45">
        <v>25491</v>
      </c>
      <c r="AQ5" s="45">
        <v>26650</v>
      </c>
      <c r="AR5" s="45">
        <v>26992</v>
      </c>
      <c r="AS5" s="45">
        <v>28334</v>
      </c>
      <c r="AT5" s="45">
        <v>29130</v>
      </c>
      <c r="AU5" s="45">
        <v>29476</v>
      </c>
      <c r="AV5" s="45">
        <v>29454</v>
      </c>
      <c r="AW5" s="45">
        <v>29814</v>
      </c>
      <c r="AX5" s="45">
        <v>29770</v>
      </c>
      <c r="AY5" s="231">
        <v>29840</v>
      </c>
      <c r="AZ5" s="44">
        <v>29479</v>
      </c>
      <c r="BA5" s="45">
        <v>29178</v>
      </c>
      <c r="BB5" s="45">
        <v>29307</v>
      </c>
      <c r="BC5" s="45">
        <v>28495</v>
      </c>
      <c r="BD5" s="45">
        <v>28020</v>
      </c>
      <c r="BE5" s="45">
        <v>28213</v>
      </c>
      <c r="BF5" s="45">
        <v>28677</v>
      </c>
      <c r="BG5" s="45">
        <v>28439</v>
      </c>
      <c r="BH5" s="45">
        <v>27595</v>
      </c>
      <c r="BI5" s="45">
        <v>27138</v>
      </c>
      <c r="BJ5" s="45">
        <v>26414</v>
      </c>
      <c r="BK5" s="57">
        <v>27084</v>
      </c>
      <c r="BL5" s="44">
        <v>26890</v>
      </c>
      <c r="BM5" s="45">
        <v>26383</v>
      </c>
      <c r="BN5" s="45">
        <v>26467</v>
      </c>
      <c r="BO5" s="45">
        <v>26550</v>
      </c>
      <c r="BP5" s="45">
        <v>25991</v>
      </c>
      <c r="BQ5" s="45">
        <v>26207</v>
      </c>
      <c r="BR5" s="45">
        <v>25820</v>
      </c>
      <c r="BS5" s="45">
        <v>26103</v>
      </c>
      <c r="BT5" s="45">
        <v>26462</v>
      </c>
      <c r="BU5" s="45">
        <v>26188</v>
      </c>
      <c r="BV5" s="45">
        <v>26309</v>
      </c>
      <c r="BW5" s="57">
        <v>26341</v>
      </c>
      <c r="BX5" s="44">
        <v>25531</v>
      </c>
      <c r="BY5" s="45">
        <v>25384</v>
      </c>
      <c r="BZ5" s="45">
        <v>25651</v>
      </c>
      <c r="CA5" s="45">
        <v>25621</v>
      </c>
      <c r="CB5" s="45">
        <v>25613</v>
      </c>
      <c r="CC5" s="45">
        <v>25981</v>
      </c>
      <c r="CD5" s="45">
        <v>26102</v>
      </c>
      <c r="CE5" s="45">
        <v>26431</v>
      </c>
      <c r="CF5" s="45">
        <v>25826</v>
      </c>
      <c r="CG5" s="45">
        <v>26195</v>
      </c>
      <c r="CH5" s="45">
        <v>26430</v>
      </c>
      <c r="CI5" s="57">
        <v>26421</v>
      </c>
      <c r="CJ5" s="44">
        <v>25284</v>
      </c>
      <c r="CK5" s="45">
        <v>24856</v>
      </c>
      <c r="CL5" s="45">
        <v>25247</v>
      </c>
      <c r="CM5" s="45">
        <v>24985</v>
      </c>
      <c r="CN5" s="45">
        <v>24061</v>
      </c>
      <c r="CO5" s="45">
        <v>24052</v>
      </c>
      <c r="CP5" s="45">
        <v>24436</v>
      </c>
      <c r="CQ5" s="45">
        <v>25644</v>
      </c>
      <c r="CR5" s="45">
        <v>26032</v>
      </c>
      <c r="CS5" s="45">
        <v>26537</v>
      </c>
      <c r="CT5" s="45">
        <v>27096</v>
      </c>
      <c r="CU5" s="57">
        <v>27515</v>
      </c>
      <c r="CV5" s="44">
        <v>27175</v>
      </c>
      <c r="CW5" s="45">
        <v>27795</v>
      </c>
      <c r="CX5" s="45">
        <v>28436</v>
      </c>
      <c r="CY5" s="45">
        <v>28809</v>
      </c>
      <c r="CZ5" s="45">
        <v>29265</v>
      </c>
      <c r="DA5" s="45">
        <v>29313</v>
      </c>
      <c r="DB5" s="45">
        <v>29388</v>
      </c>
      <c r="DC5" s="45">
        <v>29543</v>
      </c>
      <c r="DD5" s="45">
        <v>29683</v>
      </c>
      <c r="DE5" s="45">
        <v>29970</v>
      </c>
      <c r="DF5" s="45">
        <v>30051</v>
      </c>
      <c r="DG5" s="57">
        <v>30141</v>
      </c>
      <c r="DH5" s="44">
        <v>29755</v>
      </c>
      <c r="DI5" s="45">
        <v>29961</v>
      </c>
      <c r="DJ5" s="45">
        <v>30014</v>
      </c>
      <c r="DK5" s="45">
        <v>30513</v>
      </c>
      <c r="DL5" s="45">
        <v>30579</v>
      </c>
      <c r="DM5" s="45">
        <v>30750</v>
      </c>
      <c r="DN5" s="45">
        <v>27507</v>
      </c>
      <c r="DO5" s="45">
        <v>27644</v>
      </c>
      <c r="DP5" s="45">
        <v>27801</v>
      </c>
      <c r="DQ5" s="57">
        <v>27708</v>
      </c>
      <c r="DR5" s="57">
        <v>27722</v>
      </c>
      <c r="DS5" s="231">
        <v>27627</v>
      </c>
      <c r="DT5" s="57">
        <v>26650</v>
      </c>
      <c r="DU5" s="57">
        <v>26444</v>
      </c>
      <c r="DV5" s="57">
        <v>26913</v>
      </c>
      <c r="DW5" s="57">
        <v>27227</v>
      </c>
      <c r="DX5" s="57">
        <v>27407</v>
      </c>
      <c r="DY5" s="57">
        <v>27428</v>
      </c>
      <c r="DZ5" s="57">
        <v>27275</v>
      </c>
      <c r="EA5" s="45"/>
      <c r="EB5" s="45"/>
      <c r="EC5" s="45"/>
      <c r="ED5" s="45"/>
      <c r="EE5" s="45"/>
      <c r="EF5" s="100">
        <v>-153</v>
      </c>
      <c r="EG5" s="84">
        <v>-0.56095325389550865</v>
      </c>
      <c r="EH5" s="100">
        <v>-352</v>
      </c>
      <c r="EI5" s="84">
        <v>-1.1678444643508841</v>
      </c>
      <c r="EJ5" s="1"/>
      <c r="EK5" s="201" t="s">
        <v>6048</v>
      </c>
      <c r="EN5" s="220">
        <v>2016</v>
      </c>
      <c r="EO5" s="220">
        <v>2017</v>
      </c>
      <c r="EP5" s="220">
        <v>2018</v>
      </c>
      <c r="EQ5">
        <v>2019</v>
      </c>
      <c r="ER5" s="220">
        <v>2020</v>
      </c>
      <c r="ES5" s="220">
        <v>2021</v>
      </c>
      <c r="ET5" s="220">
        <v>2022</v>
      </c>
      <c r="EU5" s="220">
        <v>2023</v>
      </c>
    </row>
    <row r="6" spans="1:151" ht="15" outlineLevel="2">
      <c r="A6" s="324">
        <v>142</v>
      </c>
      <c r="B6" s="324" t="s">
        <v>290</v>
      </c>
      <c r="C6" s="324" t="s">
        <v>291</v>
      </c>
      <c r="D6" s="327">
        <v>1185</v>
      </c>
      <c r="E6" s="337">
        <v>1233</v>
      </c>
      <c r="F6" s="337">
        <v>1235</v>
      </c>
      <c r="G6" s="337">
        <v>1193</v>
      </c>
      <c r="H6" s="337">
        <v>1186</v>
      </c>
      <c r="I6" s="337">
        <v>1189</v>
      </c>
      <c r="J6" s="337">
        <v>1203</v>
      </c>
      <c r="K6" s="337">
        <v>1232</v>
      </c>
      <c r="L6" s="337">
        <v>1235</v>
      </c>
      <c r="M6" s="337">
        <v>1265</v>
      </c>
      <c r="N6" s="337">
        <v>1274</v>
      </c>
      <c r="O6" s="330">
        <v>1239</v>
      </c>
      <c r="P6" s="327">
        <v>1153</v>
      </c>
      <c r="Q6" s="337">
        <v>1163</v>
      </c>
      <c r="R6" s="337">
        <v>1141</v>
      </c>
      <c r="S6" s="337">
        <v>1129</v>
      </c>
      <c r="T6" s="337">
        <v>1186</v>
      </c>
      <c r="U6" s="337">
        <v>1133</v>
      </c>
      <c r="V6" s="337">
        <v>1146</v>
      </c>
      <c r="W6" s="337">
        <v>1170</v>
      </c>
      <c r="X6" s="337">
        <v>1173</v>
      </c>
      <c r="Y6" s="337">
        <v>1182</v>
      </c>
      <c r="Z6" s="337">
        <v>1154</v>
      </c>
      <c r="AA6" s="330">
        <v>1134</v>
      </c>
      <c r="AB6" s="327">
        <v>1061</v>
      </c>
      <c r="AC6" s="337">
        <v>1014</v>
      </c>
      <c r="AD6" s="337">
        <v>995</v>
      </c>
      <c r="AE6" s="337">
        <v>987</v>
      </c>
      <c r="AF6" s="337">
        <v>958</v>
      </c>
      <c r="AG6" s="337">
        <v>948</v>
      </c>
      <c r="AH6" s="337">
        <v>1034</v>
      </c>
      <c r="AI6" s="337">
        <v>1061</v>
      </c>
      <c r="AJ6" s="337">
        <v>1055</v>
      </c>
      <c r="AK6" s="337">
        <v>1037</v>
      </c>
      <c r="AL6" s="337">
        <v>989</v>
      </c>
      <c r="AM6" s="330">
        <v>1029</v>
      </c>
      <c r="AN6" s="327">
        <v>1053</v>
      </c>
      <c r="AO6" s="337">
        <v>1010</v>
      </c>
      <c r="AP6" s="337">
        <v>1016</v>
      </c>
      <c r="AQ6" s="337">
        <v>1071</v>
      </c>
      <c r="AR6" s="337">
        <v>1099</v>
      </c>
      <c r="AS6" s="337">
        <v>1192</v>
      </c>
      <c r="AT6" s="337">
        <v>1208</v>
      </c>
      <c r="AU6" s="337">
        <v>1222</v>
      </c>
      <c r="AV6" s="337">
        <v>1209</v>
      </c>
      <c r="AW6" s="337">
        <v>1195</v>
      </c>
      <c r="AX6" s="337">
        <v>1172</v>
      </c>
      <c r="AY6" s="330">
        <v>1138</v>
      </c>
      <c r="AZ6" s="327">
        <v>1118</v>
      </c>
      <c r="BA6" s="337">
        <v>1088</v>
      </c>
      <c r="BB6" s="337">
        <v>1082</v>
      </c>
      <c r="BC6" s="337">
        <v>1031</v>
      </c>
      <c r="BD6" s="337">
        <v>997</v>
      </c>
      <c r="BE6" s="337">
        <v>985</v>
      </c>
      <c r="BF6" s="337">
        <v>983</v>
      </c>
      <c r="BG6" s="337">
        <v>981</v>
      </c>
      <c r="BH6" s="337">
        <v>958</v>
      </c>
      <c r="BI6" s="337">
        <v>932</v>
      </c>
      <c r="BJ6" s="337">
        <v>915</v>
      </c>
      <c r="BK6" s="326">
        <v>905</v>
      </c>
      <c r="BL6" s="327">
        <v>890</v>
      </c>
      <c r="BM6" s="337">
        <v>865</v>
      </c>
      <c r="BN6" s="337">
        <v>861</v>
      </c>
      <c r="BO6" s="337">
        <v>862</v>
      </c>
      <c r="BP6" s="337">
        <v>870</v>
      </c>
      <c r="BQ6" s="337">
        <v>866</v>
      </c>
      <c r="BR6" s="337">
        <v>863</v>
      </c>
      <c r="BS6" s="337">
        <v>897</v>
      </c>
      <c r="BT6" s="337">
        <v>912</v>
      </c>
      <c r="BU6" s="337">
        <v>912</v>
      </c>
      <c r="BV6" s="337">
        <v>903</v>
      </c>
      <c r="BW6" s="326">
        <v>883</v>
      </c>
      <c r="BX6" s="327">
        <v>841</v>
      </c>
      <c r="BY6" s="337">
        <v>816</v>
      </c>
      <c r="BZ6" s="337">
        <v>826</v>
      </c>
      <c r="CA6" s="337">
        <v>807</v>
      </c>
      <c r="CB6" s="337">
        <v>793</v>
      </c>
      <c r="CC6" s="337">
        <v>793</v>
      </c>
      <c r="CD6" s="337">
        <v>802</v>
      </c>
      <c r="CE6" s="337">
        <v>818</v>
      </c>
      <c r="CF6" s="337">
        <v>806</v>
      </c>
      <c r="CG6" s="337">
        <v>812</v>
      </c>
      <c r="CH6" s="337">
        <v>816</v>
      </c>
      <c r="CI6" s="326">
        <v>803</v>
      </c>
      <c r="CJ6" s="327">
        <v>797</v>
      </c>
      <c r="CK6" s="337">
        <v>776</v>
      </c>
      <c r="CL6" s="337">
        <v>790</v>
      </c>
      <c r="CM6" s="337">
        <v>773</v>
      </c>
      <c r="CN6" s="337">
        <v>761</v>
      </c>
      <c r="CO6" s="337">
        <v>773</v>
      </c>
      <c r="CP6" s="337">
        <v>756</v>
      </c>
      <c r="CQ6" s="337">
        <v>787</v>
      </c>
      <c r="CR6" s="337">
        <v>779</v>
      </c>
      <c r="CS6" s="337">
        <v>784</v>
      </c>
      <c r="CT6" s="337">
        <v>814</v>
      </c>
      <c r="CU6" s="326">
        <v>806</v>
      </c>
      <c r="CV6" s="327">
        <v>802</v>
      </c>
      <c r="CW6" s="337">
        <v>809</v>
      </c>
      <c r="CX6" s="337">
        <v>840</v>
      </c>
      <c r="CY6" s="337">
        <v>836</v>
      </c>
      <c r="CZ6" s="337">
        <v>834</v>
      </c>
      <c r="DA6" s="337">
        <v>825</v>
      </c>
      <c r="DB6" s="337">
        <v>840</v>
      </c>
      <c r="DC6" s="337">
        <v>836</v>
      </c>
      <c r="DD6" s="337">
        <v>855</v>
      </c>
      <c r="DE6" s="337">
        <v>852</v>
      </c>
      <c r="DF6" s="337">
        <v>847</v>
      </c>
      <c r="DG6" s="326">
        <v>851</v>
      </c>
      <c r="DH6" s="327">
        <v>867</v>
      </c>
      <c r="DI6" s="337">
        <v>875</v>
      </c>
      <c r="DJ6" s="337">
        <v>863</v>
      </c>
      <c r="DK6" s="337">
        <v>868</v>
      </c>
      <c r="DL6" s="337">
        <v>868</v>
      </c>
      <c r="DM6" s="337">
        <v>871</v>
      </c>
      <c r="DN6" s="337">
        <v>820</v>
      </c>
      <c r="DO6" s="337">
        <v>831</v>
      </c>
      <c r="DP6" s="337">
        <v>848</v>
      </c>
      <c r="DQ6" s="326">
        <v>845</v>
      </c>
      <c r="DR6" s="326">
        <v>834</v>
      </c>
      <c r="DS6" s="330">
        <v>834</v>
      </c>
      <c r="DT6" s="326">
        <v>825</v>
      </c>
      <c r="DU6" s="326">
        <v>819</v>
      </c>
      <c r="DV6" s="326">
        <v>806</v>
      </c>
      <c r="DW6" s="326">
        <v>823</v>
      </c>
      <c r="DX6" s="326">
        <v>824</v>
      </c>
      <c r="DY6" s="326">
        <v>832</v>
      </c>
      <c r="DZ6" s="326">
        <v>817</v>
      </c>
      <c r="EA6" s="337"/>
      <c r="EB6" s="337"/>
      <c r="EC6" s="337"/>
      <c r="ED6" s="337"/>
      <c r="EE6" s="337"/>
      <c r="EF6" s="100">
        <v>-15</v>
      </c>
      <c r="EG6" s="84">
        <v>-1.8359853121175032</v>
      </c>
      <c r="EH6" s="100">
        <v>-17</v>
      </c>
      <c r="EI6" s="84">
        <v>-1.9976498237367801</v>
      </c>
      <c r="EM6" s="228" t="s">
        <v>473</v>
      </c>
      <c r="EN6" s="103">
        <v>3426363</v>
      </c>
      <c r="EO6" s="102">
        <v>3648470</v>
      </c>
      <c r="EP6" s="102">
        <v>3680627</v>
      </c>
      <c r="EQ6" s="102">
        <v>3770592</v>
      </c>
      <c r="ER6" s="102">
        <v>3900667</v>
      </c>
      <c r="ES6" s="102">
        <v>4041993</v>
      </c>
      <c r="ET6" s="102">
        <v>4242663</v>
      </c>
      <c r="EU6" s="701">
        <v>4049362</v>
      </c>
    </row>
    <row r="7" spans="1:151" ht="15" customHeight="1" outlineLevel="2">
      <c r="A7" s="324">
        <v>425</v>
      </c>
      <c r="B7" s="324" t="s">
        <v>290</v>
      </c>
      <c r="C7" s="324" t="s">
        <v>293</v>
      </c>
      <c r="D7" s="327">
        <v>1516</v>
      </c>
      <c r="E7" s="337">
        <v>1564</v>
      </c>
      <c r="F7" s="337">
        <v>1602</v>
      </c>
      <c r="G7" s="337">
        <v>1609</v>
      </c>
      <c r="H7" s="337">
        <v>1591</v>
      </c>
      <c r="I7" s="337">
        <v>1634</v>
      </c>
      <c r="J7" s="337">
        <v>1636</v>
      </c>
      <c r="K7" s="337">
        <v>1559</v>
      </c>
      <c r="L7" s="337">
        <v>1435</v>
      </c>
      <c r="M7" s="337">
        <v>1482</v>
      </c>
      <c r="N7" s="337">
        <v>1455</v>
      </c>
      <c r="O7" s="330">
        <v>1388</v>
      </c>
      <c r="P7" s="327">
        <v>1307</v>
      </c>
      <c r="Q7" s="337">
        <v>1327</v>
      </c>
      <c r="R7" s="337">
        <v>1382</v>
      </c>
      <c r="S7" s="337">
        <v>1353</v>
      </c>
      <c r="T7" s="337">
        <v>1591</v>
      </c>
      <c r="U7" s="337">
        <v>1425</v>
      </c>
      <c r="V7" s="337">
        <v>1416</v>
      </c>
      <c r="W7" s="337">
        <v>1556</v>
      </c>
      <c r="X7" s="337">
        <v>1635</v>
      </c>
      <c r="Y7" s="337">
        <v>1760</v>
      </c>
      <c r="Z7" s="337">
        <v>1709</v>
      </c>
      <c r="AA7" s="330">
        <v>1611</v>
      </c>
      <c r="AB7" s="327">
        <v>1523</v>
      </c>
      <c r="AC7" s="337">
        <v>1529</v>
      </c>
      <c r="AD7" s="337">
        <v>1588</v>
      </c>
      <c r="AE7" s="337">
        <v>1666</v>
      </c>
      <c r="AF7" s="337">
        <v>1699</v>
      </c>
      <c r="AG7" s="337">
        <v>1753</v>
      </c>
      <c r="AH7" s="337">
        <v>1926</v>
      </c>
      <c r="AI7" s="337">
        <v>2020</v>
      </c>
      <c r="AJ7" s="337">
        <v>2115</v>
      </c>
      <c r="AK7" s="337">
        <v>2165</v>
      </c>
      <c r="AL7" s="337">
        <v>1996</v>
      </c>
      <c r="AM7" s="330">
        <v>1992</v>
      </c>
      <c r="AN7" s="327">
        <v>1911</v>
      </c>
      <c r="AO7" s="337">
        <v>1846</v>
      </c>
      <c r="AP7" s="337">
        <v>1935</v>
      </c>
      <c r="AQ7" s="337">
        <v>1981</v>
      </c>
      <c r="AR7" s="337">
        <v>2086</v>
      </c>
      <c r="AS7" s="337">
        <v>2300</v>
      </c>
      <c r="AT7" s="337">
        <v>2428</v>
      </c>
      <c r="AU7" s="337">
        <v>2519</v>
      </c>
      <c r="AV7" s="337">
        <v>2604</v>
      </c>
      <c r="AW7" s="337">
        <v>2751</v>
      </c>
      <c r="AX7" s="337">
        <v>2779</v>
      </c>
      <c r="AY7" s="330">
        <v>2796</v>
      </c>
      <c r="AZ7" s="327">
        <v>2724</v>
      </c>
      <c r="BA7" s="337">
        <v>2668</v>
      </c>
      <c r="BB7" s="337">
        <v>2686</v>
      </c>
      <c r="BC7" s="337">
        <v>2519</v>
      </c>
      <c r="BD7" s="337">
        <v>2356</v>
      </c>
      <c r="BE7" s="337">
        <v>2273</v>
      </c>
      <c r="BF7" s="337">
        <v>2188</v>
      </c>
      <c r="BG7" s="337">
        <v>2213</v>
      </c>
      <c r="BH7" s="337">
        <v>2056</v>
      </c>
      <c r="BI7" s="337">
        <v>1971</v>
      </c>
      <c r="BJ7" s="337">
        <v>1848</v>
      </c>
      <c r="BK7" s="326">
        <v>1861</v>
      </c>
      <c r="BL7" s="327">
        <v>1813</v>
      </c>
      <c r="BM7" s="337">
        <v>1771</v>
      </c>
      <c r="BN7" s="337">
        <v>1772</v>
      </c>
      <c r="BO7" s="337">
        <v>1780</v>
      </c>
      <c r="BP7" s="337">
        <v>1613</v>
      </c>
      <c r="BQ7" s="337">
        <v>1663</v>
      </c>
      <c r="BR7" s="337">
        <v>1661</v>
      </c>
      <c r="BS7" s="337">
        <v>1676</v>
      </c>
      <c r="BT7" s="337">
        <v>1689</v>
      </c>
      <c r="BU7" s="337">
        <v>1741</v>
      </c>
      <c r="BV7" s="337">
        <v>1768</v>
      </c>
      <c r="BW7" s="326">
        <v>1800</v>
      </c>
      <c r="BX7" s="327">
        <v>1705</v>
      </c>
      <c r="BY7" s="337">
        <v>1700</v>
      </c>
      <c r="BZ7" s="337">
        <v>1747</v>
      </c>
      <c r="CA7" s="337">
        <v>1713</v>
      </c>
      <c r="CB7" s="337">
        <v>1700</v>
      </c>
      <c r="CC7" s="337">
        <v>1709</v>
      </c>
      <c r="CD7" s="337">
        <v>1697</v>
      </c>
      <c r="CE7" s="337">
        <v>1740</v>
      </c>
      <c r="CF7" s="337">
        <v>1712</v>
      </c>
      <c r="CG7" s="337">
        <v>1755</v>
      </c>
      <c r="CH7" s="337">
        <v>1773</v>
      </c>
      <c r="CI7" s="326">
        <v>1765</v>
      </c>
      <c r="CJ7" s="327">
        <v>1694</v>
      </c>
      <c r="CK7" s="337">
        <v>1663</v>
      </c>
      <c r="CL7" s="337">
        <v>1756</v>
      </c>
      <c r="CM7" s="337">
        <v>1733</v>
      </c>
      <c r="CN7" s="337">
        <v>1689</v>
      </c>
      <c r="CO7" s="337">
        <v>1689</v>
      </c>
      <c r="CP7" s="337">
        <v>1723</v>
      </c>
      <c r="CQ7" s="337">
        <v>1813</v>
      </c>
      <c r="CR7" s="337">
        <v>1824</v>
      </c>
      <c r="CS7" s="337">
        <v>1827</v>
      </c>
      <c r="CT7" s="337">
        <v>1863</v>
      </c>
      <c r="CU7" s="326">
        <v>1890</v>
      </c>
      <c r="CV7" s="327">
        <v>1884</v>
      </c>
      <c r="CW7" s="337">
        <v>1961</v>
      </c>
      <c r="CX7" s="337">
        <v>1997</v>
      </c>
      <c r="CY7" s="337">
        <v>2041</v>
      </c>
      <c r="CZ7" s="337">
        <v>2044</v>
      </c>
      <c r="DA7" s="337">
        <v>2062</v>
      </c>
      <c r="DB7" s="337">
        <v>2088</v>
      </c>
      <c r="DC7" s="337">
        <v>2143</v>
      </c>
      <c r="DD7" s="337">
        <v>2199</v>
      </c>
      <c r="DE7" s="337">
        <v>2208</v>
      </c>
      <c r="DF7" s="337">
        <v>2220</v>
      </c>
      <c r="DG7" s="326">
        <v>2247</v>
      </c>
      <c r="DH7" s="327">
        <v>2249</v>
      </c>
      <c r="DI7" s="337">
        <v>2335</v>
      </c>
      <c r="DJ7" s="337">
        <v>2347</v>
      </c>
      <c r="DK7" s="337">
        <v>2417</v>
      </c>
      <c r="DL7" s="337">
        <v>2411</v>
      </c>
      <c r="DM7" s="337">
        <v>2487</v>
      </c>
      <c r="DN7" s="337">
        <v>2277</v>
      </c>
      <c r="DO7" s="337">
        <v>2281</v>
      </c>
      <c r="DP7" s="337">
        <v>2301</v>
      </c>
      <c r="DQ7" s="326">
        <v>2285</v>
      </c>
      <c r="DR7" s="326">
        <v>2310</v>
      </c>
      <c r="DS7" s="330">
        <v>2292</v>
      </c>
      <c r="DT7" s="326">
        <v>2209</v>
      </c>
      <c r="DU7" s="326">
        <v>2235</v>
      </c>
      <c r="DV7" s="326">
        <v>2284</v>
      </c>
      <c r="DW7" s="326">
        <v>2360</v>
      </c>
      <c r="DX7" s="326">
        <v>2360</v>
      </c>
      <c r="DY7" s="326">
        <v>2353</v>
      </c>
      <c r="DZ7" s="326">
        <v>2340</v>
      </c>
      <c r="EA7" s="337"/>
      <c r="EB7" s="337"/>
      <c r="EC7" s="337"/>
      <c r="ED7" s="337"/>
      <c r="EE7" s="337"/>
      <c r="EF7" s="100">
        <v>-13</v>
      </c>
      <c r="EG7" s="84">
        <v>-0.55555555555555558</v>
      </c>
      <c r="EH7" s="100">
        <v>48</v>
      </c>
      <c r="EI7" s="84">
        <v>2.1361815754339117</v>
      </c>
      <c r="EJ7" s="937" t="s">
        <v>6049</v>
      </c>
      <c r="EK7" s="938"/>
      <c r="EM7" s="101" t="s">
        <v>475</v>
      </c>
      <c r="EN7" s="99">
        <v>3398694</v>
      </c>
      <c r="EO7" s="102">
        <v>3611664</v>
      </c>
      <c r="EP7" s="102">
        <v>3678533</v>
      </c>
      <c r="EQ7" s="102">
        <v>3762794</v>
      </c>
      <c r="ER7" s="102">
        <v>3887980</v>
      </c>
      <c r="ES7" s="102">
        <v>4081087</v>
      </c>
      <c r="ET7" s="102">
        <v>4245292</v>
      </c>
      <c r="EU7" s="701">
        <v>4048714</v>
      </c>
    </row>
    <row r="8" spans="1:151" ht="15" customHeight="1" outlineLevel="2">
      <c r="A8" s="324">
        <v>579</v>
      </c>
      <c r="B8" s="324" t="s">
        <v>290</v>
      </c>
      <c r="C8" s="324" t="s">
        <v>295</v>
      </c>
      <c r="D8" s="327">
        <v>15869</v>
      </c>
      <c r="E8" s="337">
        <v>16095</v>
      </c>
      <c r="F8" s="337">
        <v>16356</v>
      </c>
      <c r="G8" s="337">
        <v>16522</v>
      </c>
      <c r="H8" s="337">
        <v>16719</v>
      </c>
      <c r="I8" s="337">
        <v>17193</v>
      </c>
      <c r="J8" s="337">
        <v>16973</v>
      </c>
      <c r="K8" s="337">
        <v>16760</v>
      </c>
      <c r="L8" s="337">
        <v>16499</v>
      </c>
      <c r="M8" s="337">
        <v>16581</v>
      </c>
      <c r="N8" s="337">
        <v>16688</v>
      </c>
      <c r="O8" s="330">
        <v>16443</v>
      </c>
      <c r="P8" s="327">
        <v>15376</v>
      </c>
      <c r="Q8" s="337">
        <v>15463</v>
      </c>
      <c r="R8" s="337">
        <v>15783</v>
      </c>
      <c r="S8" s="337">
        <v>15799</v>
      </c>
      <c r="T8" s="337">
        <v>16719</v>
      </c>
      <c r="U8" s="337">
        <v>16693</v>
      </c>
      <c r="V8" s="337">
        <v>16834</v>
      </c>
      <c r="W8" s="337">
        <v>17796</v>
      </c>
      <c r="X8" s="337">
        <v>18114</v>
      </c>
      <c r="Y8" s="337">
        <v>18370</v>
      </c>
      <c r="Z8" s="337">
        <v>17759</v>
      </c>
      <c r="AA8" s="330">
        <v>17189</v>
      </c>
      <c r="AB8" s="327">
        <v>16095</v>
      </c>
      <c r="AC8" s="337">
        <v>15598</v>
      </c>
      <c r="AD8" s="337">
        <v>15780</v>
      </c>
      <c r="AE8" s="337">
        <v>16080</v>
      </c>
      <c r="AF8" s="337">
        <v>16006</v>
      </c>
      <c r="AG8" s="337">
        <v>16577</v>
      </c>
      <c r="AH8" s="337">
        <v>17641</v>
      </c>
      <c r="AI8" s="337">
        <v>18058</v>
      </c>
      <c r="AJ8" s="337">
        <v>18129</v>
      </c>
      <c r="AK8" s="337">
        <v>17932</v>
      </c>
      <c r="AL8" s="337">
        <v>16686</v>
      </c>
      <c r="AM8" s="330">
        <v>17081</v>
      </c>
      <c r="AN8" s="327">
        <v>16736</v>
      </c>
      <c r="AO8" s="337">
        <v>15682</v>
      </c>
      <c r="AP8" s="337">
        <v>15978</v>
      </c>
      <c r="AQ8" s="337">
        <v>16891</v>
      </c>
      <c r="AR8" s="337">
        <v>17047</v>
      </c>
      <c r="AS8" s="337">
        <v>17711</v>
      </c>
      <c r="AT8" s="337">
        <v>18215</v>
      </c>
      <c r="AU8" s="337">
        <v>18406</v>
      </c>
      <c r="AV8" s="337">
        <v>18369</v>
      </c>
      <c r="AW8" s="337">
        <v>18589</v>
      </c>
      <c r="AX8" s="337">
        <v>18617</v>
      </c>
      <c r="AY8" s="330">
        <v>18890</v>
      </c>
      <c r="AZ8" s="327">
        <v>18816</v>
      </c>
      <c r="BA8" s="337">
        <v>18612</v>
      </c>
      <c r="BB8" s="337">
        <v>18712</v>
      </c>
      <c r="BC8" s="337">
        <v>18336</v>
      </c>
      <c r="BD8" s="337">
        <v>18144</v>
      </c>
      <c r="BE8" s="337">
        <v>18320</v>
      </c>
      <c r="BF8" s="337">
        <v>18780</v>
      </c>
      <c r="BG8" s="337">
        <v>18522</v>
      </c>
      <c r="BH8" s="337">
        <v>17938</v>
      </c>
      <c r="BI8" s="337">
        <v>17667</v>
      </c>
      <c r="BJ8" s="337">
        <v>17060</v>
      </c>
      <c r="BK8" s="326">
        <v>17451</v>
      </c>
      <c r="BL8" s="327">
        <v>17301</v>
      </c>
      <c r="BM8" s="337">
        <v>16946</v>
      </c>
      <c r="BN8" s="337">
        <v>16782</v>
      </c>
      <c r="BO8" s="337">
        <v>16805</v>
      </c>
      <c r="BP8" s="337">
        <v>16492</v>
      </c>
      <c r="BQ8" s="337">
        <v>16527</v>
      </c>
      <c r="BR8" s="337">
        <v>16334</v>
      </c>
      <c r="BS8" s="337">
        <v>16522</v>
      </c>
      <c r="BT8" s="337">
        <v>16811</v>
      </c>
      <c r="BU8" s="337">
        <v>16557</v>
      </c>
      <c r="BV8" s="337">
        <v>16649</v>
      </c>
      <c r="BW8" s="326">
        <v>16642</v>
      </c>
      <c r="BX8" s="327">
        <v>16264</v>
      </c>
      <c r="BY8" s="337">
        <v>15999</v>
      </c>
      <c r="BZ8" s="337">
        <v>15944</v>
      </c>
      <c r="CA8" s="337">
        <v>15925</v>
      </c>
      <c r="CB8" s="337">
        <v>15944</v>
      </c>
      <c r="CC8" s="337">
        <v>16099</v>
      </c>
      <c r="CD8" s="337">
        <v>16107</v>
      </c>
      <c r="CE8" s="337">
        <v>16067</v>
      </c>
      <c r="CF8" s="337">
        <v>15745</v>
      </c>
      <c r="CG8" s="337">
        <v>16025</v>
      </c>
      <c r="CH8" s="337">
        <v>16138</v>
      </c>
      <c r="CI8" s="326">
        <v>16204</v>
      </c>
      <c r="CJ8" s="327">
        <v>15500</v>
      </c>
      <c r="CK8" s="337">
        <v>15205</v>
      </c>
      <c r="CL8" s="337">
        <v>15322</v>
      </c>
      <c r="CM8" s="337">
        <v>15159</v>
      </c>
      <c r="CN8" s="337">
        <v>14713</v>
      </c>
      <c r="CO8" s="337">
        <v>14689</v>
      </c>
      <c r="CP8" s="337">
        <v>14818</v>
      </c>
      <c r="CQ8" s="337">
        <v>15373</v>
      </c>
      <c r="CR8" s="337">
        <v>15539</v>
      </c>
      <c r="CS8" s="337">
        <v>15928</v>
      </c>
      <c r="CT8" s="337">
        <v>16118</v>
      </c>
      <c r="CU8" s="326">
        <v>16278</v>
      </c>
      <c r="CV8" s="327">
        <v>16124</v>
      </c>
      <c r="CW8" s="337">
        <v>16393</v>
      </c>
      <c r="CX8" s="337">
        <v>16702</v>
      </c>
      <c r="CY8" s="337">
        <v>16900</v>
      </c>
      <c r="CZ8" s="337">
        <v>17207</v>
      </c>
      <c r="DA8" s="337">
        <v>17295</v>
      </c>
      <c r="DB8" s="337">
        <v>17327</v>
      </c>
      <c r="DC8" s="337">
        <v>17338</v>
      </c>
      <c r="DD8" s="337">
        <v>17204</v>
      </c>
      <c r="DE8" s="337">
        <v>17319</v>
      </c>
      <c r="DF8" s="337">
        <v>17402</v>
      </c>
      <c r="DG8" s="326">
        <v>17501</v>
      </c>
      <c r="DH8" s="327">
        <v>17282</v>
      </c>
      <c r="DI8" s="337">
        <v>17378</v>
      </c>
      <c r="DJ8" s="337">
        <v>17339</v>
      </c>
      <c r="DK8" s="337">
        <v>17611</v>
      </c>
      <c r="DL8" s="337">
        <v>17531</v>
      </c>
      <c r="DM8" s="337">
        <v>17530</v>
      </c>
      <c r="DN8" s="337">
        <v>15701</v>
      </c>
      <c r="DO8" s="337">
        <v>15754</v>
      </c>
      <c r="DP8" s="337">
        <v>15828</v>
      </c>
      <c r="DQ8" s="326">
        <v>15754</v>
      </c>
      <c r="DR8" s="326">
        <v>15819</v>
      </c>
      <c r="DS8" s="330">
        <v>15809</v>
      </c>
      <c r="DT8" s="326">
        <v>15378</v>
      </c>
      <c r="DU8" s="326">
        <v>15303</v>
      </c>
      <c r="DV8" s="326">
        <v>15543</v>
      </c>
      <c r="DW8" s="326">
        <v>15600</v>
      </c>
      <c r="DX8" s="326">
        <v>15684</v>
      </c>
      <c r="DY8" s="326">
        <v>15617</v>
      </c>
      <c r="DZ8" s="326">
        <v>15654</v>
      </c>
      <c r="EA8" s="337"/>
      <c r="EB8" s="337"/>
      <c r="EC8" s="337"/>
      <c r="ED8" s="337"/>
      <c r="EE8" s="337"/>
      <c r="EF8" s="100">
        <v>37</v>
      </c>
      <c r="EG8" s="84">
        <v>0.23636131340232527</v>
      </c>
      <c r="EH8" s="100">
        <v>-155</v>
      </c>
      <c r="EI8" s="84">
        <v>-0.8856636763613509</v>
      </c>
      <c r="EJ8" s="1"/>
      <c r="EK8" s="227" t="s">
        <v>6050</v>
      </c>
      <c r="EM8" s="101" t="s">
        <v>476</v>
      </c>
      <c r="EN8" s="99">
        <v>3448626</v>
      </c>
      <c r="EO8" s="102">
        <v>3686024</v>
      </c>
      <c r="EP8" s="102">
        <v>3710863</v>
      </c>
      <c r="EQ8" s="102">
        <v>3800490</v>
      </c>
      <c r="ER8" s="102">
        <v>3904336</v>
      </c>
      <c r="ES8" s="102">
        <v>4124926</v>
      </c>
      <c r="ET8" s="102">
        <v>4202885</v>
      </c>
      <c r="EU8" s="701">
        <v>4083123</v>
      </c>
    </row>
    <row r="9" spans="1:151" ht="15" customHeight="1" outlineLevel="2">
      <c r="A9" s="324">
        <v>585</v>
      </c>
      <c r="B9" s="324" t="s">
        <v>290</v>
      </c>
      <c r="C9" s="324" t="s">
        <v>297</v>
      </c>
      <c r="D9" s="327">
        <v>3794</v>
      </c>
      <c r="E9" s="337">
        <v>3801</v>
      </c>
      <c r="F9" s="337">
        <v>3840</v>
      </c>
      <c r="G9" s="337">
        <v>3807</v>
      </c>
      <c r="H9" s="337">
        <v>3906</v>
      </c>
      <c r="I9" s="337">
        <v>4021</v>
      </c>
      <c r="J9" s="337">
        <v>3907</v>
      </c>
      <c r="K9" s="337">
        <v>3833</v>
      </c>
      <c r="L9" s="337">
        <v>3792</v>
      </c>
      <c r="M9" s="337">
        <v>3707</v>
      </c>
      <c r="N9" s="337">
        <v>3743</v>
      </c>
      <c r="O9" s="330">
        <v>3778</v>
      </c>
      <c r="P9" s="327">
        <v>3580</v>
      </c>
      <c r="Q9" s="337">
        <v>3615</v>
      </c>
      <c r="R9" s="337">
        <v>3821</v>
      </c>
      <c r="S9" s="337">
        <v>3879</v>
      </c>
      <c r="T9" s="337">
        <v>3906</v>
      </c>
      <c r="U9" s="337">
        <v>3772</v>
      </c>
      <c r="V9" s="337">
        <v>3781</v>
      </c>
      <c r="W9" s="337">
        <v>3899</v>
      </c>
      <c r="X9" s="337">
        <v>3966</v>
      </c>
      <c r="Y9" s="337">
        <v>4020</v>
      </c>
      <c r="Z9" s="337">
        <v>3960</v>
      </c>
      <c r="AA9" s="330">
        <v>3759</v>
      </c>
      <c r="AB9" s="327">
        <v>3724</v>
      </c>
      <c r="AC9" s="337">
        <v>3608</v>
      </c>
      <c r="AD9" s="337">
        <v>3609</v>
      </c>
      <c r="AE9" s="337">
        <v>3696</v>
      </c>
      <c r="AF9" s="337">
        <v>3751</v>
      </c>
      <c r="AG9" s="337">
        <v>3942</v>
      </c>
      <c r="AH9" s="337">
        <v>4181</v>
      </c>
      <c r="AI9" s="337">
        <v>4225</v>
      </c>
      <c r="AJ9" s="337">
        <v>4252</v>
      </c>
      <c r="AK9" s="337">
        <v>4252</v>
      </c>
      <c r="AL9" s="337">
        <v>3994</v>
      </c>
      <c r="AM9" s="330">
        <v>4081</v>
      </c>
      <c r="AN9" s="327">
        <v>3945</v>
      </c>
      <c r="AO9" s="337">
        <v>3785</v>
      </c>
      <c r="AP9" s="337">
        <v>3649</v>
      </c>
      <c r="AQ9" s="337">
        <v>3720</v>
      </c>
      <c r="AR9" s="337">
        <v>3754</v>
      </c>
      <c r="AS9" s="337">
        <v>3872</v>
      </c>
      <c r="AT9" s="337">
        <v>3909</v>
      </c>
      <c r="AU9" s="337">
        <v>3902</v>
      </c>
      <c r="AV9" s="337">
        <v>3849</v>
      </c>
      <c r="AW9" s="337">
        <v>3863</v>
      </c>
      <c r="AX9" s="337">
        <v>3795</v>
      </c>
      <c r="AY9" s="330">
        <v>3837</v>
      </c>
      <c r="AZ9" s="327">
        <v>3751</v>
      </c>
      <c r="BA9" s="337">
        <v>3707</v>
      </c>
      <c r="BB9" s="337">
        <v>3675</v>
      </c>
      <c r="BC9" s="337">
        <v>3578</v>
      </c>
      <c r="BD9" s="337">
        <v>3574</v>
      </c>
      <c r="BE9" s="337">
        <v>3577</v>
      </c>
      <c r="BF9" s="337">
        <v>3632</v>
      </c>
      <c r="BG9" s="337">
        <v>3646</v>
      </c>
      <c r="BH9" s="337">
        <v>3569</v>
      </c>
      <c r="BI9" s="337">
        <v>3543</v>
      </c>
      <c r="BJ9" s="337">
        <v>3469</v>
      </c>
      <c r="BK9" s="326">
        <v>3501</v>
      </c>
      <c r="BL9" s="327">
        <v>3448</v>
      </c>
      <c r="BM9" s="337">
        <v>3271</v>
      </c>
      <c r="BN9" s="337">
        <v>3283</v>
      </c>
      <c r="BO9" s="337">
        <v>3229</v>
      </c>
      <c r="BP9" s="337">
        <v>3157</v>
      </c>
      <c r="BQ9" s="337">
        <v>3183</v>
      </c>
      <c r="BR9" s="337">
        <v>3094</v>
      </c>
      <c r="BS9" s="337">
        <v>3070</v>
      </c>
      <c r="BT9" s="337">
        <v>3106</v>
      </c>
      <c r="BU9" s="337">
        <v>3078</v>
      </c>
      <c r="BV9" s="337">
        <v>3020</v>
      </c>
      <c r="BW9" s="326">
        <v>2973</v>
      </c>
      <c r="BX9" s="327">
        <v>2837</v>
      </c>
      <c r="BY9" s="337">
        <v>2766</v>
      </c>
      <c r="BZ9" s="337">
        <v>2815</v>
      </c>
      <c r="CA9" s="337">
        <v>2800</v>
      </c>
      <c r="CB9" s="337">
        <v>2793</v>
      </c>
      <c r="CC9" s="337">
        <v>2833</v>
      </c>
      <c r="CD9" s="337">
        <v>2863</v>
      </c>
      <c r="CE9" s="337">
        <v>2923</v>
      </c>
      <c r="CF9" s="337">
        <v>2817</v>
      </c>
      <c r="CG9" s="337">
        <v>2811</v>
      </c>
      <c r="CH9" s="337">
        <v>2837</v>
      </c>
      <c r="CI9" s="326">
        <v>2820</v>
      </c>
      <c r="CJ9" s="327">
        <v>2751</v>
      </c>
      <c r="CK9" s="337">
        <v>2736</v>
      </c>
      <c r="CL9" s="337">
        <v>2778</v>
      </c>
      <c r="CM9" s="337">
        <v>2756</v>
      </c>
      <c r="CN9" s="337">
        <v>2665</v>
      </c>
      <c r="CO9" s="337">
        <v>2641</v>
      </c>
      <c r="CP9" s="337">
        <v>2753</v>
      </c>
      <c r="CQ9" s="337">
        <v>2914</v>
      </c>
      <c r="CR9" s="337">
        <v>2942</v>
      </c>
      <c r="CS9" s="337">
        <v>2946</v>
      </c>
      <c r="CT9" s="337">
        <v>3036</v>
      </c>
      <c r="CU9" s="326">
        <v>3140</v>
      </c>
      <c r="CV9" s="327">
        <v>3046</v>
      </c>
      <c r="CW9" s="337">
        <v>3086</v>
      </c>
      <c r="CX9" s="337">
        <v>3176</v>
      </c>
      <c r="CY9" s="337">
        <v>3187</v>
      </c>
      <c r="CZ9" s="337">
        <v>3261</v>
      </c>
      <c r="DA9" s="337">
        <v>3221</v>
      </c>
      <c r="DB9" s="337">
        <v>3192</v>
      </c>
      <c r="DC9" s="337">
        <v>3210</v>
      </c>
      <c r="DD9" s="337">
        <v>3200</v>
      </c>
      <c r="DE9" s="337">
        <v>3237</v>
      </c>
      <c r="DF9" s="337">
        <v>3235</v>
      </c>
      <c r="DG9" s="326">
        <v>3238</v>
      </c>
      <c r="DH9" s="327">
        <v>3170</v>
      </c>
      <c r="DI9" s="337">
        <v>3159</v>
      </c>
      <c r="DJ9" s="337">
        <v>3190</v>
      </c>
      <c r="DK9" s="337">
        <v>3272</v>
      </c>
      <c r="DL9" s="337">
        <v>3303</v>
      </c>
      <c r="DM9" s="337">
        <v>3347</v>
      </c>
      <c r="DN9" s="337">
        <v>2962</v>
      </c>
      <c r="DO9" s="337">
        <v>2959</v>
      </c>
      <c r="DP9" s="337">
        <v>3013</v>
      </c>
      <c r="DQ9" s="326">
        <v>3039</v>
      </c>
      <c r="DR9" s="326">
        <v>3037</v>
      </c>
      <c r="DS9" s="330">
        <v>3058</v>
      </c>
      <c r="DT9" s="326">
        <v>2945</v>
      </c>
      <c r="DU9" s="326">
        <v>2953</v>
      </c>
      <c r="DV9" s="326">
        <v>3068</v>
      </c>
      <c r="DW9" s="326">
        <v>3089</v>
      </c>
      <c r="DX9" s="326">
        <v>3113</v>
      </c>
      <c r="DY9" s="326">
        <v>3164</v>
      </c>
      <c r="DZ9" s="326">
        <v>3039</v>
      </c>
      <c r="EA9" s="337"/>
      <c r="EB9" s="337"/>
      <c r="EC9" s="337"/>
      <c r="ED9" s="337"/>
      <c r="EE9" s="337"/>
      <c r="EF9" s="100">
        <v>-125</v>
      </c>
      <c r="EG9" s="84">
        <v>-4.1131951299769662</v>
      </c>
      <c r="EH9" s="100">
        <v>-19</v>
      </c>
      <c r="EI9" s="84">
        <v>-0.58678196417541695</v>
      </c>
      <c r="EJ9" s="1"/>
      <c r="EK9" s="227" t="s">
        <v>6051</v>
      </c>
      <c r="EM9" s="101" t="s">
        <v>477</v>
      </c>
      <c r="EN9" s="99">
        <v>3493876</v>
      </c>
      <c r="EO9" s="102">
        <v>3662702</v>
      </c>
      <c r="EP9" s="102">
        <v>3715073</v>
      </c>
      <c r="EQ9" s="102">
        <v>3833034</v>
      </c>
      <c r="ER9" s="102">
        <v>3842281</v>
      </c>
      <c r="ES9" s="102">
        <v>4159698</v>
      </c>
      <c r="ET9" s="102">
        <v>4223530</v>
      </c>
      <c r="EU9" s="701">
        <v>4095014</v>
      </c>
    </row>
    <row r="10" spans="1:151" ht="15" customHeight="1" outlineLevel="2">
      <c r="A10" s="324">
        <v>591</v>
      </c>
      <c r="B10" s="324" t="s">
        <v>290</v>
      </c>
      <c r="C10" s="324" t="s">
        <v>299</v>
      </c>
      <c r="D10" s="327">
        <v>843</v>
      </c>
      <c r="E10" s="337">
        <v>640</v>
      </c>
      <c r="F10" s="337">
        <v>656</v>
      </c>
      <c r="G10" s="337">
        <v>661</v>
      </c>
      <c r="H10" s="337">
        <v>708</v>
      </c>
      <c r="I10" s="337">
        <v>726</v>
      </c>
      <c r="J10" s="337">
        <v>764</v>
      </c>
      <c r="K10" s="337">
        <v>792</v>
      </c>
      <c r="L10" s="337">
        <v>786</v>
      </c>
      <c r="M10" s="337">
        <v>805</v>
      </c>
      <c r="N10" s="337">
        <v>801</v>
      </c>
      <c r="O10" s="330">
        <v>805</v>
      </c>
      <c r="P10" s="327">
        <v>826</v>
      </c>
      <c r="Q10" s="337">
        <v>839</v>
      </c>
      <c r="R10" s="337">
        <v>860</v>
      </c>
      <c r="S10" s="337">
        <v>835</v>
      </c>
      <c r="T10" s="337">
        <v>708</v>
      </c>
      <c r="U10" s="337">
        <v>1070</v>
      </c>
      <c r="V10" s="337">
        <v>1087</v>
      </c>
      <c r="W10" s="337">
        <v>1157</v>
      </c>
      <c r="X10" s="337">
        <v>1176</v>
      </c>
      <c r="Y10" s="337">
        <v>1247</v>
      </c>
      <c r="Z10" s="337">
        <v>1265</v>
      </c>
      <c r="AA10" s="330">
        <v>1259</v>
      </c>
      <c r="AB10" s="327">
        <v>1245</v>
      </c>
      <c r="AC10" s="337">
        <v>1280</v>
      </c>
      <c r="AD10" s="337">
        <v>1333</v>
      </c>
      <c r="AE10" s="337">
        <v>1346</v>
      </c>
      <c r="AF10" s="337">
        <v>1313</v>
      </c>
      <c r="AG10" s="337">
        <v>1360</v>
      </c>
      <c r="AH10" s="337">
        <v>1458</v>
      </c>
      <c r="AI10" s="337">
        <v>1445</v>
      </c>
      <c r="AJ10" s="337">
        <v>1463</v>
      </c>
      <c r="AK10" s="337">
        <v>1421</v>
      </c>
      <c r="AL10" s="337">
        <v>1346</v>
      </c>
      <c r="AM10" s="330">
        <v>1407</v>
      </c>
      <c r="AN10" s="327">
        <v>2006</v>
      </c>
      <c r="AO10" s="337">
        <v>1945</v>
      </c>
      <c r="AP10" s="337">
        <v>1901</v>
      </c>
      <c r="AQ10" s="337">
        <v>1938</v>
      </c>
      <c r="AR10" s="337">
        <v>1951</v>
      </c>
      <c r="AS10" s="337">
        <v>2173</v>
      </c>
      <c r="AT10" s="337">
        <v>2292</v>
      </c>
      <c r="AU10" s="337">
        <v>2366</v>
      </c>
      <c r="AV10" s="337">
        <v>2406</v>
      </c>
      <c r="AW10" s="337">
        <v>2424</v>
      </c>
      <c r="AX10" s="337">
        <v>2435</v>
      </c>
      <c r="AY10" s="330">
        <v>2361</v>
      </c>
      <c r="AZ10" s="327">
        <v>2320</v>
      </c>
      <c r="BA10" s="337">
        <v>2353</v>
      </c>
      <c r="BB10" s="337">
        <v>2429</v>
      </c>
      <c r="BC10" s="337">
        <v>2348</v>
      </c>
      <c r="BD10" s="337">
        <v>2338</v>
      </c>
      <c r="BE10" s="337">
        <v>2362</v>
      </c>
      <c r="BF10" s="337">
        <v>2344</v>
      </c>
      <c r="BG10" s="337">
        <v>2337</v>
      </c>
      <c r="BH10" s="337">
        <v>2392</v>
      </c>
      <c r="BI10" s="337">
        <v>2394</v>
      </c>
      <c r="BJ10" s="337">
        <v>2474</v>
      </c>
      <c r="BK10" s="326">
        <v>2698</v>
      </c>
      <c r="BL10" s="327">
        <v>2796</v>
      </c>
      <c r="BM10" s="337">
        <v>2877</v>
      </c>
      <c r="BN10" s="337">
        <v>3023</v>
      </c>
      <c r="BO10" s="337">
        <v>3114</v>
      </c>
      <c r="BP10" s="337">
        <v>3131</v>
      </c>
      <c r="BQ10" s="337">
        <v>3230</v>
      </c>
      <c r="BR10" s="337">
        <v>3214</v>
      </c>
      <c r="BS10" s="337">
        <v>3270</v>
      </c>
      <c r="BT10" s="337">
        <v>3245</v>
      </c>
      <c r="BU10" s="337">
        <v>3228</v>
      </c>
      <c r="BV10" s="337">
        <v>3240</v>
      </c>
      <c r="BW10" s="326">
        <v>3247</v>
      </c>
      <c r="BX10" s="327">
        <v>3217</v>
      </c>
      <c r="BY10" s="337">
        <v>3395</v>
      </c>
      <c r="BZ10" s="337">
        <v>3496</v>
      </c>
      <c r="CA10" s="337">
        <v>3509</v>
      </c>
      <c r="CB10" s="337">
        <v>3562</v>
      </c>
      <c r="CC10" s="337">
        <v>3644</v>
      </c>
      <c r="CD10" s="337">
        <v>3677</v>
      </c>
      <c r="CE10" s="337">
        <v>3803</v>
      </c>
      <c r="CF10" s="337">
        <v>3749</v>
      </c>
      <c r="CG10" s="337">
        <v>3788</v>
      </c>
      <c r="CH10" s="337">
        <v>3813</v>
      </c>
      <c r="CI10" s="326">
        <v>3822</v>
      </c>
      <c r="CJ10" s="327">
        <v>3702</v>
      </c>
      <c r="CK10" s="337">
        <v>3645</v>
      </c>
      <c r="CL10" s="337">
        <v>3717</v>
      </c>
      <c r="CM10" s="337">
        <v>3673</v>
      </c>
      <c r="CN10" s="337">
        <v>3433</v>
      </c>
      <c r="CO10" s="337">
        <v>3426</v>
      </c>
      <c r="CP10" s="337">
        <v>3516</v>
      </c>
      <c r="CQ10" s="337">
        <v>3759</v>
      </c>
      <c r="CR10" s="337">
        <v>3846</v>
      </c>
      <c r="CS10" s="337">
        <v>3907</v>
      </c>
      <c r="CT10" s="337">
        <v>4039</v>
      </c>
      <c r="CU10" s="326">
        <v>4160</v>
      </c>
      <c r="CV10" s="327">
        <v>4156</v>
      </c>
      <c r="CW10" s="337">
        <v>4316</v>
      </c>
      <c r="CX10" s="337">
        <v>4415</v>
      </c>
      <c r="CY10" s="337">
        <v>4479</v>
      </c>
      <c r="CZ10" s="337">
        <v>4509</v>
      </c>
      <c r="DA10" s="337">
        <v>4506</v>
      </c>
      <c r="DB10" s="337">
        <v>4571</v>
      </c>
      <c r="DC10" s="337">
        <v>4634</v>
      </c>
      <c r="DD10" s="337">
        <v>4670</v>
      </c>
      <c r="DE10" s="337">
        <v>4790</v>
      </c>
      <c r="DF10" s="337">
        <v>4791</v>
      </c>
      <c r="DG10" s="326">
        <v>4817</v>
      </c>
      <c r="DH10" s="327">
        <v>4770</v>
      </c>
      <c r="DI10" s="337">
        <v>4842</v>
      </c>
      <c r="DJ10" s="337">
        <v>4849</v>
      </c>
      <c r="DK10" s="337">
        <v>4884</v>
      </c>
      <c r="DL10" s="337">
        <v>4956</v>
      </c>
      <c r="DM10" s="337">
        <v>4983</v>
      </c>
      <c r="DN10" s="337">
        <v>4409</v>
      </c>
      <c r="DO10" s="337">
        <v>4443</v>
      </c>
      <c r="DP10" s="337">
        <v>4428</v>
      </c>
      <c r="DQ10" s="326">
        <v>4436</v>
      </c>
      <c r="DR10" s="326">
        <v>4291</v>
      </c>
      <c r="DS10" s="330">
        <v>4221</v>
      </c>
      <c r="DT10" s="326">
        <v>4090</v>
      </c>
      <c r="DU10" s="326">
        <v>4002</v>
      </c>
      <c r="DV10" s="326">
        <v>4014</v>
      </c>
      <c r="DW10" s="326">
        <v>4147</v>
      </c>
      <c r="DX10" s="326">
        <v>4192</v>
      </c>
      <c r="DY10" s="326">
        <v>4206</v>
      </c>
      <c r="DZ10" s="326">
        <v>4157</v>
      </c>
      <c r="EA10" s="337"/>
      <c r="EB10" s="337"/>
      <c r="EC10" s="337"/>
      <c r="ED10" s="337"/>
      <c r="EE10" s="337"/>
      <c r="EF10" s="100">
        <v>-49</v>
      </c>
      <c r="EG10" s="84">
        <v>-1.1787346644214578</v>
      </c>
      <c r="EH10" s="100">
        <v>-64</v>
      </c>
      <c r="EI10" s="84">
        <v>-1.3286277766244552</v>
      </c>
      <c r="EJ10" s="1"/>
      <c r="EK10" s="227" t="s">
        <v>6052</v>
      </c>
      <c r="EM10" s="101" t="s">
        <v>478</v>
      </c>
      <c r="EN10" s="99">
        <v>3515674</v>
      </c>
      <c r="EO10" s="102">
        <v>3629909</v>
      </c>
      <c r="EP10" s="102">
        <v>3717425</v>
      </c>
      <c r="EQ10" s="102">
        <v>3860678</v>
      </c>
      <c r="ER10" s="102">
        <v>3782032</v>
      </c>
      <c r="ES10" s="102">
        <v>4186403</v>
      </c>
      <c r="ET10" s="102">
        <v>4225101</v>
      </c>
      <c r="EU10" s="701">
        <v>4096061</v>
      </c>
    </row>
    <row r="11" spans="1:151" ht="15" customHeight="1" outlineLevel="2">
      <c r="A11" s="324">
        <v>893</v>
      </c>
      <c r="B11" s="324" t="s">
        <v>290</v>
      </c>
      <c r="C11" s="324" t="s">
        <v>300</v>
      </c>
      <c r="D11" s="327">
        <v>682</v>
      </c>
      <c r="E11" s="337">
        <v>633</v>
      </c>
      <c r="F11" s="337">
        <v>652</v>
      </c>
      <c r="G11" s="337">
        <v>674</v>
      </c>
      <c r="H11" s="337">
        <v>709</v>
      </c>
      <c r="I11" s="337">
        <v>737</v>
      </c>
      <c r="J11" s="337">
        <v>753</v>
      </c>
      <c r="K11" s="337">
        <v>820</v>
      </c>
      <c r="L11" s="337">
        <v>865</v>
      </c>
      <c r="M11" s="337">
        <v>927</v>
      </c>
      <c r="N11" s="337">
        <v>988</v>
      </c>
      <c r="O11" s="330">
        <v>1034</v>
      </c>
      <c r="P11" s="327">
        <v>905</v>
      </c>
      <c r="Q11" s="337">
        <v>901</v>
      </c>
      <c r="R11" s="337">
        <v>875</v>
      </c>
      <c r="S11" s="337">
        <v>895</v>
      </c>
      <c r="T11" s="337">
        <v>709</v>
      </c>
      <c r="U11" s="337">
        <v>916</v>
      </c>
      <c r="V11" s="337">
        <v>930</v>
      </c>
      <c r="W11" s="337">
        <v>964</v>
      </c>
      <c r="X11" s="337">
        <v>979</v>
      </c>
      <c r="Y11" s="337">
        <v>1042</v>
      </c>
      <c r="Z11" s="337">
        <v>1015</v>
      </c>
      <c r="AA11" s="330">
        <v>939</v>
      </c>
      <c r="AB11" s="327">
        <v>1001</v>
      </c>
      <c r="AC11" s="337">
        <v>890</v>
      </c>
      <c r="AD11" s="337">
        <v>870</v>
      </c>
      <c r="AE11" s="337">
        <v>869</v>
      </c>
      <c r="AF11" s="337">
        <v>867</v>
      </c>
      <c r="AG11" s="337">
        <v>857</v>
      </c>
      <c r="AH11" s="337">
        <v>898</v>
      </c>
      <c r="AI11" s="337">
        <v>900</v>
      </c>
      <c r="AJ11" s="337">
        <v>900</v>
      </c>
      <c r="AK11" s="337">
        <v>891</v>
      </c>
      <c r="AL11" s="337">
        <v>879</v>
      </c>
      <c r="AM11" s="330">
        <v>979</v>
      </c>
      <c r="AN11" s="327">
        <v>1077</v>
      </c>
      <c r="AO11" s="337">
        <v>1018</v>
      </c>
      <c r="AP11" s="337">
        <v>1012</v>
      </c>
      <c r="AQ11" s="337">
        <v>1049</v>
      </c>
      <c r="AR11" s="337">
        <v>1055</v>
      </c>
      <c r="AS11" s="337">
        <v>1086</v>
      </c>
      <c r="AT11" s="337">
        <v>1078</v>
      </c>
      <c r="AU11" s="337">
        <v>1061</v>
      </c>
      <c r="AV11" s="337">
        <v>1017</v>
      </c>
      <c r="AW11" s="337">
        <v>992</v>
      </c>
      <c r="AX11" s="337">
        <v>972</v>
      </c>
      <c r="AY11" s="330">
        <v>818</v>
      </c>
      <c r="AZ11" s="327">
        <v>750</v>
      </c>
      <c r="BA11" s="337">
        <v>750</v>
      </c>
      <c r="BB11" s="337">
        <v>723</v>
      </c>
      <c r="BC11" s="337">
        <v>683</v>
      </c>
      <c r="BD11" s="337">
        <v>611</v>
      </c>
      <c r="BE11" s="337">
        <v>696</v>
      </c>
      <c r="BF11" s="337">
        <v>750</v>
      </c>
      <c r="BG11" s="337">
        <v>740</v>
      </c>
      <c r="BH11" s="337">
        <v>682</v>
      </c>
      <c r="BI11" s="337">
        <v>631</v>
      </c>
      <c r="BJ11" s="337">
        <v>648</v>
      </c>
      <c r="BK11" s="326">
        <v>668</v>
      </c>
      <c r="BL11" s="327">
        <v>642</v>
      </c>
      <c r="BM11" s="337">
        <v>653</v>
      </c>
      <c r="BN11" s="337">
        <v>746</v>
      </c>
      <c r="BO11" s="337">
        <v>760</v>
      </c>
      <c r="BP11" s="337">
        <v>728</v>
      </c>
      <c r="BQ11" s="337">
        <v>738</v>
      </c>
      <c r="BR11" s="337">
        <v>654</v>
      </c>
      <c r="BS11" s="337">
        <v>668</v>
      </c>
      <c r="BT11" s="337">
        <v>699</v>
      </c>
      <c r="BU11" s="337">
        <v>672</v>
      </c>
      <c r="BV11" s="337">
        <v>729</v>
      </c>
      <c r="BW11" s="326">
        <v>796</v>
      </c>
      <c r="BX11" s="327">
        <v>667</v>
      </c>
      <c r="BY11" s="337">
        <v>708</v>
      </c>
      <c r="BZ11" s="337">
        <v>823</v>
      </c>
      <c r="CA11" s="337">
        <v>867</v>
      </c>
      <c r="CB11" s="337">
        <v>821</v>
      </c>
      <c r="CC11" s="337">
        <v>903</v>
      </c>
      <c r="CD11" s="337">
        <v>956</v>
      </c>
      <c r="CE11" s="337">
        <v>1080</v>
      </c>
      <c r="CF11" s="337">
        <v>997</v>
      </c>
      <c r="CG11" s="337">
        <v>1004</v>
      </c>
      <c r="CH11" s="337">
        <v>1053</v>
      </c>
      <c r="CI11" s="326">
        <v>1007</v>
      </c>
      <c r="CJ11" s="327">
        <v>840</v>
      </c>
      <c r="CK11" s="337">
        <v>831</v>
      </c>
      <c r="CL11" s="337">
        <v>884</v>
      </c>
      <c r="CM11" s="337">
        <v>891</v>
      </c>
      <c r="CN11" s="337">
        <v>800</v>
      </c>
      <c r="CO11" s="337">
        <v>834</v>
      </c>
      <c r="CP11" s="337">
        <v>870</v>
      </c>
      <c r="CQ11" s="337">
        <v>998</v>
      </c>
      <c r="CR11" s="337">
        <v>1102</v>
      </c>
      <c r="CS11" s="337">
        <v>1145</v>
      </c>
      <c r="CT11" s="337">
        <v>1226</v>
      </c>
      <c r="CU11" s="326">
        <v>1241</v>
      </c>
      <c r="CV11" s="327">
        <v>1163</v>
      </c>
      <c r="CW11" s="337">
        <v>1230</v>
      </c>
      <c r="CX11" s="337">
        <v>1306</v>
      </c>
      <c r="CY11" s="337">
        <v>1366</v>
      </c>
      <c r="CZ11" s="337">
        <v>1410</v>
      </c>
      <c r="DA11" s="337">
        <v>1404</v>
      </c>
      <c r="DB11" s="337">
        <v>1370</v>
      </c>
      <c r="DC11" s="337">
        <v>1382</v>
      </c>
      <c r="DD11" s="337">
        <v>1555</v>
      </c>
      <c r="DE11" s="337">
        <v>1564</v>
      </c>
      <c r="DF11" s="337">
        <v>1556</v>
      </c>
      <c r="DG11" s="326">
        <v>1487</v>
      </c>
      <c r="DH11" s="327">
        <v>1417</v>
      </c>
      <c r="DI11" s="337">
        <v>1372</v>
      </c>
      <c r="DJ11" s="337">
        <v>1426</v>
      </c>
      <c r="DK11" s="337">
        <v>1461</v>
      </c>
      <c r="DL11" s="337">
        <v>1510</v>
      </c>
      <c r="DM11" s="337">
        <v>1532</v>
      </c>
      <c r="DN11" s="337">
        <v>1338</v>
      </c>
      <c r="DO11" s="337">
        <v>1376</v>
      </c>
      <c r="DP11" s="337">
        <v>1383</v>
      </c>
      <c r="DQ11" s="326">
        <v>1349</v>
      </c>
      <c r="DR11" s="326">
        <v>1431</v>
      </c>
      <c r="DS11" s="330">
        <v>1413</v>
      </c>
      <c r="DT11" s="326">
        <v>1203</v>
      </c>
      <c r="DU11" s="326">
        <v>1132</v>
      </c>
      <c r="DV11" s="326">
        <v>1198</v>
      </c>
      <c r="DW11" s="326">
        <v>1208</v>
      </c>
      <c r="DX11" s="326">
        <v>1234</v>
      </c>
      <c r="DY11" s="326">
        <v>1256</v>
      </c>
      <c r="DZ11" s="326">
        <v>1268</v>
      </c>
      <c r="EA11" s="337"/>
      <c r="EB11" s="337"/>
      <c r="EC11" s="337"/>
      <c r="ED11" s="337"/>
      <c r="EE11" s="337"/>
      <c r="EF11" s="100">
        <v>12</v>
      </c>
      <c r="EG11" s="84">
        <v>0.94637223974763407</v>
      </c>
      <c r="EH11" s="100">
        <v>-145</v>
      </c>
      <c r="EI11" s="84">
        <v>-9.7511768661735037</v>
      </c>
      <c r="EM11" s="101" t="s">
        <v>479</v>
      </c>
      <c r="EN11" s="99">
        <v>3581857</v>
      </c>
      <c r="EO11" s="102">
        <v>3644036</v>
      </c>
      <c r="EP11" s="102">
        <v>3726523</v>
      </c>
      <c r="EQ11" s="102">
        <v>3871697</v>
      </c>
      <c r="ER11" s="102">
        <v>3774886</v>
      </c>
      <c r="ES11" s="102">
        <v>4209834</v>
      </c>
      <c r="ET11" s="102">
        <v>4240970</v>
      </c>
      <c r="EU11" s="701">
        <v>4097124</v>
      </c>
    </row>
    <row r="12" spans="1:151" ht="15" outlineLevel="1">
      <c r="A12" s="121" t="s">
        <v>301</v>
      </c>
      <c r="B12" s="26"/>
      <c r="C12" s="27"/>
      <c r="D12" s="44">
        <v>41344</v>
      </c>
      <c r="E12" s="45">
        <v>40853</v>
      </c>
      <c r="F12" s="45">
        <v>41408</v>
      </c>
      <c r="G12" s="45">
        <v>42105</v>
      </c>
      <c r="H12" s="45">
        <v>43027</v>
      </c>
      <c r="I12" s="45">
        <v>43755</v>
      </c>
      <c r="J12" s="45">
        <v>43289</v>
      </c>
      <c r="K12" s="45">
        <v>42687</v>
      </c>
      <c r="L12" s="45">
        <v>41308</v>
      </c>
      <c r="M12" s="45">
        <v>41884</v>
      </c>
      <c r="N12" s="45">
        <v>42306</v>
      </c>
      <c r="O12" s="231">
        <v>42535</v>
      </c>
      <c r="P12" s="44">
        <v>40740</v>
      </c>
      <c r="Q12" s="45">
        <v>39273</v>
      </c>
      <c r="R12" s="45">
        <v>41265</v>
      </c>
      <c r="S12" s="45">
        <v>41544</v>
      </c>
      <c r="T12" s="45">
        <v>43027</v>
      </c>
      <c r="U12" s="45">
        <v>43113</v>
      </c>
      <c r="V12" s="45">
        <v>43076</v>
      </c>
      <c r="W12" s="45">
        <v>44360</v>
      </c>
      <c r="X12" s="45">
        <v>45048</v>
      </c>
      <c r="Y12" s="45">
        <v>45977</v>
      </c>
      <c r="Z12" s="45">
        <v>44438</v>
      </c>
      <c r="AA12" s="231">
        <v>43429</v>
      </c>
      <c r="AB12" s="44">
        <v>41170</v>
      </c>
      <c r="AC12" s="45">
        <v>39927</v>
      </c>
      <c r="AD12" s="45">
        <v>40347</v>
      </c>
      <c r="AE12" s="45">
        <v>40450</v>
      </c>
      <c r="AF12" s="45">
        <v>40552</v>
      </c>
      <c r="AG12" s="45">
        <v>41657</v>
      </c>
      <c r="AH12" s="45">
        <v>42512</v>
      </c>
      <c r="AI12" s="45">
        <v>42870</v>
      </c>
      <c r="AJ12" s="45">
        <v>43219</v>
      </c>
      <c r="AK12" s="45">
        <v>43240</v>
      </c>
      <c r="AL12" s="45">
        <v>40394</v>
      </c>
      <c r="AM12" s="231">
        <v>41255</v>
      </c>
      <c r="AN12" s="44">
        <v>40894</v>
      </c>
      <c r="AO12" s="45">
        <v>38307</v>
      </c>
      <c r="AP12" s="45">
        <v>38799</v>
      </c>
      <c r="AQ12" s="45">
        <v>40130</v>
      </c>
      <c r="AR12" s="45">
        <v>40156</v>
      </c>
      <c r="AS12" s="45">
        <v>43671</v>
      </c>
      <c r="AT12" s="45">
        <v>43822</v>
      </c>
      <c r="AU12" s="45">
        <v>44312</v>
      </c>
      <c r="AV12" s="45">
        <v>44823</v>
      </c>
      <c r="AW12" s="45">
        <v>45097</v>
      </c>
      <c r="AX12" s="45">
        <v>44875</v>
      </c>
      <c r="AY12" s="231">
        <v>45452</v>
      </c>
      <c r="AZ12" s="44">
        <v>45155</v>
      </c>
      <c r="BA12" s="45">
        <v>44796</v>
      </c>
      <c r="BB12" s="45">
        <v>44453</v>
      </c>
      <c r="BC12" s="45">
        <v>43319</v>
      </c>
      <c r="BD12" s="45">
        <v>43000</v>
      </c>
      <c r="BE12" s="45">
        <v>43254</v>
      </c>
      <c r="BF12" s="45">
        <v>43559</v>
      </c>
      <c r="BG12" s="45">
        <v>43339</v>
      </c>
      <c r="BH12" s="45">
        <v>43069</v>
      </c>
      <c r="BI12" s="45">
        <v>42908</v>
      </c>
      <c r="BJ12" s="45">
        <v>42309</v>
      </c>
      <c r="BK12" s="57">
        <v>42940</v>
      </c>
      <c r="BL12" s="44">
        <v>42552</v>
      </c>
      <c r="BM12" s="45">
        <v>41589</v>
      </c>
      <c r="BN12" s="45">
        <v>42610</v>
      </c>
      <c r="BO12" s="45">
        <v>42207</v>
      </c>
      <c r="BP12" s="45">
        <v>41854</v>
      </c>
      <c r="BQ12" s="45">
        <v>41966</v>
      </c>
      <c r="BR12" s="45">
        <v>41945</v>
      </c>
      <c r="BS12" s="45">
        <v>42249</v>
      </c>
      <c r="BT12" s="45">
        <v>42392</v>
      </c>
      <c r="BU12" s="45">
        <v>42502</v>
      </c>
      <c r="BV12" s="45">
        <v>42861</v>
      </c>
      <c r="BW12" s="57">
        <v>42536</v>
      </c>
      <c r="BX12" s="44">
        <v>41592</v>
      </c>
      <c r="BY12" s="45">
        <v>41240</v>
      </c>
      <c r="BZ12" s="45">
        <v>41074</v>
      </c>
      <c r="CA12" s="45">
        <v>41051</v>
      </c>
      <c r="CB12" s="45">
        <v>40995</v>
      </c>
      <c r="CC12" s="45">
        <v>41189</v>
      </c>
      <c r="CD12" s="45">
        <v>41415</v>
      </c>
      <c r="CE12" s="45">
        <v>41117</v>
      </c>
      <c r="CF12" s="45">
        <v>40638</v>
      </c>
      <c r="CG12" s="45">
        <v>40877</v>
      </c>
      <c r="CH12" s="45">
        <v>40732</v>
      </c>
      <c r="CI12" s="57">
        <v>40486</v>
      </c>
      <c r="CJ12" s="44">
        <v>38799</v>
      </c>
      <c r="CK12" s="45">
        <v>37526</v>
      </c>
      <c r="CL12" s="45">
        <v>37673</v>
      </c>
      <c r="CM12" s="45">
        <v>37675</v>
      </c>
      <c r="CN12" s="45">
        <v>36964</v>
      </c>
      <c r="CO12" s="45">
        <v>36762</v>
      </c>
      <c r="CP12" s="45">
        <v>36842</v>
      </c>
      <c r="CQ12" s="45">
        <v>37774</v>
      </c>
      <c r="CR12" s="45">
        <v>38093</v>
      </c>
      <c r="CS12" s="45">
        <v>38665</v>
      </c>
      <c r="CT12" s="45">
        <v>39505</v>
      </c>
      <c r="CU12" s="57">
        <v>40220</v>
      </c>
      <c r="CV12" s="44">
        <v>39789</v>
      </c>
      <c r="CW12" s="45">
        <v>39432</v>
      </c>
      <c r="CX12" s="45">
        <v>39900</v>
      </c>
      <c r="CY12" s="45">
        <v>40287</v>
      </c>
      <c r="CZ12" s="45">
        <v>40763</v>
      </c>
      <c r="DA12" s="45">
        <v>40808</v>
      </c>
      <c r="DB12" s="45">
        <v>40985</v>
      </c>
      <c r="DC12" s="45">
        <v>41210</v>
      </c>
      <c r="DD12" s="45">
        <v>39780</v>
      </c>
      <c r="DE12" s="45">
        <v>39971</v>
      </c>
      <c r="DF12" s="45">
        <v>40103</v>
      </c>
      <c r="DG12" s="57">
        <v>40267</v>
      </c>
      <c r="DH12" s="44">
        <v>39623</v>
      </c>
      <c r="DI12" s="45">
        <v>38939</v>
      </c>
      <c r="DJ12" s="45">
        <v>40530</v>
      </c>
      <c r="DK12" s="45">
        <v>40805</v>
      </c>
      <c r="DL12" s="45">
        <v>40395</v>
      </c>
      <c r="DM12" s="45">
        <v>40051</v>
      </c>
      <c r="DN12" s="45">
        <v>36648</v>
      </c>
      <c r="DO12" s="45">
        <v>36595</v>
      </c>
      <c r="DP12" s="45">
        <v>37241</v>
      </c>
      <c r="DQ12" s="57">
        <v>36873</v>
      </c>
      <c r="DR12" s="57">
        <v>36975</v>
      </c>
      <c r="DS12" s="231">
        <v>37035</v>
      </c>
      <c r="DT12" s="57">
        <v>35808</v>
      </c>
      <c r="DU12" s="57">
        <v>34914</v>
      </c>
      <c r="DV12" s="57">
        <v>37230</v>
      </c>
      <c r="DW12" s="57">
        <v>36836</v>
      </c>
      <c r="DX12" s="57">
        <v>36438</v>
      </c>
      <c r="DY12" s="57">
        <v>36931</v>
      </c>
      <c r="DZ12" s="57">
        <v>36499</v>
      </c>
      <c r="EA12" s="45"/>
      <c r="EB12" s="45"/>
      <c r="EC12" s="45"/>
      <c r="ED12" s="45"/>
      <c r="EE12" s="45"/>
      <c r="EF12" s="100">
        <v>-432</v>
      </c>
      <c r="EG12" s="84">
        <v>-1.1835940710704402</v>
      </c>
      <c r="EH12" s="100">
        <v>-536</v>
      </c>
      <c r="EI12" s="84">
        <v>-1.3311148086522462</v>
      </c>
      <c r="EM12" s="101" t="s">
        <v>480</v>
      </c>
      <c r="EN12" s="99">
        <v>3605662</v>
      </c>
      <c r="EO12" s="102">
        <v>3654357</v>
      </c>
      <c r="EP12" s="102">
        <v>3725821</v>
      </c>
      <c r="EQ12" s="102">
        <v>3888740</v>
      </c>
      <c r="ER12" s="102">
        <v>3827999</v>
      </c>
      <c r="ES12" s="102">
        <v>4227270</v>
      </c>
      <c r="ET12" s="102">
        <v>4029918</v>
      </c>
      <c r="EU12" s="701">
        <v>4090831</v>
      </c>
    </row>
    <row r="13" spans="1:151" ht="15" outlineLevel="2">
      <c r="A13" s="324">
        <v>120</v>
      </c>
      <c r="B13" s="324" t="s">
        <v>301</v>
      </c>
      <c r="C13" s="324" t="s">
        <v>302</v>
      </c>
      <c r="D13" s="327">
        <v>714</v>
      </c>
      <c r="E13" s="337">
        <v>709</v>
      </c>
      <c r="F13" s="337">
        <v>743</v>
      </c>
      <c r="G13" s="337">
        <v>742</v>
      </c>
      <c r="H13" s="337">
        <v>761</v>
      </c>
      <c r="I13" s="337">
        <v>772</v>
      </c>
      <c r="J13" s="337">
        <v>773</v>
      </c>
      <c r="K13" s="337">
        <v>735</v>
      </c>
      <c r="L13" s="337">
        <v>700</v>
      </c>
      <c r="M13" s="337">
        <v>730</v>
      </c>
      <c r="N13" s="337">
        <v>770</v>
      </c>
      <c r="O13" s="330">
        <v>826</v>
      </c>
      <c r="P13" s="327">
        <v>705</v>
      </c>
      <c r="Q13" s="337">
        <v>778</v>
      </c>
      <c r="R13" s="337">
        <v>794</v>
      </c>
      <c r="S13" s="337">
        <v>774</v>
      </c>
      <c r="T13" s="337">
        <v>761</v>
      </c>
      <c r="U13" s="337">
        <v>798</v>
      </c>
      <c r="V13" s="337">
        <v>787</v>
      </c>
      <c r="W13" s="337">
        <v>804</v>
      </c>
      <c r="X13" s="337">
        <v>827</v>
      </c>
      <c r="Y13" s="337">
        <v>831</v>
      </c>
      <c r="Z13" s="337">
        <v>792</v>
      </c>
      <c r="AA13" s="330">
        <v>765</v>
      </c>
      <c r="AB13" s="327">
        <v>656</v>
      </c>
      <c r="AC13" s="337">
        <v>627</v>
      </c>
      <c r="AD13" s="337">
        <v>664</v>
      </c>
      <c r="AE13" s="337">
        <v>676</v>
      </c>
      <c r="AF13" s="337">
        <v>640</v>
      </c>
      <c r="AG13" s="337">
        <v>617</v>
      </c>
      <c r="AH13" s="337">
        <v>605</v>
      </c>
      <c r="AI13" s="337">
        <v>617</v>
      </c>
      <c r="AJ13" s="337">
        <v>624</v>
      </c>
      <c r="AK13" s="337">
        <v>627</v>
      </c>
      <c r="AL13" s="337">
        <v>580</v>
      </c>
      <c r="AM13" s="330">
        <v>634</v>
      </c>
      <c r="AN13" s="327">
        <v>674</v>
      </c>
      <c r="AO13" s="337">
        <v>615</v>
      </c>
      <c r="AP13" s="337">
        <v>624</v>
      </c>
      <c r="AQ13" s="337">
        <v>684</v>
      </c>
      <c r="AR13" s="337">
        <v>707</v>
      </c>
      <c r="AS13" s="337">
        <v>920</v>
      </c>
      <c r="AT13" s="337">
        <v>870</v>
      </c>
      <c r="AU13" s="337">
        <v>881</v>
      </c>
      <c r="AV13" s="337">
        <v>914</v>
      </c>
      <c r="AW13" s="337">
        <v>941</v>
      </c>
      <c r="AX13" s="337">
        <v>963</v>
      </c>
      <c r="AY13" s="330">
        <v>1000</v>
      </c>
      <c r="AZ13" s="327">
        <v>997</v>
      </c>
      <c r="BA13" s="337">
        <v>1016</v>
      </c>
      <c r="BB13" s="337">
        <v>967</v>
      </c>
      <c r="BC13" s="337">
        <v>944</v>
      </c>
      <c r="BD13" s="337">
        <v>949</v>
      </c>
      <c r="BE13" s="337">
        <v>958</v>
      </c>
      <c r="BF13" s="337">
        <v>926</v>
      </c>
      <c r="BG13" s="337">
        <v>896</v>
      </c>
      <c r="BH13" s="337">
        <v>892</v>
      </c>
      <c r="BI13" s="337">
        <v>937</v>
      </c>
      <c r="BJ13" s="337">
        <v>961</v>
      </c>
      <c r="BK13" s="326">
        <v>1008</v>
      </c>
      <c r="BL13" s="327">
        <v>996</v>
      </c>
      <c r="BM13" s="337">
        <v>919</v>
      </c>
      <c r="BN13" s="337">
        <v>1043</v>
      </c>
      <c r="BO13" s="337">
        <v>1033</v>
      </c>
      <c r="BP13" s="337">
        <v>1061</v>
      </c>
      <c r="BQ13" s="337">
        <v>1103</v>
      </c>
      <c r="BR13" s="337">
        <v>1102</v>
      </c>
      <c r="BS13" s="337">
        <v>1085</v>
      </c>
      <c r="BT13" s="337">
        <v>1100</v>
      </c>
      <c r="BU13" s="337">
        <v>1114</v>
      </c>
      <c r="BV13" s="337">
        <v>1126</v>
      </c>
      <c r="BW13" s="326">
        <v>1154</v>
      </c>
      <c r="BX13" s="327">
        <v>1153</v>
      </c>
      <c r="BY13" s="337">
        <v>1222</v>
      </c>
      <c r="BZ13" s="337">
        <v>1315</v>
      </c>
      <c r="CA13" s="337">
        <v>1344</v>
      </c>
      <c r="CB13" s="337">
        <v>1274</v>
      </c>
      <c r="CC13" s="337">
        <v>1299</v>
      </c>
      <c r="CD13" s="337">
        <v>1291</v>
      </c>
      <c r="CE13" s="337">
        <v>1293</v>
      </c>
      <c r="CF13" s="337">
        <v>1288</v>
      </c>
      <c r="CG13" s="337">
        <v>1367</v>
      </c>
      <c r="CH13" s="337">
        <v>1363</v>
      </c>
      <c r="CI13" s="326">
        <v>1358</v>
      </c>
      <c r="CJ13" s="327">
        <v>1281</v>
      </c>
      <c r="CK13" s="337">
        <v>1267</v>
      </c>
      <c r="CL13" s="337">
        <v>1377</v>
      </c>
      <c r="CM13" s="337">
        <v>1377</v>
      </c>
      <c r="CN13" s="337">
        <v>1357</v>
      </c>
      <c r="CO13" s="337">
        <v>1262</v>
      </c>
      <c r="CP13" s="337">
        <v>1280</v>
      </c>
      <c r="CQ13" s="337">
        <v>1327</v>
      </c>
      <c r="CR13" s="337">
        <v>1399</v>
      </c>
      <c r="CS13" s="337">
        <v>1437</v>
      </c>
      <c r="CT13" s="337">
        <v>1495</v>
      </c>
      <c r="CU13" s="326">
        <v>1569</v>
      </c>
      <c r="CV13" s="327">
        <v>1520</v>
      </c>
      <c r="CW13" s="337">
        <v>1484</v>
      </c>
      <c r="CX13" s="337">
        <v>1495</v>
      </c>
      <c r="CY13" s="337">
        <v>1541</v>
      </c>
      <c r="CZ13" s="337">
        <v>1570</v>
      </c>
      <c r="DA13" s="337">
        <v>1564</v>
      </c>
      <c r="DB13" s="337">
        <v>1622</v>
      </c>
      <c r="DC13" s="337">
        <v>1599</v>
      </c>
      <c r="DD13" s="337">
        <v>1487</v>
      </c>
      <c r="DE13" s="337">
        <v>1507</v>
      </c>
      <c r="DF13" s="337">
        <v>1530</v>
      </c>
      <c r="DG13" s="326">
        <v>1562</v>
      </c>
      <c r="DH13" s="327">
        <v>1440</v>
      </c>
      <c r="DI13" s="337">
        <v>1375</v>
      </c>
      <c r="DJ13" s="337">
        <v>1519</v>
      </c>
      <c r="DK13" s="337">
        <v>1553</v>
      </c>
      <c r="DL13" s="337">
        <v>1502</v>
      </c>
      <c r="DM13" s="337">
        <v>1511</v>
      </c>
      <c r="DN13" s="337">
        <v>1364</v>
      </c>
      <c r="DO13" s="337">
        <v>1365</v>
      </c>
      <c r="DP13" s="337">
        <v>1409</v>
      </c>
      <c r="DQ13" s="326">
        <v>1343</v>
      </c>
      <c r="DR13" s="326">
        <v>1331</v>
      </c>
      <c r="DS13" s="330">
        <v>1351</v>
      </c>
      <c r="DT13" s="326">
        <v>1249</v>
      </c>
      <c r="DU13" s="326">
        <v>1184</v>
      </c>
      <c r="DV13" s="326">
        <v>1368</v>
      </c>
      <c r="DW13" s="326">
        <v>1339</v>
      </c>
      <c r="DX13" s="326">
        <v>1307</v>
      </c>
      <c r="DY13" s="326">
        <v>1317</v>
      </c>
      <c r="DZ13" s="326">
        <v>1308</v>
      </c>
      <c r="EA13" s="337"/>
      <c r="EB13" s="337"/>
      <c r="EC13" s="337"/>
      <c r="ED13" s="337"/>
      <c r="EE13" s="337"/>
      <c r="EF13" s="100">
        <v>-9</v>
      </c>
      <c r="EG13" s="84">
        <v>-0.68807339449541294</v>
      </c>
      <c r="EH13" s="100">
        <v>-43</v>
      </c>
      <c r="EI13" s="84">
        <v>-2.7528809218950063</v>
      </c>
      <c r="EM13" s="101" t="s">
        <v>481</v>
      </c>
      <c r="EN13" s="99">
        <v>3600393</v>
      </c>
      <c r="EO13" s="102">
        <v>3670286</v>
      </c>
      <c r="EP13" s="102">
        <v>3742748</v>
      </c>
      <c r="EQ13" s="102">
        <v>3910011</v>
      </c>
      <c r="ER13" s="102">
        <v>3910066</v>
      </c>
      <c r="ES13" s="102">
        <v>4253603</v>
      </c>
      <c r="ET13" s="102">
        <v>4053788</v>
      </c>
      <c r="EU13" s="701"/>
    </row>
    <row r="14" spans="1:151" ht="15" outlineLevel="2">
      <c r="A14" s="324">
        <v>154</v>
      </c>
      <c r="B14" s="324" t="s">
        <v>301</v>
      </c>
      <c r="C14" s="324" t="s">
        <v>303</v>
      </c>
      <c r="D14" s="327">
        <v>25695</v>
      </c>
      <c r="E14" s="337">
        <v>25457</v>
      </c>
      <c r="F14" s="337">
        <v>25711</v>
      </c>
      <c r="G14" s="337">
        <v>25875</v>
      </c>
      <c r="H14" s="337">
        <v>26612</v>
      </c>
      <c r="I14" s="337">
        <v>27210</v>
      </c>
      <c r="J14" s="337">
        <v>26958</v>
      </c>
      <c r="K14" s="337">
        <v>26582</v>
      </c>
      <c r="L14" s="337">
        <v>25611</v>
      </c>
      <c r="M14" s="337">
        <v>25925</v>
      </c>
      <c r="N14" s="337">
        <v>26184</v>
      </c>
      <c r="O14" s="330">
        <v>26476</v>
      </c>
      <c r="P14" s="327">
        <v>25748</v>
      </c>
      <c r="Q14" s="337">
        <v>24012</v>
      </c>
      <c r="R14" s="337">
        <v>25731</v>
      </c>
      <c r="S14" s="337">
        <v>26073</v>
      </c>
      <c r="T14" s="337">
        <v>26612</v>
      </c>
      <c r="U14" s="337">
        <v>27163</v>
      </c>
      <c r="V14" s="337">
        <v>27084</v>
      </c>
      <c r="W14" s="337">
        <v>27941</v>
      </c>
      <c r="X14" s="337">
        <v>28379</v>
      </c>
      <c r="Y14" s="337">
        <v>29030</v>
      </c>
      <c r="Z14" s="337">
        <v>28299</v>
      </c>
      <c r="AA14" s="330">
        <v>27629</v>
      </c>
      <c r="AB14" s="327">
        <v>26351</v>
      </c>
      <c r="AC14" s="337">
        <v>25605</v>
      </c>
      <c r="AD14" s="337">
        <v>25802</v>
      </c>
      <c r="AE14" s="337">
        <v>25879</v>
      </c>
      <c r="AF14" s="337">
        <v>26114</v>
      </c>
      <c r="AG14" s="337">
        <v>26902</v>
      </c>
      <c r="AH14" s="337">
        <v>27581</v>
      </c>
      <c r="AI14" s="337">
        <v>27823</v>
      </c>
      <c r="AJ14" s="337">
        <v>28167</v>
      </c>
      <c r="AK14" s="337">
        <v>28216</v>
      </c>
      <c r="AL14" s="337">
        <v>26528</v>
      </c>
      <c r="AM14" s="330">
        <v>26848</v>
      </c>
      <c r="AN14" s="327">
        <v>26436</v>
      </c>
      <c r="AO14" s="337">
        <v>25011</v>
      </c>
      <c r="AP14" s="337">
        <v>25346</v>
      </c>
      <c r="AQ14" s="337">
        <v>26119</v>
      </c>
      <c r="AR14" s="337">
        <v>26070</v>
      </c>
      <c r="AS14" s="337">
        <v>27674</v>
      </c>
      <c r="AT14" s="337">
        <v>28092</v>
      </c>
      <c r="AU14" s="337">
        <v>28335</v>
      </c>
      <c r="AV14" s="337">
        <v>28541</v>
      </c>
      <c r="AW14" s="337">
        <v>28563</v>
      </c>
      <c r="AX14" s="337">
        <v>28248</v>
      </c>
      <c r="AY14" s="330">
        <v>28408</v>
      </c>
      <c r="AZ14" s="327">
        <v>28238</v>
      </c>
      <c r="BA14" s="337">
        <v>28052</v>
      </c>
      <c r="BB14" s="337">
        <v>28099</v>
      </c>
      <c r="BC14" s="337">
        <v>27502</v>
      </c>
      <c r="BD14" s="337">
        <v>27257</v>
      </c>
      <c r="BE14" s="337">
        <v>27333</v>
      </c>
      <c r="BF14" s="337">
        <v>27552</v>
      </c>
      <c r="BG14" s="337">
        <v>27394</v>
      </c>
      <c r="BH14" s="337">
        <v>27436</v>
      </c>
      <c r="BI14" s="337">
        <v>27148</v>
      </c>
      <c r="BJ14" s="337">
        <v>26646</v>
      </c>
      <c r="BK14" s="326">
        <v>26940</v>
      </c>
      <c r="BL14" s="327">
        <v>26638</v>
      </c>
      <c r="BM14" s="337">
        <v>26223</v>
      </c>
      <c r="BN14" s="337">
        <v>26715</v>
      </c>
      <c r="BO14" s="337">
        <v>26538</v>
      </c>
      <c r="BP14" s="337">
        <v>26188</v>
      </c>
      <c r="BQ14" s="337">
        <v>26151</v>
      </c>
      <c r="BR14" s="337">
        <v>26124</v>
      </c>
      <c r="BS14" s="337">
        <v>26433</v>
      </c>
      <c r="BT14" s="337">
        <v>26378</v>
      </c>
      <c r="BU14" s="337">
        <v>26340</v>
      </c>
      <c r="BV14" s="337">
        <v>26437</v>
      </c>
      <c r="BW14" s="326">
        <v>26192</v>
      </c>
      <c r="BX14" s="327">
        <v>25590</v>
      </c>
      <c r="BY14" s="337">
        <v>25375</v>
      </c>
      <c r="BZ14" s="337">
        <v>25249</v>
      </c>
      <c r="CA14" s="337">
        <v>25132</v>
      </c>
      <c r="CB14" s="337">
        <v>25101</v>
      </c>
      <c r="CC14" s="337">
        <v>25201</v>
      </c>
      <c r="CD14" s="337">
        <v>25307</v>
      </c>
      <c r="CE14" s="337">
        <v>25277</v>
      </c>
      <c r="CF14" s="337">
        <v>25024</v>
      </c>
      <c r="CG14" s="337">
        <v>25007</v>
      </c>
      <c r="CH14" s="337">
        <v>24982</v>
      </c>
      <c r="CI14" s="326">
        <v>24892</v>
      </c>
      <c r="CJ14" s="327">
        <v>24114</v>
      </c>
      <c r="CK14" s="337">
        <v>23268</v>
      </c>
      <c r="CL14" s="337">
        <v>23037</v>
      </c>
      <c r="CM14" s="337">
        <v>22718</v>
      </c>
      <c r="CN14" s="337">
        <v>22266</v>
      </c>
      <c r="CO14" s="337">
        <v>22025</v>
      </c>
      <c r="CP14" s="337">
        <v>22031</v>
      </c>
      <c r="CQ14" s="337">
        <v>22506</v>
      </c>
      <c r="CR14" s="337">
        <v>22585</v>
      </c>
      <c r="CS14" s="337">
        <v>22856</v>
      </c>
      <c r="CT14" s="337">
        <v>23260</v>
      </c>
      <c r="CU14" s="326">
        <v>23476</v>
      </c>
      <c r="CV14" s="327">
        <v>23211</v>
      </c>
      <c r="CW14" s="337">
        <v>23135</v>
      </c>
      <c r="CX14" s="337">
        <v>23357</v>
      </c>
      <c r="CY14" s="337">
        <v>23446</v>
      </c>
      <c r="CZ14" s="337">
        <v>23611</v>
      </c>
      <c r="DA14" s="337">
        <v>23540</v>
      </c>
      <c r="DB14" s="337">
        <v>23537</v>
      </c>
      <c r="DC14" s="337">
        <v>23758</v>
      </c>
      <c r="DD14" s="337">
        <v>23091</v>
      </c>
      <c r="DE14" s="337">
        <v>23302</v>
      </c>
      <c r="DF14" s="337">
        <v>23383</v>
      </c>
      <c r="DG14" s="326">
        <v>23431</v>
      </c>
      <c r="DH14" s="327">
        <v>23271</v>
      </c>
      <c r="DI14" s="337">
        <v>22992</v>
      </c>
      <c r="DJ14" s="337">
        <v>23581</v>
      </c>
      <c r="DK14" s="337">
        <v>23820</v>
      </c>
      <c r="DL14" s="337">
        <v>23611</v>
      </c>
      <c r="DM14" s="337">
        <v>23398</v>
      </c>
      <c r="DN14" s="337">
        <v>21452</v>
      </c>
      <c r="DO14" s="337">
        <v>21490</v>
      </c>
      <c r="DP14" s="337">
        <v>21802</v>
      </c>
      <c r="DQ14" s="326">
        <v>21650</v>
      </c>
      <c r="DR14" s="326">
        <v>21664</v>
      </c>
      <c r="DS14" s="330">
        <v>21640</v>
      </c>
      <c r="DT14" s="326">
        <v>21194</v>
      </c>
      <c r="DU14" s="326">
        <v>20764</v>
      </c>
      <c r="DV14" s="326">
        <v>21765</v>
      </c>
      <c r="DW14" s="326">
        <v>21566</v>
      </c>
      <c r="DX14" s="326">
        <v>21267</v>
      </c>
      <c r="DY14" s="326">
        <v>21487</v>
      </c>
      <c r="DZ14" s="326">
        <v>21348</v>
      </c>
      <c r="EA14" s="337"/>
      <c r="EB14" s="337"/>
      <c r="EC14" s="337"/>
      <c r="ED14" s="337"/>
      <c r="EE14" s="337"/>
      <c r="EF14" s="100">
        <v>-139</v>
      </c>
      <c r="EG14" s="84">
        <v>-0.65111485853475737</v>
      </c>
      <c r="EH14" s="100">
        <v>-292</v>
      </c>
      <c r="EI14" s="84">
        <v>-1.2462122828731168</v>
      </c>
      <c r="EJ14" s="5"/>
      <c r="EM14" s="101" t="s">
        <v>482</v>
      </c>
      <c r="EN14" s="99">
        <v>3632108</v>
      </c>
      <c r="EO14" s="102">
        <v>3682330</v>
      </c>
      <c r="EP14" s="102">
        <v>3769054</v>
      </c>
      <c r="EQ14" s="102">
        <v>3914759</v>
      </c>
      <c r="ER14" s="102">
        <v>3943689</v>
      </c>
      <c r="ES14" s="102">
        <v>4190806</v>
      </c>
      <c r="ET14" s="102">
        <v>4084358</v>
      </c>
      <c r="EU14" s="701"/>
    </row>
    <row r="15" spans="1:151" ht="15" outlineLevel="2">
      <c r="A15" s="324">
        <v>250</v>
      </c>
      <c r="B15" s="324" t="s">
        <v>301</v>
      </c>
      <c r="C15" s="324" t="s">
        <v>304</v>
      </c>
      <c r="D15" s="327">
        <v>8763</v>
      </c>
      <c r="E15" s="337">
        <v>8639</v>
      </c>
      <c r="F15" s="337">
        <v>8793</v>
      </c>
      <c r="G15" s="337">
        <v>9215</v>
      </c>
      <c r="H15" s="337">
        <v>9332</v>
      </c>
      <c r="I15" s="337">
        <v>9380</v>
      </c>
      <c r="J15" s="337">
        <v>9309</v>
      </c>
      <c r="K15" s="337">
        <v>9191</v>
      </c>
      <c r="L15" s="337">
        <v>8947</v>
      </c>
      <c r="M15" s="337">
        <v>9065</v>
      </c>
      <c r="N15" s="337">
        <v>9186</v>
      </c>
      <c r="O15" s="330">
        <v>9169</v>
      </c>
      <c r="P15" s="327">
        <v>8749</v>
      </c>
      <c r="Q15" s="337">
        <v>8846</v>
      </c>
      <c r="R15" s="337">
        <v>9058</v>
      </c>
      <c r="S15" s="337">
        <v>9036</v>
      </c>
      <c r="T15" s="337">
        <v>9332</v>
      </c>
      <c r="U15" s="337">
        <v>9370</v>
      </c>
      <c r="V15" s="337">
        <v>9391</v>
      </c>
      <c r="W15" s="337">
        <v>9609</v>
      </c>
      <c r="X15" s="337">
        <v>9703</v>
      </c>
      <c r="Y15" s="337">
        <v>9793</v>
      </c>
      <c r="Z15" s="337">
        <v>9410</v>
      </c>
      <c r="AA15" s="330">
        <v>9264</v>
      </c>
      <c r="AB15" s="327">
        <v>8786</v>
      </c>
      <c r="AC15" s="337">
        <v>8531</v>
      </c>
      <c r="AD15" s="337">
        <v>8654</v>
      </c>
      <c r="AE15" s="337">
        <v>8663</v>
      </c>
      <c r="AF15" s="337">
        <v>8633</v>
      </c>
      <c r="AG15" s="337">
        <v>8846</v>
      </c>
      <c r="AH15" s="337">
        <v>8934</v>
      </c>
      <c r="AI15" s="337">
        <v>8980</v>
      </c>
      <c r="AJ15" s="337">
        <v>9007</v>
      </c>
      <c r="AK15" s="337">
        <v>8983</v>
      </c>
      <c r="AL15" s="337">
        <v>8428</v>
      </c>
      <c r="AM15" s="330">
        <v>8585</v>
      </c>
      <c r="AN15" s="327">
        <v>8452</v>
      </c>
      <c r="AO15" s="337">
        <v>8057</v>
      </c>
      <c r="AP15" s="337">
        <v>8176</v>
      </c>
      <c r="AQ15" s="337">
        <v>8371</v>
      </c>
      <c r="AR15" s="337">
        <v>8402</v>
      </c>
      <c r="AS15" s="337">
        <v>9136</v>
      </c>
      <c r="AT15" s="337">
        <v>9107</v>
      </c>
      <c r="AU15" s="337">
        <v>9202</v>
      </c>
      <c r="AV15" s="337">
        <v>9336</v>
      </c>
      <c r="AW15" s="337">
        <v>9461</v>
      </c>
      <c r="AX15" s="337">
        <v>9476</v>
      </c>
      <c r="AY15" s="330">
        <v>9657</v>
      </c>
      <c r="AZ15" s="327">
        <v>9622</v>
      </c>
      <c r="BA15" s="337">
        <v>9468</v>
      </c>
      <c r="BB15" s="337">
        <v>9395</v>
      </c>
      <c r="BC15" s="337">
        <v>9135</v>
      </c>
      <c r="BD15" s="337">
        <v>9111</v>
      </c>
      <c r="BE15" s="337">
        <v>9211</v>
      </c>
      <c r="BF15" s="337">
        <v>9130</v>
      </c>
      <c r="BG15" s="337">
        <v>9333</v>
      </c>
      <c r="BH15" s="337">
        <v>9027</v>
      </c>
      <c r="BI15" s="337">
        <v>9090</v>
      </c>
      <c r="BJ15" s="337">
        <v>8995</v>
      </c>
      <c r="BK15" s="326">
        <v>9104</v>
      </c>
      <c r="BL15" s="327">
        <v>9092</v>
      </c>
      <c r="BM15" s="337">
        <v>8877</v>
      </c>
      <c r="BN15" s="337">
        <v>8990</v>
      </c>
      <c r="BO15" s="337">
        <v>8900</v>
      </c>
      <c r="BP15" s="337">
        <v>8836</v>
      </c>
      <c r="BQ15" s="337">
        <v>8852</v>
      </c>
      <c r="BR15" s="337">
        <v>8892</v>
      </c>
      <c r="BS15" s="337">
        <v>8915</v>
      </c>
      <c r="BT15" s="337">
        <v>9054</v>
      </c>
      <c r="BU15" s="337">
        <v>9132</v>
      </c>
      <c r="BV15" s="337">
        <v>9357</v>
      </c>
      <c r="BW15" s="326">
        <v>9332</v>
      </c>
      <c r="BX15" s="327">
        <v>9287</v>
      </c>
      <c r="BY15" s="337">
        <v>9169</v>
      </c>
      <c r="BZ15" s="337">
        <v>9128</v>
      </c>
      <c r="CA15" s="337">
        <v>9125</v>
      </c>
      <c r="CB15" s="337">
        <v>9203</v>
      </c>
      <c r="CC15" s="337">
        <v>9214</v>
      </c>
      <c r="CD15" s="337">
        <v>9335</v>
      </c>
      <c r="CE15" s="337">
        <v>9276</v>
      </c>
      <c r="CF15" s="337">
        <v>9212</v>
      </c>
      <c r="CG15" s="337">
        <v>9307</v>
      </c>
      <c r="CH15" s="337">
        <v>9249</v>
      </c>
      <c r="CI15" s="326">
        <v>9184</v>
      </c>
      <c r="CJ15" s="327">
        <v>8794</v>
      </c>
      <c r="CK15" s="337">
        <v>8696</v>
      </c>
      <c r="CL15" s="337">
        <v>8798</v>
      </c>
      <c r="CM15" s="337">
        <v>8964</v>
      </c>
      <c r="CN15" s="337">
        <v>8900</v>
      </c>
      <c r="CO15" s="337">
        <v>8914</v>
      </c>
      <c r="CP15" s="337">
        <v>8936</v>
      </c>
      <c r="CQ15" s="337">
        <v>9145</v>
      </c>
      <c r="CR15" s="337">
        <v>9184</v>
      </c>
      <c r="CS15" s="337">
        <v>9318</v>
      </c>
      <c r="CT15" s="337">
        <v>9477</v>
      </c>
      <c r="CU15" s="326">
        <v>9638</v>
      </c>
      <c r="CV15" s="327">
        <v>9605</v>
      </c>
      <c r="CW15" s="337">
        <v>9600</v>
      </c>
      <c r="CX15" s="337">
        <v>9670</v>
      </c>
      <c r="CY15" s="337">
        <v>9722</v>
      </c>
      <c r="CZ15" s="337">
        <v>9799</v>
      </c>
      <c r="DA15" s="337">
        <v>9893</v>
      </c>
      <c r="DB15" s="337">
        <v>9925</v>
      </c>
      <c r="DC15" s="337">
        <v>9941</v>
      </c>
      <c r="DD15" s="337">
        <v>9744</v>
      </c>
      <c r="DE15" s="337">
        <v>9660</v>
      </c>
      <c r="DF15" s="337">
        <v>9671</v>
      </c>
      <c r="DG15" s="326">
        <v>9732</v>
      </c>
      <c r="DH15" s="327">
        <v>9586</v>
      </c>
      <c r="DI15" s="337">
        <v>9491</v>
      </c>
      <c r="DJ15" s="337">
        <v>9738</v>
      </c>
      <c r="DK15" s="337">
        <v>9777</v>
      </c>
      <c r="DL15" s="337">
        <v>9720</v>
      </c>
      <c r="DM15" s="337">
        <v>9614</v>
      </c>
      <c r="DN15" s="337">
        <v>8881</v>
      </c>
      <c r="DO15" s="337">
        <v>8841</v>
      </c>
      <c r="DP15" s="337">
        <v>8930</v>
      </c>
      <c r="DQ15" s="326">
        <v>8880</v>
      </c>
      <c r="DR15" s="326">
        <v>8938</v>
      </c>
      <c r="DS15" s="330">
        <v>9014</v>
      </c>
      <c r="DT15" s="326">
        <v>8833</v>
      </c>
      <c r="DU15" s="326">
        <v>8596</v>
      </c>
      <c r="DV15" s="326">
        <v>9055</v>
      </c>
      <c r="DW15" s="326">
        <v>8964</v>
      </c>
      <c r="DX15" s="326">
        <v>8975</v>
      </c>
      <c r="DY15" s="326">
        <v>9071</v>
      </c>
      <c r="DZ15" s="326">
        <v>8977</v>
      </c>
      <c r="EA15" s="337"/>
      <c r="EB15" s="337"/>
      <c r="EC15" s="337"/>
      <c r="ED15" s="337"/>
      <c r="EE15" s="337"/>
      <c r="EF15" s="100">
        <v>-94</v>
      </c>
      <c r="EG15" s="84">
        <v>-1.0471204188481675</v>
      </c>
      <c r="EH15" s="100">
        <v>-37</v>
      </c>
      <c r="EI15" s="84">
        <v>-0.38018906699547883</v>
      </c>
      <c r="EM15" s="101" t="s">
        <v>483</v>
      </c>
      <c r="EN15" s="99">
        <v>3679020</v>
      </c>
      <c r="EO15" s="102">
        <v>3688539</v>
      </c>
      <c r="EP15" s="102">
        <v>3783032</v>
      </c>
      <c r="EQ15" s="102">
        <v>3938516</v>
      </c>
      <c r="ER15" s="102">
        <v>3980162</v>
      </c>
      <c r="ES15" s="102">
        <v>4213503</v>
      </c>
      <c r="ET15" s="102">
        <v>4090831</v>
      </c>
      <c r="EU15" s="701"/>
    </row>
    <row r="16" spans="1:151" ht="15" outlineLevel="2">
      <c r="A16" s="324">
        <v>495</v>
      </c>
      <c r="B16" s="324" t="s">
        <v>301</v>
      </c>
      <c r="C16" s="324" t="s">
        <v>305</v>
      </c>
      <c r="D16" s="327">
        <v>1475</v>
      </c>
      <c r="E16" s="337">
        <v>1302</v>
      </c>
      <c r="F16" s="337">
        <v>1341</v>
      </c>
      <c r="G16" s="337">
        <v>1345</v>
      </c>
      <c r="H16" s="337">
        <v>1436</v>
      </c>
      <c r="I16" s="337">
        <v>1438</v>
      </c>
      <c r="J16" s="337">
        <v>1488</v>
      </c>
      <c r="K16" s="337">
        <v>1559</v>
      </c>
      <c r="L16" s="337">
        <v>1554</v>
      </c>
      <c r="M16" s="337">
        <v>1588</v>
      </c>
      <c r="N16" s="337">
        <v>1564</v>
      </c>
      <c r="O16" s="330">
        <v>1437</v>
      </c>
      <c r="P16" s="327">
        <v>1250</v>
      </c>
      <c r="Q16" s="337">
        <v>1246</v>
      </c>
      <c r="R16" s="337">
        <v>1209</v>
      </c>
      <c r="S16" s="337">
        <v>1233</v>
      </c>
      <c r="T16" s="337">
        <v>1436</v>
      </c>
      <c r="U16" s="337">
        <v>1238</v>
      </c>
      <c r="V16" s="337">
        <v>1244</v>
      </c>
      <c r="W16" s="337">
        <v>1256</v>
      </c>
      <c r="X16" s="337">
        <v>1293</v>
      </c>
      <c r="Y16" s="337">
        <v>1336</v>
      </c>
      <c r="Z16" s="337">
        <v>1225</v>
      </c>
      <c r="AA16" s="330">
        <v>1174</v>
      </c>
      <c r="AB16" s="327">
        <v>1034</v>
      </c>
      <c r="AC16" s="337">
        <v>949</v>
      </c>
      <c r="AD16" s="337">
        <v>1000</v>
      </c>
      <c r="AE16" s="337">
        <v>1013</v>
      </c>
      <c r="AF16" s="337">
        <v>992</v>
      </c>
      <c r="AG16" s="337">
        <v>988</v>
      </c>
      <c r="AH16" s="337">
        <v>985</v>
      </c>
      <c r="AI16" s="337">
        <v>985</v>
      </c>
      <c r="AJ16" s="337">
        <v>956</v>
      </c>
      <c r="AK16" s="337">
        <v>966</v>
      </c>
      <c r="AL16" s="337">
        <v>818</v>
      </c>
      <c r="AM16" s="330">
        <v>984</v>
      </c>
      <c r="AN16" s="327">
        <v>1170</v>
      </c>
      <c r="AO16" s="337">
        <v>984</v>
      </c>
      <c r="AP16" s="337">
        <v>994</v>
      </c>
      <c r="AQ16" s="337">
        <v>1035</v>
      </c>
      <c r="AR16" s="337">
        <v>1069</v>
      </c>
      <c r="AS16" s="337">
        <v>1333</v>
      </c>
      <c r="AT16" s="337">
        <v>1247</v>
      </c>
      <c r="AU16" s="337">
        <v>1280</v>
      </c>
      <c r="AV16" s="337">
        <v>1321</v>
      </c>
      <c r="AW16" s="337">
        <v>1371</v>
      </c>
      <c r="AX16" s="337">
        <v>1398</v>
      </c>
      <c r="AY16" s="330">
        <v>1426</v>
      </c>
      <c r="AZ16" s="327">
        <v>1418</v>
      </c>
      <c r="BA16" s="337">
        <v>1397</v>
      </c>
      <c r="BB16" s="337">
        <v>1221</v>
      </c>
      <c r="BC16" s="337">
        <v>1166</v>
      </c>
      <c r="BD16" s="337">
        <v>1158</v>
      </c>
      <c r="BE16" s="337">
        <v>1170</v>
      </c>
      <c r="BF16" s="337">
        <v>1309</v>
      </c>
      <c r="BG16" s="337">
        <v>1192</v>
      </c>
      <c r="BH16" s="337">
        <v>1163</v>
      </c>
      <c r="BI16" s="337">
        <v>1174</v>
      </c>
      <c r="BJ16" s="337">
        <v>1168</v>
      </c>
      <c r="BK16" s="326">
        <v>1210</v>
      </c>
      <c r="BL16" s="327">
        <v>1204</v>
      </c>
      <c r="BM16" s="337">
        <v>1135</v>
      </c>
      <c r="BN16" s="337">
        <v>1266</v>
      </c>
      <c r="BO16" s="337">
        <v>1230</v>
      </c>
      <c r="BP16" s="337">
        <v>1193</v>
      </c>
      <c r="BQ16" s="337">
        <v>1219</v>
      </c>
      <c r="BR16" s="337">
        <v>1213</v>
      </c>
      <c r="BS16" s="337">
        <v>1209</v>
      </c>
      <c r="BT16" s="337">
        <v>1245</v>
      </c>
      <c r="BU16" s="337">
        <v>1306</v>
      </c>
      <c r="BV16" s="337">
        <v>1336</v>
      </c>
      <c r="BW16" s="326">
        <v>1290</v>
      </c>
      <c r="BX16" s="327">
        <v>1226</v>
      </c>
      <c r="BY16" s="337">
        <v>1171</v>
      </c>
      <c r="BZ16" s="337">
        <v>1222</v>
      </c>
      <c r="CA16" s="337">
        <v>1228</v>
      </c>
      <c r="CB16" s="337">
        <v>1224</v>
      </c>
      <c r="CC16" s="337">
        <v>1220</v>
      </c>
      <c r="CD16" s="337">
        <v>1197</v>
      </c>
      <c r="CE16" s="337">
        <v>1158</v>
      </c>
      <c r="CF16" s="337">
        <v>1117</v>
      </c>
      <c r="CG16" s="337">
        <v>1129</v>
      </c>
      <c r="CH16" s="337">
        <v>1121</v>
      </c>
      <c r="CI16" s="326">
        <v>1118</v>
      </c>
      <c r="CJ16" s="327">
        <v>1016</v>
      </c>
      <c r="CK16" s="337">
        <v>938</v>
      </c>
      <c r="CL16" s="337">
        <v>1016</v>
      </c>
      <c r="CM16" s="337">
        <v>1106</v>
      </c>
      <c r="CN16" s="337">
        <v>1060</v>
      </c>
      <c r="CO16" s="337">
        <v>1106</v>
      </c>
      <c r="CP16" s="337">
        <v>1105</v>
      </c>
      <c r="CQ16" s="337">
        <v>1151</v>
      </c>
      <c r="CR16" s="337">
        <v>1203</v>
      </c>
      <c r="CS16" s="337">
        <v>1246</v>
      </c>
      <c r="CT16" s="337">
        <v>1302</v>
      </c>
      <c r="CU16" s="326">
        <v>1375</v>
      </c>
      <c r="CV16" s="327">
        <v>1345</v>
      </c>
      <c r="CW16" s="337">
        <v>1279</v>
      </c>
      <c r="CX16" s="337">
        <v>1331</v>
      </c>
      <c r="CY16" s="337">
        <v>1418</v>
      </c>
      <c r="CZ16" s="337">
        <v>1471</v>
      </c>
      <c r="DA16" s="337">
        <v>1465</v>
      </c>
      <c r="DB16" s="337">
        <v>1509</v>
      </c>
      <c r="DC16" s="337">
        <v>1505</v>
      </c>
      <c r="DD16" s="337">
        <v>1348</v>
      </c>
      <c r="DE16" s="337">
        <v>1351</v>
      </c>
      <c r="DF16" s="337">
        <v>1349</v>
      </c>
      <c r="DG16" s="326">
        <v>1374</v>
      </c>
      <c r="DH16" s="327">
        <v>1290</v>
      </c>
      <c r="DI16" s="337">
        <v>1223</v>
      </c>
      <c r="DJ16" s="337">
        <v>1444</v>
      </c>
      <c r="DK16" s="337">
        <v>1431</v>
      </c>
      <c r="DL16" s="337">
        <v>1399</v>
      </c>
      <c r="DM16" s="337">
        <v>1377</v>
      </c>
      <c r="DN16" s="337">
        <v>1225</v>
      </c>
      <c r="DO16" s="337">
        <v>1210</v>
      </c>
      <c r="DP16" s="337">
        <v>1292</v>
      </c>
      <c r="DQ16" s="326">
        <v>1297</v>
      </c>
      <c r="DR16" s="326">
        <v>1287</v>
      </c>
      <c r="DS16" s="330">
        <v>1313</v>
      </c>
      <c r="DT16" s="326">
        <v>1168</v>
      </c>
      <c r="DU16" s="326">
        <v>1048</v>
      </c>
      <c r="DV16" s="326">
        <v>1240</v>
      </c>
      <c r="DW16" s="326">
        <v>1230</v>
      </c>
      <c r="DX16" s="326">
        <v>1200</v>
      </c>
      <c r="DY16" s="326">
        <v>1261</v>
      </c>
      <c r="DZ16" s="326">
        <v>1183</v>
      </c>
      <c r="EA16" s="337"/>
      <c r="EB16" s="337"/>
      <c r="EC16" s="337"/>
      <c r="ED16" s="337"/>
      <c r="EE16" s="337"/>
      <c r="EF16" s="100">
        <v>-78</v>
      </c>
      <c r="EG16" s="84">
        <v>-6.593406593406594</v>
      </c>
      <c r="EH16" s="100">
        <v>-130</v>
      </c>
      <c r="EI16" s="84">
        <v>-9.4614264919941782</v>
      </c>
      <c r="EM16" s="101" t="s">
        <v>484</v>
      </c>
      <c r="EN16" s="99">
        <v>3678842</v>
      </c>
      <c r="EO16" s="102">
        <v>3691515</v>
      </c>
      <c r="EP16" s="102">
        <v>3791243</v>
      </c>
      <c r="EQ16" s="102">
        <v>3947078</v>
      </c>
      <c r="ER16" s="102">
        <v>4015743</v>
      </c>
      <c r="ES16" s="102">
        <v>4231708</v>
      </c>
      <c r="ET16" s="102">
        <v>4090831</v>
      </c>
      <c r="EU16" s="701"/>
    </row>
    <row r="17" spans="1:152" ht="15" outlineLevel="2">
      <c r="A17" s="324">
        <v>790</v>
      </c>
      <c r="B17" s="324" t="s">
        <v>301</v>
      </c>
      <c r="C17" s="324" t="s">
        <v>306</v>
      </c>
      <c r="D17" s="327">
        <v>2334</v>
      </c>
      <c r="E17" s="337">
        <v>2359</v>
      </c>
      <c r="F17" s="337">
        <v>2393</v>
      </c>
      <c r="G17" s="337">
        <v>2487</v>
      </c>
      <c r="H17" s="337">
        <v>2501</v>
      </c>
      <c r="I17" s="337">
        <v>2583</v>
      </c>
      <c r="J17" s="337">
        <v>2456</v>
      </c>
      <c r="K17" s="337">
        <v>2363</v>
      </c>
      <c r="L17" s="337">
        <v>2347</v>
      </c>
      <c r="M17" s="337">
        <v>2417</v>
      </c>
      <c r="N17" s="337">
        <v>2463</v>
      </c>
      <c r="O17" s="330">
        <v>2459</v>
      </c>
      <c r="P17" s="327">
        <v>2297</v>
      </c>
      <c r="Q17" s="337">
        <v>2388</v>
      </c>
      <c r="R17" s="337">
        <v>2464</v>
      </c>
      <c r="S17" s="337">
        <v>2470</v>
      </c>
      <c r="T17" s="337">
        <v>2501</v>
      </c>
      <c r="U17" s="337">
        <v>2526</v>
      </c>
      <c r="V17" s="337">
        <v>2543</v>
      </c>
      <c r="W17" s="337">
        <v>2608</v>
      </c>
      <c r="X17" s="337">
        <v>2661</v>
      </c>
      <c r="Y17" s="337">
        <v>2769</v>
      </c>
      <c r="Z17" s="337">
        <v>2685</v>
      </c>
      <c r="AA17" s="330">
        <v>2625</v>
      </c>
      <c r="AB17" s="327">
        <v>2437</v>
      </c>
      <c r="AC17" s="337">
        <v>2367</v>
      </c>
      <c r="AD17" s="337">
        <v>2394</v>
      </c>
      <c r="AE17" s="337">
        <v>2401</v>
      </c>
      <c r="AF17" s="337">
        <v>2355</v>
      </c>
      <c r="AG17" s="337">
        <v>2416</v>
      </c>
      <c r="AH17" s="337">
        <v>2438</v>
      </c>
      <c r="AI17" s="337">
        <v>2467</v>
      </c>
      <c r="AJ17" s="337">
        <v>2481</v>
      </c>
      <c r="AK17" s="337">
        <v>2486</v>
      </c>
      <c r="AL17" s="337">
        <v>2325</v>
      </c>
      <c r="AM17" s="330">
        <v>2390</v>
      </c>
      <c r="AN17" s="327">
        <v>2337</v>
      </c>
      <c r="AO17" s="337">
        <v>2014</v>
      </c>
      <c r="AP17" s="337">
        <v>1993</v>
      </c>
      <c r="AQ17" s="337">
        <v>2161</v>
      </c>
      <c r="AR17" s="337">
        <v>2162</v>
      </c>
      <c r="AS17" s="337">
        <v>2552</v>
      </c>
      <c r="AT17" s="337">
        <v>2505</v>
      </c>
      <c r="AU17" s="337">
        <v>2548</v>
      </c>
      <c r="AV17" s="337">
        <v>2588</v>
      </c>
      <c r="AW17" s="337">
        <v>2602</v>
      </c>
      <c r="AX17" s="337">
        <v>2644</v>
      </c>
      <c r="AY17" s="330">
        <v>2739</v>
      </c>
      <c r="AZ17" s="327">
        <v>2700</v>
      </c>
      <c r="BA17" s="337">
        <v>2673</v>
      </c>
      <c r="BB17" s="337">
        <v>2629</v>
      </c>
      <c r="BC17" s="337">
        <v>2492</v>
      </c>
      <c r="BD17" s="337">
        <v>2465</v>
      </c>
      <c r="BE17" s="337">
        <v>2484</v>
      </c>
      <c r="BF17" s="337">
        <v>2474</v>
      </c>
      <c r="BG17" s="337">
        <v>2439</v>
      </c>
      <c r="BH17" s="337">
        <v>2387</v>
      </c>
      <c r="BI17" s="337">
        <v>2386</v>
      </c>
      <c r="BJ17" s="337">
        <v>2411</v>
      </c>
      <c r="BK17" s="326">
        <v>2510</v>
      </c>
      <c r="BL17" s="327">
        <v>2483</v>
      </c>
      <c r="BM17" s="337">
        <v>2437</v>
      </c>
      <c r="BN17" s="337">
        <v>2555</v>
      </c>
      <c r="BO17" s="337">
        <v>2535</v>
      </c>
      <c r="BP17" s="337">
        <v>2583</v>
      </c>
      <c r="BQ17" s="337">
        <v>2612</v>
      </c>
      <c r="BR17" s="337">
        <v>2608</v>
      </c>
      <c r="BS17" s="337">
        <v>2584</v>
      </c>
      <c r="BT17" s="337">
        <v>2597</v>
      </c>
      <c r="BU17" s="337">
        <v>2600</v>
      </c>
      <c r="BV17" s="337">
        <v>2637</v>
      </c>
      <c r="BW17" s="326">
        <v>2586</v>
      </c>
      <c r="BX17" s="327">
        <v>2442</v>
      </c>
      <c r="BY17" s="337">
        <v>2408</v>
      </c>
      <c r="BZ17" s="337">
        <v>2325</v>
      </c>
      <c r="CA17" s="337">
        <v>2331</v>
      </c>
      <c r="CB17" s="337">
        <v>2266</v>
      </c>
      <c r="CC17" s="337">
        <v>2269</v>
      </c>
      <c r="CD17" s="337">
        <v>2273</v>
      </c>
      <c r="CE17" s="337">
        <v>2158</v>
      </c>
      <c r="CF17" s="337">
        <v>2085</v>
      </c>
      <c r="CG17" s="337">
        <v>2085</v>
      </c>
      <c r="CH17" s="337">
        <v>2043</v>
      </c>
      <c r="CI17" s="326">
        <v>2012</v>
      </c>
      <c r="CJ17" s="327">
        <v>1858</v>
      </c>
      <c r="CK17" s="337">
        <v>1738</v>
      </c>
      <c r="CL17" s="337">
        <v>1759</v>
      </c>
      <c r="CM17" s="337">
        <v>1785</v>
      </c>
      <c r="CN17" s="337">
        <v>1748</v>
      </c>
      <c r="CO17" s="337">
        <v>1752</v>
      </c>
      <c r="CP17" s="337">
        <v>1780</v>
      </c>
      <c r="CQ17" s="337">
        <v>1877</v>
      </c>
      <c r="CR17" s="337">
        <v>1903</v>
      </c>
      <c r="CS17" s="337">
        <v>1929</v>
      </c>
      <c r="CT17" s="337">
        <v>2020</v>
      </c>
      <c r="CU17" s="326">
        <v>2111</v>
      </c>
      <c r="CV17" s="327">
        <v>2088</v>
      </c>
      <c r="CW17" s="337">
        <v>1964</v>
      </c>
      <c r="CX17" s="337">
        <v>2028</v>
      </c>
      <c r="CY17" s="337">
        <v>2109</v>
      </c>
      <c r="CZ17" s="337">
        <v>2212</v>
      </c>
      <c r="DA17" s="337">
        <v>2198</v>
      </c>
      <c r="DB17" s="337">
        <v>2252</v>
      </c>
      <c r="DC17" s="337">
        <v>2233</v>
      </c>
      <c r="DD17" s="337">
        <v>2081</v>
      </c>
      <c r="DE17" s="337">
        <v>2094</v>
      </c>
      <c r="DF17" s="337">
        <v>2106</v>
      </c>
      <c r="DG17" s="326">
        <v>2122</v>
      </c>
      <c r="DH17" s="327">
        <v>2049</v>
      </c>
      <c r="DI17" s="337">
        <v>1953</v>
      </c>
      <c r="DJ17" s="337">
        <v>2116</v>
      </c>
      <c r="DK17" s="337">
        <v>2111</v>
      </c>
      <c r="DL17" s="337">
        <v>2078</v>
      </c>
      <c r="DM17" s="337">
        <v>2060</v>
      </c>
      <c r="DN17" s="337">
        <v>1859</v>
      </c>
      <c r="DO17" s="337">
        <v>1852</v>
      </c>
      <c r="DP17" s="337">
        <v>1905</v>
      </c>
      <c r="DQ17" s="326">
        <v>1882</v>
      </c>
      <c r="DR17" s="326">
        <v>1902</v>
      </c>
      <c r="DS17" s="330">
        <v>1864</v>
      </c>
      <c r="DT17" s="326">
        <v>1666</v>
      </c>
      <c r="DU17" s="326">
        <v>1667</v>
      </c>
      <c r="DV17" s="326">
        <v>1935</v>
      </c>
      <c r="DW17" s="326">
        <v>1902</v>
      </c>
      <c r="DX17" s="326">
        <v>1871</v>
      </c>
      <c r="DY17" s="326">
        <v>1952</v>
      </c>
      <c r="DZ17" s="326">
        <v>1915</v>
      </c>
      <c r="EA17" s="337"/>
      <c r="EB17" s="337"/>
      <c r="EC17" s="337"/>
      <c r="ED17" s="337"/>
      <c r="EE17" s="337"/>
      <c r="EF17" s="100">
        <v>-37</v>
      </c>
      <c r="EG17" s="84">
        <v>-1.9321148825065273</v>
      </c>
      <c r="EH17" s="100">
        <v>51</v>
      </c>
      <c r="EI17" s="84">
        <v>2.403393025447691</v>
      </c>
      <c r="EM17" s="101" t="s">
        <v>485</v>
      </c>
      <c r="EN17" s="230">
        <v>3696112</v>
      </c>
      <c r="EO17" s="102">
        <v>3699285</v>
      </c>
      <c r="EP17" s="3">
        <v>3791942</v>
      </c>
      <c r="EQ17" s="102">
        <v>3941677</v>
      </c>
      <c r="ER17" s="102">
        <v>4036469</v>
      </c>
      <c r="ES17" s="102">
        <v>4240748</v>
      </c>
      <c r="ET17" s="102">
        <v>4098416</v>
      </c>
      <c r="EU17" s="701"/>
    </row>
    <row r="18" spans="1:152" ht="15" outlineLevel="2">
      <c r="A18" s="324">
        <v>895</v>
      </c>
      <c r="B18" s="324" t="s">
        <v>301</v>
      </c>
      <c r="C18" s="324" t="s">
        <v>307</v>
      </c>
      <c r="D18" s="327">
        <v>2363</v>
      </c>
      <c r="E18" s="337">
        <v>2387</v>
      </c>
      <c r="F18" s="337">
        <v>2427</v>
      </c>
      <c r="G18" s="337">
        <v>2441</v>
      </c>
      <c r="H18" s="337">
        <v>2385</v>
      </c>
      <c r="I18" s="337">
        <v>2372</v>
      </c>
      <c r="J18" s="337">
        <v>2305</v>
      </c>
      <c r="K18" s="337">
        <v>2257</v>
      </c>
      <c r="L18" s="337">
        <v>2149</v>
      </c>
      <c r="M18" s="337">
        <v>2159</v>
      </c>
      <c r="N18" s="337">
        <v>2139</v>
      </c>
      <c r="O18" s="330">
        <v>2168</v>
      </c>
      <c r="P18" s="327">
        <v>1991</v>
      </c>
      <c r="Q18" s="337">
        <v>2003</v>
      </c>
      <c r="R18" s="337">
        <v>2009</v>
      </c>
      <c r="S18" s="337">
        <v>1958</v>
      </c>
      <c r="T18" s="337">
        <v>2385</v>
      </c>
      <c r="U18" s="337">
        <v>2018</v>
      </c>
      <c r="V18" s="337">
        <v>2027</v>
      </c>
      <c r="W18" s="337">
        <v>2142</v>
      </c>
      <c r="X18" s="337">
        <v>2185</v>
      </c>
      <c r="Y18" s="337">
        <v>2218</v>
      </c>
      <c r="Z18" s="337">
        <v>2027</v>
      </c>
      <c r="AA18" s="330">
        <v>1972</v>
      </c>
      <c r="AB18" s="327">
        <v>1906</v>
      </c>
      <c r="AC18" s="337">
        <v>1848</v>
      </c>
      <c r="AD18" s="337">
        <v>1833</v>
      </c>
      <c r="AE18" s="337">
        <v>1818</v>
      </c>
      <c r="AF18" s="337">
        <v>1818</v>
      </c>
      <c r="AG18" s="337">
        <v>1888</v>
      </c>
      <c r="AH18" s="337">
        <v>1969</v>
      </c>
      <c r="AI18" s="337">
        <v>1998</v>
      </c>
      <c r="AJ18" s="337">
        <v>1984</v>
      </c>
      <c r="AK18" s="337">
        <v>1962</v>
      </c>
      <c r="AL18" s="337">
        <v>1715</v>
      </c>
      <c r="AM18" s="330">
        <v>1814</v>
      </c>
      <c r="AN18" s="327">
        <v>1825</v>
      </c>
      <c r="AO18" s="337">
        <v>1626</v>
      </c>
      <c r="AP18" s="337">
        <v>1666</v>
      </c>
      <c r="AQ18" s="337">
        <v>1760</v>
      </c>
      <c r="AR18" s="337">
        <v>1746</v>
      </c>
      <c r="AS18" s="337">
        <v>2056</v>
      </c>
      <c r="AT18" s="337">
        <v>2001</v>
      </c>
      <c r="AU18" s="337">
        <v>2066</v>
      </c>
      <c r="AV18" s="337">
        <v>2123</v>
      </c>
      <c r="AW18" s="337">
        <v>2159</v>
      </c>
      <c r="AX18" s="337">
        <v>2146</v>
      </c>
      <c r="AY18" s="330">
        <v>2222</v>
      </c>
      <c r="AZ18" s="327">
        <v>2180</v>
      </c>
      <c r="BA18" s="337">
        <v>2190</v>
      </c>
      <c r="BB18" s="337">
        <v>2142</v>
      </c>
      <c r="BC18" s="337">
        <v>2080</v>
      </c>
      <c r="BD18" s="337">
        <v>2060</v>
      </c>
      <c r="BE18" s="337">
        <v>2098</v>
      </c>
      <c r="BF18" s="337">
        <v>2168</v>
      </c>
      <c r="BG18" s="337">
        <v>2085</v>
      </c>
      <c r="BH18" s="337">
        <v>2164</v>
      </c>
      <c r="BI18" s="337">
        <v>2173</v>
      </c>
      <c r="BJ18" s="337">
        <v>2128</v>
      </c>
      <c r="BK18" s="326">
        <v>2168</v>
      </c>
      <c r="BL18" s="327">
        <v>2139</v>
      </c>
      <c r="BM18" s="337">
        <v>1998</v>
      </c>
      <c r="BN18" s="337">
        <v>2041</v>
      </c>
      <c r="BO18" s="337">
        <v>1971</v>
      </c>
      <c r="BP18" s="337">
        <v>1993</v>
      </c>
      <c r="BQ18" s="337">
        <v>2029</v>
      </c>
      <c r="BR18" s="337">
        <v>2006</v>
      </c>
      <c r="BS18" s="337">
        <v>2023</v>
      </c>
      <c r="BT18" s="337">
        <v>2018</v>
      </c>
      <c r="BU18" s="337">
        <v>2010</v>
      </c>
      <c r="BV18" s="337">
        <v>1968</v>
      </c>
      <c r="BW18" s="326">
        <v>1982</v>
      </c>
      <c r="BX18" s="327">
        <v>1894</v>
      </c>
      <c r="BY18" s="337">
        <v>1895</v>
      </c>
      <c r="BZ18" s="337">
        <v>1835</v>
      </c>
      <c r="CA18" s="337">
        <v>1891</v>
      </c>
      <c r="CB18" s="337">
        <v>1927</v>
      </c>
      <c r="CC18" s="337">
        <v>1986</v>
      </c>
      <c r="CD18" s="337">
        <v>2012</v>
      </c>
      <c r="CE18" s="337">
        <v>1955</v>
      </c>
      <c r="CF18" s="337">
        <v>1912</v>
      </c>
      <c r="CG18" s="337">
        <v>1982</v>
      </c>
      <c r="CH18" s="337">
        <v>1974</v>
      </c>
      <c r="CI18" s="326">
        <v>1922</v>
      </c>
      <c r="CJ18" s="327">
        <v>1736</v>
      </c>
      <c r="CK18" s="337">
        <v>1619</v>
      </c>
      <c r="CL18" s="337">
        <v>1686</v>
      </c>
      <c r="CM18" s="337">
        <v>1725</v>
      </c>
      <c r="CN18" s="337">
        <v>1633</v>
      </c>
      <c r="CO18" s="337">
        <v>1703</v>
      </c>
      <c r="CP18" s="337">
        <v>1710</v>
      </c>
      <c r="CQ18" s="337">
        <v>1768</v>
      </c>
      <c r="CR18" s="337">
        <v>1819</v>
      </c>
      <c r="CS18" s="337">
        <v>1879</v>
      </c>
      <c r="CT18" s="337">
        <v>1951</v>
      </c>
      <c r="CU18" s="326">
        <v>2051</v>
      </c>
      <c r="CV18" s="327">
        <v>2020</v>
      </c>
      <c r="CW18" s="337">
        <v>1970</v>
      </c>
      <c r="CX18" s="337">
        <v>2019</v>
      </c>
      <c r="CY18" s="337">
        <v>2051</v>
      </c>
      <c r="CZ18" s="337">
        <v>2100</v>
      </c>
      <c r="DA18" s="337">
        <v>2148</v>
      </c>
      <c r="DB18" s="337">
        <v>2140</v>
      </c>
      <c r="DC18" s="337">
        <v>2174</v>
      </c>
      <c r="DD18" s="337">
        <v>2029</v>
      </c>
      <c r="DE18" s="337">
        <v>2057</v>
      </c>
      <c r="DF18" s="337">
        <v>2064</v>
      </c>
      <c r="DG18" s="326">
        <v>2046</v>
      </c>
      <c r="DH18" s="327">
        <v>1987</v>
      </c>
      <c r="DI18" s="337">
        <v>1905</v>
      </c>
      <c r="DJ18" s="337">
        <v>2132</v>
      </c>
      <c r="DK18" s="337">
        <v>2113</v>
      </c>
      <c r="DL18" s="337">
        <v>2085</v>
      </c>
      <c r="DM18" s="337">
        <v>2091</v>
      </c>
      <c r="DN18" s="337">
        <v>1867</v>
      </c>
      <c r="DO18" s="337">
        <v>1837</v>
      </c>
      <c r="DP18" s="337">
        <v>1903</v>
      </c>
      <c r="DQ18" s="326">
        <v>1821</v>
      </c>
      <c r="DR18" s="326">
        <v>1853</v>
      </c>
      <c r="DS18" s="330">
        <v>1853</v>
      </c>
      <c r="DT18" s="326">
        <v>1698</v>
      </c>
      <c r="DU18" s="326">
        <v>1655</v>
      </c>
      <c r="DV18" s="326">
        <v>1867</v>
      </c>
      <c r="DW18" s="326">
        <v>1835</v>
      </c>
      <c r="DX18" s="326">
        <v>1818</v>
      </c>
      <c r="DY18" s="326">
        <v>1843</v>
      </c>
      <c r="DZ18" s="326">
        <v>1768</v>
      </c>
      <c r="EA18" s="337"/>
      <c r="EB18" s="337"/>
      <c r="EC18" s="337"/>
      <c r="ED18" s="337"/>
      <c r="EE18" s="337"/>
      <c r="EF18" s="100">
        <v>-75</v>
      </c>
      <c r="EG18" s="84">
        <v>-4.2420814479638009</v>
      </c>
      <c r="EH18" s="100">
        <v>-85</v>
      </c>
      <c r="EI18" s="84">
        <v>-4.1544477028347995</v>
      </c>
    </row>
    <row r="19" spans="1:152" ht="15" outlineLevel="1">
      <c r="A19" s="121" t="s">
        <v>308</v>
      </c>
      <c r="B19" s="26"/>
      <c r="C19" s="27"/>
      <c r="D19" s="44">
        <v>172751</v>
      </c>
      <c r="E19" s="45">
        <v>169490</v>
      </c>
      <c r="F19" s="45">
        <v>169637</v>
      </c>
      <c r="G19" s="45">
        <v>169874</v>
      </c>
      <c r="H19" s="45">
        <v>168748</v>
      </c>
      <c r="I19" s="45">
        <v>169622</v>
      </c>
      <c r="J19" s="45">
        <v>168766</v>
      </c>
      <c r="K19" s="45">
        <v>169033</v>
      </c>
      <c r="L19" s="45">
        <v>164098</v>
      </c>
      <c r="M19" s="45">
        <v>167191</v>
      </c>
      <c r="N19" s="45">
        <v>167466</v>
      </c>
      <c r="O19" s="231">
        <v>168219</v>
      </c>
      <c r="P19" s="44">
        <v>165527</v>
      </c>
      <c r="Q19" s="45">
        <v>157160</v>
      </c>
      <c r="R19" s="45">
        <v>167672</v>
      </c>
      <c r="S19" s="45">
        <v>167249</v>
      </c>
      <c r="T19" s="45">
        <v>168748</v>
      </c>
      <c r="U19" s="45">
        <v>172726</v>
      </c>
      <c r="V19" s="45">
        <v>170438</v>
      </c>
      <c r="W19" s="45">
        <v>173978</v>
      </c>
      <c r="X19" s="45">
        <v>174877</v>
      </c>
      <c r="Y19" s="45">
        <v>177435</v>
      </c>
      <c r="Z19" s="45">
        <v>176986</v>
      </c>
      <c r="AA19" s="231">
        <v>173049</v>
      </c>
      <c r="AB19" s="44">
        <v>167648</v>
      </c>
      <c r="AC19" s="45">
        <v>165580</v>
      </c>
      <c r="AD19" s="45">
        <v>166654</v>
      </c>
      <c r="AE19" s="45">
        <v>168410</v>
      </c>
      <c r="AF19" s="45">
        <v>167862</v>
      </c>
      <c r="AG19" s="45">
        <v>169578</v>
      </c>
      <c r="AH19" s="45">
        <v>175463</v>
      </c>
      <c r="AI19" s="45">
        <v>177734</v>
      </c>
      <c r="AJ19" s="45">
        <v>179264</v>
      </c>
      <c r="AK19" s="45">
        <v>180268</v>
      </c>
      <c r="AL19" s="45">
        <v>177062</v>
      </c>
      <c r="AM19" s="231">
        <v>178026</v>
      </c>
      <c r="AN19" s="44">
        <v>174957</v>
      </c>
      <c r="AO19" s="45">
        <v>172331</v>
      </c>
      <c r="AP19" s="45">
        <v>174968</v>
      </c>
      <c r="AQ19" s="45">
        <v>178570</v>
      </c>
      <c r="AR19" s="45">
        <v>179569</v>
      </c>
      <c r="AS19" s="45">
        <v>182656</v>
      </c>
      <c r="AT19" s="45">
        <v>186318</v>
      </c>
      <c r="AU19" s="45">
        <v>187387</v>
      </c>
      <c r="AV19" s="45">
        <v>188040</v>
      </c>
      <c r="AW19" s="45">
        <v>190196</v>
      </c>
      <c r="AX19" s="45">
        <v>189649</v>
      </c>
      <c r="AY19" s="231">
        <v>189957</v>
      </c>
      <c r="AZ19" s="44">
        <v>187328</v>
      </c>
      <c r="BA19" s="45">
        <v>185287</v>
      </c>
      <c r="BB19" s="45">
        <v>188090</v>
      </c>
      <c r="BC19" s="45">
        <v>185887</v>
      </c>
      <c r="BD19" s="45">
        <v>186670</v>
      </c>
      <c r="BE19" s="45">
        <v>189023</v>
      </c>
      <c r="BF19" s="45">
        <v>189296</v>
      </c>
      <c r="BG19" s="45">
        <v>191377</v>
      </c>
      <c r="BH19" s="45">
        <v>190900</v>
      </c>
      <c r="BI19" s="45">
        <v>190718</v>
      </c>
      <c r="BJ19" s="45">
        <v>189862</v>
      </c>
      <c r="BK19" s="57">
        <v>190141</v>
      </c>
      <c r="BL19" s="44">
        <v>187230</v>
      </c>
      <c r="BM19" s="45">
        <v>186781</v>
      </c>
      <c r="BN19" s="45">
        <v>189654</v>
      </c>
      <c r="BO19" s="45">
        <v>191373</v>
      </c>
      <c r="BP19" s="45">
        <v>190547</v>
      </c>
      <c r="BQ19" s="45">
        <v>190549</v>
      </c>
      <c r="BR19" s="45">
        <v>189876</v>
      </c>
      <c r="BS19" s="45">
        <v>190772</v>
      </c>
      <c r="BT19" s="45">
        <v>191384</v>
      </c>
      <c r="BU19" s="45">
        <v>191895</v>
      </c>
      <c r="BV19" s="45">
        <v>191918</v>
      </c>
      <c r="BW19" s="57">
        <v>191308</v>
      </c>
      <c r="BX19" s="44">
        <v>187795</v>
      </c>
      <c r="BY19" s="45">
        <v>187218</v>
      </c>
      <c r="BZ19" s="45">
        <v>189052</v>
      </c>
      <c r="CA19" s="45">
        <v>190331</v>
      </c>
      <c r="CB19" s="45">
        <v>191205</v>
      </c>
      <c r="CC19" s="45">
        <v>192619</v>
      </c>
      <c r="CD19" s="45">
        <v>193440</v>
      </c>
      <c r="CE19" s="45">
        <v>194501</v>
      </c>
      <c r="CF19" s="45">
        <v>194677</v>
      </c>
      <c r="CG19" s="45">
        <v>196099</v>
      </c>
      <c r="CH19" s="45">
        <v>197411</v>
      </c>
      <c r="CI19" s="57">
        <v>197645</v>
      </c>
      <c r="CJ19" s="44">
        <v>194422</v>
      </c>
      <c r="CK19" s="45">
        <v>192712</v>
      </c>
      <c r="CL19" s="45">
        <v>192305</v>
      </c>
      <c r="CM19" s="45">
        <v>192216</v>
      </c>
      <c r="CN19" s="45">
        <v>190903</v>
      </c>
      <c r="CO19" s="45">
        <v>191359</v>
      </c>
      <c r="CP19" s="45">
        <v>193334</v>
      </c>
      <c r="CQ19" s="45">
        <v>197420</v>
      </c>
      <c r="CR19" s="45">
        <v>198995</v>
      </c>
      <c r="CS19" s="45">
        <v>200729</v>
      </c>
      <c r="CT19" s="45">
        <v>203220</v>
      </c>
      <c r="CU19" s="57">
        <v>204764</v>
      </c>
      <c r="CV19" s="44">
        <v>203784</v>
      </c>
      <c r="CW19" s="45">
        <v>205093</v>
      </c>
      <c r="CX19" s="45">
        <v>207980</v>
      </c>
      <c r="CY19" s="45">
        <v>209838</v>
      </c>
      <c r="CZ19" s="45">
        <v>211706</v>
      </c>
      <c r="DA19" s="45">
        <v>212920</v>
      </c>
      <c r="DB19" s="45">
        <v>212566</v>
      </c>
      <c r="DC19" s="45">
        <v>213673</v>
      </c>
      <c r="DD19" s="45">
        <v>209220</v>
      </c>
      <c r="DE19" s="45">
        <v>210987</v>
      </c>
      <c r="DF19" s="45">
        <v>212094</v>
      </c>
      <c r="DG19" s="57">
        <v>212262</v>
      </c>
      <c r="DH19" s="44">
        <v>210854</v>
      </c>
      <c r="DI19" s="45">
        <v>210792</v>
      </c>
      <c r="DJ19" s="45">
        <v>210751</v>
      </c>
      <c r="DK19" s="45">
        <v>212159</v>
      </c>
      <c r="DL19" s="45">
        <v>211369</v>
      </c>
      <c r="DM19" s="45">
        <v>211730</v>
      </c>
      <c r="DN19" s="45">
        <v>198962</v>
      </c>
      <c r="DO19" s="45">
        <v>198884</v>
      </c>
      <c r="DP19" s="45">
        <v>199798</v>
      </c>
      <c r="DQ19" s="57">
        <v>199604</v>
      </c>
      <c r="DR19" s="57">
        <v>199845</v>
      </c>
      <c r="DS19" s="231">
        <v>199144</v>
      </c>
      <c r="DT19" s="57">
        <v>195209</v>
      </c>
      <c r="DU19" s="57">
        <v>194154</v>
      </c>
      <c r="DV19" s="57">
        <v>197386</v>
      </c>
      <c r="DW19" s="57">
        <v>198544</v>
      </c>
      <c r="DX19" s="57">
        <v>198537</v>
      </c>
      <c r="DY19" s="57">
        <v>199118</v>
      </c>
      <c r="DZ19" s="57">
        <v>198844</v>
      </c>
      <c r="EA19" s="45"/>
      <c r="EB19" s="45"/>
      <c r="EC19" s="45"/>
      <c r="ED19" s="45"/>
      <c r="EE19" s="45"/>
      <c r="EF19" s="100">
        <v>-274</v>
      </c>
      <c r="EG19" s="84">
        <v>-0.13779646355937317</v>
      </c>
      <c r="EH19" s="100">
        <v>-300</v>
      </c>
      <c r="EI19" s="84">
        <v>-0.14133476552562399</v>
      </c>
    </row>
    <row r="20" spans="1:152" ht="15" outlineLevel="2">
      <c r="A20" s="324">
        <v>45</v>
      </c>
      <c r="B20" s="324" t="s">
        <v>308</v>
      </c>
      <c r="C20" s="324" t="s">
        <v>309</v>
      </c>
      <c r="D20" s="327">
        <v>81292</v>
      </c>
      <c r="E20" s="337">
        <v>80416</v>
      </c>
      <c r="F20" s="337">
        <v>80618</v>
      </c>
      <c r="G20" s="337">
        <v>80638</v>
      </c>
      <c r="H20" s="337">
        <v>79962</v>
      </c>
      <c r="I20" s="337">
        <v>80396</v>
      </c>
      <c r="J20" s="337">
        <v>79911</v>
      </c>
      <c r="K20" s="337">
        <v>80026</v>
      </c>
      <c r="L20" s="337">
        <v>80961</v>
      </c>
      <c r="M20" s="337">
        <v>79304</v>
      </c>
      <c r="N20" s="337">
        <v>79411</v>
      </c>
      <c r="O20" s="330">
        <v>79530</v>
      </c>
      <c r="P20" s="327">
        <v>78519</v>
      </c>
      <c r="Q20" s="337">
        <v>73500</v>
      </c>
      <c r="R20" s="337">
        <v>79977</v>
      </c>
      <c r="S20" s="337">
        <v>79294</v>
      </c>
      <c r="T20" s="337">
        <v>79962</v>
      </c>
      <c r="U20" s="337">
        <v>80892</v>
      </c>
      <c r="V20" s="337">
        <v>79921</v>
      </c>
      <c r="W20" s="337">
        <v>81369</v>
      </c>
      <c r="X20" s="337">
        <v>81557</v>
      </c>
      <c r="Y20" s="337">
        <v>82240</v>
      </c>
      <c r="Z20" s="337">
        <v>81865</v>
      </c>
      <c r="AA20" s="330">
        <v>79506</v>
      </c>
      <c r="AB20" s="327">
        <v>78329</v>
      </c>
      <c r="AC20" s="337">
        <v>77543</v>
      </c>
      <c r="AD20" s="337">
        <v>77996</v>
      </c>
      <c r="AE20" s="337">
        <v>78526</v>
      </c>
      <c r="AF20" s="337">
        <v>78276</v>
      </c>
      <c r="AG20" s="337">
        <v>78991</v>
      </c>
      <c r="AH20" s="337">
        <v>81479</v>
      </c>
      <c r="AI20" s="337">
        <v>82192</v>
      </c>
      <c r="AJ20" s="337">
        <v>82670</v>
      </c>
      <c r="AK20" s="337">
        <v>83177</v>
      </c>
      <c r="AL20" s="337">
        <v>81983</v>
      </c>
      <c r="AM20" s="330">
        <v>82396</v>
      </c>
      <c r="AN20" s="327">
        <v>80690</v>
      </c>
      <c r="AO20" s="337">
        <v>80125</v>
      </c>
      <c r="AP20" s="337">
        <v>81060</v>
      </c>
      <c r="AQ20" s="337">
        <v>82406</v>
      </c>
      <c r="AR20" s="337">
        <v>82718</v>
      </c>
      <c r="AS20" s="337">
        <v>83875</v>
      </c>
      <c r="AT20" s="337">
        <v>84606</v>
      </c>
      <c r="AU20" s="337">
        <v>84989</v>
      </c>
      <c r="AV20" s="337">
        <v>85307</v>
      </c>
      <c r="AW20" s="337">
        <v>86164</v>
      </c>
      <c r="AX20" s="337">
        <v>85996</v>
      </c>
      <c r="AY20" s="330">
        <v>86254</v>
      </c>
      <c r="AZ20" s="327">
        <v>85530</v>
      </c>
      <c r="BA20" s="337">
        <v>84980</v>
      </c>
      <c r="BB20" s="337">
        <v>86006</v>
      </c>
      <c r="BC20" s="337">
        <v>84978</v>
      </c>
      <c r="BD20" s="337">
        <v>85190</v>
      </c>
      <c r="BE20" s="337">
        <v>85625</v>
      </c>
      <c r="BF20" s="337">
        <v>85816</v>
      </c>
      <c r="BG20" s="337">
        <v>86225</v>
      </c>
      <c r="BH20" s="337">
        <v>86404</v>
      </c>
      <c r="BI20" s="337">
        <v>86159</v>
      </c>
      <c r="BJ20" s="337">
        <v>85936</v>
      </c>
      <c r="BK20" s="326">
        <v>86146</v>
      </c>
      <c r="BL20" s="327">
        <v>85221</v>
      </c>
      <c r="BM20" s="337">
        <v>85065</v>
      </c>
      <c r="BN20" s="337">
        <v>85955</v>
      </c>
      <c r="BO20" s="337">
        <v>86604</v>
      </c>
      <c r="BP20" s="337">
        <v>86229</v>
      </c>
      <c r="BQ20" s="337">
        <v>85885</v>
      </c>
      <c r="BR20" s="337">
        <v>85808</v>
      </c>
      <c r="BS20" s="337">
        <v>86324</v>
      </c>
      <c r="BT20" s="337">
        <v>86585</v>
      </c>
      <c r="BU20" s="337">
        <v>86861</v>
      </c>
      <c r="BV20" s="337">
        <v>86920</v>
      </c>
      <c r="BW20" s="326">
        <v>86064</v>
      </c>
      <c r="BX20" s="327">
        <v>85162</v>
      </c>
      <c r="BY20" s="337">
        <v>84868</v>
      </c>
      <c r="BZ20" s="337">
        <v>85625</v>
      </c>
      <c r="CA20" s="337">
        <v>85999</v>
      </c>
      <c r="CB20" s="337">
        <v>86398</v>
      </c>
      <c r="CC20" s="337">
        <v>86942</v>
      </c>
      <c r="CD20" s="337">
        <v>87286</v>
      </c>
      <c r="CE20" s="337">
        <v>87645</v>
      </c>
      <c r="CF20" s="337">
        <v>87569</v>
      </c>
      <c r="CG20" s="337">
        <v>87967</v>
      </c>
      <c r="CH20" s="337">
        <v>88202</v>
      </c>
      <c r="CI20" s="326">
        <v>88062</v>
      </c>
      <c r="CJ20" s="327">
        <v>87149</v>
      </c>
      <c r="CK20" s="337">
        <v>86234</v>
      </c>
      <c r="CL20" s="337">
        <v>85845</v>
      </c>
      <c r="CM20" s="337">
        <v>85302</v>
      </c>
      <c r="CN20" s="337">
        <v>84440</v>
      </c>
      <c r="CO20" s="337">
        <v>84385</v>
      </c>
      <c r="CP20" s="337">
        <v>85369</v>
      </c>
      <c r="CQ20" s="337">
        <v>86984</v>
      </c>
      <c r="CR20" s="337">
        <v>87472</v>
      </c>
      <c r="CS20" s="337">
        <v>88074</v>
      </c>
      <c r="CT20" s="337">
        <v>88952</v>
      </c>
      <c r="CU20" s="326">
        <v>89472</v>
      </c>
      <c r="CV20" s="327">
        <v>89085</v>
      </c>
      <c r="CW20" s="337">
        <v>89658</v>
      </c>
      <c r="CX20" s="337">
        <v>90488</v>
      </c>
      <c r="CY20" s="337">
        <v>90883</v>
      </c>
      <c r="CZ20" s="337">
        <v>91291</v>
      </c>
      <c r="DA20" s="337">
        <v>91772</v>
      </c>
      <c r="DB20" s="337">
        <v>91965</v>
      </c>
      <c r="DC20" s="337">
        <v>92251</v>
      </c>
      <c r="DD20" s="337">
        <v>90288</v>
      </c>
      <c r="DE20" s="337">
        <v>90811</v>
      </c>
      <c r="DF20" s="337">
        <v>91193</v>
      </c>
      <c r="DG20" s="326">
        <v>91068</v>
      </c>
      <c r="DH20" s="327">
        <v>90810</v>
      </c>
      <c r="DI20" s="337">
        <v>90603</v>
      </c>
      <c r="DJ20" s="337">
        <v>90070</v>
      </c>
      <c r="DK20" s="337">
        <v>90308</v>
      </c>
      <c r="DL20" s="337">
        <v>89989</v>
      </c>
      <c r="DM20" s="337">
        <v>90042</v>
      </c>
      <c r="DN20" s="337">
        <v>85458</v>
      </c>
      <c r="DO20" s="337">
        <v>85500</v>
      </c>
      <c r="DP20" s="337">
        <v>85557</v>
      </c>
      <c r="DQ20" s="326">
        <v>85478</v>
      </c>
      <c r="DR20" s="326">
        <v>85494</v>
      </c>
      <c r="DS20" s="330">
        <v>85085</v>
      </c>
      <c r="DT20" s="326">
        <v>83703</v>
      </c>
      <c r="DU20" s="326">
        <v>83102</v>
      </c>
      <c r="DV20" s="326">
        <v>83730</v>
      </c>
      <c r="DW20" s="326">
        <v>83951</v>
      </c>
      <c r="DX20" s="326">
        <v>83601</v>
      </c>
      <c r="DY20" s="326">
        <v>83595</v>
      </c>
      <c r="DZ20" s="326">
        <v>83400</v>
      </c>
      <c r="EA20" s="337"/>
      <c r="EB20" s="337"/>
      <c r="EC20" s="337"/>
      <c r="ED20" s="337"/>
      <c r="EE20" s="337"/>
      <c r="EF20" s="100">
        <v>-195</v>
      </c>
      <c r="EG20" s="84">
        <v>-0.23381294964028776</v>
      </c>
      <c r="EH20" s="100">
        <v>-1685</v>
      </c>
      <c r="EI20" s="84">
        <v>-1.8502657354943559</v>
      </c>
    </row>
    <row r="21" spans="1:152" ht="15" outlineLevel="2">
      <c r="A21" s="324">
        <v>51</v>
      </c>
      <c r="B21" s="324" t="s">
        <v>308</v>
      </c>
      <c r="C21" s="324" t="s">
        <v>310</v>
      </c>
      <c r="D21" s="327">
        <v>3820</v>
      </c>
      <c r="E21" s="337">
        <v>3642</v>
      </c>
      <c r="F21" s="337">
        <v>3567</v>
      </c>
      <c r="G21" s="337">
        <v>3669</v>
      </c>
      <c r="H21" s="337">
        <v>3657</v>
      </c>
      <c r="I21" s="337">
        <v>3648</v>
      </c>
      <c r="J21" s="337">
        <v>3653</v>
      </c>
      <c r="K21" s="337">
        <v>3681</v>
      </c>
      <c r="L21" s="337">
        <v>3586</v>
      </c>
      <c r="M21" s="337">
        <v>3626</v>
      </c>
      <c r="N21" s="337">
        <v>3609</v>
      </c>
      <c r="O21" s="330">
        <v>3569</v>
      </c>
      <c r="P21" s="327">
        <v>3467</v>
      </c>
      <c r="Q21" s="337">
        <v>3288</v>
      </c>
      <c r="R21" s="337">
        <v>3599</v>
      </c>
      <c r="S21" s="337">
        <v>3494</v>
      </c>
      <c r="T21" s="337">
        <v>3657</v>
      </c>
      <c r="U21" s="337">
        <v>3747</v>
      </c>
      <c r="V21" s="337">
        <v>3633</v>
      </c>
      <c r="W21" s="337">
        <v>3779</v>
      </c>
      <c r="X21" s="337">
        <v>3878</v>
      </c>
      <c r="Y21" s="337">
        <v>3968</v>
      </c>
      <c r="Z21" s="337">
        <v>3900</v>
      </c>
      <c r="AA21" s="330">
        <v>3822</v>
      </c>
      <c r="AB21" s="327">
        <v>3452</v>
      </c>
      <c r="AC21" s="337">
        <v>3395</v>
      </c>
      <c r="AD21" s="337">
        <v>3420</v>
      </c>
      <c r="AE21" s="337">
        <v>3489</v>
      </c>
      <c r="AF21" s="337">
        <v>3501</v>
      </c>
      <c r="AG21" s="337">
        <v>3499</v>
      </c>
      <c r="AH21" s="337">
        <v>3659</v>
      </c>
      <c r="AI21" s="337">
        <v>3750</v>
      </c>
      <c r="AJ21" s="337">
        <v>3865</v>
      </c>
      <c r="AK21" s="337">
        <v>3936</v>
      </c>
      <c r="AL21" s="337">
        <v>3813</v>
      </c>
      <c r="AM21" s="330">
        <v>3813</v>
      </c>
      <c r="AN21" s="327">
        <v>3645</v>
      </c>
      <c r="AO21" s="337">
        <v>3359</v>
      </c>
      <c r="AP21" s="337">
        <v>3363</v>
      </c>
      <c r="AQ21" s="337">
        <v>3537</v>
      </c>
      <c r="AR21" s="337">
        <v>3563</v>
      </c>
      <c r="AS21" s="337">
        <v>3657</v>
      </c>
      <c r="AT21" s="337">
        <v>3722</v>
      </c>
      <c r="AU21" s="337">
        <v>3783</v>
      </c>
      <c r="AV21" s="337">
        <v>3784</v>
      </c>
      <c r="AW21" s="337">
        <v>3802</v>
      </c>
      <c r="AX21" s="337">
        <v>3759</v>
      </c>
      <c r="AY21" s="330">
        <v>3687</v>
      </c>
      <c r="AZ21" s="327">
        <v>3575</v>
      </c>
      <c r="BA21" s="337">
        <v>3359</v>
      </c>
      <c r="BB21" s="337">
        <v>3519</v>
      </c>
      <c r="BC21" s="337">
        <v>3505</v>
      </c>
      <c r="BD21" s="337">
        <v>3556</v>
      </c>
      <c r="BE21" s="337">
        <v>3648</v>
      </c>
      <c r="BF21" s="337">
        <v>3637</v>
      </c>
      <c r="BG21" s="337">
        <v>3585</v>
      </c>
      <c r="BH21" s="337">
        <v>3659</v>
      </c>
      <c r="BI21" s="337">
        <v>3667</v>
      </c>
      <c r="BJ21" s="337">
        <v>3629</v>
      </c>
      <c r="BK21" s="326">
        <v>3653</v>
      </c>
      <c r="BL21" s="327">
        <v>3464</v>
      </c>
      <c r="BM21" s="337">
        <v>3482</v>
      </c>
      <c r="BN21" s="337">
        <v>3623</v>
      </c>
      <c r="BO21" s="337">
        <v>3732</v>
      </c>
      <c r="BP21" s="337">
        <v>3722</v>
      </c>
      <c r="BQ21" s="337">
        <v>3729</v>
      </c>
      <c r="BR21" s="337">
        <v>3670</v>
      </c>
      <c r="BS21" s="337">
        <v>3638</v>
      </c>
      <c r="BT21" s="337">
        <v>3642</v>
      </c>
      <c r="BU21" s="337">
        <v>3637</v>
      </c>
      <c r="BV21" s="337">
        <v>3593</v>
      </c>
      <c r="BW21" s="326">
        <v>3553</v>
      </c>
      <c r="BX21" s="327">
        <v>3261</v>
      </c>
      <c r="BY21" s="337">
        <v>3182</v>
      </c>
      <c r="BZ21" s="337">
        <v>3259</v>
      </c>
      <c r="CA21" s="337">
        <v>3375</v>
      </c>
      <c r="CB21" s="337">
        <v>3377</v>
      </c>
      <c r="CC21" s="337">
        <v>3460</v>
      </c>
      <c r="CD21" s="337">
        <v>3434</v>
      </c>
      <c r="CE21" s="337">
        <v>3455</v>
      </c>
      <c r="CF21" s="337">
        <v>3404</v>
      </c>
      <c r="CG21" s="337">
        <v>3436</v>
      </c>
      <c r="CH21" s="337">
        <v>3505</v>
      </c>
      <c r="CI21" s="326">
        <v>3541</v>
      </c>
      <c r="CJ21" s="327">
        <v>3393</v>
      </c>
      <c r="CK21" s="337">
        <v>3304</v>
      </c>
      <c r="CL21" s="337">
        <v>3268</v>
      </c>
      <c r="CM21" s="337">
        <v>3373</v>
      </c>
      <c r="CN21" s="337">
        <v>3327</v>
      </c>
      <c r="CO21" s="337">
        <v>3284</v>
      </c>
      <c r="CP21" s="337">
        <v>3381</v>
      </c>
      <c r="CQ21" s="337">
        <v>3476</v>
      </c>
      <c r="CR21" s="337">
        <v>3494</v>
      </c>
      <c r="CS21" s="337">
        <v>3505</v>
      </c>
      <c r="CT21" s="337">
        <v>3546</v>
      </c>
      <c r="CU21" s="326">
        <v>3555</v>
      </c>
      <c r="CV21" s="327">
        <v>3396</v>
      </c>
      <c r="CW21" s="337">
        <v>3354</v>
      </c>
      <c r="CX21" s="337">
        <v>3460</v>
      </c>
      <c r="CY21" s="337">
        <v>3580</v>
      </c>
      <c r="CZ21" s="337">
        <v>3624</v>
      </c>
      <c r="DA21" s="337">
        <v>3674</v>
      </c>
      <c r="DB21" s="337">
        <v>3650</v>
      </c>
      <c r="DC21" s="337">
        <v>3672</v>
      </c>
      <c r="DD21" s="337">
        <v>3649</v>
      </c>
      <c r="DE21" s="337">
        <v>3688</v>
      </c>
      <c r="DF21" s="337">
        <v>3701</v>
      </c>
      <c r="DG21" s="326">
        <v>3716</v>
      </c>
      <c r="DH21" s="327">
        <v>3566</v>
      </c>
      <c r="DI21" s="337">
        <v>3658</v>
      </c>
      <c r="DJ21" s="337">
        <v>3638</v>
      </c>
      <c r="DK21" s="337">
        <v>3808</v>
      </c>
      <c r="DL21" s="337">
        <v>3736</v>
      </c>
      <c r="DM21" s="337">
        <v>3848</v>
      </c>
      <c r="DN21" s="337">
        <v>3450</v>
      </c>
      <c r="DO21" s="337">
        <v>3521</v>
      </c>
      <c r="DP21" s="337">
        <v>3632</v>
      </c>
      <c r="DQ21" s="326">
        <v>3696</v>
      </c>
      <c r="DR21" s="326">
        <v>3752</v>
      </c>
      <c r="DS21" s="330">
        <v>3786</v>
      </c>
      <c r="DT21" s="326">
        <v>3574</v>
      </c>
      <c r="DU21" s="326">
        <v>3595</v>
      </c>
      <c r="DV21" s="326">
        <v>3831</v>
      </c>
      <c r="DW21" s="326">
        <v>3896</v>
      </c>
      <c r="DX21" s="326">
        <v>3950</v>
      </c>
      <c r="DY21" s="326">
        <v>4015</v>
      </c>
      <c r="DZ21" s="326">
        <v>4019</v>
      </c>
      <c r="EA21" s="337"/>
      <c r="EB21" s="337"/>
      <c r="EC21" s="337"/>
      <c r="ED21" s="337"/>
      <c r="EE21" s="337"/>
      <c r="EF21" s="100">
        <v>4</v>
      </c>
      <c r="EG21" s="84">
        <v>9.9527245583478474E-2</v>
      </c>
      <c r="EH21" s="100">
        <v>233</v>
      </c>
      <c r="EI21" s="84">
        <v>6.2701829924650161</v>
      </c>
    </row>
    <row r="22" spans="1:152" ht="15" outlineLevel="2">
      <c r="A22" s="324">
        <v>147</v>
      </c>
      <c r="B22" s="324" t="s">
        <v>308</v>
      </c>
      <c r="C22" s="324" t="s">
        <v>311</v>
      </c>
      <c r="D22" s="327">
        <v>21261</v>
      </c>
      <c r="E22" s="337">
        <v>21093</v>
      </c>
      <c r="F22" s="337">
        <v>21060</v>
      </c>
      <c r="G22" s="337">
        <v>20896</v>
      </c>
      <c r="H22" s="337">
        <v>20769</v>
      </c>
      <c r="I22" s="337">
        <v>20896</v>
      </c>
      <c r="J22" s="337">
        <v>20893</v>
      </c>
      <c r="K22" s="337">
        <v>20870</v>
      </c>
      <c r="L22" s="337">
        <v>19155</v>
      </c>
      <c r="M22" s="337">
        <v>20447</v>
      </c>
      <c r="N22" s="337">
        <v>20492</v>
      </c>
      <c r="O22" s="330">
        <v>20620</v>
      </c>
      <c r="P22" s="327">
        <v>20460</v>
      </c>
      <c r="Q22" s="337">
        <v>19721</v>
      </c>
      <c r="R22" s="337">
        <v>20147</v>
      </c>
      <c r="S22" s="337">
        <v>20266</v>
      </c>
      <c r="T22" s="337">
        <v>20769</v>
      </c>
      <c r="U22" s="337">
        <v>20907</v>
      </c>
      <c r="V22" s="337">
        <v>20751</v>
      </c>
      <c r="W22" s="337">
        <v>20996</v>
      </c>
      <c r="X22" s="337">
        <v>21111</v>
      </c>
      <c r="Y22" s="337">
        <v>21438</v>
      </c>
      <c r="Z22" s="337">
        <v>21526</v>
      </c>
      <c r="AA22" s="330">
        <v>21380</v>
      </c>
      <c r="AB22" s="327">
        <v>20835</v>
      </c>
      <c r="AC22" s="337">
        <v>20708</v>
      </c>
      <c r="AD22" s="337">
        <v>20853</v>
      </c>
      <c r="AE22" s="337">
        <v>21045</v>
      </c>
      <c r="AF22" s="337">
        <v>20954</v>
      </c>
      <c r="AG22" s="337">
        <v>21120</v>
      </c>
      <c r="AH22" s="337">
        <v>21851</v>
      </c>
      <c r="AI22" s="337">
        <v>22159</v>
      </c>
      <c r="AJ22" s="337">
        <v>22361</v>
      </c>
      <c r="AK22" s="337">
        <v>22480</v>
      </c>
      <c r="AL22" s="337">
        <v>22268</v>
      </c>
      <c r="AM22" s="330">
        <v>22277</v>
      </c>
      <c r="AN22" s="327">
        <v>22015</v>
      </c>
      <c r="AO22" s="337">
        <v>22029</v>
      </c>
      <c r="AP22" s="337">
        <v>22311</v>
      </c>
      <c r="AQ22" s="337">
        <v>22650</v>
      </c>
      <c r="AR22" s="337">
        <v>22739</v>
      </c>
      <c r="AS22" s="337">
        <v>23142</v>
      </c>
      <c r="AT22" s="337">
        <v>23582</v>
      </c>
      <c r="AU22" s="337">
        <v>23716</v>
      </c>
      <c r="AV22" s="337">
        <v>23773</v>
      </c>
      <c r="AW22" s="337">
        <v>23923</v>
      </c>
      <c r="AX22" s="337">
        <v>23935</v>
      </c>
      <c r="AY22" s="330">
        <v>24003</v>
      </c>
      <c r="AZ22" s="327">
        <v>23775</v>
      </c>
      <c r="BA22" s="337">
        <v>23613</v>
      </c>
      <c r="BB22" s="337">
        <v>24019</v>
      </c>
      <c r="BC22" s="337">
        <v>23749</v>
      </c>
      <c r="BD22" s="337">
        <v>23741</v>
      </c>
      <c r="BE22" s="337">
        <v>23988</v>
      </c>
      <c r="BF22" s="337">
        <v>24046</v>
      </c>
      <c r="BG22" s="337">
        <v>24171</v>
      </c>
      <c r="BH22" s="337">
        <v>24320</v>
      </c>
      <c r="BI22" s="337">
        <v>24375</v>
      </c>
      <c r="BJ22" s="337">
        <v>24322</v>
      </c>
      <c r="BK22" s="326">
        <v>24419</v>
      </c>
      <c r="BL22" s="327">
        <v>24062</v>
      </c>
      <c r="BM22" s="337">
        <v>24187</v>
      </c>
      <c r="BN22" s="337">
        <v>24494</v>
      </c>
      <c r="BO22" s="337">
        <v>24723</v>
      </c>
      <c r="BP22" s="337">
        <v>24682</v>
      </c>
      <c r="BQ22" s="337">
        <v>24705</v>
      </c>
      <c r="BR22" s="337">
        <v>24595</v>
      </c>
      <c r="BS22" s="337">
        <v>24678</v>
      </c>
      <c r="BT22" s="337">
        <v>24727</v>
      </c>
      <c r="BU22" s="337">
        <v>24839</v>
      </c>
      <c r="BV22" s="337">
        <v>25038</v>
      </c>
      <c r="BW22" s="326">
        <v>25462</v>
      </c>
      <c r="BX22" s="327">
        <v>25163</v>
      </c>
      <c r="BY22" s="337">
        <v>25181</v>
      </c>
      <c r="BZ22" s="337">
        <v>25315</v>
      </c>
      <c r="CA22" s="337">
        <v>25351</v>
      </c>
      <c r="CB22" s="337">
        <v>25346</v>
      </c>
      <c r="CC22" s="337">
        <v>25429</v>
      </c>
      <c r="CD22" s="337">
        <v>25356</v>
      </c>
      <c r="CE22" s="337">
        <v>25470</v>
      </c>
      <c r="CF22" s="337">
        <v>25579</v>
      </c>
      <c r="CG22" s="337">
        <v>25766</v>
      </c>
      <c r="CH22" s="337">
        <v>25894</v>
      </c>
      <c r="CI22" s="326">
        <v>25829</v>
      </c>
      <c r="CJ22" s="327">
        <v>25484</v>
      </c>
      <c r="CK22" s="337">
        <v>25430</v>
      </c>
      <c r="CL22" s="337">
        <v>25519</v>
      </c>
      <c r="CM22" s="337">
        <v>25448</v>
      </c>
      <c r="CN22" s="337">
        <v>25272</v>
      </c>
      <c r="CO22" s="337">
        <v>25417</v>
      </c>
      <c r="CP22" s="337">
        <v>25510</v>
      </c>
      <c r="CQ22" s="337">
        <v>25998</v>
      </c>
      <c r="CR22" s="337">
        <v>26194</v>
      </c>
      <c r="CS22" s="337">
        <v>26495</v>
      </c>
      <c r="CT22" s="337">
        <v>26795</v>
      </c>
      <c r="CU22" s="326">
        <v>26977</v>
      </c>
      <c r="CV22" s="327">
        <v>26982</v>
      </c>
      <c r="CW22" s="337">
        <v>27118</v>
      </c>
      <c r="CX22" s="337">
        <v>27503</v>
      </c>
      <c r="CY22" s="337">
        <v>27713</v>
      </c>
      <c r="CZ22" s="337">
        <v>27948</v>
      </c>
      <c r="DA22" s="337">
        <v>28051</v>
      </c>
      <c r="DB22" s="337">
        <v>27946</v>
      </c>
      <c r="DC22" s="337">
        <v>28033</v>
      </c>
      <c r="DD22" s="337">
        <v>27761</v>
      </c>
      <c r="DE22" s="337">
        <v>27954</v>
      </c>
      <c r="DF22" s="337">
        <v>28066</v>
      </c>
      <c r="DG22" s="326">
        <v>28082</v>
      </c>
      <c r="DH22" s="327">
        <v>27979</v>
      </c>
      <c r="DI22" s="337">
        <v>27956</v>
      </c>
      <c r="DJ22" s="337">
        <v>27836</v>
      </c>
      <c r="DK22" s="337">
        <v>27947</v>
      </c>
      <c r="DL22" s="337">
        <v>27819</v>
      </c>
      <c r="DM22" s="337">
        <v>27817</v>
      </c>
      <c r="DN22" s="337">
        <v>26390</v>
      </c>
      <c r="DO22" s="337">
        <v>26294</v>
      </c>
      <c r="DP22" s="337">
        <v>26375</v>
      </c>
      <c r="DQ22" s="326">
        <v>26344</v>
      </c>
      <c r="DR22" s="326">
        <v>26346</v>
      </c>
      <c r="DS22" s="330">
        <v>26241</v>
      </c>
      <c r="DT22" s="326">
        <v>25924</v>
      </c>
      <c r="DU22" s="326">
        <v>25947</v>
      </c>
      <c r="DV22" s="326">
        <v>26253</v>
      </c>
      <c r="DW22" s="326">
        <v>26394</v>
      </c>
      <c r="DX22" s="326">
        <v>26404</v>
      </c>
      <c r="DY22" s="326">
        <v>26475</v>
      </c>
      <c r="DZ22" s="326">
        <v>26425</v>
      </c>
      <c r="EA22" s="337"/>
      <c r="EB22" s="337"/>
      <c r="EC22" s="337"/>
      <c r="ED22" s="337"/>
      <c r="EE22" s="337"/>
      <c r="EF22" s="100">
        <v>-50</v>
      </c>
      <c r="EG22" s="84">
        <v>-0.1892147587511826</v>
      </c>
      <c r="EH22" s="100">
        <v>184</v>
      </c>
      <c r="EI22" s="84">
        <v>0.65522398689552031</v>
      </c>
    </row>
    <row r="23" spans="1:152" ht="15" outlineLevel="2">
      <c r="A23" s="324">
        <v>172</v>
      </c>
      <c r="B23" s="324" t="s">
        <v>308</v>
      </c>
      <c r="C23" s="324" t="s">
        <v>312</v>
      </c>
      <c r="D23" s="327">
        <v>25027</v>
      </c>
      <c r="E23" s="337">
        <v>24670</v>
      </c>
      <c r="F23" s="337">
        <v>24600</v>
      </c>
      <c r="G23" s="337">
        <v>24608</v>
      </c>
      <c r="H23" s="337">
        <v>24305</v>
      </c>
      <c r="I23" s="337">
        <v>24277</v>
      </c>
      <c r="J23" s="337">
        <v>24042</v>
      </c>
      <c r="K23" s="337">
        <v>23986</v>
      </c>
      <c r="L23" s="337">
        <v>22695</v>
      </c>
      <c r="M23" s="337">
        <v>23897</v>
      </c>
      <c r="N23" s="337">
        <v>23969</v>
      </c>
      <c r="O23" s="330">
        <v>24056</v>
      </c>
      <c r="P23" s="327">
        <v>23853</v>
      </c>
      <c r="Q23" s="337">
        <v>22591</v>
      </c>
      <c r="R23" s="337">
        <v>23943</v>
      </c>
      <c r="S23" s="337">
        <v>24093</v>
      </c>
      <c r="T23" s="337">
        <v>24305</v>
      </c>
      <c r="U23" s="337">
        <v>24974</v>
      </c>
      <c r="V23" s="337">
        <v>24685</v>
      </c>
      <c r="W23" s="337">
        <v>25297</v>
      </c>
      <c r="X23" s="337">
        <v>25373</v>
      </c>
      <c r="Y23" s="337">
        <v>25938</v>
      </c>
      <c r="Z23" s="337">
        <v>25872</v>
      </c>
      <c r="AA23" s="330">
        <v>25565</v>
      </c>
      <c r="AB23" s="327">
        <v>24911</v>
      </c>
      <c r="AC23" s="337">
        <v>24583</v>
      </c>
      <c r="AD23" s="337">
        <v>24775</v>
      </c>
      <c r="AE23" s="337">
        <v>24930</v>
      </c>
      <c r="AF23" s="337">
        <v>24936</v>
      </c>
      <c r="AG23" s="337">
        <v>25352</v>
      </c>
      <c r="AH23" s="337">
        <v>26451</v>
      </c>
      <c r="AI23" s="337">
        <v>26817</v>
      </c>
      <c r="AJ23" s="337">
        <v>26893</v>
      </c>
      <c r="AK23" s="337">
        <v>27092</v>
      </c>
      <c r="AL23" s="337">
        <v>26485</v>
      </c>
      <c r="AM23" s="330">
        <v>26763</v>
      </c>
      <c r="AN23" s="327">
        <v>26551</v>
      </c>
      <c r="AO23" s="337">
        <v>26126</v>
      </c>
      <c r="AP23" s="337">
        <v>26455</v>
      </c>
      <c r="AQ23" s="337">
        <v>27036</v>
      </c>
      <c r="AR23" s="337">
        <v>27242</v>
      </c>
      <c r="AS23" s="337">
        <v>27644</v>
      </c>
      <c r="AT23" s="337">
        <v>28211</v>
      </c>
      <c r="AU23" s="337">
        <v>28424</v>
      </c>
      <c r="AV23" s="337">
        <v>28692</v>
      </c>
      <c r="AW23" s="337">
        <v>29112</v>
      </c>
      <c r="AX23" s="337">
        <v>28958</v>
      </c>
      <c r="AY23" s="330">
        <v>28988</v>
      </c>
      <c r="AZ23" s="327">
        <v>28719</v>
      </c>
      <c r="BA23" s="337">
        <v>28317</v>
      </c>
      <c r="BB23" s="337">
        <v>28849</v>
      </c>
      <c r="BC23" s="337">
        <v>28523</v>
      </c>
      <c r="BD23" s="337">
        <v>28524</v>
      </c>
      <c r="BE23" s="337">
        <v>28913</v>
      </c>
      <c r="BF23" s="337">
        <v>28904</v>
      </c>
      <c r="BG23" s="337">
        <v>29044</v>
      </c>
      <c r="BH23" s="337">
        <v>29018</v>
      </c>
      <c r="BI23" s="337">
        <v>29140</v>
      </c>
      <c r="BJ23" s="337">
        <v>28898</v>
      </c>
      <c r="BK23" s="326">
        <v>28932</v>
      </c>
      <c r="BL23" s="327">
        <v>28506</v>
      </c>
      <c r="BM23" s="337">
        <v>28510</v>
      </c>
      <c r="BN23" s="337">
        <v>29129</v>
      </c>
      <c r="BO23" s="337">
        <v>29341</v>
      </c>
      <c r="BP23" s="337">
        <v>29234</v>
      </c>
      <c r="BQ23" s="337">
        <v>29355</v>
      </c>
      <c r="BR23" s="337">
        <v>29212</v>
      </c>
      <c r="BS23" s="337">
        <v>29359</v>
      </c>
      <c r="BT23" s="337">
        <v>29286</v>
      </c>
      <c r="BU23" s="337">
        <v>29422</v>
      </c>
      <c r="BV23" s="337">
        <v>29475</v>
      </c>
      <c r="BW23" s="326">
        <v>29416</v>
      </c>
      <c r="BX23" s="327">
        <v>28880</v>
      </c>
      <c r="BY23" s="337">
        <v>28943</v>
      </c>
      <c r="BZ23" s="337">
        <v>29245</v>
      </c>
      <c r="CA23" s="337">
        <v>29505</v>
      </c>
      <c r="CB23" s="337">
        <v>29764</v>
      </c>
      <c r="CC23" s="337">
        <v>29859</v>
      </c>
      <c r="CD23" s="337">
        <v>30190</v>
      </c>
      <c r="CE23" s="337">
        <v>30316</v>
      </c>
      <c r="CF23" s="337">
        <v>30346</v>
      </c>
      <c r="CG23" s="337">
        <v>30582</v>
      </c>
      <c r="CH23" s="337">
        <v>30752</v>
      </c>
      <c r="CI23" s="326">
        <v>30767</v>
      </c>
      <c r="CJ23" s="327">
        <v>30316</v>
      </c>
      <c r="CK23" s="337">
        <v>30202</v>
      </c>
      <c r="CL23" s="337">
        <v>30266</v>
      </c>
      <c r="CM23" s="337">
        <v>30416</v>
      </c>
      <c r="CN23" s="337">
        <v>30319</v>
      </c>
      <c r="CO23" s="337">
        <v>30482</v>
      </c>
      <c r="CP23" s="337">
        <v>30655</v>
      </c>
      <c r="CQ23" s="337">
        <v>31273</v>
      </c>
      <c r="CR23" s="337">
        <v>31514</v>
      </c>
      <c r="CS23" s="337">
        <v>31867</v>
      </c>
      <c r="CT23" s="337">
        <v>32232</v>
      </c>
      <c r="CU23" s="326">
        <v>32455</v>
      </c>
      <c r="CV23" s="327">
        <v>32457</v>
      </c>
      <c r="CW23" s="337">
        <v>32580</v>
      </c>
      <c r="CX23" s="337">
        <v>33049</v>
      </c>
      <c r="CY23" s="337">
        <v>33339</v>
      </c>
      <c r="CZ23" s="337">
        <v>33652</v>
      </c>
      <c r="DA23" s="337">
        <v>33898</v>
      </c>
      <c r="DB23" s="337">
        <v>33928</v>
      </c>
      <c r="DC23" s="337">
        <v>34047</v>
      </c>
      <c r="DD23" s="337">
        <v>33171</v>
      </c>
      <c r="DE23" s="337">
        <v>33489</v>
      </c>
      <c r="DF23" s="337">
        <v>33695</v>
      </c>
      <c r="DG23" s="326">
        <v>33915</v>
      </c>
      <c r="DH23" s="327">
        <v>33773</v>
      </c>
      <c r="DI23" s="337">
        <v>33693</v>
      </c>
      <c r="DJ23" s="337">
        <v>33653</v>
      </c>
      <c r="DK23" s="337">
        <v>33779</v>
      </c>
      <c r="DL23" s="337">
        <v>33716</v>
      </c>
      <c r="DM23" s="337">
        <v>33669</v>
      </c>
      <c r="DN23" s="337">
        <v>31408</v>
      </c>
      <c r="DO23" s="337">
        <v>31344</v>
      </c>
      <c r="DP23" s="337">
        <v>31405</v>
      </c>
      <c r="DQ23" s="326">
        <v>31299</v>
      </c>
      <c r="DR23" s="326">
        <v>31225</v>
      </c>
      <c r="DS23" s="330">
        <v>31348</v>
      </c>
      <c r="DT23" s="326">
        <v>30781</v>
      </c>
      <c r="DU23" s="326">
        <v>30537</v>
      </c>
      <c r="DV23" s="326">
        <v>30965</v>
      </c>
      <c r="DW23" s="326">
        <v>31229</v>
      </c>
      <c r="DX23" s="326">
        <v>31332</v>
      </c>
      <c r="DY23" s="326">
        <v>31472</v>
      </c>
      <c r="DZ23" s="326">
        <v>31475</v>
      </c>
      <c r="EA23" s="337"/>
      <c r="EB23" s="337"/>
      <c r="EC23" s="337"/>
      <c r="ED23" s="337"/>
      <c r="EE23" s="337"/>
      <c r="EF23" s="100">
        <v>3</v>
      </c>
      <c r="EG23" s="84">
        <v>9.5313741064336783E-3</v>
      </c>
      <c r="EH23" s="100">
        <v>127</v>
      </c>
      <c r="EI23" s="84">
        <v>0.37446557570396577</v>
      </c>
    </row>
    <row r="24" spans="1:152" ht="15" outlineLevel="2">
      <c r="A24" s="324">
        <v>475</v>
      </c>
      <c r="B24" s="324" t="s">
        <v>308</v>
      </c>
      <c r="C24" s="324" t="s">
        <v>313</v>
      </c>
      <c r="D24" s="327">
        <v>166</v>
      </c>
      <c r="E24" s="337">
        <v>145</v>
      </c>
      <c r="F24" s="337">
        <v>159</v>
      </c>
      <c r="G24" s="337">
        <v>168</v>
      </c>
      <c r="H24" s="337">
        <v>177</v>
      </c>
      <c r="I24" s="337">
        <v>176</v>
      </c>
      <c r="J24" s="337">
        <v>183</v>
      </c>
      <c r="K24" s="337">
        <v>188</v>
      </c>
      <c r="L24" s="337">
        <v>172</v>
      </c>
      <c r="M24" s="337">
        <v>193</v>
      </c>
      <c r="N24" s="337">
        <v>176</v>
      </c>
      <c r="O24" s="330">
        <v>188</v>
      </c>
      <c r="P24" s="327">
        <v>171</v>
      </c>
      <c r="Q24" s="337">
        <v>166</v>
      </c>
      <c r="R24" s="337">
        <v>195</v>
      </c>
      <c r="S24" s="337">
        <v>197</v>
      </c>
      <c r="T24" s="337">
        <v>177</v>
      </c>
      <c r="U24" s="337">
        <v>232</v>
      </c>
      <c r="V24" s="337">
        <v>234</v>
      </c>
      <c r="W24" s="337">
        <v>228</v>
      </c>
      <c r="X24" s="337">
        <v>226</v>
      </c>
      <c r="Y24" s="337">
        <v>239</v>
      </c>
      <c r="Z24" s="337">
        <v>241</v>
      </c>
      <c r="AA24" s="330">
        <v>233</v>
      </c>
      <c r="AB24" s="327">
        <v>196</v>
      </c>
      <c r="AC24" s="337">
        <v>159</v>
      </c>
      <c r="AD24" s="337">
        <v>160</v>
      </c>
      <c r="AE24" s="337">
        <v>175</v>
      </c>
      <c r="AF24" s="337">
        <v>170</v>
      </c>
      <c r="AG24" s="337">
        <v>151</v>
      </c>
      <c r="AH24" s="337">
        <v>179</v>
      </c>
      <c r="AI24" s="337">
        <v>171</v>
      </c>
      <c r="AJ24" s="337">
        <v>211</v>
      </c>
      <c r="AK24" s="337">
        <v>210</v>
      </c>
      <c r="AL24" s="337">
        <v>212</v>
      </c>
      <c r="AM24" s="330">
        <v>204</v>
      </c>
      <c r="AN24" s="327">
        <v>170</v>
      </c>
      <c r="AO24" s="337">
        <v>149</v>
      </c>
      <c r="AP24" s="337">
        <v>169</v>
      </c>
      <c r="AQ24" s="337">
        <v>175</v>
      </c>
      <c r="AR24" s="337">
        <v>191</v>
      </c>
      <c r="AS24" s="337">
        <v>220</v>
      </c>
      <c r="AT24" s="337">
        <v>242</v>
      </c>
      <c r="AU24" s="337">
        <v>243</v>
      </c>
      <c r="AV24" s="337">
        <v>276</v>
      </c>
      <c r="AW24" s="337">
        <v>291</v>
      </c>
      <c r="AX24" s="337">
        <v>295</v>
      </c>
      <c r="AY24" s="330">
        <v>381</v>
      </c>
      <c r="AZ24" s="327">
        <v>353</v>
      </c>
      <c r="BA24" s="337">
        <v>316</v>
      </c>
      <c r="BB24" s="337">
        <v>294</v>
      </c>
      <c r="BC24" s="337">
        <v>238</v>
      </c>
      <c r="BD24" s="337">
        <v>246</v>
      </c>
      <c r="BE24" s="337">
        <v>262</v>
      </c>
      <c r="BF24" s="337">
        <v>258</v>
      </c>
      <c r="BG24" s="337">
        <v>266</v>
      </c>
      <c r="BH24" s="337">
        <v>257</v>
      </c>
      <c r="BI24" s="337">
        <v>251</v>
      </c>
      <c r="BJ24" s="337">
        <v>248</v>
      </c>
      <c r="BK24" s="326">
        <v>258</v>
      </c>
      <c r="BL24" s="327">
        <v>240</v>
      </c>
      <c r="BM24" s="337">
        <v>189</v>
      </c>
      <c r="BN24" s="337">
        <v>216</v>
      </c>
      <c r="BO24" s="337">
        <v>226</v>
      </c>
      <c r="BP24" s="337">
        <v>235</v>
      </c>
      <c r="BQ24" s="337">
        <v>239</v>
      </c>
      <c r="BR24" s="337">
        <v>243</v>
      </c>
      <c r="BS24" s="337">
        <v>257</v>
      </c>
      <c r="BT24" s="337">
        <v>248</v>
      </c>
      <c r="BU24" s="337">
        <v>213</v>
      </c>
      <c r="BV24" s="337">
        <v>200</v>
      </c>
      <c r="BW24" s="326">
        <v>213</v>
      </c>
      <c r="BX24" s="327">
        <v>192</v>
      </c>
      <c r="BY24" s="337">
        <v>161</v>
      </c>
      <c r="BZ24" s="337">
        <v>175</v>
      </c>
      <c r="CA24" s="337">
        <v>197</v>
      </c>
      <c r="CB24" s="337">
        <v>223</v>
      </c>
      <c r="CC24" s="337">
        <v>234</v>
      </c>
      <c r="CD24" s="337">
        <v>242</v>
      </c>
      <c r="CE24" s="337">
        <v>254</v>
      </c>
      <c r="CF24" s="337">
        <v>252</v>
      </c>
      <c r="CG24" s="337">
        <v>268</v>
      </c>
      <c r="CH24" s="337">
        <v>275</v>
      </c>
      <c r="CI24" s="326">
        <v>291</v>
      </c>
      <c r="CJ24" s="327">
        <v>238</v>
      </c>
      <c r="CK24" s="337">
        <v>204</v>
      </c>
      <c r="CL24" s="337">
        <v>229</v>
      </c>
      <c r="CM24" s="337">
        <v>224</v>
      </c>
      <c r="CN24" s="337">
        <v>208</v>
      </c>
      <c r="CO24" s="337">
        <v>224</v>
      </c>
      <c r="CP24" s="337">
        <v>227</v>
      </c>
      <c r="CQ24" s="337">
        <v>252</v>
      </c>
      <c r="CR24" s="337">
        <v>267</v>
      </c>
      <c r="CS24" s="337">
        <v>265</v>
      </c>
      <c r="CT24" s="337">
        <v>268</v>
      </c>
      <c r="CU24" s="326">
        <v>276</v>
      </c>
      <c r="CV24" s="327">
        <v>248</v>
      </c>
      <c r="CW24" s="337">
        <v>235</v>
      </c>
      <c r="CX24" s="337">
        <v>230</v>
      </c>
      <c r="CY24" s="337">
        <v>246</v>
      </c>
      <c r="CZ24" s="337">
        <v>272</v>
      </c>
      <c r="DA24" s="337">
        <v>288</v>
      </c>
      <c r="DB24" s="337">
        <v>297</v>
      </c>
      <c r="DC24" s="337">
        <v>290</v>
      </c>
      <c r="DD24" s="337">
        <v>283</v>
      </c>
      <c r="DE24" s="337">
        <v>286</v>
      </c>
      <c r="DF24" s="337">
        <v>302</v>
      </c>
      <c r="DG24" s="326">
        <v>295</v>
      </c>
      <c r="DH24" s="327">
        <v>251</v>
      </c>
      <c r="DI24" s="337">
        <v>239</v>
      </c>
      <c r="DJ24" s="337">
        <v>247</v>
      </c>
      <c r="DK24" s="337">
        <v>317</v>
      </c>
      <c r="DL24" s="337">
        <v>312</v>
      </c>
      <c r="DM24" s="337">
        <v>322</v>
      </c>
      <c r="DN24" s="337">
        <v>266</v>
      </c>
      <c r="DO24" s="337">
        <v>259</v>
      </c>
      <c r="DP24" s="337">
        <v>291</v>
      </c>
      <c r="DQ24" s="326">
        <v>273</v>
      </c>
      <c r="DR24" s="326">
        <v>291</v>
      </c>
      <c r="DS24" s="330">
        <v>282</v>
      </c>
      <c r="DT24" s="326">
        <v>236</v>
      </c>
      <c r="DU24" s="326">
        <v>214</v>
      </c>
      <c r="DV24" s="326">
        <v>255</v>
      </c>
      <c r="DW24" s="326">
        <v>280</v>
      </c>
      <c r="DX24" s="326">
        <v>266</v>
      </c>
      <c r="DY24" s="326">
        <v>248</v>
      </c>
      <c r="DZ24" s="326">
        <v>271</v>
      </c>
      <c r="EA24" s="337"/>
      <c r="EB24" s="337"/>
      <c r="EC24" s="337"/>
      <c r="ED24" s="337"/>
      <c r="EE24" s="337"/>
      <c r="EF24" s="100">
        <v>23</v>
      </c>
      <c r="EG24" s="84">
        <v>8.4870848708487081</v>
      </c>
      <c r="EH24" s="100">
        <v>-11</v>
      </c>
      <c r="EI24" s="84">
        <v>-3.7288135593220342</v>
      </c>
    </row>
    <row r="25" spans="1:152" ht="15" outlineLevel="2">
      <c r="A25" s="324">
        <v>480</v>
      </c>
      <c r="B25" s="324" t="s">
        <v>308</v>
      </c>
      <c r="C25" s="324" t="s">
        <v>314</v>
      </c>
      <c r="D25" s="327">
        <v>1634</v>
      </c>
      <c r="E25" s="337">
        <v>1498</v>
      </c>
      <c r="F25" s="337">
        <v>1534</v>
      </c>
      <c r="G25" s="337">
        <v>1593</v>
      </c>
      <c r="H25" s="337">
        <v>1526</v>
      </c>
      <c r="I25" s="337">
        <v>1573</v>
      </c>
      <c r="J25" s="337">
        <v>1573</v>
      </c>
      <c r="K25" s="337">
        <v>1633</v>
      </c>
      <c r="L25" s="337">
        <v>1656</v>
      </c>
      <c r="M25" s="337">
        <v>1669</v>
      </c>
      <c r="N25" s="337">
        <v>1713</v>
      </c>
      <c r="O25" s="330">
        <v>1749</v>
      </c>
      <c r="P25" s="327">
        <v>1735</v>
      </c>
      <c r="Q25" s="337">
        <v>1736</v>
      </c>
      <c r="R25" s="337">
        <v>1880</v>
      </c>
      <c r="S25" s="337">
        <v>1916</v>
      </c>
      <c r="T25" s="337">
        <v>1526</v>
      </c>
      <c r="U25" s="337">
        <v>2063</v>
      </c>
      <c r="V25" s="337">
        <v>1982</v>
      </c>
      <c r="W25" s="337">
        <v>2056</v>
      </c>
      <c r="X25" s="337">
        <v>2047</v>
      </c>
      <c r="Y25" s="337">
        <v>2076</v>
      </c>
      <c r="Z25" s="337">
        <v>2051</v>
      </c>
      <c r="AA25" s="330">
        <v>2020</v>
      </c>
      <c r="AB25" s="327">
        <v>1932</v>
      </c>
      <c r="AC25" s="337">
        <v>1857</v>
      </c>
      <c r="AD25" s="337">
        <v>1865</v>
      </c>
      <c r="AE25" s="337">
        <v>1874</v>
      </c>
      <c r="AF25" s="337">
        <v>1844</v>
      </c>
      <c r="AG25" s="337">
        <v>1881</v>
      </c>
      <c r="AH25" s="337">
        <v>2008</v>
      </c>
      <c r="AI25" s="337">
        <v>2079</v>
      </c>
      <c r="AJ25" s="337">
        <v>2102</v>
      </c>
      <c r="AK25" s="337">
        <v>2118</v>
      </c>
      <c r="AL25" s="337">
        <v>2003</v>
      </c>
      <c r="AM25" s="330">
        <v>2043</v>
      </c>
      <c r="AN25" s="327">
        <v>2026</v>
      </c>
      <c r="AO25" s="337">
        <v>1921</v>
      </c>
      <c r="AP25" s="337">
        <v>2002</v>
      </c>
      <c r="AQ25" s="337">
        <v>2084</v>
      </c>
      <c r="AR25" s="337">
        <v>2128</v>
      </c>
      <c r="AS25" s="337">
        <v>2203</v>
      </c>
      <c r="AT25" s="337">
        <v>2221</v>
      </c>
      <c r="AU25" s="337">
        <v>2217</v>
      </c>
      <c r="AV25" s="337">
        <v>2174</v>
      </c>
      <c r="AW25" s="337">
        <v>2211</v>
      </c>
      <c r="AX25" s="337">
        <v>2189</v>
      </c>
      <c r="AY25" s="330">
        <v>2163</v>
      </c>
      <c r="AZ25" s="327">
        <v>2095</v>
      </c>
      <c r="BA25" s="337">
        <v>2032</v>
      </c>
      <c r="BB25" s="337">
        <v>2101</v>
      </c>
      <c r="BC25" s="337">
        <v>2047</v>
      </c>
      <c r="BD25" s="337">
        <v>2093</v>
      </c>
      <c r="BE25" s="337">
        <v>2237</v>
      </c>
      <c r="BF25" s="337">
        <v>2305</v>
      </c>
      <c r="BG25" s="337">
        <v>2485</v>
      </c>
      <c r="BH25" s="337">
        <v>2250</v>
      </c>
      <c r="BI25" s="337">
        <v>2192</v>
      </c>
      <c r="BJ25" s="337">
        <v>2138</v>
      </c>
      <c r="BK25" s="326">
        <v>2137</v>
      </c>
      <c r="BL25" s="327">
        <v>2079</v>
      </c>
      <c r="BM25" s="337">
        <v>2035</v>
      </c>
      <c r="BN25" s="337">
        <v>2057</v>
      </c>
      <c r="BO25" s="337">
        <v>2039</v>
      </c>
      <c r="BP25" s="337">
        <v>2007</v>
      </c>
      <c r="BQ25" s="337">
        <v>2056</v>
      </c>
      <c r="BR25" s="337">
        <v>2056</v>
      </c>
      <c r="BS25" s="337">
        <v>2032</v>
      </c>
      <c r="BT25" s="337">
        <v>2033</v>
      </c>
      <c r="BU25" s="337">
        <v>2084</v>
      </c>
      <c r="BV25" s="337">
        <v>2072</v>
      </c>
      <c r="BW25" s="326">
        <v>2077</v>
      </c>
      <c r="BX25" s="327">
        <v>2007</v>
      </c>
      <c r="BY25" s="337">
        <v>2001</v>
      </c>
      <c r="BZ25" s="337">
        <v>2042</v>
      </c>
      <c r="CA25" s="337">
        <v>2053</v>
      </c>
      <c r="CB25" s="337">
        <v>2080</v>
      </c>
      <c r="CC25" s="337">
        <v>2195</v>
      </c>
      <c r="CD25" s="337">
        <v>2249</v>
      </c>
      <c r="CE25" s="337">
        <v>2283</v>
      </c>
      <c r="CF25" s="337">
        <v>2291</v>
      </c>
      <c r="CG25" s="337">
        <v>2338</v>
      </c>
      <c r="CH25" s="337">
        <v>2399</v>
      </c>
      <c r="CI25" s="326">
        <v>2381</v>
      </c>
      <c r="CJ25" s="327">
        <v>2292</v>
      </c>
      <c r="CK25" s="337">
        <v>2234</v>
      </c>
      <c r="CL25" s="337">
        <v>2302</v>
      </c>
      <c r="CM25" s="337">
        <v>2325</v>
      </c>
      <c r="CN25" s="337">
        <v>2311</v>
      </c>
      <c r="CO25" s="337">
        <v>2309</v>
      </c>
      <c r="CP25" s="337">
        <v>2370</v>
      </c>
      <c r="CQ25" s="337">
        <v>2462</v>
      </c>
      <c r="CR25" s="337">
        <v>2444</v>
      </c>
      <c r="CS25" s="337">
        <v>2446</v>
      </c>
      <c r="CT25" s="337">
        <v>2480</v>
      </c>
      <c r="CU25" s="326">
        <v>2489</v>
      </c>
      <c r="CV25" s="327">
        <v>2475</v>
      </c>
      <c r="CW25" s="337">
        <v>2544</v>
      </c>
      <c r="CX25" s="337">
        <v>2621</v>
      </c>
      <c r="CY25" s="337">
        <v>2697</v>
      </c>
      <c r="CZ25" s="337">
        <v>2815</v>
      </c>
      <c r="DA25" s="337">
        <v>2842</v>
      </c>
      <c r="DB25" s="337">
        <v>2790</v>
      </c>
      <c r="DC25" s="337">
        <v>2848</v>
      </c>
      <c r="DD25" s="337">
        <v>2826</v>
      </c>
      <c r="DE25" s="337">
        <v>2849</v>
      </c>
      <c r="DF25" s="337">
        <v>2855</v>
      </c>
      <c r="DG25" s="326">
        <v>2819</v>
      </c>
      <c r="DH25" s="327">
        <v>2753</v>
      </c>
      <c r="DI25" s="337">
        <v>2786</v>
      </c>
      <c r="DJ25" s="337">
        <v>2816</v>
      </c>
      <c r="DK25" s="337">
        <v>2869</v>
      </c>
      <c r="DL25" s="337">
        <v>2851</v>
      </c>
      <c r="DM25" s="337">
        <v>2819</v>
      </c>
      <c r="DN25" s="337">
        <v>2441</v>
      </c>
      <c r="DO25" s="337">
        <v>2323</v>
      </c>
      <c r="DP25" s="337">
        <v>2336</v>
      </c>
      <c r="DQ25" s="326">
        <v>2300</v>
      </c>
      <c r="DR25" s="326">
        <v>2257</v>
      </c>
      <c r="DS25" s="330">
        <v>2145</v>
      </c>
      <c r="DT25" s="326">
        <v>2040</v>
      </c>
      <c r="DU25" s="326">
        <v>2016</v>
      </c>
      <c r="DV25" s="326">
        <v>2083</v>
      </c>
      <c r="DW25" s="326">
        <v>2104</v>
      </c>
      <c r="DX25" s="326">
        <v>2122</v>
      </c>
      <c r="DY25" s="326">
        <v>2159</v>
      </c>
      <c r="DZ25" s="326">
        <v>2123</v>
      </c>
      <c r="EA25" s="337"/>
      <c r="EB25" s="337"/>
      <c r="EC25" s="337"/>
      <c r="ED25" s="337"/>
      <c r="EE25" s="337"/>
      <c r="EF25" s="100">
        <v>-36</v>
      </c>
      <c r="EG25" s="84">
        <v>-1.6957136128120585</v>
      </c>
      <c r="EH25" s="100">
        <v>-22</v>
      </c>
      <c r="EI25" s="84">
        <v>-0.78041858815182685</v>
      </c>
      <c r="ER25" t="s">
        <v>6079</v>
      </c>
    </row>
    <row r="26" spans="1:152" ht="15" outlineLevel="2">
      <c r="A26" s="324">
        <v>490</v>
      </c>
      <c r="B26" s="324" t="s">
        <v>308</v>
      </c>
      <c r="C26" s="324" t="s">
        <v>315</v>
      </c>
      <c r="D26" s="327">
        <v>4193</v>
      </c>
      <c r="E26" s="337">
        <v>3841</v>
      </c>
      <c r="F26" s="337">
        <v>3771</v>
      </c>
      <c r="G26" s="337">
        <v>3778</v>
      </c>
      <c r="H26" s="337">
        <v>3835</v>
      </c>
      <c r="I26" s="337">
        <v>3946</v>
      </c>
      <c r="J26" s="337">
        <v>4002</v>
      </c>
      <c r="K26" s="337">
        <v>4136</v>
      </c>
      <c r="L26" s="337">
        <v>4134</v>
      </c>
      <c r="M26" s="337">
        <v>4242</v>
      </c>
      <c r="N26" s="337">
        <v>4348</v>
      </c>
      <c r="O26" s="330">
        <v>4398</v>
      </c>
      <c r="P26" s="327">
        <v>4158</v>
      </c>
      <c r="Q26" s="337">
        <v>4298</v>
      </c>
      <c r="R26" s="337">
        <v>4481</v>
      </c>
      <c r="S26" s="337">
        <v>4447</v>
      </c>
      <c r="T26" s="337">
        <v>3835</v>
      </c>
      <c r="U26" s="337">
        <v>4425</v>
      </c>
      <c r="V26" s="337">
        <v>4325</v>
      </c>
      <c r="W26" s="337">
        <v>4487</v>
      </c>
      <c r="X26" s="337">
        <v>4542</v>
      </c>
      <c r="Y26" s="337">
        <v>4623</v>
      </c>
      <c r="Z26" s="337">
        <v>4608</v>
      </c>
      <c r="AA26" s="330">
        <v>4379</v>
      </c>
      <c r="AB26" s="327">
        <v>3921</v>
      </c>
      <c r="AC26" s="337">
        <v>3768</v>
      </c>
      <c r="AD26" s="337">
        <v>3811</v>
      </c>
      <c r="AE26" s="337">
        <v>3886</v>
      </c>
      <c r="AF26" s="337">
        <v>3860</v>
      </c>
      <c r="AG26" s="337">
        <v>3852</v>
      </c>
      <c r="AH26" s="337">
        <v>3988</v>
      </c>
      <c r="AI26" s="337">
        <v>4151</v>
      </c>
      <c r="AJ26" s="337">
        <v>4196</v>
      </c>
      <c r="AK26" s="337">
        <v>4222</v>
      </c>
      <c r="AL26" s="337">
        <v>4113</v>
      </c>
      <c r="AM26" s="330">
        <v>4024</v>
      </c>
      <c r="AN26" s="327">
        <v>3840</v>
      </c>
      <c r="AO26" s="337">
        <v>3700</v>
      </c>
      <c r="AP26" s="337">
        <v>3763</v>
      </c>
      <c r="AQ26" s="337">
        <v>3924</v>
      </c>
      <c r="AR26" s="337">
        <v>3990</v>
      </c>
      <c r="AS26" s="337">
        <v>4104</v>
      </c>
      <c r="AT26" s="337">
        <v>4283</v>
      </c>
      <c r="AU26" s="337">
        <v>4369</v>
      </c>
      <c r="AV26" s="337">
        <v>4290</v>
      </c>
      <c r="AW26" s="337">
        <v>4367</v>
      </c>
      <c r="AX26" s="337">
        <v>4383</v>
      </c>
      <c r="AY26" s="330">
        <v>4327</v>
      </c>
      <c r="AZ26" s="327">
        <v>4176</v>
      </c>
      <c r="BA26" s="337">
        <v>3904</v>
      </c>
      <c r="BB26" s="337">
        <v>4102</v>
      </c>
      <c r="BC26" s="337">
        <v>4159</v>
      </c>
      <c r="BD26" s="337">
        <v>4295</v>
      </c>
      <c r="BE26" s="337">
        <v>4436</v>
      </c>
      <c r="BF26" s="337">
        <v>4397</v>
      </c>
      <c r="BG26" s="337">
        <v>5085</v>
      </c>
      <c r="BH26" s="337">
        <v>4351</v>
      </c>
      <c r="BI26" s="337">
        <v>4356</v>
      </c>
      <c r="BJ26" s="337">
        <v>4318</v>
      </c>
      <c r="BK26" s="326">
        <v>4330</v>
      </c>
      <c r="BL26" s="327">
        <v>4180</v>
      </c>
      <c r="BM26" s="337">
        <v>4027</v>
      </c>
      <c r="BN26" s="337">
        <v>4244</v>
      </c>
      <c r="BO26" s="337">
        <v>4278</v>
      </c>
      <c r="BP26" s="337">
        <v>4235</v>
      </c>
      <c r="BQ26" s="337">
        <v>4271</v>
      </c>
      <c r="BR26" s="337">
        <v>4270</v>
      </c>
      <c r="BS26" s="337">
        <v>4238</v>
      </c>
      <c r="BT26" s="337">
        <v>4304</v>
      </c>
      <c r="BU26" s="337">
        <v>4291</v>
      </c>
      <c r="BV26" s="337">
        <v>4286</v>
      </c>
      <c r="BW26" s="326">
        <v>4310</v>
      </c>
      <c r="BX26" s="327">
        <v>4098</v>
      </c>
      <c r="BY26" s="337">
        <v>4042</v>
      </c>
      <c r="BZ26" s="337">
        <v>4165</v>
      </c>
      <c r="CA26" s="337">
        <v>4227</v>
      </c>
      <c r="CB26" s="337">
        <v>4235</v>
      </c>
      <c r="CC26" s="337">
        <v>4271</v>
      </c>
      <c r="CD26" s="337">
        <v>4312</v>
      </c>
      <c r="CE26" s="337">
        <v>4372</v>
      </c>
      <c r="CF26" s="337">
        <v>4360</v>
      </c>
      <c r="CG26" s="337">
        <v>4451</v>
      </c>
      <c r="CH26" s="337">
        <v>4563</v>
      </c>
      <c r="CI26" s="326">
        <v>4667</v>
      </c>
      <c r="CJ26" s="327">
        <v>4376</v>
      </c>
      <c r="CK26" s="337">
        <v>4312</v>
      </c>
      <c r="CL26" s="337">
        <v>4344</v>
      </c>
      <c r="CM26" s="337">
        <v>4393</v>
      </c>
      <c r="CN26" s="337">
        <v>4254</v>
      </c>
      <c r="CO26" s="337">
        <v>4349</v>
      </c>
      <c r="CP26" s="337">
        <v>4374</v>
      </c>
      <c r="CQ26" s="337">
        <v>4551</v>
      </c>
      <c r="CR26" s="337">
        <v>4573</v>
      </c>
      <c r="CS26" s="337">
        <v>4630</v>
      </c>
      <c r="CT26" s="337">
        <v>4728</v>
      </c>
      <c r="CU26" s="326">
        <v>4834</v>
      </c>
      <c r="CV26" s="327">
        <v>4761</v>
      </c>
      <c r="CW26" s="337">
        <v>4912</v>
      </c>
      <c r="CX26" s="337">
        <v>5119</v>
      </c>
      <c r="CY26" s="337">
        <v>5243</v>
      </c>
      <c r="CZ26" s="337">
        <v>5311</v>
      </c>
      <c r="DA26" s="337">
        <v>5331</v>
      </c>
      <c r="DB26" s="337">
        <v>5205</v>
      </c>
      <c r="DC26" s="337">
        <v>5209</v>
      </c>
      <c r="DD26" s="337">
        <v>5230</v>
      </c>
      <c r="DE26" s="337">
        <v>5377</v>
      </c>
      <c r="DF26" s="337">
        <v>5378</v>
      </c>
      <c r="DG26" s="326">
        <v>5391</v>
      </c>
      <c r="DH26" s="327">
        <v>5280</v>
      </c>
      <c r="DI26" s="337">
        <v>5434</v>
      </c>
      <c r="DJ26" s="337">
        <v>5676</v>
      </c>
      <c r="DK26" s="337">
        <v>5800</v>
      </c>
      <c r="DL26" s="337">
        <v>5753</v>
      </c>
      <c r="DM26" s="337">
        <v>5779</v>
      </c>
      <c r="DN26" s="337">
        <v>5136</v>
      </c>
      <c r="DO26" s="337">
        <v>5177</v>
      </c>
      <c r="DP26" s="337">
        <v>5278</v>
      </c>
      <c r="DQ26" s="326">
        <v>5258</v>
      </c>
      <c r="DR26" s="326">
        <v>5330</v>
      </c>
      <c r="DS26" s="330">
        <v>5296</v>
      </c>
      <c r="DT26" s="326">
        <v>5114</v>
      </c>
      <c r="DU26" s="326">
        <v>5067</v>
      </c>
      <c r="DV26" s="326">
        <v>5332</v>
      </c>
      <c r="DW26" s="326">
        <v>5389</v>
      </c>
      <c r="DX26" s="326">
        <v>5493</v>
      </c>
      <c r="DY26" s="326">
        <v>5527</v>
      </c>
      <c r="DZ26" s="326">
        <v>5517</v>
      </c>
      <c r="EA26" s="337"/>
      <c r="EB26" s="337"/>
      <c r="EC26" s="337"/>
      <c r="ED26" s="337"/>
      <c r="EE26" s="337"/>
      <c r="EF26" s="100">
        <v>-10</v>
      </c>
      <c r="EG26" s="84">
        <v>-0.18125793003443902</v>
      </c>
      <c r="EH26" s="100">
        <v>221</v>
      </c>
      <c r="EI26" s="84">
        <v>4.0994249675384902</v>
      </c>
    </row>
    <row r="27" spans="1:152" ht="15" outlineLevel="2">
      <c r="A27" s="324">
        <v>659</v>
      </c>
      <c r="B27" s="324" t="s">
        <v>308</v>
      </c>
      <c r="C27" s="324" t="s">
        <v>316</v>
      </c>
      <c r="D27" s="327">
        <v>1456</v>
      </c>
      <c r="E27" s="337">
        <v>1285</v>
      </c>
      <c r="F27" s="337">
        <v>1287</v>
      </c>
      <c r="G27" s="337">
        <v>1289</v>
      </c>
      <c r="H27" s="337">
        <v>1278</v>
      </c>
      <c r="I27" s="337">
        <v>1257</v>
      </c>
      <c r="J27" s="337">
        <v>1262</v>
      </c>
      <c r="K27" s="337">
        <v>1279</v>
      </c>
      <c r="L27" s="337">
        <v>1236</v>
      </c>
      <c r="M27" s="337">
        <v>1292</v>
      </c>
      <c r="N27" s="337">
        <v>1294</v>
      </c>
      <c r="O27" s="330">
        <v>1323</v>
      </c>
      <c r="P27" s="327">
        <v>1324</v>
      </c>
      <c r="Q27" s="337">
        <v>1230</v>
      </c>
      <c r="R27" s="337">
        <v>1419</v>
      </c>
      <c r="S27" s="337">
        <v>1367</v>
      </c>
      <c r="T27" s="337">
        <v>1278</v>
      </c>
      <c r="U27" s="337">
        <v>1449</v>
      </c>
      <c r="V27" s="337">
        <v>1459</v>
      </c>
      <c r="W27" s="337">
        <v>1500</v>
      </c>
      <c r="X27" s="337">
        <v>1525</v>
      </c>
      <c r="Y27" s="337">
        <v>1515</v>
      </c>
      <c r="Z27" s="337">
        <v>1512</v>
      </c>
      <c r="AA27" s="330">
        <v>1441</v>
      </c>
      <c r="AB27" s="327">
        <v>1310</v>
      </c>
      <c r="AC27" s="337">
        <v>1213</v>
      </c>
      <c r="AD27" s="337">
        <v>1264</v>
      </c>
      <c r="AE27" s="337">
        <v>1312</v>
      </c>
      <c r="AF27" s="337">
        <v>1333</v>
      </c>
      <c r="AG27" s="337">
        <v>1382</v>
      </c>
      <c r="AH27" s="337">
        <v>1482</v>
      </c>
      <c r="AI27" s="337">
        <v>1487</v>
      </c>
      <c r="AJ27" s="337">
        <v>1557</v>
      </c>
      <c r="AK27" s="337">
        <v>1612</v>
      </c>
      <c r="AL27" s="337">
        <v>1544</v>
      </c>
      <c r="AM27" s="330">
        <v>1540</v>
      </c>
      <c r="AN27" s="327">
        <v>1443</v>
      </c>
      <c r="AO27" s="337">
        <v>1245</v>
      </c>
      <c r="AP27" s="337">
        <v>1349</v>
      </c>
      <c r="AQ27" s="337">
        <v>1386</v>
      </c>
      <c r="AR27" s="337">
        <v>1387</v>
      </c>
      <c r="AS27" s="337">
        <v>1412</v>
      </c>
      <c r="AT27" s="337">
        <v>1419</v>
      </c>
      <c r="AU27" s="337">
        <v>1441</v>
      </c>
      <c r="AV27" s="337">
        <v>1461</v>
      </c>
      <c r="AW27" s="337">
        <v>1480</v>
      </c>
      <c r="AX27" s="337">
        <v>1431</v>
      </c>
      <c r="AY27" s="330">
        <v>1313</v>
      </c>
      <c r="AZ27" s="327">
        <v>1237</v>
      </c>
      <c r="BA27" s="337">
        <v>1158</v>
      </c>
      <c r="BB27" s="337">
        <v>1208</v>
      </c>
      <c r="BC27" s="337">
        <v>1144</v>
      </c>
      <c r="BD27" s="337">
        <v>1111</v>
      </c>
      <c r="BE27" s="337">
        <v>1146</v>
      </c>
      <c r="BF27" s="337">
        <v>1121</v>
      </c>
      <c r="BG27" s="337">
        <v>1266</v>
      </c>
      <c r="BH27" s="337">
        <v>1083</v>
      </c>
      <c r="BI27" s="337">
        <v>1085</v>
      </c>
      <c r="BJ27" s="337">
        <v>1070</v>
      </c>
      <c r="BK27" s="326">
        <v>1051</v>
      </c>
      <c r="BL27" s="327">
        <v>984</v>
      </c>
      <c r="BM27" s="337">
        <v>907</v>
      </c>
      <c r="BN27" s="337">
        <v>940</v>
      </c>
      <c r="BO27" s="337">
        <v>961</v>
      </c>
      <c r="BP27" s="337">
        <v>930</v>
      </c>
      <c r="BQ27" s="337">
        <v>939</v>
      </c>
      <c r="BR27" s="337">
        <v>873</v>
      </c>
      <c r="BS27" s="337">
        <v>942</v>
      </c>
      <c r="BT27" s="337">
        <v>943</v>
      </c>
      <c r="BU27" s="337">
        <v>949</v>
      </c>
      <c r="BV27" s="337">
        <v>953</v>
      </c>
      <c r="BW27" s="326">
        <v>952</v>
      </c>
      <c r="BX27" s="327">
        <v>893</v>
      </c>
      <c r="BY27" s="337">
        <v>895</v>
      </c>
      <c r="BZ27" s="337">
        <v>942</v>
      </c>
      <c r="CA27" s="337">
        <v>951</v>
      </c>
      <c r="CB27" s="337">
        <v>927</v>
      </c>
      <c r="CC27" s="337">
        <v>939</v>
      </c>
      <c r="CD27" s="337">
        <v>952</v>
      </c>
      <c r="CE27" s="337">
        <v>959</v>
      </c>
      <c r="CF27" s="337">
        <v>976</v>
      </c>
      <c r="CG27" s="337">
        <v>996</v>
      </c>
      <c r="CH27" s="337">
        <v>1041</v>
      </c>
      <c r="CI27" s="326">
        <v>1069</v>
      </c>
      <c r="CJ27" s="327">
        <v>966</v>
      </c>
      <c r="CK27" s="337">
        <v>946</v>
      </c>
      <c r="CL27" s="337">
        <v>980</v>
      </c>
      <c r="CM27" s="337">
        <v>1046</v>
      </c>
      <c r="CN27" s="337">
        <v>1061</v>
      </c>
      <c r="CO27" s="337">
        <v>1077</v>
      </c>
      <c r="CP27" s="337">
        <v>1074</v>
      </c>
      <c r="CQ27" s="337">
        <v>1132</v>
      </c>
      <c r="CR27" s="337">
        <v>1143</v>
      </c>
      <c r="CS27" s="337">
        <v>1174</v>
      </c>
      <c r="CT27" s="337">
        <v>1237</v>
      </c>
      <c r="CU27" s="326">
        <v>1277</v>
      </c>
      <c r="CV27" s="327">
        <v>1262</v>
      </c>
      <c r="CW27" s="337">
        <v>1277</v>
      </c>
      <c r="CX27" s="337">
        <v>1305</v>
      </c>
      <c r="CY27" s="337">
        <v>1370</v>
      </c>
      <c r="CZ27" s="337">
        <v>1430</v>
      </c>
      <c r="DA27" s="337">
        <v>1406</v>
      </c>
      <c r="DB27" s="337">
        <v>1388</v>
      </c>
      <c r="DC27" s="337">
        <v>1422</v>
      </c>
      <c r="DD27" s="337">
        <v>1470</v>
      </c>
      <c r="DE27" s="337">
        <v>1468</v>
      </c>
      <c r="DF27" s="337">
        <v>1491</v>
      </c>
      <c r="DG27" s="326">
        <v>1492</v>
      </c>
      <c r="DH27" s="327">
        <v>1463</v>
      </c>
      <c r="DI27" s="337">
        <v>1550</v>
      </c>
      <c r="DJ27" s="337">
        <v>1650</v>
      </c>
      <c r="DK27" s="337">
        <v>1729</v>
      </c>
      <c r="DL27" s="337">
        <v>1714</v>
      </c>
      <c r="DM27" s="337">
        <v>1745</v>
      </c>
      <c r="DN27" s="337">
        <v>1538</v>
      </c>
      <c r="DO27" s="337">
        <v>1558</v>
      </c>
      <c r="DP27" s="337">
        <v>1624</v>
      </c>
      <c r="DQ27" s="326">
        <v>1672</v>
      </c>
      <c r="DR27" s="326">
        <v>1696</v>
      </c>
      <c r="DS27" s="330">
        <v>1670</v>
      </c>
      <c r="DT27" s="326">
        <v>1578</v>
      </c>
      <c r="DU27" s="326">
        <v>1609</v>
      </c>
      <c r="DV27" s="326">
        <v>1736</v>
      </c>
      <c r="DW27" s="326">
        <v>1727</v>
      </c>
      <c r="DX27" s="326">
        <v>1787</v>
      </c>
      <c r="DY27" s="326">
        <v>1746</v>
      </c>
      <c r="DZ27" s="326">
        <v>1751</v>
      </c>
      <c r="EA27" s="337"/>
      <c r="EB27" s="337"/>
      <c r="EC27" s="337"/>
      <c r="ED27" s="337"/>
      <c r="EE27" s="337"/>
      <c r="EF27" s="100">
        <v>5</v>
      </c>
      <c r="EG27" s="84">
        <v>0.28555111364934321</v>
      </c>
      <c r="EH27" s="100">
        <v>81</v>
      </c>
      <c r="EI27" s="84">
        <v>5.4289544235924936</v>
      </c>
    </row>
    <row r="28" spans="1:152" ht="15" outlineLevel="2">
      <c r="A28" s="324">
        <v>665</v>
      </c>
      <c r="B28" s="324" t="s">
        <v>308</v>
      </c>
      <c r="C28" s="324" t="s">
        <v>317</v>
      </c>
      <c r="D28" s="327">
        <v>2203</v>
      </c>
      <c r="E28" s="337">
        <v>2259</v>
      </c>
      <c r="F28" s="337">
        <v>2303</v>
      </c>
      <c r="G28" s="337">
        <v>2380</v>
      </c>
      <c r="H28" s="337">
        <v>2386</v>
      </c>
      <c r="I28" s="337">
        <v>2457</v>
      </c>
      <c r="J28" s="337">
        <v>2422</v>
      </c>
      <c r="K28" s="337">
        <v>2383</v>
      </c>
      <c r="L28" s="337">
        <v>2312</v>
      </c>
      <c r="M28" s="337">
        <v>2324</v>
      </c>
      <c r="N28" s="337">
        <v>2376</v>
      </c>
      <c r="O28" s="330">
        <v>2388</v>
      </c>
      <c r="P28" s="327">
        <v>2162</v>
      </c>
      <c r="Q28" s="337">
        <v>2327</v>
      </c>
      <c r="R28" s="337">
        <v>2524</v>
      </c>
      <c r="S28" s="337">
        <v>2451</v>
      </c>
      <c r="T28" s="337">
        <v>2386</v>
      </c>
      <c r="U28" s="337">
        <v>2588</v>
      </c>
      <c r="V28" s="337">
        <v>2614</v>
      </c>
      <c r="W28" s="337">
        <v>2692</v>
      </c>
      <c r="X28" s="337">
        <v>2747</v>
      </c>
      <c r="Y28" s="337">
        <v>2922</v>
      </c>
      <c r="Z28" s="337">
        <v>2907</v>
      </c>
      <c r="AA28" s="330">
        <v>2670</v>
      </c>
      <c r="AB28" s="327">
        <v>2324</v>
      </c>
      <c r="AC28" s="337">
        <v>2349</v>
      </c>
      <c r="AD28" s="337">
        <v>2362</v>
      </c>
      <c r="AE28" s="337">
        <v>2508</v>
      </c>
      <c r="AF28" s="337">
        <v>2374</v>
      </c>
      <c r="AG28" s="337">
        <v>2458</v>
      </c>
      <c r="AH28" s="337">
        <v>2646</v>
      </c>
      <c r="AI28" s="337">
        <v>2755</v>
      </c>
      <c r="AJ28" s="337">
        <v>2806</v>
      </c>
      <c r="AK28" s="337">
        <v>2814</v>
      </c>
      <c r="AL28" s="337">
        <v>2612</v>
      </c>
      <c r="AM28" s="330">
        <v>2657</v>
      </c>
      <c r="AN28" s="327">
        <v>2567</v>
      </c>
      <c r="AO28" s="337">
        <v>2339</v>
      </c>
      <c r="AP28" s="337">
        <v>2386</v>
      </c>
      <c r="AQ28" s="337">
        <v>2535</v>
      </c>
      <c r="AR28" s="337">
        <v>2570</v>
      </c>
      <c r="AS28" s="337">
        <v>2653</v>
      </c>
      <c r="AT28" s="337">
        <v>2725</v>
      </c>
      <c r="AU28" s="337">
        <v>2787</v>
      </c>
      <c r="AV28" s="337">
        <v>2928</v>
      </c>
      <c r="AW28" s="337">
        <v>3006</v>
      </c>
      <c r="AX28" s="337">
        <v>2961</v>
      </c>
      <c r="AY28" s="330">
        <v>2863</v>
      </c>
      <c r="AZ28" s="327">
        <v>2732</v>
      </c>
      <c r="BA28" s="337">
        <v>2678</v>
      </c>
      <c r="BB28" s="337">
        <v>2647</v>
      </c>
      <c r="BC28" s="337">
        <v>2528</v>
      </c>
      <c r="BD28" s="337">
        <v>2547</v>
      </c>
      <c r="BE28" s="337">
        <v>2621</v>
      </c>
      <c r="BF28" s="337">
        <v>2677</v>
      </c>
      <c r="BG28" s="337">
        <v>2658</v>
      </c>
      <c r="BH28" s="337">
        <v>2653</v>
      </c>
      <c r="BI28" s="337">
        <v>2569</v>
      </c>
      <c r="BJ28" s="337">
        <v>2505</v>
      </c>
      <c r="BK28" s="326">
        <v>2551</v>
      </c>
      <c r="BL28" s="327">
        <v>2389</v>
      </c>
      <c r="BM28" s="337">
        <v>2330</v>
      </c>
      <c r="BN28" s="337">
        <v>2449</v>
      </c>
      <c r="BO28" s="337">
        <v>2508</v>
      </c>
      <c r="BP28" s="337">
        <v>2475</v>
      </c>
      <c r="BQ28" s="337">
        <v>2466</v>
      </c>
      <c r="BR28" s="337">
        <v>2342</v>
      </c>
      <c r="BS28" s="337">
        <v>2391</v>
      </c>
      <c r="BT28" s="337">
        <v>2374</v>
      </c>
      <c r="BU28" s="337">
        <v>2376</v>
      </c>
      <c r="BV28" s="337">
        <v>2377</v>
      </c>
      <c r="BW28" s="326">
        <v>2329</v>
      </c>
      <c r="BX28" s="327">
        <v>2181</v>
      </c>
      <c r="BY28" s="337">
        <v>2080</v>
      </c>
      <c r="BZ28" s="337">
        <v>2176</v>
      </c>
      <c r="CA28" s="337">
        <v>2236</v>
      </c>
      <c r="CB28" s="337">
        <v>2218</v>
      </c>
      <c r="CC28" s="337">
        <v>2230</v>
      </c>
      <c r="CD28" s="337">
        <v>2266</v>
      </c>
      <c r="CE28" s="337">
        <v>2294</v>
      </c>
      <c r="CF28" s="337">
        <v>2231</v>
      </c>
      <c r="CG28" s="337">
        <v>2268</v>
      </c>
      <c r="CH28" s="337">
        <v>2299</v>
      </c>
      <c r="CI28" s="326">
        <v>2282</v>
      </c>
      <c r="CJ28" s="327">
        <v>2098</v>
      </c>
      <c r="CK28" s="337">
        <v>2037</v>
      </c>
      <c r="CL28" s="337">
        <v>2027</v>
      </c>
      <c r="CM28" s="337">
        <v>1988</v>
      </c>
      <c r="CN28" s="337">
        <v>2024</v>
      </c>
      <c r="CO28" s="337">
        <v>1999</v>
      </c>
      <c r="CP28" s="337">
        <v>2005</v>
      </c>
      <c r="CQ28" s="337">
        <v>2121</v>
      </c>
      <c r="CR28" s="337">
        <v>2140</v>
      </c>
      <c r="CS28" s="337">
        <v>2165</v>
      </c>
      <c r="CT28" s="337">
        <v>2235</v>
      </c>
      <c r="CU28" s="326">
        <v>2259</v>
      </c>
      <c r="CV28" s="327">
        <v>2176</v>
      </c>
      <c r="CW28" s="337">
        <v>2182</v>
      </c>
      <c r="CX28" s="337">
        <v>2307</v>
      </c>
      <c r="CY28" s="337">
        <v>2387</v>
      </c>
      <c r="CZ28" s="337">
        <v>2472</v>
      </c>
      <c r="DA28" s="337">
        <v>2452</v>
      </c>
      <c r="DB28" s="337">
        <v>2412</v>
      </c>
      <c r="DC28" s="337">
        <v>2418</v>
      </c>
      <c r="DD28" s="337">
        <v>2444</v>
      </c>
      <c r="DE28" s="337">
        <v>2453</v>
      </c>
      <c r="DF28" s="337">
        <v>2457</v>
      </c>
      <c r="DG28" s="326">
        <v>2492</v>
      </c>
      <c r="DH28" s="327">
        <v>2336</v>
      </c>
      <c r="DI28" s="337">
        <v>2351</v>
      </c>
      <c r="DJ28" s="337">
        <v>2435</v>
      </c>
      <c r="DK28" s="337">
        <v>2498</v>
      </c>
      <c r="DL28" s="337">
        <v>2489</v>
      </c>
      <c r="DM28" s="337">
        <v>2478</v>
      </c>
      <c r="DN28" s="337">
        <v>2251</v>
      </c>
      <c r="DO28" s="337">
        <v>2250</v>
      </c>
      <c r="DP28" s="337">
        <v>2350</v>
      </c>
      <c r="DQ28" s="326">
        <v>2315</v>
      </c>
      <c r="DR28" s="326">
        <v>2319</v>
      </c>
      <c r="DS28" s="330">
        <v>2228</v>
      </c>
      <c r="DT28" s="326">
        <v>2124</v>
      </c>
      <c r="DU28" s="326">
        <v>2128</v>
      </c>
      <c r="DV28" s="326">
        <v>2335</v>
      </c>
      <c r="DW28" s="326">
        <v>2336</v>
      </c>
      <c r="DX28" s="326">
        <v>2385</v>
      </c>
      <c r="DY28" s="326">
        <v>2409</v>
      </c>
      <c r="DZ28" s="326">
        <v>2367</v>
      </c>
      <c r="EA28" s="337"/>
      <c r="EB28" s="337"/>
      <c r="EC28" s="337"/>
      <c r="ED28" s="337"/>
      <c r="EE28" s="337"/>
      <c r="EF28" s="100">
        <v>-42</v>
      </c>
      <c r="EG28" s="84">
        <v>-1.7743979721166032</v>
      </c>
      <c r="EH28" s="100">
        <v>139</v>
      </c>
      <c r="EI28" s="84">
        <v>5.57784911717496</v>
      </c>
      <c r="ER28" s="211"/>
    </row>
    <row r="29" spans="1:152" ht="15" outlineLevel="2">
      <c r="A29" s="324">
        <v>837</v>
      </c>
      <c r="B29" s="324" t="s">
        <v>308</v>
      </c>
      <c r="C29" s="324" t="s">
        <v>318</v>
      </c>
      <c r="D29" s="327">
        <v>31487</v>
      </c>
      <c r="E29" s="337">
        <v>30461</v>
      </c>
      <c r="F29" s="337">
        <v>30541</v>
      </c>
      <c r="G29" s="337">
        <v>30639</v>
      </c>
      <c r="H29" s="337">
        <v>30619</v>
      </c>
      <c r="I29" s="337">
        <v>30743</v>
      </c>
      <c r="J29" s="337">
        <v>30588</v>
      </c>
      <c r="K29" s="337">
        <v>30617</v>
      </c>
      <c r="L29" s="337">
        <v>27957</v>
      </c>
      <c r="M29" s="337">
        <v>29962</v>
      </c>
      <c r="N29" s="337">
        <v>29850</v>
      </c>
      <c r="O29" s="330">
        <v>30176</v>
      </c>
      <c r="P29" s="327">
        <v>29510</v>
      </c>
      <c r="Q29" s="337">
        <v>28149</v>
      </c>
      <c r="R29" s="337">
        <v>29349</v>
      </c>
      <c r="S29" s="337">
        <v>29576</v>
      </c>
      <c r="T29" s="337">
        <v>30619</v>
      </c>
      <c r="U29" s="337">
        <v>31291</v>
      </c>
      <c r="V29" s="337">
        <v>30686</v>
      </c>
      <c r="W29" s="337">
        <v>31429</v>
      </c>
      <c r="X29" s="337">
        <v>31742</v>
      </c>
      <c r="Y29" s="337">
        <v>32348</v>
      </c>
      <c r="Z29" s="337">
        <v>32378</v>
      </c>
      <c r="AA29" s="330">
        <v>31895</v>
      </c>
      <c r="AB29" s="327">
        <v>30311</v>
      </c>
      <c r="AC29" s="337">
        <v>29862</v>
      </c>
      <c r="AD29" s="337">
        <v>29966</v>
      </c>
      <c r="AE29" s="337">
        <v>30425</v>
      </c>
      <c r="AF29" s="337">
        <v>30383</v>
      </c>
      <c r="AG29" s="337">
        <v>30652</v>
      </c>
      <c r="AH29" s="337">
        <v>31426</v>
      </c>
      <c r="AI29" s="337">
        <v>31860</v>
      </c>
      <c r="AJ29" s="337">
        <v>32283</v>
      </c>
      <c r="AK29" s="337">
        <v>32279</v>
      </c>
      <c r="AL29" s="337">
        <v>31716</v>
      </c>
      <c r="AM29" s="330">
        <v>31998</v>
      </c>
      <c r="AN29" s="327">
        <v>31710</v>
      </c>
      <c r="AO29" s="337">
        <v>31128</v>
      </c>
      <c r="AP29" s="337">
        <v>31894</v>
      </c>
      <c r="AQ29" s="337">
        <v>32576</v>
      </c>
      <c r="AR29" s="337">
        <v>32773</v>
      </c>
      <c r="AS29" s="337">
        <v>33456</v>
      </c>
      <c r="AT29" s="337">
        <v>35016</v>
      </c>
      <c r="AU29" s="337">
        <v>35118</v>
      </c>
      <c r="AV29" s="337">
        <v>35094</v>
      </c>
      <c r="AW29" s="337">
        <v>35537</v>
      </c>
      <c r="AX29" s="337">
        <v>35437</v>
      </c>
      <c r="AY29" s="330">
        <v>35791</v>
      </c>
      <c r="AZ29" s="327">
        <v>34991</v>
      </c>
      <c r="BA29" s="337">
        <v>34796</v>
      </c>
      <c r="BB29" s="337">
        <v>35196</v>
      </c>
      <c r="BC29" s="337">
        <v>34896</v>
      </c>
      <c r="BD29" s="337">
        <v>35249</v>
      </c>
      <c r="BE29" s="337">
        <v>36016</v>
      </c>
      <c r="BF29" s="337">
        <v>36003</v>
      </c>
      <c r="BG29" s="337">
        <v>36455</v>
      </c>
      <c r="BH29" s="337">
        <v>36767</v>
      </c>
      <c r="BI29" s="337">
        <v>36779</v>
      </c>
      <c r="BJ29" s="337">
        <v>36663</v>
      </c>
      <c r="BK29" s="326">
        <v>36516</v>
      </c>
      <c r="BL29" s="327">
        <v>35976</v>
      </c>
      <c r="BM29" s="337">
        <v>35972</v>
      </c>
      <c r="BN29" s="337">
        <v>36436</v>
      </c>
      <c r="BO29" s="337">
        <v>36818</v>
      </c>
      <c r="BP29" s="337">
        <v>36645</v>
      </c>
      <c r="BQ29" s="337">
        <v>36755</v>
      </c>
      <c r="BR29" s="337">
        <v>36671</v>
      </c>
      <c r="BS29" s="337">
        <v>36754</v>
      </c>
      <c r="BT29" s="337">
        <v>37085</v>
      </c>
      <c r="BU29" s="337">
        <v>37073</v>
      </c>
      <c r="BV29" s="337">
        <v>36870</v>
      </c>
      <c r="BW29" s="326">
        <v>36778</v>
      </c>
      <c r="BX29" s="327">
        <v>35857</v>
      </c>
      <c r="BY29" s="337">
        <v>35777</v>
      </c>
      <c r="BZ29" s="337">
        <v>36008</v>
      </c>
      <c r="CA29" s="337">
        <v>36316</v>
      </c>
      <c r="CB29" s="337">
        <v>36504</v>
      </c>
      <c r="CC29" s="337">
        <v>36912</v>
      </c>
      <c r="CD29" s="337">
        <v>36993</v>
      </c>
      <c r="CE29" s="337">
        <v>37267</v>
      </c>
      <c r="CF29" s="337">
        <v>37478</v>
      </c>
      <c r="CG29" s="337">
        <v>37820</v>
      </c>
      <c r="CH29" s="337">
        <v>38253</v>
      </c>
      <c r="CI29" s="326">
        <v>38523</v>
      </c>
      <c r="CJ29" s="327">
        <v>37973</v>
      </c>
      <c r="CK29" s="337">
        <v>37691</v>
      </c>
      <c r="CL29" s="337">
        <v>37385</v>
      </c>
      <c r="CM29" s="337">
        <v>37553</v>
      </c>
      <c r="CN29" s="337">
        <v>37522</v>
      </c>
      <c r="CO29" s="337">
        <v>37643</v>
      </c>
      <c r="CP29" s="337">
        <v>38178</v>
      </c>
      <c r="CQ29" s="337">
        <v>38956</v>
      </c>
      <c r="CR29" s="337">
        <v>39534</v>
      </c>
      <c r="CS29" s="337">
        <v>39882</v>
      </c>
      <c r="CT29" s="337">
        <v>40520</v>
      </c>
      <c r="CU29" s="326">
        <v>40938</v>
      </c>
      <c r="CV29" s="327">
        <v>40735</v>
      </c>
      <c r="CW29" s="337">
        <v>41056</v>
      </c>
      <c r="CX29" s="337">
        <v>41739</v>
      </c>
      <c r="CY29" s="337">
        <v>42158</v>
      </c>
      <c r="CZ29" s="337">
        <v>42611</v>
      </c>
      <c r="DA29" s="337">
        <v>42933</v>
      </c>
      <c r="DB29" s="337">
        <v>42709</v>
      </c>
      <c r="DC29" s="337">
        <v>43203</v>
      </c>
      <c r="DD29" s="337">
        <v>41851</v>
      </c>
      <c r="DE29" s="337">
        <v>42360</v>
      </c>
      <c r="DF29" s="337">
        <v>42698</v>
      </c>
      <c r="DG29" s="326">
        <v>42729</v>
      </c>
      <c r="DH29" s="327">
        <v>42416</v>
      </c>
      <c r="DI29" s="337">
        <v>42307</v>
      </c>
      <c r="DJ29" s="337">
        <v>42495</v>
      </c>
      <c r="DK29" s="337">
        <v>42816</v>
      </c>
      <c r="DL29" s="337">
        <v>42685</v>
      </c>
      <c r="DM29" s="337">
        <v>42901</v>
      </c>
      <c r="DN29" s="337">
        <v>40358</v>
      </c>
      <c r="DO29" s="337">
        <v>40381</v>
      </c>
      <c r="DP29" s="337">
        <v>40627</v>
      </c>
      <c r="DQ29" s="326">
        <v>40656</v>
      </c>
      <c r="DR29" s="326">
        <v>40824</v>
      </c>
      <c r="DS29" s="330">
        <v>40793</v>
      </c>
      <c r="DT29" s="326">
        <v>39926</v>
      </c>
      <c r="DU29" s="326">
        <v>39745</v>
      </c>
      <c r="DV29" s="326">
        <v>40590</v>
      </c>
      <c r="DW29" s="326">
        <v>40949</v>
      </c>
      <c r="DX29" s="326">
        <v>40862</v>
      </c>
      <c r="DY29" s="326">
        <v>41147</v>
      </c>
      <c r="DZ29" s="326">
        <v>41192</v>
      </c>
      <c r="EA29" s="337"/>
      <c r="EB29" s="337"/>
      <c r="EC29" s="337"/>
      <c r="ED29" s="337"/>
      <c r="EE29" s="337"/>
      <c r="EF29" s="100">
        <v>45</v>
      </c>
      <c r="EG29" s="84">
        <v>0.10924451349776657</v>
      </c>
      <c r="EH29" s="100">
        <v>399</v>
      </c>
      <c r="EI29" s="84">
        <v>0.93379203819420076</v>
      </c>
    </row>
    <row r="30" spans="1:152" ht="15" outlineLevel="2">
      <c r="A30" s="324">
        <v>873</v>
      </c>
      <c r="B30" s="324" t="s">
        <v>308</v>
      </c>
      <c r="C30" s="324" t="s">
        <v>319</v>
      </c>
      <c r="D30" s="327">
        <v>212</v>
      </c>
      <c r="E30" s="337">
        <v>180</v>
      </c>
      <c r="F30" s="337">
        <v>197</v>
      </c>
      <c r="G30" s="337">
        <v>216</v>
      </c>
      <c r="H30" s="337">
        <v>234</v>
      </c>
      <c r="I30" s="337">
        <v>253</v>
      </c>
      <c r="J30" s="337">
        <v>237</v>
      </c>
      <c r="K30" s="337">
        <v>234</v>
      </c>
      <c r="L30" s="337">
        <v>234</v>
      </c>
      <c r="M30" s="337">
        <v>235</v>
      </c>
      <c r="N30" s="337">
        <v>228</v>
      </c>
      <c r="O30" s="330">
        <v>222</v>
      </c>
      <c r="P30" s="327">
        <v>168</v>
      </c>
      <c r="Q30" s="337">
        <v>154</v>
      </c>
      <c r="R30" s="337">
        <v>158</v>
      </c>
      <c r="S30" s="337">
        <v>148</v>
      </c>
      <c r="T30" s="337">
        <v>234</v>
      </c>
      <c r="U30" s="337">
        <v>158</v>
      </c>
      <c r="V30" s="337">
        <v>148</v>
      </c>
      <c r="W30" s="337">
        <v>145</v>
      </c>
      <c r="X30" s="337">
        <v>129</v>
      </c>
      <c r="Y30" s="337">
        <v>128</v>
      </c>
      <c r="Z30" s="337">
        <v>126</v>
      </c>
      <c r="AA30" s="330">
        <v>138</v>
      </c>
      <c r="AB30" s="327">
        <v>127</v>
      </c>
      <c r="AC30" s="337">
        <v>143</v>
      </c>
      <c r="AD30" s="337">
        <v>182</v>
      </c>
      <c r="AE30" s="337">
        <v>240</v>
      </c>
      <c r="AF30" s="337">
        <v>231</v>
      </c>
      <c r="AG30" s="337">
        <v>240</v>
      </c>
      <c r="AH30" s="337">
        <v>294</v>
      </c>
      <c r="AI30" s="337">
        <v>313</v>
      </c>
      <c r="AJ30" s="337">
        <v>320</v>
      </c>
      <c r="AK30" s="337">
        <v>328</v>
      </c>
      <c r="AL30" s="337">
        <v>313</v>
      </c>
      <c r="AM30" s="330">
        <v>311</v>
      </c>
      <c r="AN30" s="327">
        <v>300</v>
      </c>
      <c r="AO30" s="337">
        <v>210</v>
      </c>
      <c r="AP30" s="337">
        <v>216</v>
      </c>
      <c r="AQ30" s="337">
        <v>261</v>
      </c>
      <c r="AR30" s="337">
        <v>268</v>
      </c>
      <c r="AS30" s="337">
        <v>290</v>
      </c>
      <c r="AT30" s="337">
        <v>291</v>
      </c>
      <c r="AU30" s="337">
        <v>300</v>
      </c>
      <c r="AV30" s="337">
        <v>261</v>
      </c>
      <c r="AW30" s="337">
        <v>303</v>
      </c>
      <c r="AX30" s="337">
        <v>305</v>
      </c>
      <c r="AY30" s="330">
        <v>187</v>
      </c>
      <c r="AZ30" s="327">
        <v>145</v>
      </c>
      <c r="BA30" s="337">
        <v>134</v>
      </c>
      <c r="BB30" s="337">
        <v>149</v>
      </c>
      <c r="BC30" s="337">
        <v>120</v>
      </c>
      <c r="BD30" s="337">
        <v>118</v>
      </c>
      <c r="BE30" s="337">
        <v>131</v>
      </c>
      <c r="BF30" s="337">
        <v>132</v>
      </c>
      <c r="BG30" s="337">
        <v>137</v>
      </c>
      <c r="BH30" s="337">
        <v>138</v>
      </c>
      <c r="BI30" s="337">
        <v>145</v>
      </c>
      <c r="BJ30" s="337">
        <v>135</v>
      </c>
      <c r="BK30" s="326">
        <v>148</v>
      </c>
      <c r="BL30" s="327">
        <v>129</v>
      </c>
      <c r="BM30" s="337">
        <v>77</v>
      </c>
      <c r="BN30" s="337">
        <v>111</v>
      </c>
      <c r="BO30" s="337">
        <v>143</v>
      </c>
      <c r="BP30" s="337">
        <v>153</v>
      </c>
      <c r="BQ30" s="337">
        <v>149</v>
      </c>
      <c r="BR30" s="337">
        <v>136</v>
      </c>
      <c r="BS30" s="337">
        <v>159</v>
      </c>
      <c r="BT30" s="337">
        <v>157</v>
      </c>
      <c r="BU30" s="337">
        <v>150</v>
      </c>
      <c r="BV30" s="337">
        <v>134</v>
      </c>
      <c r="BW30" s="326">
        <v>154</v>
      </c>
      <c r="BX30" s="327">
        <v>101</v>
      </c>
      <c r="BY30" s="337">
        <v>88</v>
      </c>
      <c r="BZ30" s="337">
        <v>100</v>
      </c>
      <c r="CA30" s="337">
        <v>121</v>
      </c>
      <c r="CB30" s="337">
        <v>133</v>
      </c>
      <c r="CC30" s="337">
        <v>148</v>
      </c>
      <c r="CD30" s="337">
        <v>160</v>
      </c>
      <c r="CE30" s="337">
        <v>186</v>
      </c>
      <c r="CF30" s="337">
        <v>191</v>
      </c>
      <c r="CG30" s="337">
        <v>207</v>
      </c>
      <c r="CH30" s="337">
        <v>228</v>
      </c>
      <c r="CI30" s="326">
        <v>233</v>
      </c>
      <c r="CJ30" s="327">
        <v>137</v>
      </c>
      <c r="CK30" s="337">
        <v>118</v>
      </c>
      <c r="CL30" s="337">
        <v>140</v>
      </c>
      <c r="CM30" s="337">
        <v>148</v>
      </c>
      <c r="CN30" s="337">
        <v>165</v>
      </c>
      <c r="CO30" s="337">
        <v>190</v>
      </c>
      <c r="CP30" s="337">
        <v>191</v>
      </c>
      <c r="CQ30" s="337">
        <v>215</v>
      </c>
      <c r="CR30" s="337">
        <v>220</v>
      </c>
      <c r="CS30" s="337">
        <v>226</v>
      </c>
      <c r="CT30" s="337">
        <v>227</v>
      </c>
      <c r="CU30" s="326">
        <v>232</v>
      </c>
      <c r="CV30" s="327">
        <v>207</v>
      </c>
      <c r="CW30" s="337">
        <v>177</v>
      </c>
      <c r="CX30" s="337">
        <v>159</v>
      </c>
      <c r="CY30" s="337">
        <v>222</v>
      </c>
      <c r="CZ30" s="337">
        <v>280</v>
      </c>
      <c r="DA30" s="337">
        <v>273</v>
      </c>
      <c r="DB30" s="337">
        <v>276</v>
      </c>
      <c r="DC30" s="337">
        <v>280</v>
      </c>
      <c r="DD30" s="337">
        <v>247</v>
      </c>
      <c r="DE30" s="337">
        <v>252</v>
      </c>
      <c r="DF30" s="337">
        <v>258</v>
      </c>
      <c r="DG30" s="326">
        <v>263</v>
      </c>
      <c r="DH30" s="327">
        <v>227</v>
      </c>
      <c r="DI30" s="337">
        <v>215</v>
      </c>
      <c r="DJ30" s="337">
        <v>235</v>
      </c>
      <c r="DK30" s="337">
        <v>288</v>
      </c>
      <c r="DL30" s="337">
        <v>305</v>
      </c>
      <c r="DM30" s="337">
        <v>310</v>
      </c>
      <c r="DN30" s="337">
        <v>266</v>
      </c>
      <c r="DO30" s="337">
        <v>277</v>
      </c>
      <c r="DP30" s="337">
        <v>323</v>
      </c>
      <c r="DQ30" s="326">
        <v>313</v>
      </c>
      <c r="DR30" s="326">
        <v>311</v>
      </c>
      <c r="DS30" s="330">
        <v>270</v>
      </c>
      <c r="DT30" s="326">
        <v>209</v>
      </c>
      <c r="DU30" s="326">
        <v>194</v>
      </c>
      <c r="DV30" s="326">
        <v>276</v>
      </c>
      <c r="DW30" s="326">
        <v>289</v>
      </c>
      <c r="DX30" s="326">
        <v>335</v>
      </c>
      <c r="DY30" s="326">
        <v>325</v>
      </c>
      <c r="DZ30" s="326">
        <v>304</v>
      </c>
      <c r="EA30" s="337"/>
      <c r="EB30" s="337"/>
      <c r="EC30" s="337"/>
      <c r="ED30" s="337"/>
      <c r="EE30" s="337"/>
      <c r="EF30" s="100">
        <v>-21</v>
      </c>
      <c r="EG30" s="84">
        <v>-6.9078947368421062</v>
      </c>
      <c r="EH30" s="100">
        <v>34</v>
      </c>
      <c r="EI30" s="84">
        <v>12.927756653992395</v>
      </c>
    </row>
    <row r="31" spans="1:152" ht="15" outlineLevel="1">
      <c r="A31" s="121" t="s">
        <v>320</v>
      </c>
      <c r="B31" s="26"/>
      <c r="C31" s="27"/>
      <c r="D31" s="44">
        <v>37738</v>
      </c>
      <c r="E31" s="45">
        <v>37977</v>
      </c>
      <c r="F31" s="45">
        <v>37669</v>
      </c>
      <c r="G31" s="45">
        <v>37696</v>
      </c>
      <c r="H31" s="45">
        <v>38309</v>
      </c>
      <c r="I31" s="45">
        <v>39074</v>
      </c>
      <c r="J31" s="45">
        <v>37787</v>
      </c>
      <c r="K31" s="45">
        <v>37377</v>
      </c>
      <c r="L31" s="45">
        <v>36238</v>
      </c>
      <c r="M31" s="45">
        <v>36145</v>
      </c>
      <c r="N31" s="45">
        <v>36163</v>
      </c>
      <c r="O31" s="231">
        <v>35890</v>
      </c>
      <c r="P31" s="44">
        <v>32849</v>
      </c>
      <c r="Q31" s="45">
        <v>31403</v>
      </c>
      <c r="R31" s="45">
        <v>32829</v>
      </c>
      <c r="S31" s="45">
        <v>33030</v>
      </c>
      <c r="T31" s="45">
        <v>38309</v>
      </c>
      <c r="U31" s="45">
        <v>34557</v>
      </c>
      <c r="V31" s="45">
        <v>34690</v>
      </c>
      <c r="W31" s="45">
        <v>36037</v>
      </c>
      <c r="X31" s="45">
        <v>36843</v>
      </c>
      <c r="Y31" s="45">
        <v>37681</v>
      </c>
      <c r="Z31" s="45">
        <v>36514</v>
      </c>
      <c r="AA31" s="231">
        <v>35707</v>
      </c>
      <c r="AB31" s="44">
        <v>33742</v>
      </c>
      <c r="AC31" s="45">
        <v>33012</v>
      </c>
      <c r="AD31" s="45">
        <v>33105</v>
      </c>
      <c r="AE31" s="45">
        <v>33341</v>
      </c>
      <c r="AF31" s="45">
        <v>33211</v>
      </c>
      <c r="AG31" s="45">
        <v>34131</v>
      </c>
      <c r="AH31" s="45">
        <v>35595</v>
      </c>
      <c r="AI31" s="45">
        <v>36484</v>
      </c>
      <c r="AJ31" s="45">
        <v>37142</v>
      </c>
      <c r="AK31" s="45">
        <v>37092</v>
      </c>
      <c r="AL31" s="45">
        <v>35223</v>
      </c>
      <c r="AM31" s="231">
        <v>35602</v>
      </c>
      <c r="AN31" s="44">
        <v>34930</v>
      </c>
      <c r="AO31" s="45">
        <v>33065</v>
      </c>
      <c r="AP31" s="45">
        <v>33600</v>
      </c>
      <c r="AQ31" s="45">
        <v>34932</v>
      </c>
      <c r="AR31" s="45">
        <v>35541</v>
      </c>
      <c r="AS31" s="45">
        <v>38260</v>
      </c>
      <c r="AT31" s="45">
        <v>38690</v>
      </c>
      <c r="AU31" s="45">
        <v>38933</v>
      </c>
      <c r="AV31" s="45">
        <v>39354</v>
      </c>
      <c r="AW31" s="45">
        <v>39669</v>
      </c>
      <c r="AX31" s="45">
        <v>39816</v>
      </c>
      <c r="AY31" s="231">
        <v>40582</v>
      </c>
      <c r="AZ31" s="44">
        <v>40047</v>
      </c>
      <c r="BA31" s="45">
        <v>39959</v>
      </c>
      <c r="BB31" s="45">
        <v>39899</v>
      </c>
      <c r="BC31" s="45">
        <v>38354</v>
      </c>
      <c r="BD31" s="45">
        <v>38263</v>
      </c>
      <c r="BE31" s="45">
        <v>38793</v>
      </c>
      <c r="BF31" s="45">
        <v>39692</v>
      </c>
      <c r="BG31" s="45">
        <v>39779</v>
      </c>
      <c r="BH31" s="45">
        <v>37846</v>
      </c>
      <c r="BI31" s="45">
        <v>37208</v>
      </c>
      <c r="BJ31" s="45">
        <v>36940</v>
      </c>
      <c r="BK31" s="57">
        <v>37574</v>
      </c>
      <c r="BL31" s="44">
        <v>37298</v>
      </c>
      <c r="BM31" s="45">
        <v>37004</v>
      </c>
      <c r="BN31" s="45">
        <v>37849</v>
      </c>
      <c r="BO31" s="45">
        <v>37958</v>
      </c>
      <c r="BP31" s="45">
        <v>37375</v>
      </c>
      <c r="BQ31" s="45">
        <v>37686</v>
      </c>
      <c r="BR31" s="45">
        <v>37573</v>
      </c>
      <c r="BS31" s="45">
        <v>38018</v>
      </c>
      <c r="BT31" s="45">
        <v>38499</v>
      </c>
      <c r="BU31" s="45">
        <v>38666</v>
      </c>
      <c r="BV31" s="45">
        <v>38632</v>
      </c>
      <c r="BW31" s="57">
        <v>38411</v>
      </c>
      <c r="BX31" s="44">
        <v>37551</v>
      </c>
      <c r="BY31" s="45">
        <v>37327</v>
      </c>
      <c r="BZ31" s="45">
        <v>37472</v>
      </c>
      <c r="CA31" s="45">
        <v>37673</v>
      </c>
      <c r="CB31" s="45">
        <v>38045</v>
      </c>
      <c r="CC31" s="45">
        <v>38268</v>
      </c>
      <c r="CD31" s="45">
        <v>38648</v>
      </c>
      <c r="CE31" s="45">
        <v>38881</v>
      </c>
      <c r="CF31" s="45">
        <v>38174</v>
      </c>
      <c r="CG31" s="45">
        <v>38669</v>
      </c>
      <c r="CH31" s="45">
        <v>38918</v>
      </c>
      <c r="CI31" s="57">
        <v>38806</v>
      </c>
      <c r="CJ31" s="44">
        <v>37697</v>
      </c>
      <c r="CK31" s="45">
        <v>36915</v>
      </c>
      <c r="CL31" s="45">
        <v>37314</v>
      </c>
      <c r="CM31" s="45">
        <v>37488</v>
      </c>
      <c r="CN31" s="45">
        <v>36608</v>
      </c>
      <c r="CO31" s="45">
        <v>36766</v>
      </c>
      <c r="CP31" s="45">
        <v>37060</v>
      </c>
      <c r="CQ31" s="45">
        <v>38414</v>
      </c>
      <c r="CR31" s="45">
        <v>38732</v>
      </c>
      <c r="CS31" s="45">
        <v>39347</v>
      </c>
      <c r="CT31" s="45">
        <v>40228</v>
      </c>
      <c r="CU31" s="57">
        <v>40889</v>
      </c>
      <c r="CV31" s="44">
        <v>40518</v>
      </c>
      <c r="CW31" s="45">
        <v>40902</v>
      </c>
      <c r="CX31" s="45">
        <v>41569</v>
      </c>
      <c r="CY31" s="45">
        <v>42073</v>
      </c>
      <c r="CZ31" s="45">
        <v>42740</v>
      </c>
      <c r="DA31" s="45">
        <v>42816</v>
      </c>
      <c r="DB31" s="45">
        <v>42677</v>
      </c>
      <c r="DC31" s="45">
        <v>42947</v>
      </c>
      <c r="DD31" s="45">
        <v>42087</v>
      </c>
      <c r="DE31" s="45">
        <v>42220</v>
      </c>
      <c r="DF31" s="45">
        <v>42279</v>
      </c>
      <c r="DG31" s="57">
        <v>42673</v>
      </c>
      <c r="DH31" s="44">
        <v>41907</v>
      </c>
      <c r="DI31" s="45">
        <v>42153</v>
      </c>
      <c r="DJ31" s="45">
        <v>43497</v>
      </c>
      <c r="DK31" s="45">
        <v>43938</v>
      </c>
      <c r="DL31" s="45">
        <v>43535</v>
      </c>
      <c r="DM31" s="45">
        <v>43760</v>
      </c>
      <c r="DN31" s="45">
        <v>39844</v>
      </c>
      <c r="DO31" s="45">
        <v>39997</v>
      </c>
      <c r="DP31" s="45">
        <v>40635</v>
      </c>
      <c r="DQ31" s="57">
        <v>40537</v>
      </c>
      <c r="DR31" s="57">
        <v>40797</v>
      </c>
      <c r="DS31" s="231">
        <v>40565</v>
      </c>
      <c r="DT31" s="57">
        <v>39448</v>
      </c>
      <c r="DU31" s="57">
        <v>39170</v>
      </c>
      <c r="DV31" s="57">
        <v>40430</v>
      </c>
      <c r="DW31" s="57">
        <v>40300</v>
      </c>
      <c r="DX31" s="57">
        <v>40591</v>
      </c>
      <c r="DY31" s="57">
        <v>41073</v>
      </c>
      <c r="DZ31" s="57">
        <v>40885</v>
      </c>
      <c r="EA31" s="45"/>
      <c r="EB31" s="45"/>
      <c r="EC31" s="45"/>
      <c r="ED31" s="45"/>
      <c r="EE31" s="45"/>
      <c r="EF31" s="100">
        <v>-188</v>
      </c>
      <c r="EG31" s="84">
        <v>-0.45982634217928331</v>
      </c>
      <c r="EH31" s="100">
        <v>320</v>
      </c>
      <c r="EI31" s="84">
        <v>0.74988868839781597</v>
      </c>
      <c r="EO31" s="211">
        <v>2016</v>
      </c>
      <c r="EP31" s="211">
        <v>2017</v>
      </c>
      <c r="EQ31" s="211">
        <v>2018</v>
      </c>
      <c r="ER31">
        <v>2019</v>
      </c>
      <c r="ES31" s="211">
        <v>2020</v>
      </c>
      <c r="ET31">
        <v>2021</v>
      </c>
      <c r="EU31" s="211">
        <v>2022</v>
      </c>
      <c r="EV31">
        <v>2023</v>
      </c>
    </row>
    <row r="32" spans="1:152" ht="15" outlineLevel="2">
      <c r="A32" s="324">
        <v>31</v>
      </c>
      <c r="B32" s="324" t="s">
        <v>320</v>
      </c>
      <c r="C32" s="324" t="s">
        <v>321</v>
      </c>
      <c r="D32" s="327">
        <v>4419</v>
      </c>
      <c r="E32" s="337">
        <v>4364</v>
      </c>
      <c r="F32" s="337">
        <v>4402</v>
      </c>
      <c r="G32" s="337">
        <v>4451</v>
      </c>
      <c r="H32" s="337">
        <v>4545</v>
      </c>
      <c r="I32" s="337">
        <v>4667</v>
      </c>
      <c r="J32" s="337">
        <v>4560</v>
      </c>
      <c r="K32" s="337">
        <v>4487</v>
      </c>
      <c r="L32" s="337">
        <v>4402</v>
      </c>
      <c r="M32" s="337">
        <v>4454</v>
      </c>
      <c r="N32" s="337">
        <v>4461</v>
      </c>
      <c r="O32" s="330">
        <v>4412</v>
      </c>
      <c r="P32" s="327">
        <v>4263</v>
      </c>
      <c r="Q32" s="337">
        <v>3424</v>
      </c>
      <c r="R32" s="337">
        <v>4161</v>
      </c>
      <c r="S32" s="337">
        <v>4264</v>
      </c>
      <c r="T32" s="337">
        <v>4545</v>
      </c>
      <c r="U32" s="337">
        <v>4555</v>
      </c>
      <c r="V32" s="337">
        <v>4570</v>
      </c>
      <c r="W32" s="337">
        <v>4661</v>
      </c>
      <c r="X32" s="337">
        <v>4740</v>
      </c>
      <c r="Y32" s="337">
        <v>4740</v>
      </c>
      <c r="Z32" s="337">
        <v>4492</v>
      </c>
      <c r="AA32" s="330">
        <v>4391</v>
      </c>
      <c r="AB32" s="327">
        <v>4197</v>
      </c>
      <c r="AC32" s="337">
        <v>4090</v>
      </c>
      <c r="AD32" s="337">
        <v>4177</v>
      </c>
      <c r="AE32" s="337">
        <v>4106</v>
      </c>
      <c r="AF32" s="337">
        <v>4064</v>
      </c>
      <c r="AG32" s="337">
        <v>4227</v>
      </c>
      <c r="AH32" s="337">
        <v>4365</v>
      </c>
      <c r="AI32" s="337">
        <v>4466</v>
      </c>
      <c r="AJ32" s="337">
        <v>4470</v>
      </c>
      <c r="AK32" s="337">
        <v>4474</v>
      </c>
      <c r="AL32" s="337">
        <v>4223</v>
      </c>
      <c r="AM32" s="330">
        <v>4248</v>
      </c>
      <c r="AN32" s="327">
        <v>4130</v>
      </c>
      <c r="AO32" s="337">
        <v>3918</v>
      </c>
      <c r="AP32" s="337">
        <v>3999</v>
      </c>
      <c r="AQ32" s="337">
        <v>4155</v>
      </c>
      <c r="AR32" s="337">
        <v>4268</v>
      </c>
      <c r="AS32" s="337">
        <v>4880</v>
      </c>
      <c r="AT32" s="337">
        <v>4921</v>
      </c>
      <c r="AU32" s="337">
        <v>4971</v>
      </c>
      <c r="AV32" s="337">
        <v>5084</v>
      </c>
      <c r="AW32" s="337">
        <v>5132</v>
      </c>
      <c r="AX32" s="337">
        <v>5153</v>
      </c>
      <c r="AY32" s="330">
        <v>5273</v>
      </c>
      <c r="AZ32" s="327">
        <v>5299</v>
      </c>
      <c r="BA32" s="337">
        <v>5319</v>
      </c>
      <c r="BB32" s="337">
        <v>5304</v>
      </c>
      <c r="BC32" s="337">
        <v>5045</v>
      </c>
      <c r="BD32" s="337">
        <v>4872</v>
      </c>
      <c r="BE32" s="337">
        <v>4881</v>
      </c>
      <c r="BF32" s="337">
        <v>4913</v>
      </c>
      <c r="BG32" s="337">
        <v>4880</v>
      </c>
      <c r="BH32" s="337">
        <v>4716</v>
      </c>
      <c r="BI32" s="337">
        <v>4592</v>
      </c>
      <c r="BJ32" s="337">
        <v>4434</v>
      </c>
      <c r="BK32" s="326">
        <v>4517</v>
      </c>
      <c r="BL32" s="327">
        <v>4439</v>
      </c>
      <c r="BM32" s="337">
        <v>4428</v>
      </c>
      <c r="BN32" s="337">
        <v>4529</v>
      </c>
      <c r="BO32" s="337">
        <v>4555</v>
      </c>
      <c r="BP32" s="337">
        <v>4519</v>
      </c>
      <c r="BQ32" s="337">
        <v>4481</v>
      </c>
      <c r="BR32" s="337">
        <v>4414</v>
      </c>
      <c r="BS32" s="337">
        <v>4332</v>
      </c>
      <c r="BT32" s="337">
        <v>4375</v>
      </c>
      <c r="BU32" s="337">
        <v>4387</v>
      </c>
      <c r="BV32" s="337">
        <v>4303</v>
      </c>
      <c r="BW32" s="326">
        <v>4292</v>
      </c>
      <c r="BX32" s="327">
        <v>4150</v>
      </c>
      <c r="BY32" s="337">
        <v>4062</v>
      </c>
      <c r="BZ32" s="337">
        <v>3981</v>
      </c>
      <c r="CA32" s="337">
        <v>3960</v>
      </c>
      <c r="CB32" s="337">
        <v>3985</v>
      </c>
      <c r="CC32" s="337">
        <v>3939</v>
      </c>
      <c r="CD32" s="337">
        <v>3955</v>
      </c>
      <c r="CE32" s="337">
        <v>3902</v>
      </c>
      <c r="CF32" s="337">
        <v>3855</v>
      </c>
      <c r="CG32" s="337">
        <v>3872</v>
      </c>
      <c r="CH32" s="337">
        <v>3844</v>
      </c>
      <c r="CI32" s="326">
        <v>3806</v>
      </c>
      <c r="CJ32" s="327">
        <v>3629</v>
      </c>
      <c r="CK32" s="337">
        <v>3518</v>
      </c>
      <c r="CL32" s="337">
        <v>3526</v>
      </c>
      <c r="CM32" s="337">
        <v>3651</v>
      </c>
      <c r="CN32" s="337">
        <v>3511</v>
      </c>
      <c r="CO32" s="337">
        <v>3533</v>
      </c>
      <c r="CP32" s="337">
        <v>3551</v>
      </c>
      <c r="CQ32" s="337">
        <v>3678</v>
      </c>
      <c r="CR32" s="337">
        <v>3715</v>
      </c>
      <c r="CS32" s="337">
        <v>3782</v>
      </c>
      <c r="CT32" s="337">
        <v>3858</v>
      </c>
      <c r="CU32" s="326">
        <v>3955</v>
      </c>
      <c r="CV32" s="327">
        <v>3975</v>
      </c>
      <c r="CW32" s="337">
        <v>3961</v>
      </c>
      <c r="CX32" s="337">
        <v>4040</v>
      </c>
      <c r="CY32" s="337">
        <v>4110</v>
      </c>
      <c r="CZ32" s="337">
        <v>4173</v>
      </c>
      <c r="DA32" s="337">
        <v>4183</v>
      </c>
      <c r="DB32" s="337">
        <v>4154</v>
      </c>
      <c r="DC32" s="337">
        <v>4128</v>
      </c>
      <c r="DD32" s="337">
        <v>3937</v>
      </c>
      <c r="DE32" s="337">
        <v>3903</v>
      </c>
      <c r="DF32" s="337">
        <v>3948</v>
      </c>
      <c r="DG32" s="326">
        <v>4008</v>
      </c>
      <c r="DH32" s="327">
        <v>3957</v>
      </c>
      <c r="DI32" s="337">
        <v>3907</v>
      </c>
      <c r="DJ32" s="337">
        <v>4082</v>
      </c>
      <c r="DK32" s="337">
        <v>4099</v>
      </c>
      <c r="DL32" s="337">
        <v>4042</v>
      </c>
      <c r="DM32" s="337">
        <v>4046</v>
      </c>
      <c r="DN32" s="337">
        <v>3626</v>
      </c>
      <c r="DO32" s="337">
        <v>3602</v>
      </c>
      <c r="DP32" s="337">
        <v>3675</v>
      </c>
      <c r="DQ32" s="326">
        <v>3640</v>
      </c>
      <c r="DR32" s="326">
        <v>3652</v>
      </c>
      <c r="DS32" s="330">
        <v>3671</v>
      </c>
      <c r="DT32" s="326">
        <v>3555</v>
      </c>
      <c r="DU32" s="326">
        <v>3447</v>
      </c>
      <c r="DV32" s="326">
        <v>3648</v>
      </c>
      <c r="DW32" s="326">
        <v>3671</v>
      </c>
      <c r="DX32" s="326">
        <v>3654</v>
      </c>
      <c r="DY32" s="326">
        <v>3659</v>
      </c>
      <c r="DZ32" s="326">
        <v>3625</v>
      </c>
      <c r="EA32" s="337"/>
      <c r="EB32" s="337"/>
      <c r="EC32" s="337"/>
      <c r="ED32" s="337"/>
      <c r="EE32" s="337"/>
      <c r="EF32" s="100">
        <v>-34</v>
      </c>
      <c r="EG32" s="84">
        <v>-0.93793103448275872</v>
      </c>
      <c r="EH32" s="100">
        <v>-46</v>
      </c>
      <c r="EI32" s="84">
        <v>-1.1477045908183632</v>
      </c>
      <c r="EN32" t="s">
        <v>473</v>
      </c>
      <c r="EO32" s="5">
        <v>3426363</v>
      </c>
      <c r="EP32" s="5">
        <v>3648470</v>
      </c>
      <c r="EQ32" s="5">
        <v>3680627</v>
      </c>
      <c r="ER32" s="5">
        <v>3770592</v>
      </c>
      <c r="ES32" s="407">
        <v>3900667</v>
      </c>
      <c r="ET32" s="407">
        <v>4041993</v>
      </c>
      <c r="EU32" s="407">
        <v>4242663</v>
      </c>
      <c r="EV32" s="701">
        <v>4049362</v>
      </c>
    </row>
    <row r="33" spans="1:152" ht="15" outlineLevel="2">
      <c r="A33" s="324">
        <v>40</v>
      </c>
      <c r="B33" s="324" t="s">
        <v>320</v>
      </c>
      <c r="C33" s="324" t="s">
        <v>322</v>
      </c>
      <c r="D33" s="327">
        <v>1398</v>
      </c>
      <c r="E33" s="337">
        <v>1435</v>
      </c>
      <c r="F33" s="337">
        <v>1429</v>
      </c>
      <c r="G33" s="337">
        <v>1452</v>
      </c>
      <c r="H33" s="337">
        <v>1480</v>
      </c>
      <c r="I33" s="337">
        <v>1528</v>
      </c>
      <c r="J33" s="337">
        <v>1507</v>
      </c>
      <c r="K33" s="337">
        <v>1454</v>
      </c>
      <c r="L33" s="337">
        <v>1400</v>
      </c>
      <c r="M33" s="337">
        <v>1364</v>
      </c>
      <c r="N33" s="337">
        <v>1375</v>
      </c>
      <c r="O33" s="330">
        <v>1350</v>
      </c>
      <c r="P33" s="327">
        <v>1203</v>
      </c>
      <c r="Q33" s="337">
        <v>1200</v>
      </c>
      <c r="R33" s="337">
        <v>1261</v>
      </c>
      <c r="S33" s="337">
        <v>1237</v>
      </c>
      <c r="T33" s="337">
        <v>1480</v>
      </c>
      <c r="U33" s="337">
        <v>1282</v>
      </c>
      <c r="V33" s="337">
        <v>1278</v>
      </c>
      <c r="W33" s="337">
        <v>1322</v>
      </c>
      <c r="X33" s="337">
        <v>1372</v>
      </c>
      <c r="Y33" s="337">
        <v>1405</v>
      </c>
      <c r="Z33" s="337">
        <v>1315</v>
      </c>
      <c r="AA33" s="330">
        <v>1281</v>
      </c>
      <c r="AB33" s="327">
        <v>1194</v>
      </c>
      <c r="AC33" s="337">
        <v>1122</v>
      </c>
      <c r="AD33" s="337">
        <v>1126</v>
      </c>
      <c r="AE33" s="337">
        <v>1137</v>
      </c>
      <c r="AF33" s="337">
        <v>1119</v>
      </c>
      <c r="AG33" s="337">
        <v>1121</v>
      </c>
      <c r="AH33" s="337">
        <v>1205</v>
      </c>
      <c r="AI33" s="337">
        <v>1226</v>
      </c>
      <c r="AJ33" s="337">
        <v>1235</v>
      </c>
      <c r="AK33" s="337">
        <v>1216</v>
      </c>
      <c r="AL33" s="337">
        <v>1117</v>
      </c>
      <c r="AM33" s="330">
        <v>1144</v>
      </c>
      <c r="AN33" s="327">
        <v>1111</v>
      </c>
      <c r="AO33" s="337">
        <v>1039</v>
      </c>
      <c r="AP33" s="337">
        <v>1079</v>
      </c>
      <c r="AQ33" s="337">
        <v>1172</v>
      </c>
      <c r="AR33" s="337">
        <v>1195</v>
      </c>
      <c r="AS33" s="337">
        <v>1400</v>
      </c>
      <c r="AT33" s="337">
        <v>1343</v>
      </c>
      <c r="AU33" s="337">
        <v>1361</v>
      </c>
      <c r="AV33" s="337">
        <v>1418</v>
      </c>
      <c r="AW33" s="337">
        <v>1486</v>
      </c>
      <c r="AX33" s="337">
        <v>1516</v>
      </c>
      <c r="AY33" s="330">
        <v>1567</v>
      </c>
      <c r="AZ33" s="327">
        <v>1536</v>
      </c>
      <c r="BA33" s="337">
        <v>1564</v>
      </c>
      <c r="BB33" s="337">
        <v>1562</v>
      </c>
      <c r="BC33" s="337">
        <v>1524</v>
      </c>
      <c r="BD33" s="337">
        <v>1527</v>
      </c>
      <c r="BE33" s="337">
        <v>1584</v>
      </c>
      <c r="BF33" s="337">
        <v>1661</v>
      </c>
      <c r="BG33" s="337">
        <v>1651</v>
      </c>
      <c r="BH33" s="337">
        <v>1631</v>
      </c>
      <c r="BI33" s="337">
        <v>1620</v>
      </c>
      <c r="BJ33" s="337">
        <v>1628</v>
      </c>
      <c r="BK33" s="326">
        <v>1622</v>
      </c>
      <c r="BL33" s="327">
        <v>1628</v>
      </c>
      <c r="BM33" s="337">
        <v>1636</v>
      </c>
      <c r="BN33" s="337">
        <v>1742</v>
      </c>
      <c r="BO33" s="337">
        <v>1686</v>
      </c>
      <c r="BP33" s="337">
        <v>1650</v>
      </c>
      <c r="BQ33" s="337">
        <v>1651</v>
      </c>
      <c r="BR33" s="337">
        <v>1660</v>
      </c>
      <c r="BS33" s="337">
        <v>1637</v>
      </c>
      <c r="BT33" s="337">
        <v>1675</v>
      </c>
      <c r="BU33" s="337">
        <v>1667</v>
      </c>
      <c r="BV33" s="337">
        <v>1673</v>
      </c>
      <c r="BW33" s="326">
        <v>1698</v>
      </c>
      <c r="BX33" s="327">
        <v>1695</v>
      </c>
      <c r="BY33" s="337">
        <v>1672</v>
      </c>
      <c r="BZ33" s="337">
        <v>1674</v>
      </c>
      <c r="CA33" s="337">
        <v>1683</v>
      </c>
      <c r="CB33" s="337">
        <v>1919</v>
      </c>
      <c r="CC33" s="337">
        <v>1930</v>
      </c>
      <c r="CD33" s="337">
        <v>1999</v>
      </c>
      <c r="CE33" s="337">
        <v>1935</v>
      </c>
      <c r="CF33" s="337">
        <v>1686</v>
      </c>
      <c r="CG33" s="337">
        <v>1700</v>
      </c>
      <c r="CH33" s="337">
        <v>1719</v>
      </c>
      <c r="CI33" s="326">
        <v>1702</v>
      </c>
      <c r="CJ33" s="327">
        <v>1775</v>
      </c>
      <c r="CK33" s="337">
        <v>1725</v>
      </c>
      <c r="CL33" s="337">
        <v>1757</v>
      </c>
      <c r="CM33" s="337">
        <v>1779</v>
      </c>
      <c r="CN33" s="337">
        <v>1696</v>
      </c>
      <c r="CO33" s="337">
        <v>1720</v>
      </c>
      <c r="CP33" s="337">
        <v>1728</v>
      </c>
      <c r="CQ33" s="337">
        <v>1791</v>
      </c>
      <c r="CR33" s="337">
        <v>1809</v>
      </c>
      <c r="CS33" s="337">
        <v>1834</v>
      </c>
      <c r="CT33" s="337">
        <v>1881</v>
      </c>
      <c r="CU33" s="326">
        <v>1909</v>
      </c>
      <c r="CV33" s="327">
        <v>1872</v>
      </c>
      <c r="CW33" s="337">
        <v>1819</v>
      </c>
      <c r="CX33" s="337">
        <v>1789</v>
      </c>
      <c r="CY33" s="337">
        <v>1795</v>
      </c>
      <c r="CZ33" s="337">
        <v>1841</v>
      </c>
      <c r="DA33" s="337">
        <v>1817</v>
      </c>
      <c r="DB33" s="337">
        <v>1849</v>
      </c>
      <c r="DC33" s="337">
        <v>1818</v>
      </c>
      <c r="DD33" s="337">
        <v>1648</v>
      </c>
      <c r="DE33" s="337">
        <v>1656</v>
      </c>
      <c r="DF33" s="337">
        <v>1671</v>
      </c>
      <c r="DG33" s="326">
        <v>1681</v>
      </c>
      <c r="DH33" s="327">
        <v>1634</v>
      </c>
      <c r="DI33" s="337">
        <v>1585</v>
      </c>
      <c r="DJ33" s="337">
        <v>1677</v>
      </c>
      <c r="DK33" s="337">
        <v>1704</v>
      </c>
      <c r="DL33" s="337">
        <v>1654</v>
      </c>
      <c r="DM33" s="337">
        <v>1670</v>
      </c>
      <c r="DN33" s="337">
        <v>1528</v>
      </c>
      <c r="DO33" s="337">
        <v>1485</v>
      </c>
      <c r="DP33" s="337">
        <v>1556</v>
      </c>
      <c r="DQ33" s="326">
        <v>1561</v>
      </c>
      <c r="DR33" s="326">
        <v>1544</v>
      </c>
      <c r="DS33" s="330">
        <v>1554</v>
      </c>
      <c r="DT33" s="326">
        <v>1438</v>
      </c>
      <c r="DU33" s="326">
        <v>1390</v>
      </c>
      <c r="DV33" s="326">
        <v>1529</v>
      </c>
      <c r="DW33" s="326">
        <v>1524</v>
      </c>
      <c r="DX33" s="326">
        <v>1538</v>
      </c>
      <c r="DY33" s="326">
        <v>1586</v>
      </c>
      <c r="DZ33" s="326">
        <v>1556</v>
      </c>
      <c r="EA33" s="337"/>
      <c r="EB33" s="337"/>
      <c r="EC33" s="337"/>
      <c r="ED33" s="337"/>
      <c r="EE33" s="337"/>
      <c r="EF33" s="100">
        <v>-30</v>
      </c>
      <c r="EG33" s="84">
        <v>-1.9280205655526992</v>
      </c>
      <c r="EH33" s="100">
        <v>2</v>
      </c>
      <c r="EI33" s="84">
        <v>0.11897679952409281</v>
      </c>
      <c r="EN33" t="s">
        <v>475</v>
      </c>
      <c r="EO33" s="5">
        <v>3398694</v>
      </c>
      <c r="EP33" s="5">
        <v>3611664</v>
      </c>
      <c r="EQ33" s="5">
        <v>3678533</v>
      </c>
      <c r="ER33" s="5">
        <v>3762794</v>
      </c>
      <c r="ES33" s="407">
        <v>3887980</v>
      </c>
      <c r="ET33" s="407">
        <v>4081087</v>
      </c>
      <c r="EU33" s="407">
        <v>4245292</v>
      </c>
      <c r="EV33" s="701">
        <v>4048714</v>
      </c>
    </row>
    <row r="34" spans="1:152" ht="15" outlineLevel="2">
      <c r="A34" s="324">
        <v>190</v>
      </c>
      <c r="B34" s="324" t="s">
        <v>320</v>
      </c>
      <c r="C34" s="324" t="s">
        <v>323</v>
      </c>
      <c r="D34" s="327">
        <v>2683</v>
      </c>
      <c r="E34" s="337">
        <v>2706</v>
      </c>
      <c r="F34" s="337">
        <v>2719</v>
      </c>
      <c r="G34" s="337">
        <v>2736</v>
      </c>
      <c r="H34" s="337">
        <v>2763</v>
      </c>
      <c r="I34" s="337">
        <v>2826</v>
      </c>
      <c r="J34" s="337">
        <v>2764</v>
      </c>
      <c r="K34" s="337">
        <v>2791</v>
      </c>
      <c r="L34" s="337">
        <v>2749</v>
      </c>
      <c r="M34" s="337">
        <v>2817</v>
      </c>
      <c r="N34" s="337">
        <v>2869</v>
      </c>
      <c r="O34" s="330">
        <v>2888</v>
      </c>
      <c r="P34" s="327">
        <v>2697</v>
      </c>
      <c r="Q34" s="337">
        <v>2445</v>
      </c>
      <c r="R34" s="337">
        <v>2754</v>
      </c>
      <c r="S34" s="337">
        <v>2742</v>
      </c>
      <c r="T34" s="337">
        <v>2763</v>
      </c>
      <c r="U34" s="337">
        <v>2776</v>
      </c>
      <c r="V34" s="337">
        <v>2816</v>
      </c>
      <c r="W34" s="337">
        <v>2872</v>
      </c>
      <c r="X34" s="337">
        <v>2922</v>
      </c>
      <c r="Y34" s="337">
        <v>3026</v>
      </c>
      <c r="Z34" s="337">
        <v>2964</v>
      </c>
      <c r="AA34" s="330">
        <v>2885</v>
      </c>
      <c r="AB34" s="327">
        <v>2766</v>
      </c>
      <c r="AC34" s="337">
        <v>2683</v>
      </c>
      <c r="AD34" s="337">
        <v>2675</v>
      </c>
      <c r="AE34" s="337">
        <v>2690</v>
      </c>
      <c r="AF34" s="337">
        <v>2731</v>
      </c>
      <c r="AG34" s="337">
        <v>2777</v>
      </c>
      <c r="AH34" s="337">
        <v>2911</v>
      </c>
      <c r="AI34" s="337">
        <v>2996</v>
      </c>
      <c r="AJ34" s="337">
        <v>3098</v>
      </c>
      <c r="AK34" s="337">
        <v>3087</v>
      </c>
      <c r="AL34" s="337">
        <v>2990</v>
      </c>
      <c r="AM34" s="330">
        <v>2981</v>
      </c>
      <c r="AN34" s="327">
        <v>2857</v>
      </c>
      <c r="AO34" s="337">
        <v>2742</v>
      </c>
      <c r="AP34" s="337">
        <v>2718</v>
      </c>
      <c r="AQ34" s="337">
        <v>2826</v>
      </c>
      <c r="AR34" s="337">
        <v>2875</v>
      </c>
      <c r="AS34" s="337">
        <v>2887</v>
      </c>
      <c r="AT34" s="337">
        <v>2921</v>
      </c>
      <c r="AU34" s="337">
        <v>2945</v>
      </c>
      <c r="AV34" s="337">
        <v>2948</v>
      </c>
      <c r="AW34" s="337">
        <v>2967</v>
      </c>
      <c r="AX34" s="337">
        <v>2986</v>
      </c>
      <c r="AY34" s="330">
        <v>3016</v>
      </c>
      <c r="AZ34" s="327">
        <v>2975</v>
      </c>
      <c r="BA34" s="337">
        <v>2932</v>
      </c>
      <c r="BB34" s="337">
        <v>2891</v>
      </c>
      <c r="BC34" s="337">
        <v>2812</v>
      </c>
      <c r="BD34" s="337">
        <v>2808</v>
      </c>
      <c r="BE34" s="337">
        <v>2826</v>
      </c>
      <c r="BF34" s="337">
        <v>2861</v>
      </c>
      <c r="BG34" s="337">
        <v>2860</v>
      </c>
      <c r="BH34" s="337">
        <v>2717</v>
      </c>
      <c r="BI34" s="337">
        <v>2668</v>
      </c>
      <c r="BJ34" s="337">
        <v>2641</v>
      </c>
      <c r="BK34" s="326">
        <v>2677</v>
      </c>
      <c r="BL34" s="327">
        <v>2658</v>
      </c>
      <c r="BM34" s="337">
        <v>2649</v>
      </c>
      <c r="BN34" s="337">
        <v>2670</v>
      </c>
      <c r="BO34" s="337">
        <v>2678</v>
      </c>
      <c r="BP34" s="337">
        <v>2702</v>
      </c>
      <c r="BQ34" s="337">
        <v>2754</v>
      </c>
      <c r="BR34" s="337">
        <v>2795</v>
      </c>
      <c r="BS34" s="337">
        <v>2820</v>
      </c>
      <c r="BT34" s="337">
        <v>2886</v>
      </c>
      <c r="BU34" s="337">
        <v>2868</v>
      </c>
      <c r="BV34" s="337">
        <v>2889</v>
      </c>
      <c r="BW34" s="326">
        <v>2909</v>
      </c>
      <c r="BX34" s="327">
        <v>2847</v>
      </c>
      <c r="BY34" s="337">
        <v>2900</v>
      </c>
      <c r="BZ34" s="337">
        <v>2932</v>
      </c>
      <c r="CA34" s="337">
        <v>2948</v>
      </c>
      <c r="CB34" s="337">
        <v>2948</v>
      </c>
      <c r="CC34" s="337">
        <v>2988</v>
      </c>
      <c r="CD34" s="337">
        <v>3048</v>
      </c>
      <c r="CE34" s="337">
        <v>3124</v>
      </c>
      <c r="CF34" s="337">
        <v>3124</v>
      </c>
      <c r="CG34" s="337">
        <v>3174</v>
      </c>
      <c r="CH34" s="337">
        <v>3199</v>
      </c>
      <c r="CI34" s="326">
        <v>3172</v>
      </c>
      <c r="CJ34" s="327">
        <v>3098</v>
      </c>
      <c r="CK34" s="337">
        <v>3142</v>
      </c>
      <c r="CL34" s="337">
        <v>3191</v>
      </c>
      <c r="CM34" s="337">
        <v>3226</v>
      </c>
      <c r="CN34" s="337">
        <v>3171</v>
      </c>
      <c r="CO34" s="337">
        <v>3158</v>
      </c>
      <c r="CP34" s="337">
        <v>3191</v>
      </c>
      <c r="CQ34" s="337">
        <v>3310</v>
      </c>
      <c r="CR34" s="337">
        <v>3303</v>
      </c>
      <c r="CS34" s="337">
        <v>3356</v>
      </c>
      <c r="CT34" s="337">
        <v>3416</v>
      </c>
      <c r="CU34" s="326">
        <v>3442</v>
      </c>
      <c r="CV34" s="327">
        <v>3360</v>
      </c>
      <c r="CW34" s="337">
        <v>3375</v>
      </c>
      <c r="CX34" s="337">
        <v>3426</v>
      </c>
      <c r="CY34" s="337">
        <v>3430</v>
      </c>
      <c r="CZ34" s="337">
        <v>3448</v>
      </c>
      <c r="DA34" s="337">
        <v>3441</v>
      </c>
      <c r="DB34" s="337">
        <v>3408</v>
      </c>
      <c r="DC34" s="337">
        <v>3405</v>
      </c>
      <c r="DD34" s="337">
        <v>3427</v>
      </c>
      <c r="DE34" s="337">
        <v>3388</v>
      </c>
      <c r="DF34" s="337">
        <v>3369</v>
      </c>
      <c r="DG34" s="326">
        <v>3389</v>
      </c>
      <c r="DH34" s="327">
        <v>3351</v>
      </c>
      <c r="DI34" s="337">
        <v>3338</v>
      </c>
      <c r="DJ34" s="337">
        <v>3370</v>
      </c>
      <c r="DK34" s="337">
        <v>3430</v>
      </c>
      <c r="DL34" s="337">
        <v>3422</v>
      </c>
      <c r="DM34" s="337">
        <v>3432</v>
      </c>
      <c r="DN34" s="337">
        <v>3163</v>
      </c>
      <c r="DO34" s="337">
        <v>3178</v>
      </c>
      <c r="DP34" s="337">
        <v>3187</v>
      </c>
      <c r="DQ34" s="326">
        <v>3191</v>
      </c>
      <c r="DR34" s="326">
        <v>3237</v>
      </c>
      <c r="DS34" s="330">
        <v>3213</v>
      </c>
      <c r="DT34" s="326">
        <v>3157</v>
      </c>
      <c r="DU34" s="326">
        <v>3166</v>
      </c>
      <c r="DV34" s="326">
        <v>3230</v>
      </c>
      <c r="DW34" s="326">
        <v>3189</v>
      </c>
      <c r="DX34" s="326">
        <v>3186</v>
      </c>
      <c r="DY34" s="326">
        <v>3238</v>
      </c>
      <c r="DZ34" s="326">
        <v>3205</v>
      </c>
      <c r="EA34" s="337"/>
      <c r="EB34" s="337"/>
      <c r="EC34" s="337"/>
      <c r="ED34" s="337"/>
      <c r="EE34" s="337"/>
      <c r="EF34" s="100">
        <v>-33</v>
      </c>
      <c r="EG34" s="84">
        <v>-1.0296411856474259</v>
      </c>
      <c r="EH34" s="100">
        <v>-8</v>
      </c>
      <c r="EI34" s="84">
        <v>-0.23605783416937148</v>
      </c>
      <c r="EN34" t="s">
        <v>476</v>
      </c>
      <c r="EO34" s="5">
        <v>3448626</v>
      </c>
      <c r="EP34" s="5">
        <v>3686024</v>
      </c>
      <c r="EQ34" s="5">
        <v>3710863</v>
      </c>
      <c r="ER34" s="5">
        <v>3800490</v>
      </c>
      <c r="ES34" s="407">
        <v>3904336</v>
      </c>
      <c r="ET34" s="407">
        <v>4124926</v>
      </c>
      <c r="EU34" s="407">
        <v>4202885</v>
      </c>
      <c r="EV34" s="701">
        <v>4083123</v>
      </c>
    </row>
    <row r="35" spans="1:152" ht="15" outlineLevel="2">
      <c r="A35" s="324">
        <v>604</v>
      </c>
      <c r="B35" s="324" t="s">
        <v>320</v>
      </c>
      <c r="C35" s="324" t="s">
        <v>324</v>
      </c>
      <c r="D35" s="327">
        <v>3457</v>
      </c>
      <c r="E35" s="337">
        <v>3475</v>
      </c>
      <c r="F35" s="337">
        <v>3413</v>
      </c>
      <c r="G35" s="337">
        <v>3407</v>
      </c>
      <c r="H35" s="337">
        <v>3532</v>
      </c>
      <c r="I35" s="337">
        <v>3573</v>
      </c>
      <c r="J35" s="337">
        <v>3426</v>
      </c>
      <c r="K35" s="337">
        <v>3425</v>
      </c>
      <c r="L35" s="337">
        <v>3258</v>
      </c>
      <c r="M35" s="337">
        <v>3195</v>
      </c>
      <c r="N35" s="337">
        <v>3160</v>
      </c>
      <c r="O35" s="330">
        <v>3242</v>
      </c>
      <c r="P35" s="327">
        <v>2929</v>
      </c>
      <c r="Q35" s="337">
        <v>2740</v>
      </c>
      <c r="R35" s="337">
        <v>3133</v>
      </c>
      <c r="S35" s="337">
        <v>3082</v>
      </c>
      <c r="T35" s="337">
        <v>3532</v>
      </c>
      <c r="U35" s="337">
        <v>3261</v>
      </c>
      <c r="V35" s="337">
        <v>3263</v>
      </c>
      <c r="W35" s="337">
        <v>3419</v>
      </c>
      <c r="X35" s="337">
        <v>3488</v>
      </c>
      <c r="Y35" s="337">
        <v>3565</v>
      </c>
      <c r="Z35" s="337">
        <v>3429</v>
      </c>
      <c r="AA35" s="330">
        <v>3275</v>
      </c>
      <c r="AB35" s="327">
        <v>3091</v>
      </c>
      <c r="AC35" s="337">
        <v>2995</v>
      </c>
      <c r="AD35" s="337">
        <v>3039</v>
      </c>
      <c r="AE35" s="337">
        <v>3044</v>
      </c>
      <c r="AF35" s="337">
        <v>3110</v>
      </c>
      <c r="AG35" s="337">
        <v>3255</v>
      </c>
      <c r="AH35" s="337">
        <v>3387</v>
      </c>
      <c r="AI35" s="337">
        <v>3503</v>
      </c>
      <c r="AJ35" s="337">
        <v>3612</v>
      </c>
      <c r="AK35" s="337">
        <v>3656</v>
      </c>
      <c r="AL35" s="337">
        <v>3371</v>
      </c>
      <c r="AM35" s="330">
        <v>3369</v>
      </c>
      <c r="AN35" s="327">
        <v>3349</v>
      </c>
      <c r="AO35" s="337">
        <v>3125</v>
      </c>
      <c r="AP35" s="337">
        <v>3185</v>
      </c>
      <c r="AQ35" s="337">
        <v>3305</v>
      </c>
      <c r="AR35" s="337">
        <v>3439</v>
      </c>
      <c r="AS35" s="337">
        <v>3778</v>
      </c>
      <c r="AT35" s="337">
        <v>3824</v>
      </c>
      <c r="AU35" s="337">
        <v>3838</v>
      </c>
      <c r="AV35" s="337">
        <v>3961</v>
      </c>
      <c r="AW35" s="337">
        <v>4051</v>
      </c>
      <c r="AX35" s="337">
        <v>4116</v>
      </c>
      <c r="AY35" s="330">
        <v>4312</v>
      </c>
      <c r="AZ35" s="327">
        <v>4274</v>
      </c>
      <c r="BA35" s="337">
        <v>4254</v>
      </c>
      <c r="BB35" s="337">
        <v>4304</v>
      </c>
      <c r="BC35" s="337">
        <v>4184</v>
      </c>
      <c r="BD35" s="337">
        <v>4149</v>
      </c>
      <c r="BE35" s="337">
        <v>4297</v>
      </c>
      <c r="BF35" s="337">
        <v>4480</v>
      </c>
      <c r="BG35" s="337">
        <v>4415</v>
      </c>
      <c r="BH35" s="337">
        <v>4211</v>
      </c>
      <c r="BI35" s="337">
        <v>4032</v>
      </c>
      <c r="BJ35" s="337">
        <v>4097</v>
      </c>
      <c r="BK35" s="326">
        <v>4241</v>
      </c>
      <c r="BL35" s="327">
        <v>4271</v>
      </c>
      <c r="BM35" s="337">
        <v>4175</v>
      </c>
      <c r="BN35" s="337">
        <v>4350</v>
      </c>
      <c r="BO35" s="337">
        <v>4350</v>
      </c>
      <c r="BP35" s="337">
        <v>4249</v>
      </c>
      <c r="BQ35" s="337">
        <v>4281</v>
      </c>
      <c r="BR35" s="337">
        <v>4275</v>
      </c>
      <c r="BS35" s="337">
        <v>4360</v>
      </c>
      <c r="BT35" s="337">
        <v>4407</v>
      </c>
      <c r="BU35" s="337">
        <v>4502</v>
      </c>
      <c r="BV35" s="337">
        <v>4551</v>
      </c>
      <c r="BW35" s="326">
        <v>4583</v>
      </c>
      <c r="BX35" s="327">
        <v>4608</v>
      </c>
      <c r="BY35" s="337">
        <v>4606</v>
      </c>
      <c r="BZ35" s="337">
        <v>4497</v>
      </c>
      <c r="CA35" s="337">
        <v>4628</v>
      </c>
      <c r="CB35" s="337">
        <v>4620</v>
      </c>
      <c r="CC35" s="337">
        <v>4697</v>
      </c>
      <c r="CD35" s="337">
        <v>4814</v>
      </c>
      <c r="CE35" s="337">
        <v>4877</v>
      </c>
      <c r="CF35" s="337">
        <v>4811</v>
      </c>
      <c r="CG35" s="337">
        <v>4895</v>
      </c>
      <c r="CH35" s="337">
        <v>4950</v>
      </c>
      <c r="CI35" s="326">
        <v>4936</v>
      </c>
      <c r="CJ35" s="327">
        <v>4842</v>
      </c>
      <c r="CK35" s="337">
        <v>4778</v>
      </c>
      <c r="CL35" s="337">
        <v>4853</v>
      </c>
      <c r="CM35" s="337">
        <v>4925</v>
      </c>
      <c r="CN35" s="337">
        <v>4734</v>
      </c>
      <c r="CO35" s="337">
        <v>4748</v>
      </c>
      <c r="CP35" s="337">
        <v>4838</v>
      </c>
      <c r="CQ35" s="337">
        <v>5063</v>
      </c>
      <c r="CR35" s="337">
        <v>5155</v>
      </c>
      <c r="CS35" s="337">
        <v>5302</v>
      </c>
      <c r="CT35" s="337">
        <v>5438</v>
      </c>
      <c r="CU35" s="326">
        <v>5613</v>
      </c>
      <c r="CV35" s="327">
        <v>5601</v>
      </c>
      <c r="CW35" s="337">
        <v>5724</v>
      </c>
      <c r="CX35" s="337">
        <v>5777</v>
      </c>
      <c r="CY35" s="337">
        <v>5923</v>
      </c>
      <c r="CZ35" s="337">
        <v>6112</v>
      </c>
      <c r="DA35" s="337">
        <v>6161</v>
      </c>
      <c r="DB35" s="337">
        <v>6168</v>
      </c>
      <c r="DC35" s="337">
        <v>6179</v>
      </c>
      <c r="DD35" s="337">
        <v>5869</v>
      </c>
      <c r="DE35" s="337">
        <v>5890</v>
      </c>
      <c r="DF35" s="337">
        <v>5884</v>
      </c>
      <c r="DG35" s="326">
        <v>5977</v>
      </c>
      <c r="DH35" s="327">
        <v>5815</v>
      </c>
      <c r="DI35" s="337">
        <v>5848</v>
      </c>
      <c r="DJ35" s="337">
        <v>6128</v>
      </c>
      <c r="DK35" s="337">
        <v>6176</v>
      </c>
      <c r="DL35" s="337">
        <v>6146</v>
      </c>
      <c r="DM35" s="337">
        <v>6175</v>
      </c>
      <c r="DN35" s="337">
        <v>5566</v>
      </c>
      <c r="DO35" s="337">
        <v>5646</v>
      </c>
      <c r="DP35" s="337">
        <v>5754</v>
      </c>
      <c r="DQ35" s="326">
        <v>5739</v>
      </c>
      <c r="DR35" s="326">
        <v>5782</v>
      </c>
      <c r="DS35" s="330">
        <v>5789</v>
      </c>
      <c r="DT35" s="326">
        <v>5608</v>
      </c>
      <c r="DU35" s="326">
        <v>5579</v>
      </c>
      <c r="DV35" s="326">
        <v>5737</v>
      </c>
      <c r="DW35" s="326">
        <v>5649</v>
      </c>
      <c r="DX35" s="326">
        <v>5653</v>
      </c>
      <c r="DY35" s="326">
        <v>5750</v>
      </c>
      <c r="DZ35" s="326">
        <v>5737</v>
      </c>
      <c r="EA35" s="337"/>
      <c r="EB35" s="337"/>
      <c r="EC35" s="337"/>
      <c r="ED35" s="337"/>
      <c r="EE35" s="337"/>
      <c r="EF35" s="100">
        <v>-13</v>
      </c>
      <c r="EG35" s="84">
        <v>-0.22659926791005752</v>
      </c>
      <c r="EH35" s="100">
        <v>-52</v>
      </c>
      <c r="EI35" s="84">
        <v>-0.87000167308014054</v>
      </c>
      <c r="EN35" t="s">
        <v>477</v>
      </c>
      <c r="EO35" s="5">
        <v>3493876</v>
      </c>
      <c r="EP35" s="5">
        <v>3662702</v>
      </c>
      <c r="EQ35" s="5">
        <v>3715073</v>
      </c>
      <c r="ER35" s="5">
        <v>3833034</v>
      </c>
      <c r="ES35" s="407">
        <v>3842281</v>
      </c>
      <c r="ET35" s="407">
        <v>4159698</v>
      </c>
      <c r="EU35" s="407">
        <v>4223530</v>
      </c>
      <c r="EV35" s="701">
        <v>4095014</v>
      </c>
    </row>
    <row r="36" spans="1:152" ht="15" outlineLevel="2">
      <c r="A36" s="324">
        <v>670</v>
      </c>
      <c r="B36" s="324" t="s">
        <v>320</v>
      </c>
      <c r="C36" s="324" t="s">
        <v>325</v>
      </c>
      <c r="D36" s="327">
        <v>3419</v>
      </c>
      <c r="E36" s="337">
        <v>3678</v>
      </c>
      <c r="F36" s="337">
        <v>3754</v>
      </c>
      <c r="G36" s="337">
        <v>3715</v>
      </c>
      <c r="H36" s="337">
        <v>3819</v>
      </c>
      <c r="I36" s="337">
        <v>3922</v>
      </c>
      <c r="J36" s="337">
        <v>3848</v>
      </c>
      <c r="K36" s="337">
        <v>3756</v>
      </c>
      <c r="L36" s="337">
        <v>3561</v>
      </c>
      <c r="M36" s="337">
        <v>3611</v>
      </c>
      <c r="N36" s="337">
        <v>3685</v>
      </c>
      <c r="O36" s="330">
        <v>3689</v>
      </c>
      <c r="P36" s="327">
        <v>3150</v>
      </c>
      <c r="Q36" s="337">
        <v>3047</v>
      </c>
      <c r="R36" s="337">
        <v>3359</v>
      </c>
      <c r="S36" s="337">
        <v>3448</v>
      </c>
      <c r="T36" s="337">
        <v>3819</v>
      </c>
      <c r="U36" s="337">
        <v>3601</v>
      </c>
      <c r="V36" s="337">
        <v>3597</v>
      </c>
      <c r="W36" s="337">
        <v>3683</v>
      </c>
      <c r="X36" s="337">
        <v>3699</v>
      </c>
      <c r="Y36" s="337">
        <v>3804</v>
      </c>
      <c r="Z36" s="337">
        <v>3742</v>
      </c>
      <c r="AA36" s="330">
        <v>3680</v>
      </c>
      <c r="AB36" s="327">
        <v>3311</v>
      </c>
      <c r="AC36" s="337">
        <v>3273</v>
      </c>
      <c r="AD36" s="337">
        <v>3278</v>
      </c>
      <c r="AE36" s="337">
        <v>3381</v>
      </c>
      <c r="AF36" s="337">
        <v>3402</v>
      </c>
      <c r="AG36" s="337">
        <v>3527</v>
      </c>
      <c r="AH36" s="337">
        <v>3745</v>
      </c>
      <c r="AI36" s="337">
        <v>3787</v>
      </c>
      <c r="AJ36" s="337">
        <v>3854</v>
      </c>
      <c r="AK36" s="337">
        <v>3815</v>
      </c>
      <c r="AL36" s="337">
        <v>3620</v>
      </c>
      <c r="AM36" s="330">
        <v>3683</v>
      </c>
      <c r="AN36" s="327">
        <v>3571</v>
      </c>
      <c r="AO36" s="337">
        <v>3394</v>
      </c>
      <c r="AP36" s="337">
        <v>3464</v>
      </c>
      <c r="AQ36" s="337">
        <v>3590</v>
      </c>
      <c r="AR36" s="337">
        <v>3680</v>
      </c>
      <c r="AS36" s="337">
        <v>3797</v>
      </c>
      <c r="AT36" s="337">
        <v>3865</v>
      </c>
      <c r="AU36" s="337">
        <v>3888</v>
      </c>
      <c r="AV36" s="337">
        <v>3852</v>
      </c>
      <c r="AW36" s="337">
        <v>3867</v>
      </c>
      <c r="AX36" s="337">
        <v>3849</v>
      </c>
      <c r="AY36" s="330">
        <v>3839</v>
      </c>
      <c r="AZ36" s="327">
        <v>3674</v>
      </c>
      <c r="BA36" s="337">
        <v>3671</v>
      </c>
      <c r="BB36" s="337">
        <v>3692</v>
      </c>
      <c r="BC36" s="337">
        <v>3552</v>
      </c>
      <c r="BD36" s="337">
        <v>3558</v>
      </c>
      <c r="BE36" s="337">
        <v>3638</v>
      </c>
      <c r="BF36" s="337">
        <v>3602</v>
      </c>
      <c r="BG36" s="337">
        <v>3754</v>
      </c>
      <c r="BH36" s="337">
        <v>3554</v>
      </c>
      <c r="BI36" s="337">
        <v>3470</v>
      </c>
      <c r="BJ36" s="337">
        <v>3368</v>
      </c>
      <c r="BK36" s="326">
        <v>3368</v>
      </c>
      <c r="BL36" s="327">
        <v>3247</v>
      </c>
      <c r="BM36" s="337">
        <v>3262</v>
      </c>
      <c r="BN36" s="337">
        <v>3264</v>
      </c>
      <c r="BO36" s="337">
        <v>3263</v>
      </c>
      <c r="BP36" s="337">
        <v>3202</v>
      </c>
      <c r="BQ36" s="337">
        <v>3241</v>
      </c>
      <c r="BR36" s="337">
        <v>3200</v>
      </c>
      <c r="BS36" s="337">
        <v>3288</v>
      </c>
      <c r="BT36" s="337">
        <v>3328</v>
      </c>
      <c r="BU36" s="337">
        <v>3304</v>
      </c>
      <c r="BV36" s="337">
        <v>3313</v>
      </c>
      <c r="BW36" s="326">
        <v>3257</v>
      </c>
      <c r="BX36" s="327">
        <v>3050</v>
      </c>
      <c r="BY36" s="337">
        <v>2994</v>
      </c>
      <c r="BZ36" s="337">
        <v>3083</v>
      </c>
      <c r="CA36" s="337">
        <v>3102</v>
      </c>
      <c r="CB36" s="337">
        <v>3185</v>
      </c>
      <c r="CC36" s="337">
        <v>3212</v>
      </c>
      <c r="CD36" s="337">
        <v>3262</v>
      </c>
      <c r="CE36" s="337">
        <v>3318</v>
      </c>
      <c r="CF36" s="337">
        <v>3279</v>
      </c>
      <c r="CG36" s="337">
        <v>3329</v>
      </c>
      <c r="CH36" s="337">
        <v>3407</v>
      </c>
      <c r="CI36" s="326">
        <v>3389</v>
      </c>
      <c r="CJ36" s="327">
        <v>3277</v>
      </c>
      <c r="CK36" s="337">
        <v>3250</v>
      </c>
      <c r="CL36" s="337">
        <v>3333</v>
      </c>
      <c r="CM36" s="337">
        <v>3286</v>
      </c>
      <c r="CN36" s="337">
        <v>3212</v>
      </c>
      <c r="CO36" s="337">
        <v>3265</v>
      </c>
      <c r="CP36" s="337">
        <v>3261</v>
      </c>
      <c r="CQ36" s="337">
        <v>3369</v>
      </c>
      <c r="CR36" s="337">
        <v>3351</v>
      </c>
      <c r="CS36" s="337">
        <v>3366</v>
      </c>
      <c r="CT36" s="337">
        <v>3415</v>
      </c>
      <c r="CU36" s="326">
        <v>3402</v>
      </c>
      <c r="CV36" s="327">
        <v>3308</v>
      </c>
      <c r="CW36" s="337">
        <v>3376</v>
      </c>
      <c r="CX36" s="337">
        <v>3452</v>
      </c>
      <c r="CY36" s="337">
        <v>3526</v>
      </c>
      <c r="CZ36" s="337">
        <v>3597</v>
      </c>
      <c r="DA36" s="337">
        <v>3610</v>
      </c>
      <c r="DB36" s="337">
        <v>3618</v>
      </c>
      <c r="DC36" s="337">
        <v>3680</v>
      </c>
      <c r="DD36" s="337">
        <v>3723</v>
      </c>
      <c r="DE36" s="337">
        <v>3714</v>
      </c>
      <c r="DF36" s="337">
        <v>3677</v>
      </c>
      <c r="DG36" s="326">
        <v>3703</v>
      </c>
      <c r="DH36" s="327">
        <v>3603</v>
      </c>
      <c r="DI36" s="337">
        <v>3653</v>
      </c>
      <c r="DJ36" s="337">
        <v>3733</v>
      </c>
      <c r="DK36" s="337">
        <v>3779</v>
      </c>
      <c r="DL36" s="337">
        <v>3748</v>
      </c>
      <c r="DM36" s="337">
        <v>3784</v>
      </c>
      <c r="DN36" s="337">
        <v>3469</v>
      </c>
      <c r="DO36" s="337">
        <v>3494</v>
      </c>
      <c r="DP36" s="337">
        <v>3493</v>
      </c>
      <c r="DQ36" s="326">
        <v>3478</v>
      </c>
      <c r="DR36" s="326">
        <v>3482</v>
      </c>
      <c r="DS36" s="330">
        <v>3393</v>
      </c>
      <c r="DT36" s="326">
        <v>3276</v>
      </c>
      <c r="DU36" s="326">
        <v>3304</v>
      </c>
      <c r="DV36" s="326">
        <v>3375</v>
      </c>
      <c r="DW36" s="326">
        <v>3397</v>
      </c>
      <c r="DX36" s="326">
        <v>3467</v>
      </c>
      <c r="DY36" s="326">
        <v>3526</v>
      </c>
      <c r="DZ36" s="326">
        <v>3515</v>
      </c>
      <c r="EA36" s="337"/>
      <c r="EB36" s="337"/>
      <c r="EC36" s="337"/>
      <c r="ED36" s="337"/>
      <c r="EE36" s="337"/>
      <c r="EF36" s="100">
        <v>-11</v>
      </c>
      <c r="EG36" s="84">
        <v>-0.31294452347083929</v>
      </c>
      <c r="EH36" s="100">
        <v>122</v>
      </c>
      <c r="EI36" s="84">
        <v>3.294625978935998</v>
      </c>
      <c r="EN36" t="s">
        <v>478</v>
      </c>
      <c r="EO36" s="5">
        <v>3515674</v>
      </c>
      <c r="EP36" s="5">
        <v>3629909</v>
      </c>
      <c r="EQ36" s="5">
        <v>3717425</v>
      </c>
      <c r="ER36" s="5">
        <v>3860678</v>
      </c>
      <c r="ES36" s="407">
        <v>3782032</v>
      </c>
      <c r="ET36" s="407">
        <v>4186403</v>
      </c>
      <c r="EU36" s="407">
        <v>4225101</v>
      </c>
      <c r="EV36" s="701">
        <v>4096061</v>
      </c>
    </row>
    <row r="37" spans="1:152" ht="15" outlineLevel="2">
      <c r="A37" s="324">
        <v>690</v>
      </c>
      <c r="B37" s="324" t="s">
        <v>320</v>
      </c>
      <c r="C37" s="324" t="s">
        <v>326</v>
      </c>
      <c r="D37" s="327">
        <v>1277</v>
      </c>
      <c r="E37" s="337">
        <v>1310</v>
      </c>
      <c r="F37" s="337">
        <v>1295</v>
      </c>
      <c r="G37" s="337">
        <v>1315</v>
      </c>
      <c r="H37" s="337">
        <v>1280</v>
      </c>
      <c r="I37" s="337">
        <v>1311</v>
      </c>
      <c r="J37" s="337">
        <v>1310</v>
      </c>
      <c r="K37" s="337">
        <v>1268</v>
      </c>
      <c r="L37" s="337">
        <v>1256</v>
      </c>
      <c r="M37" s="337">
        <v>1260</v>
      </c>
      <c r="N37" s="337">
        <v>1294</v>
      </c>
      <c r="O37" s="330">
        <v>1268</v>
      </c>
      <c r="P37" s="327">
        <v>1240</v>
      </c>
      <c r="Q37" s="337">
        <v>1197</v>
      </c>
      <c r="R37" s="337">
        <v>1215</v>
      </c>
      <c r="S37" s="337">
        <v>1218</v>
      </c>
      <c r="T37" s="337">
        <v>1280</v>
      </c>
      <c r="U37" s="337">
        <v>1282</v>
      </c>
      <c r="V37" s="337">
        <v>1284</v>
      </c>
      <c r="W37" s="337">
        <v>1314</v>
      </c>
      <c r="X37" s="337">
        <v>1324</v>
      </c>
      <c r="Y37" s="337">
        <v>1338</v>
      </c>
      <c r="Z37" s="337">
        <v>1323</v>
      </c>
      <c r="AA37" s="330">
        <v>1288</v>
      </c>
      <c r="AB37" s="327">
        <v>1264</v>
      </c>
      <c r="AC37" s="337">
        <v>1241</v>
      </c>
      <c r="AD37" s="337">
        <v>1242</v>
      </c>
      <c r="AE37" s="337">
        <v>1249</v>
      </c>
      <c r="AF37" s="337">
        <v>1216</v>
      </c>
      <c r="AG37" s="337">
        <v>1230</v>
      </c>
      <c r="AH37" s="337">
        <v>1322</v>
      </c>
      <c r="AI37" s="337">
        <v>1358</v>
      </c>
      <c r="AJ37" s="337">
        <v>1372</v>
      </c>
      <c r="AK37" s="337">
        <v>1353</v>
      </c>
      <c r="AL37" s="337">
        <v>1290</v>
      </c>
      <c r="AM37" s="330">
        <v>1320</v>
      </c>
      <c r="AN37" s="327">
        <v>1329</v>
      </c>
      <c r="AO37" s="337">
        <v>1209</v>
      </c>
      <c r="AP37" s="337">
        <v>1204</v>
      </c>
      <c r="AQ37" s="337">
        <v>1241</v>
      </c>
      <c r="AR37" s="337">
        <v>1255</v>
      </c>
      <c r="AS37" s="337">
        <v>1272</v>
      </c>
      <c r="AT37" s="337">
        <v>1320</v>
      </c>
      <c r="AU37" s="337">
        <v>1315</v>
      </c>
      <c r="AV37" s="337">
        <v>1283</v>
      </c>
      <c r="AW37" s="337">
        <v>1275</v>
      </c>
      <c r="AX37" s="337">
        <v>1249</v>
      </c>
      <c r="AY37" s="330">
        <v>1235</v>
      </c>
      <c r="AZ37" s="327">
        <v>1189</v>
      </c>
      <c r="BA37" s="337">
        <v>1186</v>
      </c>
      <c r="BB37" s="337">
        <v>1175</v>
      </c>
      <c r="BC37" s="337">
        <v>1152</v>
      </c>
      <c r="BD37" s="337">
        <v>1173</v>
      </c>
      <c r="BE37" s="337">
        <v>1241</v>
      </c>
      <c r="BF37" s="337">
        <v>1241</v>
      </c>
      <c r="BG37" s="337">
        <v>1238</v>
      </c>
      <c r="BH37" s="337">
        <v>1266</v>
      </c>
      <c r="BI37" s="337">
        <v>1252</v>
      </c>
      <c r="BJ37" s="337">
        <v>1226</v>
      </c>
      <c r="BK37" s="326">
        <v>1240</v>
      </c>
      <c r="BL37" s="327">
        <v>1216</v>
      </c>
      <c r="BM37" s="337">
        <v>1224</v>
      </c>
      <c r="BN37" s="337">
        <v>1227</v>
      </c>
      <c r="BO37" s="337">
        <v>1257</v>
      </c>
      <c r="BP37" s="337">
        <v>1298</v>
      </c>
      <c r="BQ37" s="337">
        <v>1336</v>
      </c>
      <c r="BR37" s="337">
        <v>1339</v>
      </c>
      <c r="BS37" s="337">
        <v>1355</v>
      </c>
      <c r="BT37" s="337">
        <v>1357</v>
      </c>
      <c r="BU37" s="337">
        <v>1398</v>
      </c>
      <c r="BV37" s="337">
        <v>1398</v>
      </c>
      <c r="BW37" s="326">
        <v>1390</v>
      </c>
      <c r="BX37" s="327">
        <v>1353</v>
      </c>
      <c r="BY37" s="337">
        <v>1375</v>
      </c>
      <c r="BZ37" s="337">
        <v>1399</v>
      </c>
      <c r="CA37" s="337">
        <v>1420</v>
      </c>
      <c r="CB37" s="337">
        <v>1415</v>
      </c>
      <c r="CC37" s="337">
        <v>1447</v>
      </c>
      <c r="CD37" s="337">
        <v>1473</v>
      </c>
      <c r="CE37" s="337">
        <v>1497</v>
      </c>
      <c r="CF37" s="337">
        <v>1449</v>
      </c>
      <c r="CG37" s="337">
        <v>1464</v>
      </c>
      <c r="CH37" s="337">
        <v>1475</v>
      </c>
      <c r="CI37" s="326">
        <v>1483</v>
      </c>
      <c r="CJ37" s="327">
        <v>1433</v>
      </c>
      <c r="CK37" s="337">
        <v>1397</v>
      </c>
      <c r="CL37" s="337">
        <v>1399</v>
      </c>
      <c r="CM37" s="337">
        <v>1401</v>
      </c>
      <c r="CN37" s="337">
        <v>1422</v>
      </c>
      <c r="CO37" s="337">
        <v>1423</v>
      </c>
      <c r="CP37" s="337">
        <v>1420</v>
      </c>
      <c r="CQ37" s="337">
        <v>1449</v>
      </c>
      <c r="CR37" s="337">
        <v>1453</v>
      </c>
      <c r="CS37" s="337">
        <v>1476</v>
      </c>
      <c r="CT37" s="337">
        <v>1534</v>
      </c>
      <c r="CU37" s="326">
        <v>1540</v>
      </c>
      <c r="CV37" s="327">
        <v>1501</v>
      </c>
      <c r="CW37" s="337">
        <v>1536</v>
      </c>
      <c r="CX37" s="337">
        <v>1529</v>
      </c>
      <c r="CY37" s="337">
        <v>1543</v>
      </c>
      <c r="CZ37" s="337">
        <v>1546</v>
      </c>
      <c r="DA37" s="337">
        <v>1539</v>
      </c>
      <c r="DB37" s="337">
        <v>1506</v>
      </c>
      <c r="DC37" s="337">
        <v>1526</v>
      </c>
      <c r="DD37" s="337">
        <v>1564</v>
      </c>
      <c r="DE37" s="337">
        <v>1573</v>
      </c>
      <c r="DF37" s="337">
        <v>1567</v>
      </c>
      <c r="DG37" s="326">
        <v>1568</v>
      </c>
      <c r="DH37" s="327">
        <v>1556</v>
      </c>
      <c r="DI37" s="337">
        <v>1573</v>
      </c>
      <c r="DJ37" s="337">
        <v>1584</v>
      </c>
      <c r="DK37" s="337">
        <v>1586</v>
      </c>
      <c r="DL37" s="337">
        <v>1583</v>
      </c>
      <c r="DM37" s="337">
        <v>1582</v>
      </c>
      <c r="DN37" s="337">
        <v>1467</v>
      </c>
      <c r="DO37" s="337">
        <v>1467</v>
      </c>
      <c r="DP37" s="337">
        <v>1473</v>
      </c>
      <c r="DQ37" s="326">
        <v>1484</v>
      </c>
      <c r="DR37" s="326">
        <v>1473</v>
      </c>
      <c r="DS37" s="330">
        <v>1474</v>
      </c>
      <c r="DT37" s="326">
        <v>1446</v>
      </c>
      <c r="DU37" s="326">
        <v>1501</v>
      </c>
      <c r="DV37" s="326">
        <v>1546</v>
      </c>
      <c r="DW37" s="326">
        <v>1563</v>
      </c>
      <c r="DX37" s="326">
        <v>1612</v>
      </c>
      <c r="DY37" s="326">
        <v>1635</v>
      </c>
      <c r="DZ37" s="326">
        <v>1621</v>
      </c>
      <c r="EA37" s="337"/>
      <c r="EB37" s="337"/>
      <c r="EC37" s="337"/>
      <c r="ED37" s="337"/>
      <c r="EE37" s="337"/>
      <c r="EF37" s="100">
        <v>-14</v>
      </c>
      <c r="EG37" s="84">
        <v>-0.86366440468846395</v>
      </c>
      <c r="EH37" s="100">
        <v>147</v>
      </c>
      <c r="EI37" s="84">
        <v>9.375</v>
      </c>
      <c r="EN37" t="s">
        <v>479</v>
      </c>
      <c r="EO37" s="5">
        <v>3581857</v>
      </c>
      <c r="EP37" s="5">
        <v>3644036</v>
      </c>
      <c r="EQ37" s="5">
        <v>3726523</v>
      </c>
      <c r="ER37" s="5">
        <v>3871697</v>
      </c>
      <c r="ES37" s="407">
        <v>3774886</v>
      </c>
      <c r="ET37" s="407">
        <v>4209834</v>
      </c>
      <c r="EU37" s="407">
        <v>4240970</v>
      </c>
      <c r="EV37" s="701">
        <v>4097124</v>
      </c>
    </row>
    <row r="38" spans="1:152" ht="15" outlineLevel="2">
      <c r="A38" s="324">
        <v>736</v>
      </c>
      <c r="B38" s="324" t="s">
        <v>320</v>
      </c>
      <c r="C38" s="324" t="s">
        <v>327</v>
      </c>
      <c r="D38" s="327">
        <v>16319</v>
      </c>
      <c r="E38" s="337">
        <v>15976</v>
      </c>
      <c r="F38" s="337">
        <v>15521</v>
      </c>
      <c r="G38" s="337">
        <v>15485</v>
      </c>
      <c r="H38" s="337">
        <v>15564</v>
      </c>
      <c r="I38" s="337">
        <v>15775</v>
      </c>
      <c r="J38" s="337">
        <v>15035</v>
      </c>
      <c r="K38" s="337">
        <v>15045</v>
      </c>
      <c r="L38" s="337">
        <v>14490</v>
      </c>
      <c r="M38" s="337">
        <v>14256</v>
      </c>
      <c r="N38" s="337">
        <v>14096</v>
      </c>
      <c r="O38" s="330">
        <v>13940</v>
      </c>
      <c r="P38" s="327">
        <v>12777</v>
      </c>
      <c r="Q38" s="337">
        <v>12579</v>
      </c>
      <c r="R38" s="337">
        <v>12012</v>
      </c>
      <c r="S38" s="337">
        <v>12056</v>
      </c>
      <c r="T38" s="337">
        <v>15564</v>
      </c>
      <c r="U38" s="337">
        <v>12678</v>
      </c>
      <c r="V38" s="337">
        <v>12690</v>
      </c>
      <c r="W38" s="337">
        <v>13340</v>
      </c>
      <c r="X38" s="337">
        <v>13806</v>
      </c>
      <c r="Y38" s="337">
        <v>14122</v>
      </c>
      <c r="Z38" s="337">
        <v>13755</v>
      </c>
      <c r="AA38" s="330">
        <v>13605</v>
      </c>
      <c r="AB38" s="327">
        <v>13068</v>
      </c>
      <c r="AC38" s="337">
        <v>12866</v>
      </c>
      <c r="AD38" s="337">
        <v>12698</v>
      </c>
      <c r="AE38" s="337">
        <v>12736</v>
      </c>
      <c r="AF38" s="337">
        <v>12576</v>
      </c>
      <c r="AG38" s="337">
        <v>12923</v>
      </c>
      <c r="AH38" s="337">
        <v>13178</v>
      </c>
      <c r="AI38" s="337">
        <v>13471</v>
      </c>
      <c r="AJ38" s="337">
        <v>13653</v>
      </c>
      <c r="AK38" s="337">
        <v>13673</v>
      </c>
      <c r="AL38" s="337">
        <v>13015</v>
      </c>
      <c r="AM38" s="330">
        <v>13132</v>
      </c>
      <c r="AN38" s="327">
        <v>13052</v>
      </c>
      <c r="AO38" s="337">
        <v>12594</v>
      </c>
      <c r="AP38" s="337">
        <v>12760</v>
      </c>
      <c r="AQ38" s="337">
        <v>13212</v>
      </c>
      <c r="AR38" s="337">
        <v>13370</v>
      </c>
      <c r="AS38" s="337">
        <v>14405</v>
      </c>
      <c r="AT38" s="337">
        <v>14512</v>
      </c>
      <c r="AU38" s="337">
        <v>14631</v>
      </c>
      <c r="AV38" s="337">
        <v>14857</v>
      </c>
      <c r="AW38" s="337">
        <v>14909</v>
      </c>
      <c r="AX38" s="337">
        <v>14988</v>
      </c>
      <c r="AY38" s="330">
        <v>15360</v>
      </c>
      <c r="AZ38" s="327">
        <v>15332</v>
      </c>
      <c r="BA38" s="337">
        <v>15301</v>
      </c>
      <c r="BB38" s="337">
        <v>15275</v>
      </c>
      <c r="BC38" s="337">
        <v>14642</v>
      </c>
      <c r="BD38" s="337">
        <v>14737</v>
      </c>
      <c r="BE38" s="337">
        <v>14823</v>
      </c>
      <c r="BF38" s="337">
        <v>15371</v>
      </c>
      <c r="BG38" s="337">
        <v>15319</v>
      </c>
      <c r="BH38" s="337">
        <v>14241</v>
      </c>
      <c r="BI38" s="337">
        <v>14076</v>
      </c>
      <c r="BJ38" s="337">
        <v>14063</v>
      </c>
      <c r="BK38" s="326">
        <v>14288</v>
      </c>
      <c r="BL38" s="327">
        <v>14232</v>
      </c>
      <c r="BM38" s="337">
        <v>14017</v>
      </c>
      <c r="BN38" s="337">
        <v>14215</v>
      </c>
      <c r="BO38" s="337">
        <v>14277</v>
      </c>
      <c r="BP38" s="337">
        <v>13797</v>
      </c>
      <c r="BQ38" s="337">
        <v>13781</v>
      </c>
      <c r="BR38" s="337">
        <v>13717</v>
      </c>
      <c r="BS38" s="337">
        <v>13897</v>
      </c>
      <c r="BT38" s="337">
        <v>13992</v>
      </c>
      <c r="BU38" s="337">
        <v>13993</v>
      </c>
      <c r="BV38" s="337">
        <v>13918</v>
      </c>
      <c r="BW38" s="326">
        <v>13818</v>
      </c>
      <c r="BX38" s="327">
        <v>13742</v>
      </c>
      <c r="BY38" s="337">
        <v>13724</v>
      </c>
      <c r="BZ38" s="337">
        <v>13744</v>
      </c>
      <c r="CA38" s="337">
        <v>13759</v>
      </c>
      <c r="CB38" s="337">
        <v>13705</v>
      </c>
      <c r="CC38" s="337">
        <v>13782</v>
      </c>
      <c r="CD38" s="337">
        <v>13901</v>
      </c>
      <c r="CE38" s="337">
        <v>13934</v>
      </c>
      <c r="CF38" s="337">
        <v>13861</v>
      </c>
      <c r="CG38" s="337">
        <v>14032</v>
      </c>
      <c r="CH38" s="337">
        <v>14102</v>
      </c>
      <c r="CI38" s="326">
        <v>14099</v>
      </c>
      <c r="CJ38" s="327">
        <v>13668</v>
      </c>
      <c r="CK38" s="337">
        <v>13412</v>
      </c>
      <c r="CL38" s="337">
        <v>13437</v>
      </c>
      <c r="CM38" s="337">
        <v>13318</v>
      </c>
      <c r="CN38" s="337">
        <v>13055</v>
      </c>
      <c r="CO38" s="337">
        <v>13081</v>
      </c>
      <c r="CP38" s="337">
        <v>13239</v>
      </c>
      <c r="CQ38" s="337">
        <v>13716</v>
      </c>
      <c r="CR38" s="337">
        <v>13855</v>
      </c>
      <c r="CS38" s="337">
        <v>14061</v>
      </c>
      <c r="CT38" s="337">
        <v>14380</v>
      </c>
      <c r="CU38" s="326">
        <v>14619</v>
      </c>
      <c r="CV38" s="327">
        <v>14526</v>
      </c>
      <c r="CW38" s="337">
        <v>14683</v>
      </c>
      <c r="CX38" s="337">
        <v>14885</v>
      </c>
      <c r="CY38" s="337">
        <v>14925</v>
      </c>
      <c r="CZ38" s="337">
        <v>15095</v>
      </c>
      <c r="DA38" s="337">
        <v>15090</v>
      </c>
      <c r="DB38" s="337">
        <v>14998</v>
      </c>
      <c r="DC38" s="337">
        <v>15103</v>
      </c>
      <c r="DD38" s="337">
        <v>14830</v>
      </c>
      <c r="DE38" s="337">
        <v>14935</v>
      </c>
      <c r="DF38" s="337">
        <v>15050</v>
      </c>
      <c r="DG38" s="326">
        <v>15196</v>
      </c>
      <c r="DH38" s="327">
        <v>15006</v>
      </c>
      <c r="DI38" s="337">
        <v>15149</v>
      </c>
      <c r="DJ38" s="337">
        <v>15591</v>
      </c>
      <c r="DK38" s="337">
        <v>15735</v>
      </c>
      <c r="DL38" s="337">
        <v>15519</v>
      </c>
      <c r="DM38" s="337">
        <v>15578</v>
      </c>
      <c r="DN38" s="337">
        <v>14153</v>
      </c>
      <c r="DO38" s="337">
        <v>14239</v>
      </c>
      <c r="DP38" s="337">
        <v>14448</v>
      </c>
      <c r="DQ38" s="326">
        <v>14420</v>
      </c>
      <c r="DR38" s="326">
        <v>14536</v>
      </c>
      <c r="DS38" s="330">
        <v>14473</v>
      </c>
      <c r="DT38" s="326">
        <v>14234</v>
      </c>
      <c r="DU38" s="326">
        <v>13988</v>
      </c>
      <c r="DV38" s="326">
        <v>14298</v>
      </c>
      <c r="DW38" s="326">
        <v>14151</v>
      </c>
      <c r="DX38" s="326">
        <v>14244</v>
      </c>
      <c r="DY38" s="326">
        <v>14443</v>
      </c>
      <c r="DZ38" s="326">
        <v>14461</v>
      </c>
      <c r="EA38" s="337"/>
      <c r="EB38" s="337"/>
      <c r="EC38" s="337"/>
      <c r="ED38" s="337"/>
      <c r="EE38" s="337"/>
      <c r="EF38" s="100">
        <v>18</v>
      </c>
      <c r="EG38" s="84">
        <v>0.12447271972892608</v>
      </c>
      <c r="EH38" s="100">
        <v>-12</v>
      </c>
      <c r="EI38" s="84">
        <v>-7.8968149513029745E-2</v>
      </c>
      <c r="EN38" t="s">
        <v>480</v>
      </c>
      <c r="EO38" s="5">
        <v>3605662</v>
      </c>
      <c r="EP38" s="5">
        <v>3654357</v>
      </c>
      <c r="EQ38" s="5">
        <v>3725821</v>
      </c>
      <c r="ER38" s="5">
        <v>3888740</v>
      </c>
      <c r="ES38" s="407">
        <v>3827999</v>
      </c>
      <c r="ET38" s="407">
        <v>4227270</v>
      </c>
      <c r="EU38" s="407">
        <v>4029918</v>
      </c>
      <c r="EV38" s="701">
        <v>4090831</v>
      </c>
    </row>
    <row r="39" spans="1:152" ht="15" outlineLevel="2">
      <c r="A39" s="324">
        <v>858</v>
      </c>
      <c r="B39" s="324" t="s">
        <v>320</v>
      </c>
      <c r="C39" s="324" t="s">
        <v>328</v>
      </c>
      <c r="D39" s="327">
        <v>1642</v>
      </c>
      <c r="E39" s="337">
        <v>1762</v>
      </c>
      <c r="F39" s="337">
        <v>1797</v>
      </c>
      <c r="G39" s="337">
        <v>1828</v>
      </c>
      <c r="H39" s="337">
        <v>1850</v>
      </c>
      <c r="I39" s="337">
        <v>1836</v>
      </c>
      <c r="J39" s="337">
        <v>1817</v>
      </c>
      <c r="K39" s="337">
        <v>1811</v>
      </c>
      <c r="L39" s="337">
        <v>1789</v>
      </c>
      <c r="M39" s="337">
        <v>1847</v>
      </c>
      <c r="N39" s="337">
        <v>1877</v>
      </c>
      <c r="O39" s="330">
        <v>1821</v>
      </c>
      <c r="P39" s="327">
        <v>1647</v>
      </c>
      <c r="Q39" s="337">
        <v>1685</v>
      </c>
      <c r="R39" s="337">
        <v>1737</v>
      </c>
      <c r="S39" s="337">
        <v>1747</v>
      </c>
      <c r="T39" s="337">
        <v>1850</v>
      </c>
      <c r="U39" s="337">
        <v>1821</v>
      </c>
      <c r="V39" s="337">
        <v>1828</v>
      </c>
      <c r="W39" s="337">
        <v>1924</v>
      </c>
      <c r="X39" s="337">
        <v>1922</v>
      </c>
      <c r="Y39" s="337">
        <v>1993</v>
      </c>
      <c r="Z39" s="337">
        <v>1952</v>
      </c>
      <c r="AA39" s="330">
        <v>1854</v>
      </c>
      <c r="AB39" s="327">
        <v>1691</v>
      </c>
      <c r="AC39" s="337">
        <v>1646</v>
      </c>
      <c r="AD39" s="337">
        <v>1734</v>
      </c>
      <c r="AE39" s="337">
        <v>1762</v>
      </c>
      <c r="AF39" s="337">
        <v>1773</v>
      </c>
      <c r="AG39" s="337">
        <v>1823</v>
      </c>
      <c r="AH39" s="337">
        <v>1963</v>
      </c>
      <c r="AI39" s="337">
        <v>2064</v>
      </c>
      <c r="AJ39" s="337">
        <v>2173</v>
      </c>
      <c r="AK39" s="337">
        <v>2191</v>
      </c>
      <c r="AL39" s="337">
        <v>2172</v>
      </c>
      <c r="AM39" s="330">
        <v>2215</v>
      </c>
      <c r="AN39" s="327">
        <v>2107</v>
      </c>
      <c r="AO39" s="337">
        <v>1932</v>
      </c>
      <c r="AP39" s="337">
        <v>2044</v>
      </c>
      <c r="AQ39" s="337">
        <v>2095</v>
      </c>
      <c r="AR39" s="337">
        <v>2086</v>
      </c>
      <c r="AS39" s="337">
        <v>2247</v>
      </c>
      <c r="AT39" s="337">
        <v>2285</v>
      </c>
      <c r="AU39" s="337">
        <v>2280</v>
      </c>
      <c r="AV39" s="337">
        <v>2263</v>
      </c>
      <c r="AW39" s="337">
        <v>2277</v>
      </c>
      <c r="AX39" s="337">
        <v>2248</v>
      </c>
      <c r="AY39" s="330">
        <v>2209</v>
      </c>
      <c r="AZ39" s="327">
        <v>2088</v>
      </c>
      <c r="BA39" s="337">
        <v>2051</v>
      </c>
      <c r="BB39" s="337">
        <v>2051</v>
      </c>
      <c r="BC39" s="337">
        <v>1953</v>
      </c>
      <c r="BD39" s="337">
        <v>1943</v>
      </c>
      <c r="BE39" s="337">
        <v>1921</v>
      </c>
      <c r="BF39" s="337">
        <v>1958</v>
      </c>
      <c r="BG39" s="337">
        <v>2065</v>
      </c>
      <c r="BH39" s="337">
        <v>1925</v>
      </c>
      <c r="BI39" s="337">
        <v>1894</v>
      </c>
      <c r="BJ39" s="337">
        <v>1912</v>
      </c>
      <c r="BK39" s="326">
        <v>1976</v>
      </c>
      <c r="BL39" s="327">
        <v>1985</v>
      </c>
      <c r="BM39" s="337">
        <v>1997</v>
      </c>
      <c r="BN39" s="337">
        <v>2095</v>
      </c>
      <c r="BO39" s="337">
        <v>2143</v>
      </c>
      <c r="BP39" s="337">
        <v>2225</v>
      </c>
      <c r="BQ39" s="337">
        <v>2348</v>
      </c>
      <c r="BR39" s="337">
        <v>2393</v>
      </c>
      <c r="BS39" s="337">
        <v>2475</v>
      </c>
      <c r="BT39" s="337">
        <v>2545</v>
      </c>
      <c r="BU39" s="337">
        <v>2568</v>
      </c>
      <c r="BV39" s="337">
        <v>2606</v>
      </c>
      <c r="BW39" s="326">
        <v>2558</v>
      </c>
      <c r="BX39" s="327">
        <v>2332</v>
      </c>
      <c r="BY39" s="337">
        <v>2271</v>
      </c>
      <c r="BZ39" s="337">
        <v>2393</v>
      </c>
      <c r="CA39" s="337">
        <v>2401</v>
      </c>
      <c r="CB39" s="337">
        <v>2407</v>
      </c>
      <c r="CC39" s="337">
        <v>2355</v>
      </c>
      <c r="CD39" s="337">
        <v>2256</v>
      </c>
      <c r="CE39" s="337">
        <v>2299</v>
      </c>
      <c r="CF39" s="337">
        <v>2199</v>
      </c>
      <c r="CG39" s="337">
        <v>2236</v>
      </c>
      <c r="CH39" s="337">
        <v>2235</v>
      </c>
      <c r="CI39" s="326">
        <v>2217</v>
      </c>
      <c r="CJ39" s="327">
        <v>2109</v>
      </c>
      <c r="CK39" s="337">
        <v>1956</v>
      </c>
      <c r="CL39" s="337">
        <v>1958</v>
      </c>
      <c r="CM39" s="337">
        <v>1969</v>
      </c>
      <c r="CN39" s="337">
        <v>1958</v>
      </c>
      <c r="CO39" s="337">
        <v>1978</v>
      </c>
      <c r="CP39" s="337">
        <v>1957</v>
      </c>
      <c r="CQ39" s="337">
        <v>2069</v>
      </c>
      <c r="CR39" s="337">
        <v>2083</v>
      </c>
      <c r="CS39" s="337">
        <v>2089</v>
      </c>
      <c r="CT39" s="337">
        <v>2145</v>
      </c>
      <c r="CU39" s="326">
        <v>2161</v>
      </c>
      <c r="CV39" s="327">
        <v>2136</v>
      </c>
      <c r="CW39" s="337">
        <v>2195</v>
      </c>
      <c r="CX39" s="337">
        <v>2298</v>
      </c>
      <c r="CY39" s="337">
        <v>2379</v>
      </c>
      <c r="CZ39" s="337">
        <v>2418</v>
      </c>
      <c r="DA39" s="337">
        <v>2459</v>
      </c>
      <c r="DB39" s="337">
        <v>2498</v>
      </c>
      <c r="DC39" s="337">
        <v>2568</v>
      </c>
      <c r="DD39" s="337">
        <v>2565</v>
      </c>
      <c r="DE39" s="337">
        <v>2577</v>
      </c>
      <c r="DF39" s="337">
        <v>2532</v>
      </c>
      <c r="DG39" s="326">
        <v>2547</v>
      </c>
      <c r="DH39" s="327">
        <v>2497</v>
      </c>
      <c r="DI39" s="337">
        <v>2563</v>
      </c>
      <c r="DJ39" s="337">
        <v>2654</v>
      </c>
      <c r="DK39" s="337">
        <v>2704</v>
      </c>
      <c r="DL39" s="337">
        <v>2687</v>
      </c>
      <c r="DM39" s="337">
        <v>2675</v>
      </c>
      <c r="DN39" s="337">
        <v>2478</v>
      </c>
      <c r="DO39" s="337">
        <v>2501</v>
      </c>
      <c r="DP39" s="337">
        <v>2582</v>
      </c>
      <c r="DQ39" s="326">
        <v>2594</v>
      </c>
      <c r="DR39" s="326">
        <v>2648</v>
      </c>
      <c r="DS39" s="330">
        <v>2557</v>
      </c>
      <c r="DT39" s="326">
        <v>2466</v>
      </c>
      <c r="DU39" s="326">
        <v>2509</v>
      </c>
      <c r="DV39" s="326">
        <v>2612</v>
      </c>
      <c r="DW39" s="326">
        <v>2651</v>
      </c>
      <c r="DX39" s="326">
        <v>2696</v>
      </c>
      <c r="DY39" s="326">
        <v>2678</v>
      </c>
      <c r="DZ39" s="326">
        <v>2649</v>
      </c>
      <c r="EA39" s="337"/>
      <c r="EB39" s="337"/>
      <c r="EC39" s="337"/>
      <c r="ED39" s="337"/>
      <c r="EE39" s="337"/>
      <c r="EF39" s="100">
        <v>-29</v>
      </c>
      <c r="EG39" s="84">
        <v>-1.0947527368818422</v>
      </c>
      <c r="EH39" s="100">
        <v>92</v>
      </c>
      <c r="EI39" s="84">
        <v>3.6120926580290535</v>
      </c>
      <c r="EN39" t="s">
        <v>481</v>
      </c>
      <c r="EO39" s="5">
        <v>3600393</v>
      </c>
      <c r="EP39" s="5">
        <v>3670286</v>
      </c>
      <c r="EQ39" s="5">
        <v>3742748</v>
      </c>
      <c r="ER39" s="5">
        <v>3910011</v>
      </c>
      <c r="ES39" s="407">
        <v>3910066</v>
      </c>
      <c r="ET39" s="407">
        <v>4253603</v>
      </c>
      <c r="EU39" s="407">
        <v>4053788</v>
      </c>
      <c r="EV39" s="701">
        <v>0</v>
      </c>
    </row>
    <row r="40" spans="1:152" ht="15" outlineLevel="2">
      <c r="A40" s="324">
        <v>885</v>
      </c>
      <c r="B40" s="324" t="s">
        <v>320</v>
      </c>
      <c r="C40" s="324" t="s">
        <v>329</v>
      </c>
      <c r="D40" s="327">
        <v>862</v>
      </c>
      <c r="E40" s="337">
        <v>854</v>
      </c>
      <c r="F40" s="337">
        <v>899</v>
      </c>
      <c r="G40" s="337">
        <v>883</v>
      </c>
      <c r="H40" s="337">
        <v>953</v>
      </c>
      <c r="I40" s="337">
        <v>966</v>
      </c>
      <c r="J40" s="337">
        <v>928</v>
      </c>
      <c r="K40" s="337">
        <v>922</v>
      </c>
      <c r="L40" s="337">
        <v>910</v>
      </c>
      <c r="M40" s="337">
        <v>911</v>
      </c>
      <c r="N40" s="337">
        <v>912</v>
      </c>
      <c r="O40" s="330">
        <v>899</v>
      </c>
      <c r="P40" s="327">
        <v>809</v>
      </c>
      <c r="Q40" s="337">
        <v>782</v>
      </c>
      <c r="R40" s="337">
        <v>833</v>
      </c>
      <c r="S40" s="337">
        <v>831</v>
      </c>
      <c r="T40" s="337">
        <v>953</v>
      </c>
      <c r="U40" s="337">
        <v>856</v>
      </c>
      <c r="V40" s="337">
        <v>885</v>
      </c>
      <c r="W40" s="337">
        <v>939</v>
      </c>
      <c r="X40" s="337">
        <v>955</v>
      </c>
      <c r="Y40" s="337">
        <v>985</v>
      </c>
      <c r="Z40" s="337">
        <v>959</v>
      </c>
      <c r="AA40" s="330">
        <v>926</v>
      </c>
      <c r="AB40" s="327">
        <v>852</v>
      </c>
      <c r="AC40" s="337">
        <v>812</v>
      </c>
      <c r="AD40" s="337">
        <v>822</v>
      </c>
      <c r="AE40" s="337">
        <v>832</v>
      </c>
      <c r="AF40" s="337">
        <v>806</v>
      </c>
      <c r="AG40" s="337">
        <v>803</v>
      </c>
      <c r="AH40" s="337">
        <v>865</v>
      </c>
      <c r="AI40" s="337">
        <v>874</v>
      </c>
      <c r="AJ40" s="337">
        <v>878</v>
      </c>
      <c r="AK40" s="337">
        <v>886</v>
      </c>
      <c r="AL40" s="337">
        <v>838</v>
      </c>
      <c r="AM40" s="330">
        <v>851</v>
      </c>
      <c r="AN40" s="327">
        <v>833</v>
      </c>
      <c r="AO40" s="337">
        <v>764</v>
      </c>
      <c r="AP40" s="337">
        <v>768</v>
      </c>
      <c r="AQ40" s="337">
        <v>797</v>
      </c>
      <c r="AR40" s="337">
        <v>777</v>
      </c>
      <c r="AS40" s="337">
        <v>793</v>
      </c>
      <c r="AT40" s="337">
        <v>842</v>
      </c>
      <c r="AU40" s="337">
        <v>840</v>
      </c>
      <c r="AV40" s="337">
        <v>824</v>
      </c>
      <c r="AW40" s="337">
        <v>824</v>
      </c>
      <c r="AX40" s="337">
        <v>832</v>
      </c>
      <c r="AY40" s="330">
        <v>852</v>
      </c>
      <c r="AZ40" s="327">
        <v>836</v>
      </c>
      <c r="BA40" s="337">
        <v>833</v>
      </c>
      <c r="BB40" s="337">
        <v>810</v>
      </c>
      <c r="BC40" s="337">
        <v>749</v>
      </c>
      <c r="BD40" s="337">
        <v>756</v>
      </c>
      <c r="BE40" s="337">
        <v>755</v>
      </c>
      <c r="BF40" s="337">
        <v>758</v>
      </c>
      <c r="BG40" s="337">
        <v>770</v>
      </c>
      <c r="BH40" s="337">
        <v>788</v>
      </c>
      <c r="BI40" s="337">
        <v>779</v>
      </c>
      <c r="BJ40" s="337">
        <v>773</v>
      </c>
      <c r="BK40" s="326">
        <v>804</v>
      </c>
      <c r="BL40" s="327">
        <v>789</v>
      </c>
      <c r="BM40" s="337">
        <v>819</v>
      </c>
      <c r="BN40" s="337">
        <v>829</v>
      </c>
      <c r="BO40" s="337">
        <v>839</v>
      </c>
      <c r="BP40" s="337">
        <v>840</v>
      </c>
      <c r="BQ40" s="337">
        <v>844</v>
      </c>
      <c r="BR40" s="337">
        <v>821</v>
      </c>
      <c r="BS40" s="337">
        <v>817</v>
      </c>
      <c r="BT40" s="337">
        <v>840</v>
      </c>
      <c r="BU40" s="337">
        <v>842</v>
      </c>
      <c r="BV40" s="337">
        <v>864</v>
      </c>
      <c r="BW40" s="326">
        <v>869</v>
      </c>
      <c r="BX40" s="327">
        <v>835</v>
      </c>
      <c r="BY40" s="337">
        <v>801</v>
      </c>
      <c r="BZ40" s="337">
        <v>799</v>
      </c>
      <c r="CA40" s="337">
        <v>806</v>
      </c>
      <c r="CB40" s="337">
        <v>815</v>
      </c>
      <c r="CC40" s="337">
        <v>806</v>
      </c>
      <c r="CD40" s="337">
        <v>796</v>
      </c>
      <c r="CE40" s="337">
        <v>825</v>
      </c>
      <c r="CF40" s="337">
        <v>814</v>
      </c>
      <c r="CG40" s="337">
        <v>828</v>
      </c>
      <c r="CH40" s="337">
        <v>833</v>
      </c>
      <c r="CI40" s="326">
        <v>849</v>
      </c>
      <c r="CJ40" s="327">
        <v>808</v>
      </c>
      <c r="CK40" s="337">
        <v>789</v>
      </c>
      <c r="CL40" s="337">
        <v>799</v>
      </c>
      <c r="CM40" s="337">
        <v>812</v>
      </c>
      <c r="CN40" s="337">
        <v>795</v>
      </c>
      <c r="CO40" s="337">
        <v>809</v>
      </c>
      <c r="CP40" s="337">
        <v>809</v>
      </c>
      <c r="CQ40" s="337">
        <v>834</v>
      </c>
      <c r="CR40" s="337">
        <v>822</v>
      </c>
      <c r="CS40" s="337">
        <v>838</v>
      </c>
      <c r="CT40" s="337">
        <v>835</v>
      </c>
      <c r="CU40" s="326">
        <v>854</v>
      </c>
      <c r="CV40" s="327">
        <v>857</v>
      </c>
      <c r="CW40" s="337">
        <v>867</v>
      </c>
      <c r="CX40" s="337">
        <v>889</v>
      </c>
      <c r="CY40" s="337">
        <v>913</v>
      </c>
      <c r="CZ40" s="337">
        <v>924</v>
      </c>
      <c r="DA40" s="337">
        <v>931</v>
      </c>
      <c r="DB40" s="337">
        <v>922</v>
      </c>
      <c r="DC40" s="337">
        <v>946</v>
      </c>
      <c r="DD40" s="337">
        <v>958</v>
      </c>
      <c r="DE40" s="337">
        <v>973</v>
      </c>
      <c r="DF40" s="337">
        <v>970</v>
      </c>
      <c r="DG40" s="326">
        <v>947</v>
      </c>
      <c r="DH40" s="327">
        <v>924</v>
      </c>
      <c r="DI40" s="337">
        <v>956</v>
      </c>
      <c r="DJ40" s="337">
        <v>952</v>
      </c>
      <c r="DK40" s="337">
        <v>982</v>
      </c>
      <c r="DL40" s="337">
        <v>999</v>
      </c>
      <c r="DM40" s="337">
        <v>1018</v>
      </c>
      <c r="DN40" s="337">
        <v>947</v>
      </c>
      <c r="DO40" s="337">
        <v>965</v>
      </c>
      <c r="DP40" s="337">
        <v>984</v>
      </c>
      <c r="DQ40" s="326">
        <v>973</v>
      </c>
      <c r="DR40" s="326">
        <v>992</v>
      </c>
      <c r="DS40" s="330">
        <v>992</v>
      </c>
      <c r="DT40" s="326">
        <v>973</v>
      </c>
      <c r="DU40" s="326">
        <v>1001</v>
      </c>
      <c r="DV40" s="326">
        <v>1018</v>
      </c>
      <c r="DW40" s="326">
        <v>1022</v>
      </c>
      <c r="DX40" s="326">
        <v>1032</v>
      </c>
      <c r="DY40" s="326">
        <v>1030</v>
      </c>
      <c r="DZ40" s="326">
        <v>1012</v>
      </c>
      <c r="EA40" s="337"/>
      <c r="EB40" s="337"/>
      <c r="EC40" s="337"/>
      <c r="ED40" s="337"/>
      <c r="EE40" s="337"/>
      <c r="EF40" s="100">
        <v>-18</v>
      </c>
      <c r="EG40" s="84">
        <v>-1.7786561264822136</v>
      </c>
      <c r="EH40" s="100">
        <v>20</v>
      </c>
      <c r="EI40" s="84">
        <v>2.1119324181626187</v>
      </c>
      <c r="EN40" t="s">
        <v>482</v>
      </c>
      <c r="EO40" s="5">
        <v>3632108</v>
      </c>
      <c r="EP40" s="5">
        <v>3682330</v>
      </c>
      <c r="EQ40" s="5">
        <v>3769054</v>
      </c>
      <c r="ER40" s="5">
        <v>3914759</v>
      </c>
      <c r="ES40" s="407">
        <v>3943689</v>
      </c>
      <c r="ET40" s="407">
        <v>4190806</v>
      </c>
      <c r="EU40" s="407">
        <v>4084358</v>
      </c>
      <c r="EV40" s="701">
        <v>0</v>
      </c>
    </row>
    <row r="41" spans="1:152" ht="15" outlineLevel="2">
      <c r="A41" s="324">
        <v>890</v>
      </c>
      <c r="B41" s="324" t="s">
        <v>320</v>
      </c>
      <c r="C41" s="324" t="s">
        <v>330</v>
      </c>
      <c r="D41" s="327">
        <v>2262</v>
      </c>
      <c r="E41" s="337">
        <v>2417</v>
      </c>
      <c r="F41" s="337">
        <v>2440</v>
      </c>
      <c r="G41" s="337">
        <v>2424</v>
      </c>
      <c r="H41" s="337">
        <v>2523</v>
      </c>
      <c r="I41" s="337">
        <v>2670</v>
      </c>
      <c r="J41" s="337">
        <v>2592</v>
      </c>
      <c r="K41" s="337">
        <v>2418</v>
      </c>
      <c r="L41" s="337">
        <v>2423</v>
      </c>
      <c r="M41" s="337">
        <v>2430</v>
      </c>
      <c r="N41" s="337">
        <v>2434</v>
      </c>
      <c r="O41" s="330">
        <v>2381</v>
      </c>
      <c r="P41" s="327">
        <v>2134</v>
      </c>
      <c r="Q41" s="337">
        <v>2304</v>
      </c>
      <c r="R41" s="337">
        <v>2364</v>
      </c>
      <c r="S41" s="337">
        <v>2405</v>
      </c>
      <c r="T41" s="337">
        <v>2523</v>
      </c>
      <c r="U41" s="337">
        <v>2445</v>
      </c>
      <c r="V41" s="337">
        <v>2479</v>
      </c>
      <c r="W41" s="337">
        <v>2563</v>
      </c>
      <c r="X41" s="337">
        <v>2615</v>
      </c>
      <c r="Y41" s="337">
        <v>2703</v>
      </c>
      <c r="Z41" s="337">
        <v>2583</v>
      </c>
      <c r="AA41" s="330">
        <v>2522</v>
      </c>
      <c r="AB41" s="327">
        <v>2308</v>
      </c>
      <c r="AC41" s="337">
        <v>2284</v>
      </c>
      <c r="AD41" s="337">
        <v>2314</v>
      </c>
      <c r="AE41" s="337">
        <v>2404</v>
      </c>
      <c r="AF41" s="337">
        <v>2414</v>
      </c>
      <c r="AG41" s="337">
        <v>2445</v>
      </c>
      <c r="AH41" s="337">
        <v>2654</v>
      </c>
      <c r="AI41" s="337">
        <v>2739</v>
      </c>
      <c r="AJ41" s="337">
        <v>2797</v>
      </c>
      <c r="AK41" s="337">
        <v>2741</v>
      </c>
      <c r="AL41" s="337">
        <v>2587</v>
      </c>
      <c r="AM41" s="330">
        <v>2659</v>
      </c>
      <c r="AN41" s="327">
        <v>2591</v>
      </c>
      <c r="AO41" s="337">
        <v>2348</v>
      </c>
      <c r="AP41" s="337">
        <v>2379</v>
      </c>
      <c r="AQ41" s="337">
        <v>2539</v>
      </c>
      <c r="AR41" s="337">
        <v>2596</v>
      </c>
      <c r="AS41" s="337">
        <v>2801</v>
      </c>
      <c r="AT41" s="337">
        <v>2857</v>
      </c>
      <c r="AU41" s="337">
        <v>2864</v>
      </c>
      <c r="AV41" s="337">
        <v>2864</v>
      </c>
      <c r="AW41" s="337">
        <v>2881</v>
      </c>
      <c r="AX41" s="337">
        <v>2879</v>
      </c>
      <c r="AY41" s="330">
        <v>2919</v>
      </c>
      <c r="AZ41" s="327">
        <v>2844</v>
      </c>
      <c r="BA41" s="337">
        <v>2848</v>
      </c>
      <c r="BB41" s="337">
        <v>2835</v>
      </c>
      <c r="BC41" s="337">
        <v>2741</v>
      </c>
      <c r="BD41" s="337">
        <v>2740</v>
      </c>
      <c r="BE41" s="337">
        <v>2827</v>
      </c>
      <c r="BF41" s="337">
        <v>2847</v>
      </c>
      <c r="BG41" s="337">
        <v>2827</v>
      </c>
      <c r="BH41" s="337">
        <v>2797</v>
      </c>
      <c r="BI41" s="337">
        <v>2825</v>
      </c>
      <c r="BJ41" s="337">
        <v>2798</v>
      </c>
      <c r="BK41" s="326">
        <v>2841</v>
      </c>
      <c r="BL41" s="327">
        <v>2833</v>
      </c>
      <c r="BM41" s="337">
        <v>2797</v>
      </c>
      <c r="BN41" s="337">
        <v>2928</v>
      </c>
      <c r="BO41" s="337">
        <v>2910</v>
      </c>
      <c r="BP41" s="337">
        <v>2893</v>
      </c>
      <c r="BQ41" s="337">
        <v>2969</v>
      </c>
      <c r="BR41" s="337">
        <v>2959</v>
      </c>
      <c r="BS41" s="337">
        <v>3037</v>
      </c>
      <c r="BT41" s="337">
        <v>3094</v>
      </c>
      <c r="BU41" s="337">
        <v>3137</v>
      </c>
      <c r="BV41" s="337">
        <v>3117</v>
      </c>
      <c r="BW41" s="326">
        <v>3037</v>
      </c>
      <c r="BX41" s="327">
        <v>2939</v>
      </c>
      <c r="BY41" s="337">
        <v>2922</v>
      </c>
      <c r="BZ41" s="337">
        <v>2970</v>
      </c>
      <c r="CA41" s="337">
        <v>2966</v>
      </c>
      <c r="CB41" s="337">
        <v>3046</v>
      </c>
      <c r="CC41" s="337">
        <v>3112</v>
      </c>
      <c r="CD41" s="337">
        <v>3144</v>
      </c>
      <c r="CE41" s="337">
        <v>3170</v>
      </c>
      <c r="CF41" s="337">
        <v>3096</v>
      </c>
      <c r="CG41" s="337">
        <v>3139</v>
      </c>
      <c r="CH41" s="337">
        <v>3154</v>
      </c>
      <c r="CI41" s="326">
        <v>3153</v>
      </c>
      <c r="CJ41" s="327">
        <v>3058</v>
      </c>
      <c r="CK41" s="337">
        <v>2948</v>
      </c>
      <c r="CL41" s="337">
        <v>3061</v>
      </c>
      <c r="CM41" s="337">
        <v>3121</v>
      </c>
      <c r="CN41" s="337">
        <v>3054</v>
      </c>
      <c r="CO41" s="337">
        <v>3051</v>
      </c>
      <c r="CP41" s="337">
        <v>3066</v>
      </c>
      <c r="CQ41" s="337">
        <v>3135</v>
      </c>
      <c r="CR41" s="337">
        <v>3186</v>
      </c>
      <c r="CS41" s="337">
        <v>3243</v>
      </c>
      <c r="CT41" s="337">
        <v>3326</v>
      </c>
      <c r="CU41" s="326">
        <v>3394</v>
      </c>
      <c r="CV41" s="327">
        <v>3382</v>
      </c>
      <c r="CW41" s="337">
        <v>3366</v>
      </c>
      <c r="CX41" s="337">
        <v>3484</v>
      </c>
      <c r="CY41" s="337">
        <v>3529</v>
      </c>
      <c r="CZ41" s="337">
        <v>3586</v>
      </c>
      <c r="DA41" s="337">
        <v>3585</v>
      </c>
      <c r="DB41" s="337">
        <v>3556</v>
      </c>
      <c r="DC41" s="337">
        <v>3594</v>
      </c>
      <c r="DD41" s="337">
        <v>3566</v>
      </c>
      <c r="DE41" s="337">
        <v>3611</v>
      </c>
      <c r="DF41" s="337">
        <v>3611</v>
      </c>
      <c r="DG41" s="326">
        <v>3657</v>
      </c>
      <c r="DH41" s="327">
        <v>3564</v>
      </c>
      <c r="DI41" s="337">
        <v>3581</v>
      </c>
      <c r="DJ41" s="337">
        <v>3726</v>
      </c>
      <c r="DK41" s="337">
        <v>3743</v>
      </c>
      <c r="DL41" s="337">
        <v>3735</v>
      </c>
      <c r="DM41" s="337">
        <v>3800</v>
      </c>
      <c r="DN41" s="337">
        <v>3447</v>
      </c>
      <c r="DO41" s="337">
        <v>3420</v>
      </c>
      <c r="DP41" s="337">
        <v>3483</v>
      </c>
      <c r="DQ41" s="326">
        <v>3457</v>
      </c>
      <c r="DR41" s="326">
        <v>3451</v>
      </c>
      <c r="DS41" s="330">
        <v>3449</v>
      </c>
      <c r="DT41" s="326">
        <v>3295</v>
      </c>
      <c r="DU41" s="326">
        <v>3285</v>
      </c>
      <c r="DV41" s="326">
        <v>3437</v>
      </c>
      <c r="DW41" s="326">
        <v>3483</v>
      </c>
      <c r="DX41" s="326">
        <v>3509</v>
      </c>
      <c r="DY41" s="326">
        <v>3528</v>
      </c>
      <c r="DZ41" s="326">
        <v>3504</v>
      </c>
      <c r="EA41" s="337"/>
      <c r="EB41" s="337"/>
      <c r="EC41" s="337"/>
      <c r="ED41" s="337"/>
      <c r="EE41" s="337"/>
      <c r="EF41" s="100">
        <v>-24</v>
      </c>
      <c r="EG41" s="84">
        <v>-0.68493150684931503</v>
      </c>
      <c r="EH41" s="100">
        <v>55</v>
      </c>
      <c r="EI41" s="84">
        <v>1.503964998632759</v>
      </c>
      <c r="EN41" t="s">
        <v>483</v>
      </c>
      <c r="EO41" s="5">
        <v>3679020</v>
      </c>
      <c r="EP41" s="5">
        <v>3688539</v>
      </c>
      <c r="EQ41" s="5">
        <v>3783032</v>
      </c>
      <c r="ER41" s="5">
        <v>3938516</v>
      </c>
      <c r="ES41" s="407">
        <v>3980162</v>
      </c>
      <c r="ET41" s="407">
        <v>4213503</v>
      </c>
      <c r="EU41" s="407">
        <v>4090831</v>
      </c>
      <c r="EV41" s="701">
        <v>0</v>
      </c>
    </row>
    <row r="42" spans="1:152" ht="15" outlineLevel="1">
      <c r="A42" s="121" t="s">
        <v>331</v>
      </c>
      <c r="B42" s="26"/>
      <c r="C42" s="27"/>
      <c r="D42" s="44">
        <v>29608</v>
      </c>
      <c r="E42" s="45">
        <v>29660</v>
      </c>
      <c r="F42" s="45">
        <v>29904</v>
      </c>
      <c r="G42" s="45">
        <v>29939</v>
      </c>
      <c r="H42" s="45">
        <v>30600</v>
      </c>
      <c r="I42" s="45">
        <v>31027</v>
      </c>
      <c r="J42" s="45">
        <v>31041</v>
      </c>
      <c r="K42" s="45">
        <v>31477</v>
      </c>
      <c r="L42" s="45">
        <v>31639</v>
      </c>
      <c r="M42" s="45">
        <v>31760</v>
      </c>
      <c r="N42" s="45">
        <v>31794</v>
      </c>
      <c r="O42" s="231">
        <v>31685</v>
      </c>
      <c r="P42" s="44">
        <v>30458</v>
      </c>
      <c r="Q42" s="45">
        <v>27843</v>
      </c>
      <c r="R42" s="45">
        <v>30838</v>
      </c>
      <c r="S42" s="45">
        <v>31541</v>
      </c>
      <c r="T42" s="45">
        <v>30600</v>
      </c>
      <c r="U42" s="45">
        <v>32430</v>
      </c>
      <c r="V42" s="45">
        <v>32825</v>
      </c>
      <c r="W42" s="45">
        <v>34215</v>
      </c>
      <c r="X42" s="45">
        <v>34949</v>
      </c>
      <c r="Y42" s="45">
        <v>35794</v>
      </c>
      <c r="Z42" s="45">
        <v>34581</v>
      </c>
      <c r="AA42" s="231">
        <v>33514</v>
      </c>
      <c r="AB42" s="44">
        <v>32246</v>
      </c>
      <c r="AC42" s="45">
        <v>31414</v>
      </c>
      <c r="AD42" s="45">
        <v>31906</v>
      </c>
      <c r="AE42" s="45">
        <v>32326</v>
      </c>
      <c r="AF42" s="45">
        <v>32246</v>
      </c>
      <c r="AG42" s="45">
        <v>32932</v>
      </c>
      <c r="AH42" s="45">
        <v>34790</v>
      </c>
      <c r="AI42" s="45">
        <v>35833</v>
      </c>
      <c r="AJ42" s="45">
        <v>36362</v>
      </c>
      <c r="AK42" s="45">
        <v>36349</v>
      </c>
      <c r="AL42" s="45">
        <v>33874</v>
      </c>
      <c r="AM42" s="231">
        <v>36284</v>
      </c>
      <c r="AN42" s="44">
        <v>41021</v>
      </c>
      <c r="AO42" s="45">
        <v>38951</v>
      </c>
      <c r="AP42" s="45">
        <v>39328</v>
      </c>
      <c r="AQ42" s="45">
        <v>40525</v>
      </c>
      <c r="AR42" s="45">
        <v>40678</v>
      </c>
      <c r="AS42" s="45">
        <v>43583</v>
      </c>
      <c r="AT42" s="45">
        <v>43953</v>
      </c>
      <c r="AU42" s="45">
        <v>43692</v>
      </c>
      <c r="AV42" s="45">
        <v>43187</v>
      </c>
      <c r="AW42" s="45">
        <v>42966</v>
      </c>
      <c r="AX42" s="45">
        <v>42539</v>
      </c>
      <c r="AY42" s="231">
        <v>42026</v>
      </c>
      <c r="AZ42" s="44">
        <v>40512</v>
      </c>
      <c r="BA42" s="45">
        <v>39141</v>
      </c>
      <c r="BB42" s="45">
        <v>37943</v>
      </c>
      <c r="BC42" s="45">
        <v>35863</v>
      </c>
      <c r="BD42" s="45">
        <v>35588</v>
      </c>
      <c r="BE42" s="45">
        <v>35754</v>
      </c>
      <c r="BF42" s="45">
        <v>35975</v>
      </c>
      <c r="BG42" s="45">
        <v>36058</v>
      </c>
      <c r="BH42" s="45">
        <v>34959</v>
      </c>
      <c r="BI42" s="45">
        <v>34603</v>
      </c>
      <c r="BJ42" s="45">
        <v>33787</v>
      </c>
      <c r="BK42" s="57">
        <v>34119</v>
      </c>
      <c r="BL42" s="44">
        <v>33435</v>
      </c>
      <c r="BM42" s="45">
        <v>33145</v>
      </c>
      <c r="BN42" s="45">
        <v>33661</v>
      </c>
      <c r="BO42" s="45">
        <v>33847</v>
      </c>
      <c r="BP42" s="45">
        <v>33693</v>
      </c>
      <c r="BQ42" s="45">
        <v>34017</v>
      </c>
      <c r="BR42" s="45">
        <v>33857</v>
      </c>
      <c r="BS42" s="45">
        <v>34073</v>
      </c>
      <c r="BT42" s="45">
        <v>34293</v>
      </c>
      <c r="BU42" s="45">
        <v>34404</v>
      </c>
      <c r="BV42" s="45">
        <v>34344</v>
      </c>
      <c r="BW42" s="57">
        <v>34315</v>
      </c>
      <c r="BX42" s="44">
        <v>33429</v>
      </c>
      <c r="BY42" s="45">
        <v>33306</v>
      </c>
      <c r="BZ42" s="45">
        <v>33931</v>
      </c>
      <c r="CA42" s="45">
        <v>34374</v>
      </c>
      <c r="CB42" s="45">
        <v>34835</v>
      </c>
      <c r="CC42" s="45">
        <v>35154</v>
      </c>
      <c r="CD42" s="45">
        <v>35581</v>
      </c>
      <c r="CE42" s="45">
        <v>35675</v>
      </c>
      <c r="CF42" s="45">
        <v>35306</v>
      </c>
      <c r="CG42" s="45">
        <v>35882</v>
      </c>
      <c r="CH42" s="45">
        <v>35946</v>
      </c>
      <c r="CI42" s="57">
        <v>35923</v>
      </c>
      <c r="CJ42" s="44">
        <v>34769</v>
      </c>
      <c r="CK42" s="45">
        <v>34220</v>
      </c>
      <c r="CL42" s="45">
        <v>34735</v>
      </c>
      <c r="CM42" s="45">
        <v>34958</v>
      </c>
      <c r="CN42" s="45">
        <v>33998</v>
      </c>
      <c r="CO42" s="45">
        <v>34002</v>
      </c>
      <c r="CP42" s="45">
        <v>34300</v>
      </c>
      <c r="CQ42" s="45">
        <v>35430</v>
      </c>
      <c r="CR42" s="45">
        <v>35365</v>
      </c>
      <c r="CS42" s="45">
        <v>36109</v>
      </c>
      <c r="CT42" s="45">
        <v>37057</v>
      </c>
      <c r="CU42" s="57">
        <v>37470</v>
      </c>
      <c r="CV42" s="44">
        <v>36919</v>
      </c>
      <c r="CW42" s="45">
        <v>37262</v>
      </c>
      <c r="CX42" s="45">
        <v>38132</v>
      </c>
      <c r="CY42" s="45">
        <v>38555</v>
      </c>
      <c r="CZ42" s="45">
        <v>39046</v>
      </c>
      <c r="DA42" s="45">
        <v>39114</v>
      </c>
      <c r="DB42" s="45">
        <v>38943</v>
      </c>
      <c r="DC42" s="45">
        <v>39010</v>
      </c>
      <c r="DD42" s="45">
        <v>39174</v>
      </c>
      <c r="DE42" s="45">
        <v>39438</v>
      </c>
      <c r="DF42" s="45">
        <v>39252</v>
      </c>
      <c r="DG42" s="57">
        <v>39387</v>
      </c>
      <c r="DH42" s="44">
        <v>38751</v>
      </c>
      <c r="DI42" s="45">
        <v>38934</v>
      </c>
      <c r="DJ42" s="45">
        <v>39695</v>
      </c>
      <c r="DK42" s="45">
        <v>40237</v>
      </c>
      <c r="DL42" s="45">
        <v>40100</v>
      </c>
      <c r="DM42" s="45">
        <v>40044</v>
      </c>
      <c r="DN42" s="45">
        <v>35875</v>
      </c>
      <c r="DO42" s="45">
        <v>35714</v>
      </c>
      <c r="DP42" s="45">
        <v>36137</v>
      </c>
      <c r="DQ42" s="57">
        <v>35901</v>
      </c>
      <c r="DR42" s="57">
        <v>35841</v>
      </c>
      <c r="DS42" s="231">
        <v>35430</v>
      </c>
      <c r="DT42" s="57">
        <v>34241</v>
      </c>
      <c r="DU42" s="57">
        <v>34229</v>
      </c>
      <c r="DV42" s="57">
        <v>35652</v>
      </c>
      <c r="DW42" s="57">
        <v>35788</v>
      </c>
      <c r="DX42" s="57">
        <v>35896</v>
      </c>
      <c r="DY42" s="57">
        <v>35984</v>
      </c>
      <c r="DZ42" s="57">
        <v>35700</v>
      </c>
      <c r="EA42" s="45"/>
      <c r="EB42" s="45"/>
      <c r="EC42" s="45"/>
      <c r="ED42" s="45"/>
      <c r="EE42" s="45"/>
      <c r="EF42" s="100">
        <v>-284</v>
      </c>
      <c r="EG42" s="84">
        <v>-0.79551820728291311</v>
      </c>
      <c r="EH42" s="100">
        <v>270</v>
      </c>
      <c r="EI42" s="84">
        <v>0.68550536979206333</v>
      </c>
      <c r="EN42" t="s">
        <v>484</v>
      </c>
      <c r="EO42" s="5">
        <v>3678842</v>
      </c>
      <c r="EP42" s="5">
        <v>3691515</v>
      </c>
      <c r="EQ42" s="5">
        <v>3791243</v>
      </c>
      <c r="ER42" s="5">
        <v>3947078</v>
      </c>
      <c r="ES42" s="407">
        <v>4015743</v>
      </c>
      <c r="ET42" s="407">
        <v>4231708</v>
      </c>
      <c r="EU42" s="407">
        <v>4090831</v>
      </c>
      <c r="EV42" s="701">
        <v>0</v>
      </c>
    </row>
    <row r="43" spans="1:152" ht="15" outlineLevel="2">
      <c r="A43" s="324">
        <v>4</v>
      </c>
      <c r="B43" s="324" t="s">
        <v>331</v>
      </c>
      <c r="C43" s="324" t="s">
        <v>332</v>
      </c>
      <c r="D43" s="327">
        <v>199</v>
      </c>
      <c r="E43" s="337">
        <v>205</v>
      </c>
      <c r="F43" s="337">
        <v>208</v>
      </c>
      <c r="G43" s="337">
        <v>193</v>
      </c>
      <c r="H43" s="337">
        <v>187</v>
      </c>
      <c r="I43" s="337">
        <v>190</v>
      </c>
      <c r="J43" s="337">
        <v>185</v>
      </c>
      <c r="K43" s="337">
        <v>177</v>
      </c>
      <c r="L43" s="337">
        <v>171</v>
      </c>
      <c r="M43" s="337">
        <v>174</v>
      </c>
      <c r="N43" s="337">
        <v>176</v>
      </c>
      <c r="O43" s="330">
        <v>179</v>
      </c>
      <c r="P43" s="327">
        <v>171</v>
      </c>
      <c r="Q43" s="337">
        <v>164</v>
      </c>
      <c r="R43" s="337">
        <v>196</v>
      </c>
      <c r="S43" s="337">
        <v>186</v>
      </c>
      <c r="T43" s="337">
        <v>187</v>
      </c>
      <c r="U43" s="337">
        <v>205</v>
      </c>
      <c r="V43" s="337">
        <v>195</v>
      </c>
      <c r="W43" s="337">
        <v>209</v>
      </c>
      <c r="X43" s="337">
        <v>218</v>
      </c>
      <c r="Y43" s="337">
        <v>223</v>
      </c>
      <c r="Z43" s="337">
        <v>209</v>
      </c>
      <c r="AA43" s="330">
        <v>205</v>
      </c>
      <c r="AB43" s="327">
        <v>210</v>
      </c>
      <c r="AC43" s="337">
        <v>214</v>
      </c>
      <c r="AD43" s="337">
        <v>209</v>
      </c>
      <c r="AE43" s="337">
        <v>199</v>
      </c>
      <c r="AF43" s="337">
        <v>196</v>
      </c>
      <c r="AG43" s="337">
        <v>192</v>
      </c>
      <c r="AH43" s="337">
        <v>208</v>
      </c>
      <c r="AI43" s="337">
        <v>223</v>
      </c>
      <c r="AJ43" s="337">
        <v>230</v>
      </c>
      <c r="AK43" s="337">
        <v>230</v>
      </c>
      <c r="AL43" s="337">
        <v>216</v>
      </c>
      <c r="AM43" s="330">
        <v>296</v>
      </c>
      <c r="AN43" s="327">
        <v>491</v>
      </c>
      <c r="AO43" s="337">
        <v>497</v>
      </c>
      <c r="AP43" s="337">
        <v>490</v>
      </c>
      <c r="AQ43" s="337">
        <v>481</v>
      </c>
      <c r="AR43" s="337">
        <v>589</v>
      </c>
      <c r="AS43" s="337">
        <v>782</v>
      </c>
      <c r="AT43" s="337">
        <v>870</v>
      </c>
      <c r="AU43" s="337">
        <v>855</v>
      </c>
      <c r="AV43" s="337">
        <v>745</v>
      </c>
      <c r="AW43" s="337">
        <v>690</v>
      </c>
      <c r="AX43" s="337">
        <v>640</v>
      </c>
      <c r="AY43" s="330">
        <v>603</v>
      </c>
      <c r="AZ43" s="327">
        <v>573</v>
      </c>
      <c r="BA43" s="337">
        <v>534</v>
      </c>
      <c r="BB43" s="337">
        <v>505</v>
      </c>
      <c r="BC43" s="337">
        <v>463</v>
      </c>
      <c r="BD43" s="337">
        <v>446</v>
      </c>
      <c r="BE43" s="337">
        <v>427</v>
      </c>
      <c r="BF43" s="337">
        <v>420</v>
      </c>
      <c r="BG43" s="337">
        <v>404</v>
      </c>
      <c r="BH43" s="337">
        <v>396</v>
      </c>
      <c r="BI43" s="337">
        <v>382</v>
      </c>
      <c r="BJ43" s="337">
        <v>362</v>
      </c>
      <c r="BK43" s="326">
        <v>358</v>
      </c>
      <c r="BL43" s="327">
        <v>356</v>
      </c>
      <c r="BM43" s="337">
        <v>358</v>
      </c>
      <c r="BN43" s="337">
        <v>367</v>
      </c>
      <c r="BO43" s="337">
        <v>355</v>
      </c>
      <c r="BP43" s="337">
        <v>350</v>
      </c>
      <c r="BQ43" s="337">
        <v>343</v>
      </c>
      <c r="BR43" s="337">
        <v>345</v>
      </c>
      <c r="BS43" s="337">
        <v>331</v>
      </c>
      <c r="BT43" s="337">
        <v>334</v>
      </c>
      <c r="BU43" s="337">
        <v>334</v>
      </c>
      <c r="BV43" s="337">
        <v>326</v>
      </c>
      <c r="BW43" s="326">
        <v>309</v>
      </c>
      <c r="BX43" s="327">
        <v>268</v>
      </c>
      <c r="BY43" s="337">
        <v>291</v>
      </c>
      <c r="BZ43" s="337">
        <v>310</v>
      </c>
      <c r="CA43" s="337">
        <v>316</v>
      </c>
      <c r="CB43" s="337">
        <v>315</v>
      </c>
      <c r="CC43" s="337">
        <v>315</v>
      </c>
      <c r="CD43" s="337">
        <v>311</v>
      </c>
      <c r="CE43" s="337">
        <v>302</v>
      </c>
      <c r="CF43" s="337">
        <v>288</v>
      </c>
      <c r="CG43" s="337">
        <v>289</v>
      </c>
      <c r="CH43" s="337">
        <v>297</v>
      </c>
      <c r="CI43" s="326">
        <v>280</v>
      </c>
      <c r="CJ43" s="327">
        <v>279</v>
      </c>
      <c r="CK43" s="337">
        <v>285</v>
      </c>
      <c r="CL43" s="337">
        <v>269</v>
      </c>
      <c r="CM43" s="337">
        <v>269</v>
      </c>
      <c r="CN43" s="337">
        <v>271</v>
      </c>
      <c r="CO43" s="337">
        <v>267</v>
      </c>
      <c r="CP43" s="337">
        <v>263</v>
      </c>
      <c r="CQ43" s="337">
        <v>268</v>
      </c>
      <c r="CR43" s="337">
        <v>268</v>
      </c>
      <c r="CS43" s="337">
        <v>269</v>
      </c>
      <c r="CT43" s="337">
        <v>278</v>
      </c>
      <c r="CU43" s="326">
        <v>266</v>
      </c>
      <c r="CV43" s="327">
        <v>243</v>
      </c>
      <c r="CW43" s="337">
        <v>253</v>
      </c>
      <c r="CX43" s="337">
        <v>256</v>
      </c>
      <c r="CY43" s="337">
        <v>257</v>
      </c>
      <c r="CZ43" s="337">
        <v>267</v>
      </c>
      <c r="DA43" s="337">
        <v>279</v>
      </c>
      <c r="DB43" s="337">
        <v>294</v>
      </c>
      <c r="DC43" s="337">
        <v>300</v>
      </c>
      <c r="DD43" s="337">
        <v>320</v>
      </c>
      <c r="DE43" s="337">
        <v>328</v>
      </c>
      <c r="DF43" s="337">
        <v>327</v>
      </c>
      <c r="DG43" s="326">
        <v>324</v>
      </c>
      <c r="DH43" s="327">
        <v>309</v>
      </c>
      <c r="DI43" s="337">
        <v>330</v>
      </c>
      <c r="DJ43" s="337">
        <v>334</v>
      </c>
      <c r="DK43" s="337">
        <v>336</v>
      </c>
      <c r="DL43" s="337">
        <v>353</v>
      </c>
      <c r="DM43" s="337">
        <v>356</v>
      </c>
      <c r="DN43" s="337">
        <v>314</v>
      </c>
      <c r="DO43" s="337">
        <v>320</v>
      </c>
      <c r="DP43" s="337">
        <v>323</v>
      </c>
      <c r="DQ43" s="326">
        <v>326</v>
      </c>
      <c r="DR43" s="326">
        <v>332</v>
      </c>
      <c r="DS43" s="330">
        <v>315</v>
      </c>
      <c r="DT43" s="326">
        <v>305</v>
      </c>
      <c r="DU43" s="326">
        <v>330</v>
      </c>
      <c r="DV43" s="326">
        <v>341</v>
      </c>
      <c r="DW43" s="326">
        <v>352</v>
      </c>
      <c r="DX43" s="326">
        <v>355</v>
      </c>
      <c r="DY43" s="326">
        <v>342</v>
      </c>
      <c r="DZ43" s="326">
        <v>341</v>
      </c>
      <c r="EA43" s="337"/>
      <c r="EB43" s="337"/>
      <c r="EC43" s="337"/>
      <c r="ED43" s="337"/>
      <c r="EE43" s="337"/>
      <c r="EF43" s="100">
        <v>-1</v>
      </c>
      <c r="EG43" s="84">
        <v>-0.2932551319648094</v>
      </c>
      <c r="EH43" s="100">
        <v>26</v>
      </c>
      <c r="EI43" s="84">
        <v>8.0246913580246915</v>
      </c>
      <c r="EN43" t="s">
        <v>485</v>
      </c>
      <c r="EO43" s="5">
        <v>3696112</v>
      </c>
      <c r="EP43" s="5">
        <v>3699285</v>
      </c>
      <c r="EQ43" s="5">
        <v>3791942</v>
      </c>
      <c r="ER43" s="5">
        <v>3941677</v>
      </c>
      <c r="ES43" s="407">
        <v>4036469</v>
      </c>
      <c r="ET43" s="407">
        <v>4240748</v>
      </c>
      <c r="EU43" s="407">
        <v>4098416</v>
      </c>
      <c r="EV43" s="701">
        <v>0</v>
      </c>
    </row>
    <row r="44" spans="1:152" ht="15" outlineLevel="2">
      <c r="A44" s="324">
        <v>42</v>
      </c>
      <c r="B44" s="324" t="s">
        <v>331</v>
      </c>
      <c r="C44" s="324" t="s">
        <v>333</v>
      </c>
      <c r="D44" s="327">
        <v>7462</v>
      </c>
      <c r="E44" s="337">
        <v>7568</v>
      </c>
      <c r="F44" s="337">
        <v>7642</v>
      </c>
      <c r="G44" s="337">
        <v>7674</v>
      </c>
      <c r="H44" s="337">
        <v>7740</v>
      </c>
      <c r="I44" s="337">
        <v>7841</v>
      </c>
      <c r="J44" s="337">
        <v>7814</v>
      </c>
      <c r="K44" s="337">
        <v>7927</v>
      </c>
      <c r="L44" s="337">
        <v>7920</v>
      </c>
      <c r="M44" s="337">
        <v>7863</v>
      </c>
      <c r="N44" s="337">
        <v>7852</v>
      </c>
      <c r="O44" s="330">
        <v>7844</v>
      </c>
      <c r="P44" s="327">
        <v>7668</v>
      </c>
      <c r="Q44" s="337">
        <v>6779</v>
      </c>
      <c r="R44" s="337">
        <v>7720</v>
      </c>
      <c r="S44" s="337">
        <v>7891</v>
      </c>
      <c r="T44" s="337">
        <v>7740</v>
      </c>
      <c r="U44" s="337">
        <v>8395</v>
      </c>
      <c r="V44" s="337">
        <v>8543</v>
      </c>
      <c r="W44" s="337">
        <v>8869</v>
      </c>
      <c r="X44" s="337">
        <v>8960</v>
      </c>
      <c r="Y44" s="337">
        <v>9235</v>
      </c>
      <c r="Z44" s="337">
        <v>8982</v>
      </c>
      <c r="AA44" s="330">
        <v>8747</v>
      </c>
      <c r="AB44" s="327">
        <v>8504</v>
      </c>
      <c r="AC44" s="337">
        <v>8361</v>
      </c>
      <c r="AD44" s="337">
        <v>8564</v>
      </c>
      <c r="AE44" s="337">
        <v>8710</v>
      </c>
      <c r="AF44" s="337">
        <v>8761</v>
      </c>
      <c r="AG44" s="337">
        <v>9081</v>
      </c>
      <c r="AH44" s="337">
        <v>9452</v>
      </c>
      <c r="AI44" s="337">
        <v>9678</v>
      </c>
      <c r="AJ44" s="337">
        <v>9817</v>
      </c>
      <c r="AK44" s="337">
        <v>9820</v>
      </c>
      <c r="AL44" s="337">
        <v>9223</v>
      </c>
      <c r="AM44" s="330">
        <v>9340</v>
      </c>
      <c r="AN44" s="327">
        <v>9222</v>
      </c>
      <c r="AO44" s="337">
        <v>8754</v>
      </c>
      <c r="AP44" s="337">
        <v>8920</v>
      </c>
      <c r="AQ44" s="337">
        <v>9387</v>
      </c>
      <c r="AR44" s="337">
        <v>9341</v>
      </c>
      <c r="AS44" s="337">
        <v>9725</v>
      </c>
      <c r="AT44" s="337">
        <v>9678</v>
      </c>
      <c r="AU44" s="337">
        <v>9656</v>
      </c>
      <c r="AV44" s="337">
        <v>9701</v>
      </c>
      <c r="AW44" s="337">
        <v>9816</v>
      </c>
      <c r="AX44" s="337">
        <v>9744</v>
      </c>
      <c r="AY44" s="330">
        <v>9820</v>
      </c>
      <c r="AZ44" s="327">
        <v>9750</v>
      </c>
      <c r="BA44" s="337">
        <v>9783</v>
      </c>
      <c r="BB44" s="337">
        <v>9815</v>
      </c>
      <c r="BC44" s="337">
        <v>9641</v>
      </c>
      <c r="BD44" s="337">
        <v>9629</v>
      </c>
      <c r="BE44" s="337">
        <v>9625</v>
      </c>
      <c r="BF44" s="337">
        <v>9740</v>
      </c>
      <c r="BG44" s="337">
        <v>9959</v>
      </c>
      <c r="BH44" s="337">
        <v>9264</v>
      </c>
      <c r="BI44" s="337">
        <v>9154</v>
      </c>
      <c r="BJ44" s="337">
        <v>8988</v>
      </c>
      <c r="BK44" s="326">
        <v>9110</v>
      </c>
      <c r="BL44" s="327">
        <v>8849</v>
      </c>
      <c r="BM44" s="337">
        <v>8817</v>
      </c>
      <c r="BN44" s="337">
        <v>8895</v>
      </c>
      <c r="BO44" s="337">
        <v>8912</v>
      </c>
      <c r="BP44" s="337">
        <v>8785</v>
      </c>
      <c r="BQ44" s="337">
        <v>8784</v>
      </c>
      <c r="BR44" s="337">
        <v>8751</v>
      </c>
      <c r="BS44" s="337">
        <v>8817</v>
      </c>
      <c r="BT44" s="337">
        <v>8901</v>
      </c>
      <c r="BU44" s="337">
        <v>8953</v>
      </c>
      <c r="BV44" s="337">
        <v>8935</v>
      </c>
      <c r="BW44" s="326">
        <v>8902</v>
      </c>
      <c r="BX44" s="327">
        <v>8737</v>
      </c>
      <c r="BY44" s="337">
        <v>8637</v>
      </c>
      <c r="BZ44" s="337">
        <v>8611</v>
      </c>
      <c r="CA44" s="337">
        <v>8607</v>
      </c>
      <c r="CB44" s="337">
        <v>8507</v>
      </c>
      <c r="CC44" s="337">
        <v>8488</v>
      </c>
      <c r="CD44" s="337">
        <v>8546</v>
      </c>
      <c r="CE44" s="337">
        <v>8488</v>
      </c>
      <c r="CF44" s="337">
        <v>8547</v>
      </c>
      <c r="CG44" s="337">
        <v>8735</v>
      </c>
      <c r="CH44" s="337">
        <v>8754</v>
      </c>
      <c r="CI44" s="326">
        <v>8765</v>
      </c>
      <c r="CJ44" s="327">
        <v>8702</v>
      </c>
      <c r="CK44" s="337">
        <v>8542</v>
      </c>
      <c r="CL44" s="337">
        <v>8474</v>
      </c>
      <c r="CM44" s="337">
        <v>8409</v>
      </c>
      <c r="CN44" s="337">
        <v>8239</v>
      </c>
      <c r="CO44" s="337">
        <v>8150</v>
      </c>
      <c r="CP44" s="337">
        <v>8126</v>
      </c>
      <c r="CQ44" s="337">
        <v>8360</v>
      </c>
      <c r="CR44" s="337">
        <v>8459</v>
      </c>
      <c r="CS44" s="337">
        <v>8487</v>
      </c>
      <c r="CT44" s="337">
        <v>8658</v>
      </c>
      <c r="CU44" s="326">
        <v>8840</v>
      </c>
      <c r="CV44" s="327">
        <v>8769</v>
      </c>
      <c r="CW44" s="337">
        <v>8802</v>
      </c>
      <c r="CX44" s="337">
        <v>8957</v>
      </c>
      <c r="CY44" s="337">
        <v>8953</v>
      </c>
      <c r="CZ44" s="337">
        <v>9016</v>
      </c>
      <c r="DA44" s="337">
        <v>9063</v>
      </c>
      <c r="DB44" s="337">
        <v>8988</v>
      </c>
      <c r="DC44" s="337">
        <v>8981</v>
      </c>
      <c r="DD44" s="337">
        <v>8920</v>
      </c>
      <c r="DE44" s="337">
        <v>8987</v>
      </c>
      <c r="DF44" s="337">
        <v>9012</v>
      </c>
      <c r="DG44" s="326">
        <v>9067</v>
      </c>
      <c r="DH44" s="327">
        <v>9032</v>
      </c>
      <c r="DI44" s="337">
        <v>9083</v>
      </c>
      <c r="DJ44" s="337">
        <v>9228</v>
      </c>
      <c r="DK44" s="337">
        <v>9269</v>
      </c>
      <c r="DL44" s="337">
        <v>9271</v>
      </c>
      <c r="DM44" s="337">
        <v>9255</v>
      </c>
      <c r="DN44" s="337">
        <v>8351</v>
      </c>
      <c r="DO44" s="337">
        <v>8443</v>
      </c>
      <c r="DP44" s="337">
        <v>8641</v>
      </c>
      <c r="DQ44" s="326">
        <v>8632</v>
      </c>
      <c r="DR44" s="326">
        <v>8681</v>
      </c>
      <c r="DS44" s="330">
        <v>8686</v>
      </c>
      <c r="DT44" s="326">
        <v>8530</v>
      </c>
      <c r="DU44" s="326">
        <v>8577</v>
      </c>
      <c r="DV44" s="326">
        <v>8861</v>
      </c>
      <c r="DW44" s="326">
        <v>8953</v>
      </c>
      <c r="DX44" s="326">
        <v>9010</v>
      </c>
      <c r="DY44" s="326">
        <v>8987</v>
      </c>
      <c r="DZ44" s="326">
        <v>9039</v>
      </c>
      <c r="EA44" s="337"/>
      <c r="EB44" s="337"/>
      <c r="EC44" s="337"/>
      <c r="ED44" s="337"/>
      <c r="EE44" s="337"/>
      <c r="EF44" s="100">
        <v>52</v>
      </c>
      <c r="EG44" s="84">
        <v>0.57528487664564665</v>
      </c>
      <c r="EH44" s="100">
        <v>353</v>
      </c>
      <c r="EI44" s="84">
        <v>3.8932392191463547</v>
      </c>
    </row>
    <row r="45" spans="1:152" ht="15" outlineLevel="2">
      <c r="A45" s="324">
        <v>44</v>
      </c>
      <c r="B45" s="324" t="s">
        <v>331</v>
      </c>
      <c r="C45" s="324" t="s">
        <v>334</v>
      </c>
      <c r="D45" s="327">
        <v>1080</v>
      </c>
      <c r="E45" s="337">
        <v>1090</v>
      </c>
      <c r="F45" s="337">
        <v>1097</v>
      </c>
      <c r="G45" s="337">
        <v>1123</v>
      </c>
      <c r="H45" s="337">
        <v>1133</v>
      </c>
      <c r="I45" s="337">
        <v>1118</v>
      </c>
      <c r="J45" s="337">
        <v>1117</v>
      </c>
      <c r="K45" s="337">
        <v>1133</v>
      </c>
      <c r="L45" s="337">
        <v>1173</v>
      </c>
      <c r="M45" s="337">
        <v>1131</v>
      </c>
      <c r="N45" s="337">
        <v>1156</v>
      </c>
      <c r="O45" s="330">
        <v>1157</v>
      </c>
      <c r="P45" s="327">
        <v>1139</v>
      </c>
      <c r="Q45" s="337">
        <v>1178</v>
      </c>
      <c r="R45" s="337">
        <v>1185</v>
      </c>
      <c r="S45" s="337">
        <v>1166</v>
      </c>
      <c r="T45" s="337">
        <v>1133</v>
      </c>
      <c r="U45" s="337">
        <v>1214</v>
      </c>
      <c r="V45" s="337">
        <v>1219</v>
      </c>
      <c r="W45" s="337">
        <v>1263</v>
      </c>
      <c r="X45" s="337">
        <v>1259</v>
      </c>
      <c r="Y45" s="337">
        <v>1289</v>
      </c>
      <c r="Z45" s="337">
        <v>1223</v>
      </c>
      <c r="AA45" s="330">
        <v>1166</v>
      </c>
      <c r="AB45" s="327">
        <v>1153</v>
      </c>
      <c r="AC45" s="337">
        <v>1125</v>
      </c>
      <c r="AD45" s="337">
        <v>1133</v>
      </c>
      <c r="AE45" s="337">
        <v>1177</v>
      </c>
      <c r="AF45" s="337">
        <v>1167</v>
      </c>
      <c r="AG45" s="337">
        <v>1178</v>
      </c>
      <c r="AH45" s="337">
        <v>1299</v>
      </c>
      <c r="AI45" s="337">
        <v>1333</v>
      </c>
      <c r="AJ45" s="337">
        <v>1346</v>
      </c>
      <c r="AK45" s="337">
        <v>1326</v>
      </c>
      <c r="AL45" s="337">
        <v>1213</v>
      </c>
      <c r="AM45" s="330">
        <v>1208</v>
      </c>
      <c r="AN45" s="327">
        <v>1198</v>
      </c>
      <c r="AO45" s="337">
        <v>1093</v>
      </c>
      <c r="AP45" s="337">
        <v>1107</v>
      </c>
      <c r="AQ45" s="337">
        <v>1220</v>
      </c>
      <c r="AR45" s="337">
        <v>1241</v>
      </c>
      <c r="AS45" s="337">
        <v>1286</v>
      </c>
      <c r="AT45" s="337">
        <v>1310</v>
      </c>
      <c r="AU45" s="337">
        <v>1309</v>
      </c>
      <c r="AV45" s="337">
        <v>1311</v>
      </c>
      <c r="AW45" s="337">
        <v>1298</v>
      </c>
      <c r="AX45" s="337">
        <v>1286</v>
      </c>
      <c r="AY45" s="330">
        <v>1245</v>
      </c>
      <c r="AZ45" s="327">
        <v>1227</v>
      </c>
      <c r="BA45" s="337">
        <v>1225</v>
      </c>
      <c r="BB45" s="337">
        <v>1214</v>
      </c>
      <c r="BC45" s="337">
        <v>1194</v>
      </c>
      <c r="BD45" s="337">
        <v>1214</v>
      </c>
      <c r="BE45" s="337">
        <v>1293</v>
      </c>
      <c r="BF45" s="337">
        <v>1314</v>
      </c>
      <c r="BG45" s="337">
        <v>1304</v>
      </c>
      <c r="BH45" s="337">
        <v>1321</v>
      </c>
      <c r="BI45" s="337">
        <v>1297</v>
      </c>
      <c r="BJ45" s="337">
        <v>1174</v>
      </c>
      <c r="BK45" s="326">
        <v>1194</v>
      </c>
      <c r="BL45" s="327">
        <v>1190</v>
      </c>
      <c r="BM45" s="337">
        <v>1203</v>
      </c>
      <c r="BN45" s="337">
        <v>1221</v>
      </c>
      <c r="BO45" s="337">
        <v>1242</v>
      </c>
      <c r="BP45" s="337">
        <v>1228</v>
      </c>
      <c r="BQ45" s="337">
        <v>1252</v>
      </c>
      <c r="BR45" s="337">
        <v>1183</v>
      </c>
      <c r="BS45" s="337">
        <v>1213</v>
      </c>
      <c r="BT45" s="337">
        <v>1236</v>
      </c>
      <c r="BU45" s="337">
        <v>1212</v>
      </c>
      <c r="BV45" s="337">
        <v>1208</v>
      </c>
      <c r="BW45" s="326">
        <v>1160</v>
      </c>
      <c r="BX45" s="327">
        <v>1101</v>
      </c>
      <c r="BY45" s="337">
        <v>1109</v>
      </c>
      <c r="BZ45" s="337">
        <v>1132</v>
      </c>
      <c r="CA45" s="337">
        <v>1129</v>
      </c>
      <c r="CB45" s="337">
        <v>1153</v>
      </c>
      <c r="CC45" s="337">
        <v>1188</v>
      </c>
      <c r="CD45" s="337">
        <v>1216</v>
      </c>
      <c r="CE45" s="337">
        <v>1228</v>
      </c>
      <c r="CF45" s="337">
        <v>1204</v>
      </c>
      <c r="CG45" s="337">
        <v>1210</v>
      </c>
      <c r="CH45" s="337">
        <v>1208</v>
      </c>
      <c r="CI45" s="326">
        <v>1187</v>
      </c>
      <c r="CJ45" s="327">
        <v>1134</v>
      </c>
      <c r="CK45" s="337">
        <v>1126</v>
      </c>
      <c r="CL45" s="337">
        <v>1127</v>
      </c>
      <c r="CM45" s="337">
        <v>1123</v>
      </c>
      <c r="CN45" s="337">
        <v>1101</v>
      </c>
      <c r="CO45" s="337">
        <v>1141</v>
      </c>
      <c r="CP45" s="337">
        <v>1135</v>
      </c>
      <c r="CQ45" s="337">
        <v>1156</v>
      </c>
      <c r="CR45" s="337">
        <v>1172</v>
      </c>
      <c r="CS45" s="337">
        <v>1175</v>
      </c>
      <c r="CT45" s="337">
        <v>1211</v>
      </c>
      <c r="CU45" s="326">
        <v>1214</v>
      </c>
      <c r="CV45" s="327">
        <v>1222</v>
      </c>
      <c r="CW45" s="337">
        <v>1243</v>
      </c>
      <c r="CX45" s="337">
        <v>1273</v>
      </c>
      <c r="CY45" s="337">
        <v>1303</v>
      </c>
      <c r="CZ45" s="337">
        <v>1358</v>
      </c>
      <c r="DA45" s="337">
        <v>1362</v>
      </c>
      <c r="DB45" s="337">
        <v>1365</v>
      </c>
      <c r="DC45" s="337">
        <v>1376</v>
      </c>
      <c r="DD45" s="337">
        <v>1411</v>
      </c>
      <c r="DE45" s="337">
        <v>1409</v>
      </c>
      <c r="DF45" s="337">
        <v>1397</v>
      </c>
      <c r="DG45" s="326">
        <v>1379</v>
      </c>
      <c r="DH45" s="327">
        <v>1351</v>
      </c>
      <c r="DI45" s="337">
        <v>1365</v>
      </c>
      <c r="DJ45" s="337">
        <v>1423</v>
      </c>
      <c r="DK45" s="337">
        <v>1460</v>
      </c>
      <c r="DL45" s="337">
        <v>1464</v>
      </c>
      <c r="DM45" s="337">
        <v>1395</v>
      </c>
      <c r="DN45" s="337">
        <v>1356</v>
      </c>
      <c r="DO45" s="337">
        <v>1355</v>
      </c>
      <c r="DP45" s="337">
        <v>1363</v>
      </c>
      <c r="DQ45" s="326">
        <v>1371</v>
      </c>
      <c r="DR45" s="326">
        <v>1328</v>
      </c>
      <c r="DS45" s="330">
        <v>1267</v>
      </c>
      <c r="DT45" s="326">
        <v>1226</v>
      </c>
      <c r="DU45" s="326">
        <v>1239</v>
      </c>
      <c r="DV45" s="326">
        <v>1295</v>
      </c>
      <c r="DW45" s="326">
        <v>1289</v>
      </c>
      <c r="DX45" s="326">
        <v>1292</v>
      </c>
      <c r="DY45" s="326">
        <v>1311</v>
      </c>
      <c r="DZ45" s="326">
        <v>1292</v>
      </c>
      <c r="EA45" s="337"/>
      <c r="EB45" s="337"/>
      <c r="EC45" s="337"/>
      <c r="ED45" s="337"/>
      <c r="EE45" s="337"/>
      <c r="EF45" s="100">
        <v>-19</v>
      </c>
      <c r="EG45" s="84">
        <v>-1.4705882352941175</v>
      </c>
      <c r="EH45" s="100">
        <v>25</v>
      </c>
      <c r="EI45" s="84">
        <v>1.8129079042784626</v>
      </c>
    </row>
    <row r="46" spans="1:152" ht="15" outlineLevel="2">
      <c r="A46" s="324">
        <v>59</v>
      </c>
      <c r="B46" s="324" t="s">
        <v>331</v>
      </c>
      <c r="C46" s="324" t="s">
        <v>335</v>
      </c>
      <c r="D46" s="327">
        <v>1321</v>
      </c>
      <c r="E46" s="337">
        <v>1294</v>
      </c>
      <c r="F46" s="337">
        <v>1265</v>
      </c>
      <c r="G46" s="337">
        <v>1221</v>
      </c>
      <c r="H46" s="337">
        <v>1264</v>
      </c>
      <c r="I46" s="337">
        <v>1244</v>
      </c>
      <c r="J46" s="337">
        <v>1184</v>
      </c>
      <c r="K46" s="337">
        <v>1135</v>
      </c>
      <c r="L46" s="337">
        <v>1100</v>
      </c>
      <c r="M46" s="337">
        <v>1101</v>
      </c>
      <c r="N46" s="337">
        <v>1133</v>
      </c>
      <c r="O46" s="330">
        <v>1146</v>
      </c>
      <c r="P46" s="327">
        <v>1141</v>
      </c>
      <c r="Q46" s="337">
        <v>1005</v>
      </c>
      <c r="R46" s="337">
        <v>1036</v>
      </c>
      <c r="S46" s="337">
        <v>1044</v>
      </c>
      <c r="T46" s="337">
        <v>1264</v>
      </c>
      <c r="U46" s="337">
        <v>830</v>
      </c>
      <c r="V46" s="337">
        <v>820</v>
      </c>
      <c r="W46" s="337">
        <v>864</v>
      </c>
      <c r="X46" s="337">
        <v>902</v>
      </c>
      <c r="Y46" s="337">
        <v>919</v>
      </c>
      <c r="Z46" s="337">
        <v>889</v>
      </c>
      <c r="AA46" s="330">
        <v>874</v>
      </c>
      <c r="AB46" s="327">
        <v>904</v>
      </c>
      <c r="AC46" s="337">
        <v>891</v>
      </c>
      <c r="AD46" s="337">
        <v>902</v>
      </c>
      <c r="AE46" s="337">
        <v>827</v>
      </c>
      <c r="AF46" s="337">
        <v>893</v>
      </c>
      <c r="AG46" s="337">
        <v>891</v>
      </c>
      <c r="AH46" s="337">
        <v>901</v>
      </c>
      <c r="AI46" s="337">
        <v>888</v>
      </c>
      <c r="AJ46" s="337">
        <v>771</v>
      </c>
      <c r="AK46" s="337">
        <v>765</v>
      </c>
      <c r="AL46" s="337">
        <v>748</v>
      </c>
      <c r="AM46" s="330">
        <v>2655</v>
      </c>
      <c r="AN46" s="327">
        <v>7147</v>
      </c>
      <c r="AO46" s="337">
        <v>7291</v>
      </c>
      <c r="AP46" s="337">
        <v>7059</v>
      </c>
      <c r="AQ46" s="337">
        <v>6833</v>
      </c>
      <c r="AR46" s="337">
        <v>6625</v>
      </c>
      <c r="AS46" s="337">
        <v>7531</v>
      </c>
      <c r="AT46" s="337">
        <v>7478</v>
      </c>
      <c r="AU46" s="337">
        <v>7193</v>
      </c>
      <c r="AV46" s="337">
        <v>6786</v>
      </c>
      <c r="AW46" s="337">
        <v>6440</v>
      </c>
      <c r="AX46" s="337">
        <v>6152</v>
      </c>
      <c r="AY46" s="330">
        <v>5857</v>
      </c>
      <c r="AZ46" s="327">
        <v>4768</v>
      </c>
      <c r="BA46" s="337">
        <v>3682</v>
      </c>
      <c r="BB46" s="337">
        <v>2673</v>
      </c>
      <c r="BC46" s="337">
        <v>1669</v>
      </c>
      <c r="BD46" s="337">
        <v>1575</v>
      </c>
      <c r="BE46" s="337">
        <v>1510</v>
      </c>
      <c r="BF46" s="337">
        <v>1446</v>
      </c>
      <c r="BG46" s="337">
        <v>1387</v>
      </c>
      <c r="BH46" s="337">
        <v>1319</v>
      </c>
      <c r="BI46" s="337">
        <v>1252</v>
      </c>
      <c r="BJ46" s="337">
        <v>1172</v>
      </c>
      <c r="BK46" s="326">
        <v>1164</v>
      </c>
      <c r="BL46" s="327">
        <v>1163</v>
      </c>
      <c r="BM46" s="337">
        <v>1135</v>
      </c>
      <c r="BN46" s="337">
        <v>1061</v>
      </c>
      <c r="BO46" s="337">
        <v>1042</v>
      </c>
      <c r="BP46" s="337">
        <v>1192</v>
      </c>
      <c r="BQ46" s="337">
        <v>1213</v>
      </c>
      <c r="BR46" s="337">
        <v>1231</v>
      </c>
      <c r="BS46" s="337">
        <v>1252</v>
      </c>
      <c r="BT46" s="337">
        <v>1250</v>
      </c>
      <c r="BU46" s="337">
        <v>1260</v>
      </c>
      <c r="BV46" s="337">
        <v>1215</v>
      </c>
      <c r="BW46" s="326">
        <v>1181</v>
      </c>
      <c r="BX46" s="327">
        <v>1193</v>
      </c>
      <c r="BY46" s="337">
        <v>1176</v>
      </c>
      <c r="BZ46" s="337">
        <v>1293</v>
      </c>
      <c r="CA46" s="337">
        <v>1331</v>
      </c>
      <c r="CB46" s="337">
        <v>1256</v>
      </c>
      <c r="CC46" s="337">
        <v>1170</v>
      </c>
      <c r="CD46" s="337">
        <v>1117</v>
      </c>
      <c r="CE46" s="337">
        <v>1058</v>
      </c>
      <c r="CF46" s="337">
        <v>1019</v>
      </c>
      <c r="CG46" s="337">
        <v>981</v>
      </c>
      <c r="CH46" s="337">
        <v>915</v>
      </c>
      <c r="CI46" s="326">
        <v>891</v>
      </c>
      <c r="CJ46" s="327">
        <v>839</v>
      </c>
      <c r="CK46" s="337">
        <v>829</v>
      </c>
      <c r="CL46" s="337">
        <v>837</v>
      </c>
      <c r="CM46" s="337">
        <v>1040</v>
      </c>
      <c r="CN46" s="337">
        <v>996</v>
      </c>
      <c r="CO46" s="337">
        <v>948</v>
      </c>
      <c r="CP46" s="337">
        <v>922</v>
      </c>
      <c r="CQ46" s="337">
        <v>917</v>
      </c>
      <c r="CR46" s="337">
        <v>897</v>
      </c>
      <c r="CS46" s="337">
        <v>901</v>
      </c>
      <c r="CT46" s="337">
        <v>934</v>
      </c>
      <c r="CU46" s="326">
        <v>950</v>
      </c>
      <c r="CV46" s="327">
        <v>930</v>
      </c>
      <c r="CW46" s="337">
        <v>962</v>
      </c>
      <c r="CX46" s="337">
        <v>983</v>
      </c>
      <c r="CY46" s="337">
        <v>1018</v>
      </c>
      <c r="CZ46" s="337">
        <v>1036</v>
      </c>
      <c r="DA46" s="337">
        <v>1007</v>
      </c>
      <c r="DB46" s="337">
        <v>991</v>
      </c>
      <c r="DC46" s="337">
        <v>985</v>
      </c>
      <c r="DD46" s="337">
        <v>978</v>
      </c>
      <c r="DE46" s="337">
        <v>968</v>
      </c>
      <c r="DF46" s="337">
        <v>971</v>
      </c>
      <c r="DG46" s="326">
        <v>964</v>
      </c>
      <c r="DH46" s="327">
        <v>946</v>
      </c>
      <c r="DI46" s="337">
        <v>956</v>
      </c>
      <c r="DJ46" s="337">
        <v>961</v>
      </c>
      <c r="DK46" s="337">
        <v>965</v>
      </c>
      <c r="DL46" s="337">
        <v>929</v>
      </c>
      <c r="DM46" s="337">
        <v>927</v>
      </c>
      <c r="DN46" s="337">
        <v>829</v>
      </c>
      <c r="DO46" s="337">
        <v>822</v>
      </c>
      <c r="DP46" s="337">
        <v>815</v>
      </c>
      <c r="DQ46" s="326">
        <v>797</v>
      </c>
      <c r="DR46" s="326">
        <v>788</v>
      </c>
      <c r="DS46" s="330">
        <v>805</v>
      </c>
      <c r="DT46" s="326">
        <v>770</v>
      </c>
      <c r="DU46" s="326">
        <v>780</v>
      </c>
      <c r="DV46" s="326">
        <v>804</v>
      </c>
      <c r="DW46" s="326">
        <v>788</v>
      </c>
      <c r="DX46" s="326">
        <v>784</v>
      </c>
      <c r="DY46" s="326">
        <v>779</v>
      </c>
      <c r="DZ46" s="326">
        <v>754</v>
      </c>
      <c r="EA46" s="337"/>
      <c r="EB46" s="337"/>
      <c r="EC46" s="337"/>
      <c r="ED46" s="337"/>
      <c r="EE46" s="337"/>
      <c r="EF46" s="100">
        <v>-25</v>
      </c>
      <c r="EG46" s="84">
        <v>-3.3156498673740056</v>
      </c>
      <c r="EH46" s="100">
        <v>-51</v>
      </c>
      <c r="EI46" s="84">
        <v>-5.2904564315352696</v>
      </c>
    </row>
    <row r="47" spans="1:152" ht="15" outlineLevel="2">
      <c r="A47" s="324">
        <v>113</v>
      </c>
      <c r="B47" s="324" t="s">
        <v>331</v>
      </c>
      <c r="C47" s="324" t="s">
        <v>336</v>
      </c>
      <c r="D47" s="327">
        <v>1444</v>
      </c>
      <c r="E47" s="337">
        <v>1632</v>
      </c>
      <c r="F47" s="337">
        <v>1699</v>
      </c>
      <c r="G47" s="337">
        <v>1616</v>
      </c>
      <c r="H47" s="337">
        <v>1813</v>
      </c>
      <c r="I47" s="337">
        <v>1934</v>
      </c>
      <c r="J47" s="337">
        <v>1939</v>
      </c>
      <c r="K47" s="337">
        <v>1993</v>
      </c>
      <c r="L47" s="337">
        <v>1965</v>
      </c>
      <c r="M47" s="337">
        <v>2044</v>
      </c>
      <c r="N47" s="337">
        <v>2109</v>
      </c>
      <c r="O47" s="330">
        <v>2154</v>
      </c>
      <c r="P47" s="327">
        <v>1873</v>
      </c>
      <c r="Q47" s="337">
        <v>1968</v>
      </c>
      <c r="R47" s="337">
        <v>1916</v>
      </c>
      <c r="S47" s="337">
        <v>2129</v>
      </c>
      <c r="T47" s="337">
        <v>1813</v>
      </c>
      <c r="U47" s="337">
        <v>1976</v>
      </c>
      <c r="V47" s="337">
        <v>2072</v>
      </c>
      <c r="W47" s="337">
        <v>2239</v>
      </c>
      <c r="X47" s="337">
        <v>2434</v>
      </c>
      <c r="Y47" s="337">
        <v>2521</v>
      </c>
      <c r="Z47" s="337">
        <v>2355</v>
      </c>
      <c r="AA47" s="330">
        <v>2174</v>
      </c>
      <c r="AB47" s="327">
        <v>2017</v>
      </c>
      <c r="AC47" s="337">
        <v>1983</v>
      </c>
      <c r="AD47" s="337">
        <v>1992</v>
      </c>
      <c r="AE47" s="337">
        <v>2010</v>
      </c>
      <c r="AF47" s="337">
        <v>1940</v>
      </c>
      <c r="AG47" s="337">
        <v>2093</v>
      </c>
      <c r="AH47" s="337">
        <v>2370</v>
      </c>
      <c r="AI47" s="337">
        <v>2533</v>
      </c>
      <c r="AJ47" s="337">
        <v>2689</v>
      </c>
      <c r="AK47" s="337">
        <v>2682</v>
      </c>
      <c r="AL47" s="337">
        <v>2372</v>
      </c>
      <c r="AM47" s="330">
        <v>2394</v>
      </c>
      <c r="AN47" s="327">
        <v>2362</v>
      </c>
      <c r="AO47" s="337">
        <v>2146</v>
      </c>
      <c r="AP47" s="337">
        <v>2088</v>
      </c>
      <c r="AQ47" s="337">
        <v>2237</v>
      </c>
      <c r="AR47" s="337">
        <v>2168</v>
      </c>
      <c r="AS47" s="337">
        <v>2163</v>
      </c>
      <c r="AT47" s="337">
        <v>2214</v>
      </c>
      <c r="AU47" s="337">
        <v>2169</v>
      </c>
      <c r="AV47" s="337">
        <v>2127</v>
      </c>
      <c r="AW47" s="337">
        <v>2072</v>
      </c>
      <c r="AX47" s="337">
        <v>2088</v>
      </c>
      <c r="AY47" s="330">
        <v>2025</v>
      </c>
      <c r="AZ47" s="327">
        <v>2062</v>
      </c>
      <c r="BA47" s="337">
        <v>2216</v>
      </c>
      <c r="BB47" s="337">
        <v>2213</v>
      </c>
      <c r="BC47" s="337">
        <v>2044</v>
      </c>
      <c r="BD47" s="337">
        <v>1892</v>
      </c>
      <c r="BE47" s="337">
        <v>1847</v>
      </c>
      <c r="BF47" s="337">
        <v>1954</v>
      </c>
      <c r="BG47" s="337">
        <v>1915</v>
      </c>
      <c r="BH47" s="337">
        <v>1831</v>
      </c>
      <c r="BI47" s="337">
        <v>1858</v>
      </c>
      <c r="BJ47" s="337">
        <v>1847</v>
      </c>
      <c r="BK47" s="326">
        <v>1856</v>
      </c>
      <c r="BL47" s="327">
        <v>1819</v>
      </c>
      <c r="BM47" s="337">
        <v>1855</v>
      </c>
      <c r="BN47" s="337">
        <v>1873</v>
      </c>
      <c r="BO47" s="337">
        <v>1881</v>
      </c>
      <c r="BP47" s="337">
        <v>1878</v>
      </c>
      <c r="BQ47" s="337">
        <v>1914</v>
      </c>
      <c r="BR47" s="337">
        <v>1905</v>
      </c>
      <c r="BS47" s="337">
        <v>1957</v>
      </c>
      <c r="BT47" s="337">
        <v>1939</v>
      </c>
      <c r="BU47" s="337">
        <v>1954</v>
      </c>
      <c r="BV47" s="337">
        <v>1936</v>
      </c>
      <c r="BW47" s="326">
        <v>1960</v>
      </c>
      <c r="BX47" s="327">
        <v>1885</v>
      </c>
      <c r="BY47" s="337">
        <v>1873</v>
      </c>
      <c r="BZ47" s="337">
        <v>1938</v>
      </c>
      <c r="CA47" s="337">
        <v>1949</v>
      </c>
      <c r="CB47" s="337">
        <v>1989</v>
      </c>
      <c r="CC47" s="337">
        <v>2018</v>
      </c>
      <c r="CD47" s="337">
        <v>2047</v>
      </c>
      <c r="CE47" s="337">
        <v>2109</v>
      </c>
      <c r="CF47" s="337">
        <v>2034</v>
      </c>
      <c r="CG47" s="337">
        <v>2044</v>
      </c>
      <c r="CH47" s="337">
        <v>2067</v>
      </c>
      <c r="CI47" s="326">
        <v>2084</v>
      </c>
      <c r="CJ47" s="327">
        <v>2006</v>
      </c>
      <c r="CK47" s="337">
        <v>1966</v>
      </c>
      <c r="CL47" s="337">
        <v>1940</v>
      </c>
      <c r="CM47" s="337">
        <v>1882</v>
      </c>
      <c r="CN47" s="337">
        <v>1832</v>
      </c>
      <c r="CO47" s="337">
        <v>1815</v>
      </c>
      <c r="CP47" s="337">
        <v>1820</v>
      </c>
      <c r="CQ47" s="337">
        <v>1871</v>
      </c>
      <c r="CR47" s="337">
        <v>1881</v>
      </c>
      <c r="CS47" s="337">
        <v>1886</v>
      </c>
      <c r="CT47" s="337">
        <v>1898</v>
      </c>
      <c r="CU47" s="326">
        <v>1895</v>
      </c>
      <c r="CV47" s="327">
        <v>1875</v>
      </c>
      <c r="CW47" s="337">
        <v>1878</v>
      </c>
      <c r="CX47" s="337">
        <v>1940</v>
      </c>
      <c r="CY47" s="337">
        <v>1958</v>
      </c>
      <c r="CZ47" s="337">
        <v>1984</v>
      </c>
      <c r="DA47" s="337">
        <v>2017</v>
      </c>
      <c r="DB47" s="337">
        <v>1934</v>
      </c>
      <c r="DC47" s="337">
        <v>1970</v>
      </c>
      <c r="DD47" s="337">
        <v>1977</v>
      </c>
      <c r="DE47" s="337">
        <v>2001</v>
      </c>
      <c r="DF47" s="337">
        <v>2000</v>
      </c>
      <c r="DG47" s="326">
        <v>2020</v>
      </c>
      <c r="DH47" s="327">
        <v>1964</v>
      </c>
      <c r="DI47" s="337">
        <v>2035</v>
      </c>
      <c r="DJ47" s="337">
        <v>2039</v>
      </c>
      <c r="DK47" s="337">
        <v>2094</v>
      </c>
      <c r="DL47" s="337">
        <v>2086</v>
      </c>
      <c r="DM47" s="337">
        <v>2079</v>
      </c>
      <c r="DN47" s="337">
        <v>1850</v>
      </c>
      <c r="DO47" s="337">
        <v>1821</v>
      </c>
      <c r="DP47" s="337">
        <v>1853</v>
      </c>
      <c r="DQ47" s="326">
        <v>1854</v>
      </c>
      <c r="DR47" s="326">
        <v>1893</v>
      </c>
      <c r="DS47" s="330">
        <v>1869</v>
      </c>
      <c r="DT47" s="326">
        <v>1806</v>
      </c>
      <c r="DU47" s="326">
        <v>1796</v>
      </c>
      <c r="DV47" s="326">
        <v>1816</v>
      </c>
      <c r="DW47" s="326">
        <v>1839</v>
      </c>
      <c r="DX47" s="326">
        <v>1868</v>
      </c>
      <c r="DY47" s="326">
        <v>1896</v>
      </c>
      <c r="DZ47" s="326">
        <v>1866</v>
      </c>
      <c r="EA47" s="337"/>
      <c r="EB47" s="337"/>
      <c r="EC47" s="337"/>
      <c r="ED47" s="337"/>
      <c r="EE47" s="337"/>
      <c r="EF47" s="100">
        <v>-30</v>
      </c>
      <c r="EG47" s="84">
        <v>-1.607717041800643</v>
      </c>
      <c r="EH47" s="100">
        <v>-3</v>
      </c>
      <c r="EI47" s="84">
        <v>-0.14851485148514851</v>
      </c>
    </row>
    <row r="48" spans="1:152" ht="15" outlineLevel="2">
      <c r="A48" s="324">
        <v>125</v>
      </c>
      <c r="B48" s="324" t="s">
        <v>331</v>
      </c>
      <c r="C48" s="324" t="s">
        <v>337</v>
      </c>
      <c r="D48" s="327">
        <v>500</v>
      </c>
      <c r="E48" s="337">
        <v>544</v>
      </c>
      <c r="F48" s="337">
        <v>590</v>
      </c>
      <c r="G48" s="337">
        <v>595</v>
      </c>
      <c r="H48" s="337">
        <v>603</v>
      </c>
      <c r="I48" s="337">
        <v>626</v>
      </c>
      <c r="J48" s="337">
        <v>606</v>
      </c>
      <c r="K48" s="337">
        <v>634</v>
      </c>
      <c r="L48" s="337">
        <v>648</v>
      </c>
      <c r="M48" s="337">
        <v>613</v>
      </c>
      <c r="N48" s="337">
        <v>588</v>
      </c>
      <c r="O48" s="330">
        <v>563</v>
      </c>
      <c r="P48" s="327">
        <v>464</v>
      </c>
      <c r="Q48" s="337">
        <v>516</v>
      </c>
      <c r="R48" s="337">
        <v>620</v>
      </c>
      <c r="S48" s="337">
        <v>631</v>
      </c>
      <c r="T48" s="337">
        <v>603</v>
      </c>
      <c r="U48" s="337">
        <v>596</v>
      </c>
      <c r="V48" s="337">
        <v>607</v>
      </c>
      <c r="W48" s="337">
        <v>621</v>
      </c>
      <c r="X48" s="337">
        <v>631</v>
      </c>
      <c r="Y48" s="337">
        <v>655</v>
      </c>
      <c r="Z48" s="337">
        <v>587</v>
      </c>
      <c r="AA48" s="330">
        <v>560</v>
      </c>
      <c r="AB48" s="327">
        <v>488</v>
      </c>
      <c r="AC48" s="337">
        <v>475</v>
      </c>
      <c r="AD48" s="337">
        <v>536</v>
      </c>
      <c r="AE48" s="337">
        <v>586</v>
      </c>
      <c r="AF48" s="337">
        <v>574</v>
      </c>
      <c r="AG48" s="337">
        <v>561</v>
      </c>
      <c r="AH48" s="337">
        <v>603</v>
      </c>
      <c r="AI48" s="337">
        <v>629</v>
      </c>
      <c r="AJ48" s="337">
        <v>624</v>
      </c>
      <c r="AK48" s="337">
        <v>629</v>
      </c>
      <c r="AL48" s="337">
        <v>583</v>
      </c>
      <c r="AM48" s="330">
        <v>654</v>
      </c>
      <c r="AN48" s="327">
        <v>780</v>
      </c>
      <c r="AO48" s="337">
        <v>706</v>
      </c>
      <c r="AP48" s="337">
        <v>703</v>
      </c>
      <c r="AQ48" s="337">
        <v>719</v>
      </c>
      <c r="AR48" s="337">
        <v>745</v>
      </c>
      <c r="AS48" s="337">
        <v>785</v>
      </c>
      <c r="AT48" s="337">
        <v>815</v>
      </c>
      <c r="AU48" s="337">
        <v>805</v>
      </c>
      <c r="AV48" s="337">
        <v>798</v>
      </c>
      <c r="AW48" s="337">
        <v>802</v>
      </c>
      <c r="AX48" s="337">
        <v>781</v>
      </c>
      <c r="AY48" s="330">
        <v>673</v>
      </c>
      <c r="AZ48" s="327">
        <v>626</v>
      </c>
      <c r="BA48" s="337">
        <v>573</v>
      </c>
      <c r="BB48" s="337">
        <v>574</v>
      </c>
      <c r="BC48" s="337">
        <v>544</v>
      </c>
      <c r="BD48" s="337">
        <v>559</v>
      </c>
      <c r="BE48" s="337">
        <v>572</v>
      </c>
      <c r="BF48" s="337">
        <v>556</v>
      </c>
      <c r="BG48" s="337">
        <v>539</v>
      </c>
      <c r="BH48" s="337">
        <v>563</v>
      </c>
      <c r="BI48" s="337">
        <v>540</v>
      </c>
      <c r="BJ48" s="337">
        <v>547</v>
      </c>
      <c r="BK48" s="326">
        <v>555</v>
      </c>
      <c r="BL48" s="327">
        <v>514</v>
      </c>
      <c r="BM48" s="337">
        <v>526</v>
      </c>
      <c r="BN48" s="337">
        <v>541</v>
      </c>
      <c r="BO48" s="337">
        <v>536</v>
      </c>
      <c r="BP48" s="337">
        <v>519</v>
      </c>
      <c r="BQ48" s="337">
        <v>544</v>
      </c>
      <c r="BR48" s="337">
        <v>533</v>
      </c>
      <c r="BS48" s="337">
        <v>555</v>
      </c>
      <c r="BT48" s="337">
        <v>588</v>
      </c>
      <c r="BU48" s="337">
        <v>578</v>
      </c>
      <c r="BV48" s="337">
        <v>565</v>
      </c>
      <c r="BW48" s="326">
        <v>565</v>
      </c>
      <c r="BX48" s="327">
        <v>498</v>
      </c>
      <c r="BY48" s="337">
        <v>518</v>
      </c>
      <c r="BZ48" s="337">
        <v>539</v>
      </c>
      <c r="CA48" s="337">
        <v>539</v>
      </c>
      <c r="CB48" s="337">
        <v>550</v>
      </c>
      <c r="CC48" s="337">
        <v>547</v>
      </c>
      <c r="CD48" s="337">
        <v>578</v>
      </c>
      <c r="CE48" s="337">
        <v>590</v>
      </c>
      <c r="CF48" s="337">
        <v>581</v>
      </c>
      <c r="CG48" s="337">
        <v>592</v>
      </c>
      <c r="CH48" s="337">
        <v>606</v>
      </c>
      <c r="CI48" s="326">
        <v>597</v>
      </c>
      <c r="CJ48" s="327">
        <v>532</v>
      </c>
      <c r="CK48" s="337">
        <v>523</v>
      </c>
      <c r="CL48" s="337">
        <v>564</v>
      </c>
      <c r="CM48" s="337">
        <v>608</v>
      </c>
      <c r="CN48" s="337">
        <v>638</v>
      </c>
      <c r="CO48" s="337">
        <v>636</v>
      </c>
      <c r="CP48" s="337">
        <v>645</v>
      </c>
      <c r="CQ48" s="337">
        <v>679</v>
      </c>
      <c r="CR48" s="337">
        <v>670</v>
      </c>
      <c r="CS48" s="337">
        <v>678</v>
      </c>
      <c r="CT48" s="337">
        <v>693</v>
      </c>
      <c r="CU48" s="326">
        <v>678</v>
      </c>
      <c r="CV48" s="327">
        <v>618</v>
      </c>
      <c r="CW48" s="337">
        <v>606</v>
      </c>
      <c r="CX48" s="337">
        <v>623</v>
      </c>
      <c r="CY48" s="337">
        <v>619</v>
      </c>
      <c r="CZ48" s="337">
        <v>619</v>
      </c>
      <c r="DA48" s="337">
        <v>637</v>
      </c>
      <c r="DB48" s="337">
        <v>609</v>
      </c>
      <c r="DC48" s="337">
        <v>603</v>
      </c>
      <c r="DD48" s="337">
        <v>621</v>
      </c>
      <c r="DE48" s="337">
        <v>620</v>
      </c>
      <c r="DF48" s="337">
        <v>616</v>
      </c>
      <c r="DG48" s="326">
        <v>602</v>
      </c>
      <c r="DH48" s="327">
        <v>565</v>
      </c>
      <c r="DI48" s="337">
        <v>589</v>
      </c>
      <c r="DJ48" s="337">
        <v>623</v>
      </c>
      <c r="DK48" s="337">
        <v>652</v>
      </c>
      <c r="DL48" s="337">
        <v>661</v>
      </c>
      <c r="DM48" s="337">
        <v>674</v>
      </c>
      <c r="DN48" s="337">
        <v>616</v>
      </c>
      <c r="DO48" s="337">
        <v>582</v>
      </c>
      <c r="DP48" s="337">
        <v>601</v>
      </c>
      <c r="DQ48" s="326">
        <v>609</v>
      </c>
      <c r="DR48" s="326">
        <v>622</v>
      </c>
      <c r="DS48" s="330">
        <v>612</v>
      </c>
      <c r="DT48" s="326">
        <v>553</v>
      </c>
      <c r="DU48" s="326">
        <v>558</v>
      </c>
      <c r="DV48" s="326">
        <v>610</v>
      </c>
      <c r="DW48" s="326">
        <v>622</v>
      </c>
      <c r="DX48" s="326">
        <v>623</v>
      </c>
      <c r="DY48" s="326">
        <v>617</v>
      </c>
      <c r="DZ48" s="326">
        <v>596</v>
      </c>
      <c r="EA48" s="337"/>
      <c r="EB48" s="337"/>
      <c r="EC48" s="337"/>
      <c r="ED48" s="337"/>
      <c r="EE48" s="337"/>
      <c r="EF48" s="100">
        <v>-21</v>
      </c>
      <c r="EG48" s="84">
        <v>-3.523489932885906</v>
      </c>
      <c r="EH48" s="100">
        <v>-16</v>
      </c>
      <c r="EI48" s="84">
        <v>-2.6578073089700998</v>
      </c>
    </row>
    <row r="49" spans="1:148" ht="15" outlineLevel="2">
      <c r="A49" s="324">
        <v>138</v>
      </c>
      <c r="B49" s="324" t="s">
        <v>331</v>
      </c>
      <c r="C49" s="324" t="s">
        <v>338</v>
      </c>
      <c r="D49" s="327">
        <v>1387</v>
      </c>
      <c r="E49" s="337">
        <v>1326</v>
      </c>
      <c r="F49" s="337">
        <v>1268</v>
      </c>
      <c r="G49" s="337">
        <v>1315</v>
      </c>
      <c r="H49" s="337">
        <v>1326</v>
      </c>
      <c r="I49" s="337">
        <v>1371</v>
      </c>
      <c r="J49" s="337">
        <v>1359</v>
      </c>
      <c r="K49" s="337">
        <v>1348</v>
      </c>
      <c r="L49" s="337">
        <v>1358</v>
      </c>
      <c r="M49" s="337">
        <v>1394</v>
      </c>
      <c r="N49" s="337">
        <v>1400</v>
      </c>
      <c r="O49" s="330">
        <v>1409</v>
      </c>
      <c r="P49" s="327">
        <v>1308</v>
      </c>
      <c r="Q49" s="337">
        <v>868</v>
      </c>
      <c r="R49" s="337">
        <v>1132</v>
      </c>
      <c r="S49" s="337">
        <v>1219</v>
      </c>
      <c r="T49" s="337">
        <v>1326</v>
      </c>
      <c r="U49" s="337">
        <v>1344</v>
      </c>
      <c r="V49" s="337">
        <v>1363</v>
      </c>
      <c r="W49" s="337">
        <v>1430</v>
      </c>
      <c r="X49" s="337">
        <v>1436</v>
      </c>
      <c r="Y49" s="337">
        <v>1498</v>
      </c>
      <c r="Z49" s="337">
        <v>1497</v>
      </c>
      <c r="AA49" s="330">
        <v>1459</v>
      </c>
      <c r="AB49" s="327">
        <v>1365</v>
      </c>
      <c r="AC49" s="337">
        <v>1312</v>
      </c>
      <c r="AD49" s="337">
        <v>1304</v>
      </c>
      <c r="AE49" s="337">
        <v>1412</v>
      </c>
      <c r="AF49" s="337">
        <v>1385</v>
      </c>
      <c r="AG49" s="337">
        <v>1380</v>
      </c>
      <c r="AH49" s="337">
        <v>1500</v>
      </c>
      <c r="AI49" s="337">
        <v>1559</v>
      </c>
      <c r="AJ49" s="337">
        <v>1615</v>
      </c>
      <c r="AK49" s="337">
        <v>1632</v>
      </c>
      <c r="AL49" s="337">
        <v>1547</v>
      </c>
      <c r="AM49" s="330">
        <v>1546</v>
      </c>
      <c r="AN49" s="327">
        <v>1500</v>
      </c>
      <c r="AO49" s="337">
        <v>1357</v>
      </c>
      <c r="AP49" s="337">
        <v>1437</v>
      </c>
      <c r="AQ49" s="337">
        <v>1523</v>
      </c>
      <c r="AR49" s="337">
        <v>1536</v>
      </c>
      <c r="AS49" s="337">
        <v>1581</v>
      </c>
      <c r="AT49" s="337">
        <v>1621</v>
      </c>
      <c r="AU49" s="337">
        <v>1599</v>
      </c>
      <c r="AV49" s="337">
        <v>1575</v>
      </c>
      <c r="AW49" s="337">
        <v>1582</v>
      </c>
      <c r="AX49" s="337">
        <v>1577</v>
      </c>
      <c r="AY49" s="330">
        <v>1576</v>
      </c>
      <c r="AZ49" s="327">
        <v>1563</v>
      </c>
      <c r="BA49" s="337">
        <v>1518</v>
      </c>
      <c r="BB49" s="337">
        <v>1511</v>
      </c>
      <c r="BC49" s="337">
        <v>1464</v>
      </c>
      <c r="BD49" s="337">
        <v>1436</v>
      </c>
      <c r="BE49" s="337">
        <v>1455</v>
      </c>
      <c r="BF49" s="337">
        <v>1412</v>
      </c>
      <c r="BG49" s="337">
        <v>1387</v>
      </c>
      <c r="BH49" s="337">
        <v>1345</v>
      </c>
      <c r="BI49" s="337">
        <v>1315</v>
      </c>
      <c r="BJ49" s="337">
        <v>1316</v>
      </c>
      <c r="BK49" s="326">
        <v>1353</v>
      </c>
      <c r="BL49" s="327">
        <v>1343</v>
      </c>
      <c r="BM49" s="337">
        <v>1366</v>
      </c>
      <c r="BN49" s="337">
        <v>1395</v>
      </c>
      <c r="BO49" s="337">
        <v>1517</v>
      </c>
      <c r="BP49" s="337">
        <v>1550</v>
      </c>
      <c r="BQ49" s="337">
        <v>1618</v>
      </c>
      <c r="BR49" s="337">
        <v>1659</v>
      </c>
      <c r="BS49" s="337">
        <v>1697</v>
      </c>
      <c r="BT49" s="337">
        <v>1743</v>
      </c>
      <c r="BU49" s="337">
        <v>1766</v>
      </c>
      <c r="BV49" s="337">
        <v>1826</v>
      </c>
      <c r="BW49" s="326">
        <v>1923</v>
      </c>
      <c r="BX49" s="327">
        <v>1872</v>
      </c>
      <c r="BY49" s="337">
        <v>1920</v>
      </c>
      <c r="BZ49" s="337">
        <v>1998</v>
      </c>
      <c r="CA49" s="337">
        <v>2088</v>
      </c>
      <c r="CB49" s="337">
        <v>2137</v>
      </c>
      <c r="CC49" s="337">
        <v>2197</v>
      </c>
      <c r="CD49" s="337">
        <v>2226</v>
      </c>
      <c r="CE49" s="337">
        <v>2269</v>
      </c>
      <c r="CF49" s="337">
        <v>2209</v>
      </c>
      <c r="CG49" s="337">
        <v>2212</v>
      </c>
      <c r="CH49" s="337">
        <v>2177</v>
      </c>
      <c r="CI49" s="326">
        <v>2207</v>
      </c>
      <c r="CJ49" s="327">
        <v>2125</v>
      </c>
      <c r="CK49" s="337">
        <v>2133</v>
      </c>
      <c r="CL49" s="337">
        <v>2217</v>
      </c>
      <c r="CM49" s="337">
        <v>2176</v>
      </c>
      <c r="CN49" s="337">
        <v>2062</v>
      </c>
      <c r="CO49" s="337">
        <v>2075</v>
      </c>
      <c r="CP49" s="337">
        <v>2112</v>
      </c>
      <c r="CQ49" s="337">
        <v>2247</v>
      </c>
      <c r="CR49" s="337">
        <v>2274</v>
      </c>
      <c r="CS49" s="337">
        <v>2299</v>
      </c>
      <c r="CT49" s="337">
        <v>2370</v>
      </c>
      <c r="CU49" s="326">
        <v>2375</v>
      </c>
      <c r="CV49" s="327">
        <v>2345</v>
      </c>
      <c r="CW49" s="337">
        <v>2369</v>
      </c>
      <c r="CX49" s="337">
        <v>2495</v>
      </c>
      <c r="CY49" s="337">
        <v>2567</v>
      </c>
      <c r="CZ49" s="337">
        <v>2586</v>
      </c>
      <c r="DA49" s="337">
        <v>2591</v>
      </c>
      <c r="DB49" s="337">
        <v>2561</v>
      </c>
      <c r="DC49" s="337">
        <v>2595</v>
      </c>
      <c r="DD49" s="337">
        <v>2710</v>
      </c>
      <c r="DE49" s="337">
        <v>2749</v>
      </c>
      <c r="DF49" s="337">
        <v>2735</v>
      </c>
      <c r="DG49" s="326">
        <v>2764</v>
      </c>
      <c r="DH49" s="327">
        <v>2706</v>
      </c>
      <c r="DI49" s="337">
        <v>2731</v>
      </c>
      <c r="DJ49" s="337">
        <v>2780</v>
      </c>
      <c r="DK49" s="337">
        <v>2826</v>
      </c>
      <c r="DL49" s="337">
        <v>2832</v>
      </c>
      <c r="DM49" s="337">
        <v>2853</v>
      </c>
      <c r="DN49" s="337">
        <v>2640</v>
      </c>
      <c r="DO49" s="337">
        <v>2623</v>
      </c>
      <c r="DP49" s="337">
        <v>2618</v>
      </c>
      <c r="DQ49" s="326">
        <v>2595</v>
      </c>
      <c r="DR49" s="326">
        <v>2539</v>
      </c>
      <c r="DS49" s="330">
        <v>2536</v>
      </c>
      <c r="DT49" s="326">
        <v>2480</v>
      </c>
      <c r="DU49" s="326">
        <v>2509</v>
      </c>
      <c r="DV49" s="326">
        <v>2592</v>
      </c>
      <c r="DW49" s="326">
        <v>2600</v>
      </c>
      <c r="DX49" s="326">
        <v>2574</v>
      </c>
      <c r="DY49" s="326">
        <v>2550</v>
      </c>
      <c r="DZ49" s="326">
        <v>2518</v>
      </c>
      <c r="EA49" s="337"/>
      <c r="EB49" s="337"/>
      <c r="EC49" s="337"/>
      <c r="ED49" s="337"/>
      <c r="EE49" s="337"/>
      <c r="EF49" s="100">
        <v>-32</v>
      </c>
      <c r="EG49" s="84">
        <v>-1.2708498808578237</v>
      </c>
      <c r="EH49" s="100">
        <v>-18</v>
      </c>
      <c r="EI49" s="84">
        <v>-0.65123010130246017</v>
      </c>
      <c r="EQ49" s="945" t="s">
        <v>6079</v>
      </c>
      <c r="ER49" s="945"/>
    </row>
    <row r="50" spans="1:148" ht="15" outlineLevel="2">
      <c r="A50" s="324">
        <v>234</v>
      </c>
      <c r="B50" s="324" t="s">
        <v>331</v>
      </c>
      <c r="C50" s="324" t="s">
        <v>339</v>
      </c>
      <c r="D50" s="327">
        <v>1152</v>
      </c>
      <c r="E50" s="337">
        <v>1119</v>
      </c>
      <c r="F50" s="337">
        <v>1154</v>
      </c>
      <c r="G50" s="337">
        <v>1184</v>
      </c>
      <c r="H50" s="337">
        <v>1242</v>
      </c>
      <c r="I50" s="337">
        <v>1249</v>
      </c>
      <c r="J50" s="337">
        <v>1312</v>
      </c>
      <c r="K50" s="337">
        <v>1353</v>
      </c>
      <c r="L50" s="337">
        <v>1383</v>
      </c>
      <c r="M50" s="337">
        <v>1440</v>
      </c>
      <c r="N50" s="337">
        <v>1442</v>
      </c>
      <c r="O50" s="330">
        <v>1442</v>
      </c>
      <c r="P50" s="327">
        <v>1241</v>
      </c>
      <c r="Q50" s="337">
        <v>1345</v>
      </c>
      <c r="R50" s="337">
        <v>1431</v>
      </c>
      <c r="S50" s="337">
        <v>1480</v>
      </c>
      <c r="T50" s="337">
        <v>1242</v>
      </c>
      <c r="U50" s="337">
        <v>1569</v>
      </c>
      <c r="V50" s="337">
        <v>1587</v>
      </c>
      <c r="W50" s="337">
        <v>1696</v>
      </c>
      <c r="X50" s="337">
        <v>1724</v>
      </c>
      <c r="Y50" s="337">
        <v>1793</v>
      </c>
      <c r="Z50" s="337">
        <v>1669</v>
      </c>
      <c r="AA50" s="330">
        <v>1582</v>
      </c>
      <c r="AB50" s="327">
        <v>1475</v>
      </c>
      <c r="AC50" s="337">
        <v>1395</v>
      </c>
      <c r="AD50" s="337">
        <v>1443</v>
      </c>
      <c r="AE50" s="337">
        <v>1485</v>
      </c>
      <c r="AF50" s="337">
        <v>1543</v>
      </c>
      <c r="AG50" s="337">
        <v>1578</v>
      </c>
      <c r="AH50" s="337">
        <v>1632</v>
      </c>
      <c r="AI50" s="337">
        <v>1675</v>
      </c>
      <c r="AJ50" s="337">
        <v>1689</v>
      </c>
      <c r="AK50" s="337">
        <v>1715</v>
      </c>
      <c r="AL50" s="337">
        <v>1572</v>
      </c>
      <c r="AM50" s="330">
        <v>1658</v>
      </c>
      <c r="AN50" s="327">
        <v>1655</v>
      </c>
      <c r="AO50" s="337">
        <v>1415</v>
      </c>
      <c r="AP50" s="337">
        <v>1530</v>
      </c>
      <c r="AQ50" s="337">
        <v>1598</v>
      </c>
      <c r="AR50" s="337">
        <v>1679</v>
      </c>
      <c r="AS50" s="337">
        <v>2052</v>
      </c>
      <c r="AT50" s="337">
        <v>2062</v>
      </c>
      <c r="AU50" s="337">
        <v>2059</v>
      </c>
      <c r="AV50" s="337">
        <v>2031</v>
      </c>
      <c r="AW50" s="337">
        <v>2049</v>
      </c>
      <c r="AX50" s="337">
        <v>2030</v>
      </c>
      <c r="AY50" s="330">
        <v>2031</v>
      </c>
      <c r="AZ50" s="327">
        <v>1991</v>
      </c>
      <c r="BA50" s="337">
        <v>1938</v>
      </c>
      <c r="BB50" s="337">
        <v>1856</v>
      </c>
      <c r="BC50" s="337">
        <v>1810</v>
      </c>
      <c r="BD50" s="337">
        <v>1803</v>
      </c>
      <c r="BE50" s="337">
        <v>1800</v>
      </c>
      <c r="BF50" s="337">
        <v>1807</v>
      </c>
      <c r="BG50" s="337">
        <v>1798</v>
      </c>
      <c r="BH50" s="337">
        <v>1761</v>
      </c>
      <c r="BI50" s="337">
        <v>1772</v>
      </c>
      <c r="BJ50" s="337">
        <v>1732</v>
      </c>
      <c r="BK50" s="326">
        <v>1744</v>
      </c>
      <c r="BL50" s="327">
        <v>1732</v>
      </c>
      <c r="BM50" s="337">
        <v>1626</v>
      </c>
      <c r="BN50" s="337">
        <v>1741</v>
      </c>
      <c r="BO50" s="337">
        <v>1720</v>
      </c>
      <c r="BP50" s="337">
        <v>1691</v>
      </c>
      <c r="BQ50" s="337">
        <v>1734</v>
      </c>
      <c r="BR50" s="337">
        <v>1755</v>
      </c>
      <c r="BS50" s="337">
        <v>1758</v>
      </c>
      <c r="BT50" s="337">
        <v>1749</v>
      </c>
      <c r="BU50" s="337">
        <v>1784</v>
      </c>
      <c r="BV50" s="337">
        <v>1807</v>
      </c>
      <c r="BW50" s="326">
        <v>1841</v>
      </c>
      <c r="BX50" s="327">
        <v>1841</v>
      </c>
      <c r="BY50" s="337">
        <v>1781</v>
      </c>
      <c r="BZ50" s="337">
        <v>1765</v>
      </c>
      <c r="CA50" s="337">
        <v>1837</v>
      </c>
      <c r="CB50" s="337">
        <v>1947</v>
      </c>
      <c r="CC50" s="337">
        <v>2027</v>
      </c>
      <c r="CD50" s="337">
        <v>2052</v>
      </c>
      <c r="CE50" s="337">
        <v>2043</v>
      </c>
      <c r="CF50" s="337">
        <v>2128</v>
      </c>
      <c r="CG50" s="337">
        <v>2349</v>
      </c>
      <c r="CH50" s="337">
        <v>2421</v>
      </c>
      <c r="CI50" s="326">
        <v>2466</v>
      </c>
      <c r="CJ50" s="327">
        <v>2508</v>
      </c>
      <c r="CK50" s="337">
        <v>2508</v>
      </c>
      <c r="CL50" s="337">
        <v>2679</v>
      </c>
      <c r="CM50" s="337">
        <v>2799</v>
      </c>
      <c r="CN50" s="337">
        <v>2717</v>
      </c>
      <c r="CO50" s="337">
        <v>2737</v>
      </c>
      <c r="CP50" s="337">
        <v>2922</v>
      </c>
      <c r="CQ50" s="337">
        <v>2969</v>
      </c>
      <c r="CR50" s="337">
        <v>2671</v>
      </c>
      <c r="CS50" s="337">
        <v>3083</v>
      </c>
      <c r="CT50" s="337">
        <v>3213</v>
      </c>
      <c r="CU50" s="326">
        <v>3317</v>
      </c>
      <c r="CV50" s="327">
        <v>3315</v>
      </c>
      <c r="CW50" s="337">
        <v>3359</v>
      </c>
      <c r="CX50" s="337">
        <v>3426</v>
      </c>
      <c r="CY50" s="337">
        <v>3459</v>
      </c>
      <c r="CZ50" s="337">
        <v>3533</v>
      </c>
      <c r="DA50" s="337">
        <v>3552</v>
      </c>
      <c r="DB50" s="337">
        <v>3621</v>
      </c>
      <c r="DC50" s="337">
        <v>3626</v>
      </c>
      <c r="DD50" s="337">
        <v>3620</v>
      </c>
      <c r="DE50" s="337">
        <v>3658</v>
      </c>
      <c r="DF50" s="337">
        <v>3674</v>
      </c>
      <c r="DG50" s="326">
        <v>3671</v>
      </c>
      <c r="DH50" s="327">
        <v>3613</v>
      </c>
      <c r="DI50" s="337">
        <v>3556</v>
      </c>
      <c r="DJ50" s="337">
        <v>3671</v>
      </c>
      <c r="DK50" s="337">
        <v>3689</v>
      </c>
      <c r="DL50" s="337">
        <v>3596</v>
      </c>
      <c r="DM50" s="337">
        <v>3549</v>
      </c>
      <c r="DN50" s="337">
        <v>2891</v>
      </c>
      <c r="DO50" s="337">
        <v>2831</v>
      </c>
      <c r="DP50" s="337">
        <v>2848</v>
      </c>
      <c r="DQ50" s="326">
        <v>2822</v>
      </c>
      <c r="DR50" s="326">
        <v>2731</v>
      </c>
      <c r="DS50" s="330">
        <v>2680</v>
      </c>
      <c r="DT50" s="326">
        <v>2506</v>
      </c>
      <c r="DU50" s="326">
        <v>2408</v>
      </c>
      <c r="DV50" s="326">
        <v>2537</v>
      </c>
      <c r="DW50" s="326">
        <v>2495</v>
      </c>
      <c r="DX50" s="326">
        <v>2431</v>
      </c>
      <c r="DY50" s="326">
        <v>2466</v>
      </c>
      <c r="DZ50" s="326">
        <v>2416</v>
      </c>
      <c r="EA50" s="337"/>
      <c r="EB50" s="337"/>
      <c r="EC50" s="337"/>
      <c r="ED50" s="337"/>
      <c r="EE50" s="337"/>
      <c r="EF50" s="100">
        <v>-50</v>
      </c>
      <c r="EG50" s="84">
        <v>-2.0695364238410598</v>
      </c>
      <c r="EH50" s="100">
        <v>-264</v>
      </c>
      <c r="EI50" s="84">
        <v>-7.1915009534186867</v>
      </c>
    </row>
    <row r="51" spans="1:148" ht="15" outlineLevel="2">
      <c r="A51" s="324">
        <v>240</v>
      </c>
      <c r="B51" s="324" t="s">
        <v>331</v>
      </c>
      <c r="C51" s="324" t="s">
        <v>340</v>
      </c>
      <c r="D51" s="327">
        <v>1712</v>
      </c>
      <c r="E51" s="337">
        <v>1749</v>
      </c>
      <c r="F51" s="337">
        <v>1761</v>
      </c>
      <c r="G51" s="337">
        <v>1757</v>
      </c>
      <c r="H51" s="337">
        <v>1753</v>
      </c>
      <c r="I51" s="337">
        <v>1724</v>
      </c>
      <c r="J51" s="337">
        <v>1725</v>
      </c>
      <c r="K51" s="337">
        <v>1737</v>
      </c>
      <c r="L51" s="337">
        <v>1766</v>
      </c>
      <c r="M51" s="337">
        <v>1730</v>
      </c>
      <c r="N51" s="337">
        <v>1738</v>
      </c>
      <c r="O51" s="330">
        <v>1740</v>
      </c>
      <c r="P51" s="327">
        <v>1721</v>
      </c>
      <c r="Q51" s="337">
        <v>1439</v>
      </c>
      <c r="R51" s="337">
        <v>1651</v>
      </c>
      <c r="S51" s="337">
        <v>1697</v>
      </c>
      <c r="T51" s="337">
        <v>1753</v>
      </c>
      <c r="U51" s="337">
        <v>1793</v>
      </c>
      <c r="V51" s="337">
        <v>1802</v>
      </c>
      <c r="W51" s="337">
        <v>1848</v>
      </c>
      <c r="X51" s="337">
        <v>1864</v>
      </c>
      <c r="Y51" s="337">
        <v>1888</v>
      </c>
      <c r="Z51" s="337">
        <v>1852</v>
      </c>
      <c r="AA51" s="330">
        <v>1822</v>
      </c>
      <c r="AB51" s="327">
        <v>1829</v>
      </c>
      <c r="AC51" s="337">
        <v>1774</v>
      </c>
      <c r="AD51" s="337">
        <v>1790</v>
      </c>
      <c r="AE51" s="337">
        <v>1785</v>
      </c>
      <c r="AF51" s="337">
        <v>1776</v>
      </c>
      <c r="AG51" s="337">
        <v>1813</v>
      </c>
      <c r="AH51" s="337">
        <v>2037</v>
      </c>
      <c r="AI51" s="337">
        <v>2078</v>
      </c>
      <c r="AJ51" s="337">
        <v>2087</v>
      </c>
      <c r="AK51" s="337">
        <v>2045</v>
      </c>
      <c r="AL51" s="337">
        <v>1905</v>
      </c>
      <c r="AM51" s="330">
        <v>1930</v>
      </c>
      <c r="AN51" s="327">
        <v>1931</v>
      </c>
      <c r="AO51" s="337">
        <v>1869</v>
      </c>
      <c r="AP51" s="337">
        <v>1886</v>
      </c>
      <c r="AQ51" s="337">
        <v>1923</v>
      </c>
      <c r="AR51" s="337">
        <v>1979</v>
      </c>
      <c r="AS51" s="337">
        <v>2068</v>
      </c>
      <c r="AT51" s="337">
        <v>2174</v>
      </c>
      <c r="AU51" s="337">
        <v>2176</v>
      </c>
      <c r="AV51" s="337">
        <v>2131</v>
      </c>
      <c r="AW51" s="337">
        <v>2130</v>
      </c>
      <c r="AX51" s="337">
        <v>2139</v>
      </c>
      <c r="AY51" s="330">
        <v>2135</v>
      </c>
      <c r="AZ51" s="327">
        <v>2100</v>
      </c>
      <c r="BA51" s="337">
        <v>2075</v>
      </c>
      <c r="BB51" s="337">
        <v>2016</v>
      </c>
      <c r="BC51" s="337">
        <v>1939</v>
      </c>
      <c r="BD51" s="337">
        <v>1930</v>
      </c>
      <c r="BE51" s="337">
        <v>1931</v>
      </c>
      <c r="BF51" s="337">
        <v>1941</v>
      </c>
      <c r="BG51" s="337">
        <v>1956</v>
      </c>
      <c r="BH51" s="337">
        <v>1957</v>
      </c>
      <c r="BI51" s="337">
        <v>1902</v>
      </c>
      <c r="BJ51" s="337">
        <v>1842</v>
      </c>
      <c r="BK51" s="326">
        <v>1838</v>
      </c>
      <c r="BL51" s="327">
        <v>1812</v>
      </c>
      <c r="BM51" s="337">
        <v>1829</v>
      </c>
      <c r="BN51" s="337">
        <v>1833</v>
      </c>
      <c r="BO51" s="337">
        <v>1874</v>
      </c>
      <c r="BP51" s="337">
        <v>1833</v>
      </c>
      <c r="BQ51" s="337">
        <v>1855</v>
      </c>
      <c r="BR51" s="337">
        <v>1848</v>
      </c>
      <c r="BS51" s="337">
        <v>1866</v>
      </c>
      <c r="BT51" s="337">
        <v>1867</v>
      </c>
      <c r="BU51" s="337">
        <v>1844</v>
      </c>
      <c r="BV51" s="337">
        <v>1800</v>
      </c>
      <c r="BW51" s="326">
        <v>1789</v>
      </c>
      <c r="BX51" s="327">
        <v>1724</v>
      </c>
      <c r="BY51" s="337">
        <v>1741</v>
      </c>
      <c r="BZ51" s="337">
        <v>1764</v>
      </c>
      <c r="CA51" s="337">
        <v>1760</v>
      </c>
      <c r="CB51" s="337">
        <v>1782</v>
      </c>
      <c r="CC51" s="337">
        <v>1781</v>
      </c>
      <c r="CD51" s="337">
        <v>1785</v>
      </c>
      <c r="CE51" s="337">
        <v>1827</v>
      </c>
      <c r="CF51" s="337">
        <v>1815</v>
      </c>
      <c r="CG51" s="337">
        <v>1818</v>
      </c>
      <c r="CH51" s="337">
        <v>1850</v>
      </c>
      <c r="CI51" s="326">
        <v>1871</v>
      </c>
      <c r="CJ51" s="327">
        <v>1807</v>
      </c>
      <c r="CK51" s="337">
        <v>1768</v>
      </c>
      <c r="CL51" s="337">
        <v>1806</v>
      </c>
      <c r="CM51" s="337">
        <v>1774</v>
      </c>
      <c r="CN51" s="337">
        <v>1735</v>
      </c>
      <c r="CO51" s="337">
        <v>1740</v>
      </c>
      <c r="CP51" s="337">
        <v>1760</v>
      </c>
      <c r="CQ51" s="337">
        <v>1773</v>
      </c>
      <c r="CR51" s="337">
        <v>1745</v>
      </c>
      <c r="CS51" s="337">
        <v>1723</v>
      </c>
      <c r="CT51" s="337">
        <v>1772</v>
      </c>
      <c r="CU51" s="326">
        <v>1794</v>
      </c>
      <c r="CV51" s="327">
        <v>1765</v>
      </c>
      <c r="CW51" s="337">
        <v>1768</v>
      </c>
      <c r="CX51" s="337">
        <v>1824</v>
      </c>
      <c r="CY51" s="337">
        <v>1811</v>
      </c>
      <c r="CZ51" s="337">
        <v>1811</v>
      </c>
      <c r="DA51" s="337">
        <v>1813</v>
      </c>
      <c r="DB51" s="337">
        <v>1778</v>
      </c>
      <c r="DC51" s="337">
        <v>1756</v>
      </c>
      <c r="DD51" s="337">
        <v>1787</v>
      </c>
      <c r="DE51" s="337">
        <v>1798</v>
      </c>
      <c r="DF51" s="337">
        <v>1795</v>
      </c>
      <c r="DG51" s="326">
        <v>1814</v>
      </c>
      <c r="DH51" s="327">
        <v>1808</v>
      </c>
      <c r="DI51" s="337">
        <v>1788</v>
      </c>
      <c r="DJ51" s="337">
        <v>1815</v>
      </c>
      <c r="DK51" s="337">
        <v>1822</v>
      </c>
      <c r="DL51" s="337">
        <v>1821</v>
      </c>
      <c r="DM51" s="337">
        <v>1830</v>
      </c>
      <c r="DN51" s="337">
        <v>1722</v>
      </c>
      <c r="DO51" s="337">
        <v>1690</v>
      </c>
      <c r="DP51" s="337">
        <v>1717</v>
      </c>
      <c r="DQ51" s="326">
        <v>1720</v>
      </c>
      <c r="DR51" s="326">
        <v>1735</v>
      </c>
      <c r="DS51" s="330">
        <v>1719</v>
      </c>
      <c r="DT51" s="326">
        <v>1666</v>
      </c>
      <c r="DU51" s="326">
        <v>1684</v>
      </c>
      <c r="DV51" s="326">
        <v>1723</v>
      </c>
      <c r="DW51" s="326">
        <v>1738</v>
      </c>
      <c r="DX51" s="326">
        <v>1741</v>
      </c>
      <c r="DY51" s="326">
        <v>1756</v>
      </c>
      <c r="DZ51" s="326">
        <v>1724</v>
      </c>
      <c r="EA51" s="337"/>
      <c r="EB51" s="337"/>
      <c r="EC51" s="337"/>
      <c r="ED51" s="337"/>
      <c r="EE51" s="337"/>
      <c r="EF51" s="100">
        <v>-32</v>
      </c>
      <c r="EG51" s="84">
        <v>-1.8561484918793503</v>
      </c>
      <c r="EH51" s="100">
        <v>5</v>
      </c>
      <c r="EI51" s="84">
        <v>0.27563395810363833</v>
      </c>
    </row>
    <row r="52" spans="1:148" ht="15" outlineLevel="2">
      <c r="A52" s="324">
        <v>284</v>
      </c>
      <c r="B52" s="324" t="s">
        <v>331</v>
      </c>
      <c r="C52" s="324" t="s">
        <v>341</v>
      </c>
      <c r="D52" s="327">
        <v>2489</v>
      </c>
      <c r="E52" s="337">
        <v>2407</v>
      </c>
      <c r="F52" s="337">
        <v>2439</v>
      </c>
      <c r="G52" s="337">
        <v>2458</v>
      </c>
      <c r="H52" s="337">
        <v>2524</v>
      </c>
      <c r="I52" s="337">
        <v>2584</v>
      </c>
      <c r="J52" s="337">
        <v>2555</v>
      </c>
      <c r="K52" s="337">
        <v>2634</v>
      </c>
      <c r="L52" s="337">
        <v>2667</v>
      </c>
      <c r="M52" s="337">
        <v>2650</v>
      </c>
      <c r="N52" s="337">
        <v>2621</v>
      </c>
      <c r="O52" s="330">
        <v>2598</v>
      </c>
      <c r="P52" s="327">
        <v>2489</v>
      </c>
      <c r="Q52" s="337">
        <v>2424</v>
      </c>
      <c r="R52" s="337">
        <v>2552</v>
      </c>
      <c r="S52" s="337">
        <v>2550</v>
      </c>
      <c r="T52" s="337">
        <v>2524</v>
      </c>
      <c r="U52" s="337">
        <v>2566</v>
      </c>
      <c r="V52" s="337">
        <v>2539</v>
      </c>
      <c r="W52" s="337">
        <v>2638</v>
      </c>
      <c r="X52" s="337">
        <v>2702</v>
      </c>
      <c r="Y52" s="337">
        <v>2746</v>
      </c>
      <c r="Z52" s="337">
        <v>2651</v>
      </c>
      <c r="AA52" s="330">
        <v>2606</v>
      </c>
      <c r="AB52" s="327">
        <v>2469</v>
      </c>
      <c r="AC52" s="337">
        <v>2421</v>
      </c>
      <c r="AD52" s="337">
        <v>2356</v>
      </c>
      <c r="AE52" s="337">
        <v>2498</v>
      </c>
      <c r="AF52" s="337">
        <v>2481</v>
      </c>
      <c r="AG52" s="337">
        <v>2394</v>
      </c>
      <c r="AH52" s="337">
        <v>2477</v>
      </c>
      <c r="AI52" s="337">
        <v>2493</v>
      </c>
      <c r="AJ52" s="337">
        <v>2514</v>
      </c>
      <c r="AK52" s="337">
        <v>2511</v>
      </c>
      <c r="AL52" s="337">
        <v>2383</v>
      </c>
      <c r="AM52" s="330">
        <v>2417</v>
      </c>
      <c r="AN52" s="327">
        <v>2374</v>
      </c>
      <c r="AO52" s="337">
        <v>2131</v>
      </c>
      <c r="AP52" s="337">
        <v>2221</v>
      </c>
      <c r="AQ52" s="337">
        <v>2306</v>
      </c>
      <c r="AR52" s="337">
        <v>2323</v>
      </c>
      <c r="AS52" s="337">
        <v>2536</v>
      </c>
      <c r="AT52" s="337">
        <v>2514</v>
      </c>
      <c r="AU52" s="337">
        <v>2582</v>
      </c>
      <c r="AV52" s="337">
        <v>2613</v>
      </c>
      <c r="AW52" s="337">
        <v>2674</v>
      </c>
      <c r="AX52" s="337">
        <v>2695</v>
      </c>
      <c r="AY52" s="330">
        <v>2712</v>
      </c>
      <c r="AZ52" s="327">
        <v>2722</v>
      </c>
      <c r="BA52" s="337">
        <v>2682</v>
      </c>
      <c r="BB52" s="337">
        <v>2664</v>
      </c>
      <c r="BC52" s="337">
        <v>2599</v>
      </c>
      <c r="BD52" s="337">
        <v>2618</v>
      </c>
      <c r="BE52" s="337">
        <v>2671</v>
      </c>
      <c r="BF52" s="337">
        <v>2667</v>
      </c>
      <c r="BG52" s="337">
        <v>2660</v>
      </c>
      <c r="BH52" s="337">
        <v>2670</v>
      </c>
      <c r="BI52" s="337">
        <v>2705</v>
      </c>
      <c r="BJ52" s="337">
        <v>2699</v>
      </c>
      <c r="BK52" s="326">
        <v>2721</v>
      </c>
      <c r="BL52" s="327">
        <v>2655</v>
      </c>
      <c r="BM52" s="337">
        <v>2503</v>
      </c>
      <c r="BN52" s="337">
        <v>2601</v>
      </c>
      <c r="BO52" s="337">
        <v>2644</v>
      </c>
      <c r="BP52" s="337">
        <v>2600</v>
      </c>
      <c r="BQ52" s="337">
        <v>2619</v>
      </c>
      <c r="BR52" s="337">
        <v>2615</v>
      </c>
      <c r="BS52" s="337">
        <v>2647</v>
      </c>
      <c r="BT52" s="337">
        <v>2644</v>
      </c>
      <c r="BU52" s="337">
        <v>2672</v>
      </c>
      <c r="BV52" s="337">
        <v>2695</v>
      </c>
      <c r="BW52" s="326">
        <v>2701</v>
      </c>
      <c r="BX52" s="327">
        <v>2629</v>
      </c>
      <c r="BY52" s="337">
        <v>2532</v>
      </c>
      <c r="BZ52" s="337">
        <v>2501</v>
      </c>
      <c r="CA52" s="337">
        <v>2534</v>
      </c>
      <c r="CB52" s="337">
        <v>2610</v>
      </c>
      <c r="CC52" s="337">
        <v>2698</v>
      </c>
      <c r="CD52" s="337">
        <v>2753</v>
      </c>
      <c r="CE52" s="337">
        <v>2718</v>
      </c>
      <c r="CF52" s="337">
        <v>2690</v>
      </c>
      <c r="CG52" s="337">
        <v>2728</v>
      </c>
      <c r="CH52" s="337">
        <v>2701</v>
      </c>
      <c r="CI52" s="326">
        <v>2706</v>
      </c>
      <c r="CJ52" s="327">
        <v>2619</v>
      </c>
      <c r="CK52" s="337">
        <v>2579</v>
      </c>
      <c r="CL52" s="337">
        <v>2597</v>
      </c>
      <c r="CM52" s="337">
        <v>2637</v>
      </c>
      <c r="CN52" s="337">
        <v>2512</v>
      </c>
      <c r="CO52" s="337">
        <v>2521</v>
      </c>
      <c r="CP52" s="337">
        <v>2558</v>
      </c>
      <c r="CQ52" s="337">
        <v>2688</v>
      </c>
      <c r="CR52" s="337">
        <v>2755</v>
      </c>
      <c r="CS52" s="337">
        <v>2877</v>
      </c>
      <c r="CT52" s="337">
        <v>2982</v>
      </c>
      <c r="CU52" s="326">
        <v>3040</v>
      </c>
      <c r="CV52" s="327">
        <v>2965</v>
      </c>
      <c r="CW52" s="337">
        <v>2908</v>
      </c>
      <c r="CX52" s="337">
        <v>2974</v>
      </c>
      <c r="CY52" s="337">
        <v>3038</v>
      </c>
      <c r="CZ52" s="337">
        <v>3077</v>
      </c>
      <c r="DA52" s="337">
        <v>3103</v>
      </c>
      <c r="DB52" s="337">
        <v>3132</v>
      </c>
      <c r="DC52" s="337">
        <v>3154</v>
      </c>
      <c r="DD52" s="337">
        <v>3078</v>
      </c>
      <c r="DE52" s="337">
        <v>3142</v>
      </c>
      <c r="DF52" s="337">
        <v>3151</v>
      </c>
      <c r="DG52" s="326">
        <v>3163</v>
      </c>
      <c r="DH52" s="327">
        <v>3122</v>
      </c>
      <c r="DI52" s="337">
        <v>3063</v>
      </c>
      <c r="DJ52" s="337">
        <v>3195</v>
      </c>
      <c r="DK52" s="337">
        <v>3220</v>
      </c>
      <c r="DL52" s="337">
        <v>3210</v>
      </c>
      <c r="DM52" s="337">
        <v>3184</v>
      </c>
      <c r="DN52" s="337">
        <v>2903</v>
      </c>
      <c r="DO52" s="337">
        <v>2883</v>
      </c>
      <c r="DP52" s="337">
        <v>2879</v>
      </c>
      <c r="DQ52" s="326">
        <v>2806</v>
      </c>
      <c r="DR52" s="326">
        <v>2818</v>
      </c>
      <c r="DS52" s="330">
        <v>2813</v>
      </c>
      <c r="DT52" s="326">
        <v>2688</v>
      </c>
      <c r="DU52" s="326">
        <v>2637</v>
      </c>
      <c r="DV52" s="326">
        <v>2842</v>
      </c>
      <c r="DW52" s="326">
        <v>2869</v>
      </c>
      <c r="DX52" s="326">
        <v>2838</v>
      </c>
      <c r="DY52" s="326">
        <v>2783</v>
      </c>
      <c r="DZ52" s="326">
        <v>2764</v>
      </c>
      <c r="EA52" s="337"/>
      <c r="EB52" s="337"/>
      <c r="EC52" s="337"/>
      <c r="ED52" s="337"/>
      <c r="EE52" s="337"/>
      <c r="EF52" s="100">
        <v>-19</v>
      </c>
      <c r="EG52" s="84">
        <v>-0.68740955137481907</v>
      </c>
      <c r="EH52" s="100">
        <v>-49</v>
      </c>
      <c r="EI52" s="84">
        <v>-1.5491621877963959</v>
      </c>
    </row>
    <row r="53" spans="1:148" ht="15" outlineLevel="2">
      <c r="A53" s="324">
        <v>306</v>
      </c>
      <c r="B53" s="324" t="s">
        <v>331</v>
      </c>
      <c r="C53" s="324" t="s">
        <v>342</v>
      </c>
      <c r="D53" s="327">
        <v>512</v>
      </c>
      <c r="E53" s="337">
        <v>513</v>
      </c>
      <c r="F53" s="337">
        <v>521</v>
      </c>
      <c r="G53" s="337">
        <v>472</v>
      </c>
      <c r="H53" s="337">
        <v>491</v>
      </c>
      <c r="I53" s="337">
        <v>446</v>
      </c>
      <c r="J53" s="337">
        <v>476</v>
      </c>
      <c r="K53" s="337">
        <v>497</v>
      </c>
      <c r="L53" s="337">
        <v>502</v>
      </c>
      <c r="M53" s="337">
        <v>540</v>
      </c>
      <c r="N53" s="337">
        <v>543</v>
      </c>
      <c r="O53" s="330">
        <v>533</v>
      </c>
      <c r="P53" s="327">
        <v>510</v>
      </c>
      <c r="Q53" s="337">
        <v>507</v>
      </c>
      <c r="R53" s="337">
        <v>532</v>
      </c>
      <c r="S53" s="337">
        <v>552</v>
      </c>
      <c r="T53" s="337">
        <v>491</v>
      </c>
      <c r="U53" s="337">
        <v>563</v>
      </c>
      <c r="V53" s="337">
        <v>557</v>
      </c>
      <c r="W53" s="337">
        <v>575</v>
      </c>
      <c r="X53" s="337">
        <v>584</v>
      </c>
      <c r="Y53" s="337">
        <v>603</v>
      </c>
      <c r="Z53" s="337">
        <v>596</v>
      </c>
      <c r="AA53" s="330">
        <v>581</v>
      </c>
      <c r="AB53" s="327">
        <v>549</v>
      </c>
      <c r="AC53" s="337">
        <v>506</v>
      </c>
      <c r="AD53" s="337">
        <v>491</v>
      </c>
      <c r="AE53" s="337">
        <v>471</v>
      </c>
      <c r="AF53" s="337">
        <v>460</v>
      </c>
      <c r="AG53" s="337">
        <v>461</v>
      </c>
      <c r="AH53" s="337">
        <v>449</v>
      </c>
      <c r="AI53" s="337">
        <v>462</v>
      </c>
      <c r="AJ53" s="337">
        <v>501</v>
      </c>
      <c r="AK53" s="337">
        <v>517</v>
      </c>
      <c r="AL53" s="337">
        <v>506</v>
      </c>
      <c r="AM53" s="330">
        <v>563</v>
      </c>
      <c r="AN53" s="327">
        <v>680</v>
      </c>
      <c r="AO53" s="337">
        <v>604</v>
      </c>
      <c r="AP53" s="337">
        <v>604</v>
      </c>
      <c r="AQ53" s="337">
        <v>603</v>
      </c>
      <c r="AR53" s="337">
        <v>597</v>
      </c>
      <c r="AS53" s="337">
        <v>643</v>
      </c>
      <c r="AT53" s="337">
        <v>655</v>
      </c>
      <c r="AU53" s="337">
        <v>665</v>
      </c>
      <c r="AV53" s="337">
        <v>646</v>
      </c>
      <c r="AW53" s="337">
        <v>662</v>
      </c>
      <c r="AX53" s="337">
        <v>657</v>
      </c>
      <c r="AY53" s="330">
        <v>655</v>
      </c>
      <c r="AZ53" s="327">
        <v>634</v>
      </c>
      <c r="BA53" s="337">
        <v>629</v>
      </c>
      <c r="BB53" s="337">
        <v>661</v>
      </c>
      <c r="BC53" s="337">
        <v>629</v>
      </c>
      <c r="BD53" s="337">
        <v>650</v>
      </c>
      <c r="BE53" s="337">
        <v>669</v>
      </c>
      <c r="BF53" s="337">
        <v>650</v>
      </c>
      <c r="BG53" s="337">
        <v>666</v>
      </c>
      <c r="BH53" s="337">
        <v>660</v>
      </c>
      <c r="BI53" s="337">
        <v>646</v>
      </c>
      <c r="BJ53" s="337">
        <v>668</v>
      </c>
      <c r="BK53" s="326">
        <v>690</v>
      </c>
      <c r="BL53" s="327">
        <v>675</v>
      </c>
      <c r="BM53" s="337">
        <v>660</v>
      </c>
      <c r="BN53" s="337">
        <v>686</v>
      </c>
      <c r="BO53" s="337">
        <v>706</v>
      </c>
      <c r="BP53" s="337">
        <v>711</v>
      </c>
      <c r="BQ53" s="337">
        <v>763</v>
      </c>
      <c r="BR53" s="337">
        <v>761</v>
      </c>
      <c r="BS53" s="337">
        <v>773</v>
      </c>
      <c r="BT53" s="337">
        <v>768</v>
      </c>
      <c r="BU53" s="337">
        <v>806</v>
      </c>
      <c r="BV53" s="337">
        <v>829</v>
      </c>
      <c r="BW53" s="326">
        <v>827</v>
      </c>
      <c r="BX53" s="327">
        <v>818</v>
      </c>
      <c r="BY53" s="337">
        <v>802</v>
      </c>
      <c r="BZ53" s="337">
        <v>835</v>
      </c>
      <c r="CA53" s="337">
        <v>843</v>
      </c>
      <c r="CB53" s="337">
        <v>895</v>
      </c>
      <c r="CC53" s="337">
        <v>895</v>
      </c>
      <c r="CD53" s="337">
        <v>894</v>
      </c>
      <c r="CE53" s="337">
        <v>877</v>
      </c>
      <c r="CF53" s="337">
        <v>868</v>
      </c>
      <c r="CG53" s="337">
        <v>867</v>
      </c>
      <c r="CH53" s="337">
        <v>861</v>
      </c>
      <c r="CI53" s="326">
        <v>896</v>
      </c>
      <c r="CJ53" s="327">
        <v>840</v>
      </c>
      <c r="CK53" s="337">
        <v>850</v>
      </c>
      <c r="CL53" s="337">
        <v>891</v>
      </c>
      <c r="CM53" s="337">
        <v>889</v>
      </c>
      <c r="CN53" s="337">
        <v>837</v>
      </c>
      <c r="CO53" s="337">
        <v>801</v>
      </c>
      <c r="CP53" s="337">
        <v>774</v>
      </c>
      <c r="CQ53" s="337">
        <v>821</v>
      </c>
      <c r="CR53" s="337">
        <v>843</v>
      </c>
      <c r="CS53" s="337">
        <v>879</v>
      </c>
      <c r="CT53" s="337">
        <v>886</v>
      </c>
      <c r="CU53" s="326">
        <v>923</v>
      </c>
      <c r="CV53" s="327">
        <v>902</v>
      </c>
      <c r="CW53" s="337">
        <v>927</v>
      </c>
      <c r="CX53" s="337">
        <v>969</v>
      </c>
      <c r="CY53" s="337">
        <v>988</v>
      </c>
      <c r="CZ53" s="337">
        <v>992</v>
      </c>
      <c r="DA53" s="337">
        <v>1003</v>
      </c>
      <c r="DB53" s="337">
        <v>1012</v>
      </c>
      <c r="DC53" s="337">
        <v>1057</v>
      </c>
      <c r="DD53" s="337">
        <v>1074</v>
      </c>
      <c r="DE53" s="337">
        <v>1110</v>
      </c>
      <c r="DF53" s="337">
        <v>1025</v>
      </c>
      <c r="DG53" s="326">
        <v>1040</v>
      </c>
      <c r="DH53" s="327">
        <v>1000</v>
      </c>
      <c r="DI53" s="337">
        <v>1033</v>
      </c>
      <c r="DJ53" s="337">
        <v>1049</v>
      </c>
      <c r="DK53" s="337">
        <v>1133</v>
      </c>
      <c r="DL53" s="337">
        <v>1117</v>
      </c>
      <c r="DM53" s="337">
        <v>1146</v>
      </c>
      <c r="DN53" s="337">
        <v>1006</v>
      </c>
      <c r="DO53" s="337">
        <v>1012</v>
      </c>
      <c r="DP53" s="337">
        <v>1018</v>
      </c>
      <c r="DQ53" s="326">
        <v>1023</v>
      </c>
      <c r="DR53" s="326">
        <v>1032</v>
      </c>
      <c r="DS53" s="330">
        <v>1021</v>
      </c>
      <c r="DT53" s="326">
        <v>1010</v>
      </c>
      <c r="DU53" s="326">
        <v>1010</v>
      </c>
      <c r="DV53" s="326">
        <v>1068</v>
      </c>
      <c r="DW53" s="326">
        <v>1055</v>
      </c>
      <c r="DX53" s="326">
        <v>1075</v>
      </c>
      <c r="DY53" s="326">
        <v>1064</v>
      </c>
      <c r="DZ53" s="326">
        <v>1057</v>
      </c>
      <c r="EA53" s="337"/>
      <c r="EB53" s="337"/>
      <c r="EC53" s="337"/>
      <c r="ED53" s="337"/>
      <c r="EE53" s="337"/>
      <c r="EF53" s="100">
        <v>-7</v>
      </c>
      <c r="EG53" s="84">
        <v>-0.66225165562913912</v>
      </c>
      <c r="EH53" s="100">
        <v>36</v>
      </c>
      <c r="EI53" s="84">
        <v>3.4615384615384617</v>
      </c>
    </row>
    <row r="54" spans="1:148" ht="15" outlineLevel="2">
      <c r="A54" s="324">
        <v>347</v>
      </c>
      <c r="B54" s="324" t="s">
        <v>331</v>
      </c>
      <c r="C54" s="324" t="s">
        <v>343</v>
      </c>
      <c r="D54" s="327">
        <v>862</v>
      </c>
      <c r="E54" s="337">
        <v>861</v>
      </c>
      <c r="F54" s="337">
        <v>861</v>
      </c>
      <c r="G54" s="337">
        <v>841</v>
      </c>
      <c r="H54" s="337">
        <v>859</v>
      </c>
      <c r="I54" s="337">
        <v>872</v>
      </c>
      <c r="J54" s="337">
        <v>841</v>
      </c>
      <c r="K54" s="337">
        <v>838</v>
      </c>
      <c r="L54" s="337">
        <v>826</v>
      </c>
      <c r="M54" s="337">
        <v>869</v>
      </c>
      <c r="N54" s="337">
        <v>869</v>
      </c>
      <c r="O54" s="330">
        <v>812</v>
      </c>
      <c r="P54" s="327">
        <v>792</v>
      </c>
      <c r="Q54" s="337">
        <v>652</v>
      </c>
      <c r="R54" s="337">
        <v>788</v>
      </c>
      <c r="S54" s="337">
        <v>814</v>
      </c>
      <c r="T54" s="337">
        <v>859</v>
      </c>
      <c r="U54" s="337">
        <v>850</v>
      </c>
      <c r="V54" s="337">
        <v>855</v>
      </c>
      <c r="W54" s="337">
        <v>878</v>
      </c>
      <c r="X54" s="337">
        <v>891</v>
      </c>
      <c r="Y54" s="337">
        <v>931</v>
      </c>
      <c r="Z54" s="337">
        <v>889</v>
      </c>
      <c r="AA54" s="330">
        <v>870</v>
      </c>
      <c r="AB54" s="327">
        <v>831</v>
      </c>
      <c r="AC54" s="337">
        <v>816</v>
      </c>
      <c r="AD54" s="337">
        <v>816</v>
      </c>
      <c r="AE54" s="337">
        <v>838</v>
      </c>
      <c r="AF54" s="337">
        <v>830</v>
      </c>
      <c r="AG54" s="337">
        <v>869</v>
      </c>
      <c r="AH54" s="337">
        <v>932</v>
      </c>
      <c r="AI54" s="337">
        <v>926</v>
      </c>
      <c r="AJ54" s="337">
        <v>935</v>
      </c>
      <c r="AK54" s="337">
        <v>931</v>
      </c>
      <c r="AL54" s="337">
        <v>843</v>
      </c>
      <c r="AM54" s="330">
        <v>846</v>
      </c>
      <c r="AN54" s="327">
        <v>800</v>
      </c>
      <c r="AO54" s="337">
        <v>760</v>
      </c>
      <c r="AP54" s="337">
        <v>780</v>
      </c>
      <c r="AQ54" s="337">
        <v>831</v>
      </c>
      <c r="AR54" s="337">
        <v>862</v>
      </c>
      <c r="AS54" s="337">
        <v>886</v>
      </c>
      <c r="AT54" s="337">
        <v>902</v>
      </c>
      <c r="AU54" s="337">
        <v>906</v>
      </c>
      <c r="AV54" s="337">
        <v>900</v>
      </c>
      <c r="AW54" s="337">
        <v>886</v>
      </c>
      <c r="AX54" s="337">
        <v>885</v>
      </c>
      <c r="AY54" s="330">
        <v>855</v>
      </c>
      <c r="AZ54" s="327">
        <v>814</v>
      </c>
      <c r="BA54" s="337">
        <v>784</v>
      </c>
      <c r="BB54" s="337">
        <v>781</v>
      </c>
      <c r="BC54" s="337">
        <v>748</v>
      </c>
      <c r="BD54" s="337">
        <v>737</v>
      </c>
      <c r="BE54" s="337">
        <v>754</v>
      </c>
      <c r="BF54" s="337">
        <v>758</v>
      </c>
      <c r="BG54" s="337">
        <v>742</v>
      </c>
      <c r="BH54" s="337">
        <v>793</v>
      </c>
      <c r="BI54" s="337">
        <v>790</v>
      </c>
      <c r="BJ54" s="337">
        <v>777</v>
      </c>
      <c r="BK54" s="326">
        <v>799</v>
      </c>
      <c r="BL54" s="327">
        <v>785</v>
      </c>
      <c r="BM54" s="337">
        <v>798</v>
      </c>
      <c r="BN54" s="337">
        <v>838</v>
      </c>
      <c r="BO54" s="337">
        <v>868</v>
      </c>
      <c r="BP54" s="337">
        <v>894</v>
      </c>
      <c r="BQ54" s="337">
        <v>887</v>
      </c>
      <c r="BR54" s="337">
        <v>910</v>
      </c>
      <c r="BS54" s="337">
        <v>899</v>
      </c>
      <c r="BT54" s="337">
        <v>908</v>
      </c>
      <c r="BU54" s="337">
        <v>881</v>
      </c>
      <c r="BV54" s="337">
        <v>856</v>
      </c>
      <c r="BW54" s="326">
        <v>868</v>
      </c>
      <c r="BX54" s="327">
        <v>842</v>
      </c>
      <c r="BY54" s="337">
        <v>836</v>
      </c>
      <c r="BZ54" s="337">
        <v>881</v>
      </c>
      <c r="CA54" s="337">
        <v>876</v>
      </c>
      <c r="CB54" s="337">
        <v>892</v>
      </c>
      <c r="CC54" s="337">
        <v>885</v>
      </c>
      <c r="CD54" s="337">
        <v>900</v>
      </c>
      <c r="CE54" s="337">
        <v>930</v>
      </c>
      <c r="CF54" s="337">
        <v>878</v>
      </c>
      <c r="CG54" s="337">
        <v>838</v>
      </c>
      <c r="CH54" s="337">
        <v>844</v>
      </c>
      <c r="CI54" s="326">
        <v>823</v>
      </c>
      <c r="CJ54" s="327">
        <v>776</v>
      </c>
      <c r="CK54" s="337">
        <v>727</v>
      </c>
      <c r="CL54" s="337">
        <v>739</v>
      </c>
      <c r="CM54" s="337">
        <v>758</v>
      </c>
      <c r="CN54" s="337">
        <v>751</v>
      </c>
      <c r="CO54" s="337">
        <v>742</v>
      </c>
      <c r="CP54" s="337">
        <v>733</v>
      </c>
      <c r="CQ54" s="337">
        <v>747</v>
      </c>
      <c r="CR54" s="337">
        <v>735</v>
      </c>
      <c r="CS54" s="337">
        <v>713</v>
      </c>
      <c r="CT54" s="337">
        <v>709</v>
      </c>
      <c r="CU54" s="326">
        <v>722</v>
      </c>
      <c r="CV54" s="327">
        <v>721</v>
      </c>
      <c r="CW54" s="337">
        <v>742</v>
      </c>
      <c r="CX54" s="337">
        <v>779</v>
      </c>
      <c r="CY54" s="337">
        <v>801</v>
      </c>
      <c r="CZ54" s="337">
        <v>802</v>
      </c>
      <c r="DA54" s="337">
        <v>796</v>
      </c>
      <c r="DB54" s="337">
        <v>767</v>
      </c>
      <c r="DC54" s="337">
        <v>768</v>
      </c>
      <c r="DD54" s="337">
        <v>778</v>
      </c>
      <c r="DE54" s="337">
        <v>781</v>
      </c>
      <c r="DF54" s="337">
        <v>784</v>
      </c>
      <c r="DG54" s="326">
        <v>801</v>
      </c>
      <c r="DH54" s="327">
        <v>778</v>
      </c>
      <c r="DI54" s="337">
        <v>750</v>
      </c>
      <c r="DJ54" s="337">
        <v>781</v>
      </c>
      <c r="DK54" s="337">
        <v>786</v>
      </c>
      <c r="DL54" s="337">
        <v>799</v>
      </c>
      <c r="DM54" s="337">
        <v>819</v>
      </c>
      <c r="DN54" s="337">
        <v>747</v>
      </c>
      <c r="DO54" s="337">
        <v>744</v>
      </c>
      <c r="DP54" s="337">
        <v>761</v>
      </c>
      <c r="DQ54" s="326">
        <v>762</v>
      </c>
      <c r="DR54" s="326">
        <v>738</v>
      </c>
      <c r="DS54" s="330">
        <v>729</v>
      </c>
      <c r="DT54" s="326">
        <v>713</v>
      </c>
      <c r="DU54" s="326">
        <v>744</v>
      </c>
      <c r="DV54" s="326">
        <v>771</v>
      </c>
      <c r="DW54" s="326">
        <v>773</v>
      </c>
      <c r="DX54" s="326">
        <v>791</v>
      </c>
      <c r="DY54" s="326">
        <v>805</v>
      </c>
      <c r="DZ54" s="326">
        <v>793</v>
      </c>
      <c r="EA54" s="337"/>
      <c r="EB54" s="337"/>
      <c r="EC54" s="337"/>
      <c r="ED54" s="337"/>
      <c r="EE54" s="337"/>
      <c r="EF54" s="100">
        <v>-12</v>
      </c>
      <c r="EG54" s="84">
        <v>-1.5132408575031526</v>
      </c>
      <c r="EH54" s="100">
        <v>64</v>
      </c>
      <c r="EI54" s="84">
        <v>7.9900124843945068</v>
      </c>
    </row>
    <row r="55" spans="1:148" ht="15" outlineLevel="2">
      <c r="A55" s="324">
        <v>411</v>
      </c>
      <c r="B55" s="324" t="s">
        <v>331</v>
      </c>
      <c r="C55" s="324" t="s">
        <v>344</v>
      </c>
      <c r="D55" s="327">
        <v>1097</v>
      </c>
      <c r="E55" s="337">
        <v>1049</v>
      </c>
      <c r="F55" s="337">
        <v>1051</v>
      </c>
      <c r="G55" s="337">
        <v>1085</v>
      </c>
      <c r="H55" s="337">
        <v>1093</v>
      </c>
      <c r="I55" s="337">
        <v>1091</v>
      </c>
      <c r="J55" s="337">
        <v>1126</v>
      </c>
      <c r="K55" s="337">
        <v>1112</v>
      </c>
      <c r="L55" s="337">
        <v>1082</v>
      </c>
      <c r="M55" s="337">
        <v>1116</v>
      </c>
      <c r="N55" s="337">
        <v>1132</v>
      </c>
      <c r="O55" s="330">
        <v>1139</v>
      </c>
      <c r="P55" s="327">
        <v>1142</v>
      </c>
      <c r="Q55" s="337">
        <v>1167</v>
      </c>
      <c r="R55" s="337">
        <v>1139</v>
      </c>
      <c r="S55" s="337">
        <v>1156</v>
      </c>
      <c r="T55" s="337">
        <v>1093</v>
      </c>
      <c r="U55" s="337">
        <v>1193</v>
      </c>
      <c r="V55" s="337">
        <v>1236</v>
      </c>
      <c r="W55" s="337">
        <v>1285</v>
      </c>
      <c r="X55" s="337">
        <v>1316</v>
      </c>
      <c r="Y55" s="337">
        <v>1300</v>
      </c>
      <c r="Z55" s="337">
        <v>1273</v>
      </c>
      <c r="AA55" s="330">
        <v>1251</v>
      </c>
      <c r="AB55" s="327">
        <v>1227</v>
      </c>
      <c r="AC55" s="337">
        <v>1165</v>
      </c>
      <c r="AD55" s="337">
        <v>1159</v>
      </c>
      <c r="AE55" s="337">
        <v>1148</v>
      </c>
      <c r="AF55" s="337">
        <v>1101</v>
      </c>
      <c r="AG55" s="337">
        <v>1020</v>
      </c>
      <c r="AH55" s="337">
        <v>1099</v>
      </c>
      <c r="AI55" s="337">
        <v>1308</v>
      </c>
      <c r="AJ55" s="337">
        <v>1330</v>
      </c>
      <c r="AK55" s="337">
        <v>1360</v>
      </c>
      <c r="AL55" s="337">
        <v>1288</v>
      </c>
      <c r="AM55" s="330">
        <v>1261</v>
      </c>
      <c r="AN55" s="327">
        <v>1228</v>
      </c>
      <c r="AO55" s="337">
        <v>1121</v>
      </c>
      <c r="AP55" s="337">
        <v>1150</v>
      </c>
      <c r="AQ55" s="337">
        <v>1174</v>
      </c>
      <c r="AR55" s="337">
        <v>1193</v>
      </c>
      <c r="AS55" s="337">
        <v>1226</v>
      </c>
      <c r="AT55" s="337">
        <v>1222</v>
      </c>
      <c r="AU55" s="337">
        <v>1211</v>
      </c>
      <c r="AV55" s="337">
        <v>1208</v>
      </c>
      <c r="AW55" s="337">
        <v>1216</v>
      </c>
      <c r="AX55" s="337">
        <v>1224</v>
      </c>
      <c r="AY55" s="330">
        <v>1256</v>
      </c>
      <c r="AZ55" s="327">
        <v>1269</v>
      </c>
      <c r="BA55" s="337">
        <v>1251</v>
      </c>
      <c r="BB55" s="337">
        <v>1216</v>
      </c>
      <c r="BC55" s="337">
        <v>1199</v>
      </c>
      <c r="BD55" s="337">
        <v>1179</v>
      </c>
      <c r="BE55" s="337">
        <v>1167</v>
      </c>
      <c r="BF55" s="337">
        <v>1184</v>
      </c>
      <c r="BG55" s="337">
        <v>1171</v>
      </c>
      <c r="BH55" s="337">
        <v>1184</v>
      </c>
      <c r="BI55" s="337">
        <v>1177</v>
      </c>
      <c r="BJ55" s="337">
        <v>1161</v>
      </c>
      <c r="BK55" s="326">
        <v>1181</v>
      </c>
      <c r="BL55" s="327">
        <v>1176</v>
      </c>
      <c r="BM55" s="337">
        <v>1185</v>
      </c>
      <c r="BN55" s="337">
        <v>1200</v>
      </c>
      <c r="BO55" s="337">
        <v>1200</v>
      </c>
      <c r="BP55" s="337">
        <v>1182</v>
      </c>
      <c r="BQ55" s="337">
        <v>1184</v>
      </c>
      <c r="BR55" s="337">
        <v>1150</v>
      </c>
      <c r="BS55" s="337">
        <v>1135</v>
      </c>
      <c r="BT55" s="337">
        <v>1126</v>
      </c>
      <c r="BU55" s="337">
        <v>1121</v>
      </c>
      <c r="BV55" s="337">
        <v>1088</v>
      </c>
      <c r="BW55" s="326">
        <v>1068</v>
      </c>
      <c r="BX55" s="327">
        <v>987</v>
      </c>
      <c r="BY55" s="337">
        <v>989</v>
      </c>
      <c r="BZ55" s="337">
        <v>1024</v>
      </c>
      <c r="CA55" s="337">
        <v>1036</v>
      </c>
      <c r="CB55" s="337">
        <v>1056</v>
      </c>
      <c r="CC55" s="337">
        <v>1066</v>
      </c>
      <c r="CD55" s="337">
        <v>1068</v>
      </c>
      <c r="CE55" s="337">
        <v>1087</v>
      </c>
      <c r="CF55" s="337">
        <v>1128</v>
      </c>
      <c r="CG55" s="337">
        <v>1142</v>
      </c>
      <c r="CH55" s="337">
        <v>1152</v>
      </c>
      <c r="CI55" s="326">
        <v>1127</v>
      </c>
      <c r="CJ55" s="327">
        <v>1082</v>
      </c>
      <c r="CK55" s="337">
        <v>1046</v>
      </c>
      <c r="CL55" s="337">
        <v>1044</v>
      </c>
      <c r="CM55" s="337">
        <v>1051</v>
      </c>
      <c r="CN55" s="337">
        <v>1027</v>
      </c>
      <c r="CO55" s="337">
        <v>1039</v>
      </c>
      <c r="CP55" s="337">
        <v>1049</v>
      </c>
      <c r="CQ55" s="337">
        <v>1111</v>
      </c>
      <c r="CR55" s="337">
        <v>1110</v>
      </c>
      <c r="CS55" s="337">
        <v>1149</v>
      </c>
      <c r="CT55" s="337">
        <v>1162</v>
      </c>
      <c r="CU55" s="326">
        <v>1147</v>
      </c>
      <c r="CV55" s="327">
        <v>1119</v>
      </c>
      <c r="CW55" s="337">
        <v>1140</v>
      </c>
      <c r="CX55" s="337">
        <v>1143</v>
      </c>
      <c r="CY55" s="337">
        <v>1171</v>
      </c>
      <c r="CZ55" s="337">
        <v>1217</v>
      </c>
      <c r="DA55" s="337">
        <v>1225</v>
      </c>
      <c r="DB55" s="337">
        <v>1203</v>
      </c>
      <c r="DC55" s="337">
        <v>1175</v>
      </c>
      <c r="DD55" s="337">
        <v>1245</v>
      </c>
      <c r="DE55" s="337">
        <v>1232</v>
      </c>
      <c r="DF55" s="337">
        <v>1187</v>
      </c>
      <c r="DG55" s="326">
        <v>1196</v>
      </c>
      <c r="DH55" s="327">
        <v>1144</v>
      </c>
      <c r="DI55" s="337">
        <v>1158</v>
      </c>
      <c r="DJ55" s="337">
        <v>1164</v>
      </c>
      <c r="DK55" s="337">
        <v>1201</v>
      </c>
      <c r="DL55" s="337">
        <v>1224</v>
      </c>
      <c r="DM55" s="337">
        <v>1234</v>
      </c>
      <c r="DN55" s="337">
        <v>1106</v>
      </c>
      <c r="DO55" s="337">
        <v>1086</v>
      </c>
      <c r="DP55" s="337">
        <v>1116</v>
      </c>
      <c r="DQ55" s="326">
        <v>1103</v>
      </c>
      <c r="DR55" s="326">
        <v>1121</v>
      </c>
      <c r="DS55" s="330">
        <v>1090</v>
      </c>
      <c r="DT55" s="326">
        <v>1042</v>
      </c>
      <c r="DU55" s="326">
        <v>1070</v>
      </c>
      <c r="DV55" s="326">
        <v>1102</v>
      </c>
      <c r="DW55" s="326">
        <v>1092</v>
      </c>
      <c r="DX55" s="326">
        <v>1113</v>
      </c>
      <c r="DY55" s="326">
        <v>1129</v>
      </c>
      <c r="DZ55" s="326">
        <v>1119</v>
      </c>
      <c r="EA55" s="337"/>
      <c r="EB55" s="337"/>
      <c r="EC55" s="337"/>
      <c r="ED55" s="337"/>
      <c r="EE55" s="337"/>
      <c r="EF55" s="100">
        <v>-10</v>
      </c>
      <c r="EG55" s="84">
        <v>-0.89365504915102767</v>
      </c>
      <c r="EH55" s="100">
        <v>29</v>
      </c>
      <c r="EI55" s="84">
        <v>2.4247491638795986</v>
      </c>
    </row>
    <row r="56" spans="1:148" ht="15" outlineLevel="2">
      <c r="A56" s="324">
        <v>501</v>
      </c>
      <c r="B56" s="324" t="s">
        <v>331</v>
      </c>
      <c r="C56" s="324" t="s">
        <v>345</v>
      </c>
      <c r="D56" s="327">
        <v>142</v>
      </c>
      <c r="E56" s="337">
        <v>147</v>
      </c>
      <c r="F56" s="337">
        <v>150</v>
      </c>
      <c r="G56" s="337">
        <v>186</v>
      </c>
      <c r="H56" s="337">
        <v>195</v>
      </c>
      <c r="I56" s="337">
        <v>182</v>
      </c>
      <c r="J56" s="337">
        <v>188</v>
      </c>
      <c r="K56" s="337">
        <v>192</v>
      </c>
      <c r="L56" s="337">
        <v>192</v>
      </c>
      <c r="M56" s="337">
        <v>200</v>
      </c>
      <c r="N56" s="337">
        <v>195</v>
      </c>
      <c r="O56" s="330">
        <v>183</v>
      </c>
      <c r="P56" s="327">
        <v>192</v>
      </c>
      <c r="Q56" s="337">
        <v>189</v>
      </c>
      <c r="R56" s="337">
        <v>194</v>
      </c>
      <c r="S56" s="337">
        <v>212</v>
      </c>
      <c r="T56" s="337">
        <v>195</v>
      </c>
      <c r="U56" s="337">
        <v>219</v>
      </c>
      <c r="V56" s="337">
        <v>231</v>
      </c>
      <c r="W56" s="337">
        <v>248</v>
      </c>
      <c r="X56" s="337">
        <v>253</v>
      </c>
      <c r="Y56" s="337">
        <v>284</v>
      </c>
      <c r="Z56" s="337">
        <v>270</v>
      </c>
      <c r="AA56" s="330">
        <v>254</v>
      </c>
      <c r="AB56" s="327">
        <v>255</v>
      </c>
      <c r="AC56" s="337">
        <v>230</v>
      </c>
      <c r="AD56" s="337">
        <v>223</v>
      </c>
      <c r="AE56" s="337">
        <v>204</v>
      </c>
      <c r="AF56" s="337">
        <v>172</v>
      </c>
      <c r="AG56" s="337">
        <v>164</v>
      </c>
      <c r="AH56" s="337">
        <v>173</v>
      </c>
      <c r="AI56" s="337">
        <v>189</v>
      </c>
      <c r="AJ56" s="337">
        <v>187</v>
      </c>
      <c r="AK56" s="337">
        <v>179</v>
      </c>
      <c r="AL56" s="337">
        <v>158</v>
      </c>
      <c r="AM56" s="330">
        <v>73</v>
      </c>
      <c r="AN56" s="327">
        <v>197</v>
      </c>
      <c r="AO56" s="337">
        <v>187</v>
      </c>
      <c r="AP56" s="337">
        <v>204</v>
      </c>
      <c r="AQ56" s="337">
        <v>216</v>
      </c>
      <c r="AR56" s="337">
        <v>220</v>
      </c>
      <c r="AS56" s="337">
        <v>233</v>
      </c>
      <c r="AT56" s="337">
        <v>242</v>
      </c>
      <c r="AU56" s="337">
        <v>231</v>
      </c>
      <c r="AV56" s="337">
        <v>223</v>
      </c>
      <c r="AW56" s="337">
        <v>267</v>
      </c>
      <c r="AX56" s="337">
        <v>266</v>
      </c>
      <c r="AY56" s="330">
        <v>246</v>
      </c>
      <c r="AZ56" s="327">
        <v>208</v>
      </c>
      <c r="BA56" s="337">
        <v>192</v>
      </c>
      <c r="BB56" s="337">
        <v>186</v>
      </c>
      <c r="BC56" s="337">
        <v>163</v>
      </c>
      <c r="BD56" s="337">
        <v>170</v>
      </c>
      <c r="BE56" s="337">
        <v>176</v>
      </c>
      <c r="BF56" s="337">
        <v>180</v>
      </c>
      <c r="BG56" s="337">
        <v>196</v>
      </c>
      <c r="BH56" s="337">
        <v>190</v>
      </c>
      <c r="BI56" s="337">
        <v>192</v>
      </c>
      <c r="BJ56" s="337">
        <v>182</v>
      </c>
      <c r="BK56" s="326">
        <v>182</v>
      </c>
      <c r="BL56" s="327">
        <v>174</v>
      </c>
      <c r="BM56" s="337">
        <v>188</v>
      </c>
      <c r="BN56" s="337">
        <v>180</v>
      </c>
      <c r="BO56" s="337">
        <v>186</v>
      </c>
      <c r="BP56" s="337">
        <v>196</v>
      </c>
      <c r="BQ56" s="337">
        <v>201</v>
      </c>
      <c r="BR56" s="337">
        <v>191</v>
      </c>
      <c r="BS56" s="337">
        <v>184</v>
      </c>
      <c r="BT56" s="337">
        <v>180</v>
      </c>
      <c r="BU56" s="337">
        <v>174</v>
      </c>
      <c r="BV56" s="337">
        <v>183</v>
      </c>
      <c r="BW56" s="326">
        <v>190</v>
      </c>
      <c r="BX56" s="327">
        <v>177</v>
      </c>
      <c r="BY56" s="337">
        <v>177</v>
      </c>
      <c r="BZ56" s="337">
        <v>185</v>
      </c>
      <c r="CA56" s="337">
        <v>181</v>
      </c>
      <c r="CB56" s="337">
        <v>189</v>
      </c>
      <c r="CC56" s="337">
        <v>187</v>
      </c>
      <c r="CD56" s="337">
        <v>199</v>
      </c>
      <c r="CE56" s="337">
        <v>217</v>
      </c>
      <c r="CF56" s="337">
        <v>215</v>
      </c>
      <c r="CG56" s="337">
        <v>220</v>
      </c>
      <c r="CH56" s="337">
        <v>219</v>
      </c>
      <c r="CI56" s="326">
        <v>223</v>
      </c>
      <c r="CJ56" s="327">
        <v>198</v>
      </c>
      <c r="CK56" s="337">
        <v>195</v>
      </c>
      <c r="CL56" s="337">
        <v>213</v>
      </c>
      <c r="CM56" s="337">
        <v>213</v>
      </c>
      <c r="CN56" s="337">
        <v>209</v>
      </c>
      <c r="CO56" s="337">
        <v>215</v>
      </c>
      <c r="CP56" s="337">
        <v>234</v>
      </c>
      <c r="CQ56" s="337">
        <v>245</v>
      </c>
      <c r="CR56" s="337">
        <v>243</v>
      </c>
      <c r="CS56" s="337">
        <v>249</v>
      </c>
      <c r="CT56" s="337">
        <v>249</v>
      </c>
      <c r="CU56" s="326">
        <v>241</v>
      </c>
      <c r="CV56" s="327">
        <v>235</v>
      </c>
      <c r="CW56" s="337">
        <v>258</v>
      </c>
      <c r="CX56" s="337">
        <v>260</v>
      </c>
      <c r="CY56" s="337">
        <v>276</v>
      </c>
      <c r="CZ56" s="337">
        <v>284</v>
      </c>
      <c r="DA56" s="337">
        <v>281</v>
      </c>
      <c r="DB56" s="337">
        <v>274</v>
      </c>
      <c r="DC56" s="337">
        <v>275</v>
      </c>
      <c r="DD56" s="337">
        <v>269</v>
      </c>
      <c r="DE56" s="337">
        <v>274</v>
      </c>
      <c r="DF56" s="337">
        <v>274</v>
      </c>
      <c r="DG56" s="326">
        <v>283</v>
      </c>
      <c r="DH56" s="327">
        <v>292</v>
      </c>
      <c r="DI56" s="337">
        <v>295</v>
      </c>
      <c r="DJ56" s="337">
        <v>298</v>
      </c>
      <c r="DK56" s="337">
        <v>307</v>
      </c>
      <c r="DL56" s="337">
        <v>326</v>
      </c>
      <c r="DM56" s="337">
        <v>335</v>
      </c>
      <c r="DN56" s="337">
        <v>308</v>
      </c>
      <c r="DO56" s="337">
        <v>299</v>
      </c>
      <c r="DP56" s="337">
        <v>287</v>
      </c>
      <c r="DQ56" s="326">
        <v>281</v>
      </c>
      <c r="DR56" s="326">
        <v>293</v>
      </c>
      <c r="DS56" s="330">
        <v>260</v>
      </c>
      <c r="DT56" s="326">
        <v>268</v>
      </c>
      <c r="DU56" s="326">
        <v>254</v>
      </c>
      <c r="DV56" s="326">
        <v>254</v>
      </c>
      <c r="DW56" s="326">
        <v>266</v>
      </c>
      <c r="DX56" s="326">
        <v>271</v>
      </c>
      <c r="DY56" s="326">
        <v>279</v>
      </c>
      <c r="DZ56" s="326">
        <v>274</v>
      </c>
      <c r="EA56" s="337"/>
      <c r="EB56" s="337"/>
      <c r="EC56" s="337"/>
      <c r="ED56" s="337"/>
      <c r="EE56" s="337"/>
      <c r="EF56" s="100">
        <v>-5</v>
      </c>
      <c r="EG56" s="84">
        <v>-1.824817518248175</v>
      </c>
      <c r="EH56" s="100">
        <v>14</v>
      </c>
      <c r="EI56" s="84">
        <v>4.946996466431095</v>
      </c>
    </row>
    <row r="57" spans="1:148" ht="15" outlineLevel="2">
      <c r="A57" s="324">
        <v>543</v>
      </c>
      <c r="B57" s="324" t="s">
        <v>331</v>
      </c>
      <c r="C57" s="324" t="s">
        <v>346</v>
      </c>
      <c r="D57" s="327">
        <v>486</v>
      </c>
      <c r="E57" s="337">
        <v>484</v>
      </c>
      <c r="F57" s="337">
        <v>513</v>
      </c>
      <c r="G57" s="337">
        <v>483</v>
      </c>
      <c r="H57" s="337">
        <v>462</v>
      </c>
      <c r="I57" s="337">
        <v>528</v>
      </c>
      <c r="J57" s="337">
        <v>529</v>
      </c>
      <c r="K57" s="337">
        <v>562</v>
      </c>
      <c r="L57" s="337">
        <v>588</v>
      </c>
      <c r="M57" s="337">
        <v>596</v>
      </c>
      <c r="N57" s="337">
        <v>597</v>
      </c>
      <c r="O57" s="330">
        <v>553</v>
      </c>
      <c r="P57" s="327">
        <v>492</v>
      </c>
      <c r="Q57" s="337">
        <v>543</v>
      </c>
      <c r="R57" s="337">
        <v>604</v>
      </c>
      <c r="S57" s="337">
        <v>606</v>
      </c>
      <c r="T57" s="337">
        <v>462</v>
      </c>
      <c r="U57" s="337">
        <v>630</v>
      </c>
      <c r="V57" s="337">
        <v>650</v>
      </c>
      <c r="W57" s="337">
        <v>674</v>
      </c>
      <c r="X57" s="337">
        <v>713</v>
      </c>
      <c r="Y57" s="337">
        <v>736</v>
      </c>
      <c r="Z57" s="337">
        <v>688</v>
      </c>
      <c r="AA57" s="330">
        <v>656</v>
      </c>
      <c r="AB57" s="327">
        <v>594</v>
      </c>
      <c r="AC57" s="337">
        <v>562</v>
      </c>
      <c r="AD57" s="337">
        <v>566</v>
      </c>
      <c r="AE57" s="337">
        <v>577</v>
      </c>
      <c r="AF57" s="337">
        <v>583</v>
      </c>
      <c r="AG57" s="337">
        <v>613</v>
      </c>
      <c r="AH57" s="337">
        <v>647</v>
      </c>
      <c r="AI57" s="337">
        <v>670</v>
      </c>
      <c r="AJ57" s="337">
        <v>689</v>
      </c>
      <c r="AK57" s="337">
        <v>711</v>
      </c>
      <c r="AL57" s="337">
        <v>614</v>
      </c>
      <c r="AM57" s="330">
        <v>632</v>
      </c>
      <c r="AN57" s="327">
        <v>621</v>
      </c>
      <c r="AO57" s="337">
        <v>515</v>
      </c>
      <c r="AP57" s="337">
        <v>549</v>
      </c>
      <c r="AQ57" s="337">
        <v>565</v>
      </c>
      <c r="AR57" s="337">
        <v>574</v>
      </c>
      <c r="AS57" s="337">
        <v>663</v>
      </c>
      <c r="AT57" s="337">
        <v>646</v>
      </c>
      <c r="AU57" s="337">
        <v>655</v>
      </c>
      <c r="AV57" s="337">
        <v>645</v>
      </c>
      <c r="AW57" s="337">
        <v>633</v>
      </c>
      <c r="AX57" s="337">
        <v>637</v>
      </c>
      <c r="AY57" s="330">
        <v>644</v>
      </c>
      <c r="AZ57" s="327">
        <v>632</v>
      </c>
      <c r="BA57" s="337">
        <v>625</v>
      </c>
      <c r="BB57" s="337">
        <v>600</v>
      </c>
      <c r="BC57" s="337">
        <v>583</v>
      </c>
      <c r="BD57" s="337">
        <v>582</v>
      </c>
      <c r="BE57" s="337">
        <v>601</v>
      </c>
      <c r="BF57" s="337">
        <v>628</v>
      </c>
      <c r="BG57" s="337">
        <v>614</v>
      </c>
      <c r="BH57" s="337">
        <v>610</v>
      </c>
      <c r="BI57" s="337">
        <v>599</v>
      </c>
      <c r="BJ57" s="337">
        <v>575</v>
      </c>
      <c r="BK57" s="326">
        <v>593</v>
      </c>
      <c r="BL57" s="327">
        <v>573</v>
      </c>
      <c r="BM57" s="337">
        <v>565</v>
      </c>
      <c r="BN57" s="337">
        <v>611</v>
      </c>
      <c r="BO57" s="337">
        <v>614</v>
      </c>
      <c r="BP57" s="337">
        <v>603</v>
      </c>
      <c r="BQ57" s="337">
        <v>592</v>
      </c>
      <c r="BR57" s="337">
        <v>583</v>
      </c>
      <c r="BS57" s="337">
        <v>568</v>
      </c>
      <c r="BT57" s="337">
        <v>567</v>
      </c>
      <c r="BU57" s="337">
        <v>560</v>
      </c>
      <c r="BV57" s="337">
        <v>576</v>
      </c>
      <c r="BW57" s="326">
        <v>545</v>
      </c>
      <c r="BX57" s="327">
        <v>513</v>
      </c>
      <c r="BY57" s="337">
        <v>510</v>
      </c>
      <c r="BZ57" s="337">
        <v>502</v>
      </c>
      <c r="CA57" s="337">
        <v>509</v>
      </c>
      <c r="CB57" s="337">
        <v>544</v>
      </c>
      <c r="CC57" s="337">
        <v>556</v>
      </c>
      <c r="CD57" s="337">
        <v>566</v>
      </c>
      <c r="CE57" s="337">
        <v>528</v>
      </c>
      <c r="CF57" s="337">
        <v>529</v>
      </c>
      <c r="CG57" s="337">
        <v>559</v>
      </c>
      <c r="CH57" s="337">
        <v>543</v>
      </c>
      <c r="CI57" s="326">
        <v>547</v>
      </c>
      <c r="CJ57" s="327">
        <v>518</v>
      </c>
      <c r="CK57" s="337">
        <v>502</v>
      </c>
      <c r="CL57" s="337">
        <v>525</v>
      </c>
      <c r="CM57" s="337">
        <v>570</v>
      </c>
      <c r="CN57" s="337">
        <v>515</v>
      </c>
      <c r="CO57" s="337">
        <v>519</v>
      </c>
      <c r="CP57" s="337">
        <v>540</v>
      </c>
      <c r="CQ57" s="337">
        <v>585</v>
      </c>
      <c r="CR57" s="337">
        <v>558</v>
      </c>
      <c r="CS57" s="337">
        <v>582</v>
      </c>
      <c r="CT57" s="337">
        <v>601</v>
      </c>
      <c r="CU57" s="326">
        <v>616</v>
      </c>
      <c r="CV57" s="327">
        <v>584</v>
      </c>
      <c r="CW57" s="337">
        <v>585</v>
      </c>
      <c r="CX57" s="337">
        <v>583</v>
      </c>
      <c r="CY57" s="337">
        <v>608</v>
      </c>
      <c r="CZ57" s="337">
        <v>624</v>
      </c>
      <c r="DA57" s="337">
        <v>622</v>
      </c>
      <c r="DB57" s="337">
        <v>613</v>
      </c>
      <c r="DC57" s="337">
        <v>622</v>
      </c>
      <c r="DD57" s="337">
        <v>583</v>
      </c>
      <c r="DE57" s="337">
        <v>581</v>
      </c>
      <c r="DF57" s="337">
        <v>578</v>
      </c>
      <c r="DG57" s="326">
        <v>579</v>
      </c>
      <c r="DH57" s="327">
        <v>544</v>
      </c>
      <c r="DI57" s="337">
        <v>531</v>
      </c>
      <c r="DJ57" s="337">
        <v>612</v>
      </c>
      <c r="DK57" s="337">
        <v>630</v>
      </c>
      <c r="DL57" s="337">
        <v>633</v>
      </c>
      <c r="DM57" s="337">
        <v>620</v>
      </c>
      <c r="DN57" s="337">
        <v>580</v>
      </c>
      <c r="DO57" s="337">
        <v>559</v>
      </c>
      <c r="DP57" s="337">
        <v>574</v>
      </c>
      <c r="DQ57" s="326">
        <v>562</v>
      </c>
      <c r="DR57" s="326">
        <v>578</v>
      </c>
      <c r="DS57" s="330">
        <v>549</v>
      </c>
      <c r="DT57" s="326">
        <v>494</v>
      </c>
      <c r="DU57" s="326">
        <v>455</v>
      </c>
      <c r="DV57" s="326">
        <v>558</v>
      </c>
      <c r="DW57" s="326">
        <v>574</v>
      </c>
      <c r="DX57" s="326">
        <v>569</v>
      </c>
      <c r="DY57" s="326">
        <v>588</v>
      </c>
      <c r="DZ57" s="326">
        <v>572</v>
      </c>
      <c r="EA57" s="337"/>
      <c r="EB57" s="337"/>
      <c r="EC57" s="337"/>
      <c r="ED57" s="337"/>
      <c r="EE57" s="337"/>
      <c r="EF57" s="100">
        <v>-16</v>
      </c>
      <c r="EG57" s="84">
        <v>-2.7972027972027971</v>
      </c>
      <c r="EH57" s="100">
        <v>23</v>
      </c>
      <c r="EI57" s="84">
        <v>3.9723661485319512</v>
      </c>
    </row>
    <row r="58" spans="1:148" ht="15" outlineLevel="2">
      <c r="A58" s="324">
        <v>628</v>
      </c>
      <c r="B58" s="324" t="s">
        <v>331</v>
      </c>
      <c r="C58" s="324" t="s">
        <v>347</v>
      </c>
      <c r="D58" s="327">
        <v>766</v>
      </c>
      <c r="E58" s="337">
        <v>739</v>
      </c>
      <c r="F58" s="337">
        <v>725</v>
      </c>
      <c r="G58" s="337">
        <v>728</v>
      </c>
      <c r="H58" s="337">
        <v>767</v>
      </c>
      <c r="I58" s="337">
        <v>741</v>
      </c>
      <c r="J58" s="337">
        <v>803</v>
      </c>
      <c r="K58" s="337">
        <v>833</v>
      </c>
      <c r="L58" s="337">
        <v>901</v>
      </c>
      <c r="M58" s="337">
        <v>905</v>
      </c>
      <c r="N58" s="337">
        <v>915</v>
      </c>
      <c r="O58" s="330">
        <v>890</v>
      </c>
      <c r="P58" s="327">
        <v>824</v>
      </c>
      <c r="Q58" s="337">
        <v>856</v>
      </c>
      <c r="R58" s="337">
        <v>897</v>
      </c>
      <c r="S58" s="337">
        <v>911</v>
      </c>
      <c r="T58" s="337">
        <v>767</v>
      </c>
      <c r="U58" s="337">
        <v>883</v>
      </c>
      <c r="V58" s="337">
        <v>903</v>
      </c>
      <c r="W58" s="337">
        <v>957</v>
      </c>
      <c r="X58" s="337">
        <v>1055</v>
      </c>
      <c r="Y58" s="337">
        <v>1029</v>
      </c>
      <c r="Z58" s="337">
        <v>995</v>
      </c>
      <c r="AA58" s="330">
        <v>965</v>
      </c>
      <c r="AB58" s="327">
        <v>943</v>
      </c>
      <c r="AC58" s="337">
        <v>916</v>
      </c>
      <c r="AD58" s="337">
        <v>920</v>
      </c>
      <c r="AE58" s="337">
        <v>855</v>
      </c>
      <c r="AF58" s="337">
        <v>853</v>
      </c>
      <c r="AG58" s="337">
        <v>910</v>
      </c>
      <c r="AH58" s="337">
        <v>966</v>
      </c>
      <c r="AI58" s="337">
        <v>980</v>
      </c>
      <c r="AJ58" s="337">
        <v>961</v>
      </c>
      <c r="AK58" s="337">
        <v>931</v>
      </c>
      <c r="AL58" s="337">
        <v>855</v>
      </c>
      <c r="AM58" s="330">
        <v>897</v>
      </c>
      <c r="AN58" s="327">
        <v>1021</v>
      </c>
      <c r="AO58" s="337">
        <v>985</v>
      </c>
      <c r="AP58" s="337">
        <v>979</v>
      </c>
      <c r="AQ58" s="337">
        <v>1050</v>
      </c>
      <c r="AR58" s="337">
        <v>1031</v>
      </c>
      <c r="AS58" s="337">
        <v>1112</v>
      </c>
      <c r="AT58" s="337">
        <v>1136</v>
      </c>
      <c r="AU58" s="337">
        <v>1124</v>
      </c>
      <c r="AV58" s="337">
        <v>1225</v>
      </c>
      <c r="AW58" s="337">
        <v>1155</v>
      </c>
      <c r="AX58" s="337">
        <v>1128</v>
      </c>
      <c r="AY58" s="330">
        <v>1093</v>
      </c>
      <c r="AZ58" s="327">
        <v>1052</v>
      </c>
      <c r="BA58" s="337">
        <v>1010</v>
      </c>
      <c r="BB58" s="337">
        <v>983</v>
      </c>
      <c r="BC58" s="337">
        <v>924</v>
      </c>
      <c r="BD58" s="337">
        <v>891</v>
      </c>
      <c r="BE58" s="337">
        <v>882</v>
      </c>
      <c r="BF58" s="337">
        <v>877</v>
      </c>
      <c r="BG58" s="337">
        <v>889</v>
      </c>
      <c r="BH58" s="337">
        <v>894</v>
      </c>
      <c r="BI58" s="337">
        <v>862</v>
      </c>
      <c r="BJ58" s="337">
        <v>820</v>
      </c>
      <c r="BK58" s="326">
        <v>806</v>
      </c>
      <c r="BL58" s="327">
        <v>781</v>
      </c>
      <c r="BM58" s="337">
        <v>786</v>
      </c>
      <c r="BN58" s="337">
        <v>840</v>
      </c>
      <c r="BO58" s="337">
        <v>807</v>
      </c>
      <c r="BP58" s="337">
        <v>828</v>
      </c>
      <c r="BQ58" s="337">
        <v>804</v>
      </c>
      <c r="BR58" s="337">
        <v>798</v>
      </c>
      <c r="BS58" s="337">
        <v>808</v>
      </c>
      <c r="BT58" s="337">
        <v>816</v>
      </c>
      <c r="BU58" s="337">
        <v>788</v>
      </c>
      <c r="BV58" s="337">
        <v>747</v>
      </c>
      <c r="BW58" s="326">
        <v>714</v>
      </c>
      <c r="BX58" s="327">
        <v>668</v>
      </c>
      <c r="BY58" s="337">
        <v>658</v>
      </c>
      <c r="BZ58" s="337">
        <v>737</v>
      </c>
      <c r="CA58" s="337">
        <v>773</v>
      </c>
      <c r="CB58" s="337">
        <v>802</v>
      </c>
      <c r="CC58" s="337">
        <v>796</v>
      </c>
      <c r="CD58" s="337">
        <v>781</v>
      </c>
      <c r="CE58" s="337">
        <v>773</v>
      </c>
      <c r="CF58" s="337">
        <v>732</v>
      </c>
      <c r="CG58" s="337">
        <v>730</v>
      </c>
      <c r="CH58" s="337">
        <v>738</v>
      </c>
      <c r="CI58" s="326">
        <v>720</v>
      </c>
      <c r="CJ58" s="327">
        <v>658</v>
      </c>
      <c r="CK58" s="337">
        <v>659</v>
      </c>
      <c r="CL58" s="337">
        <v>642</v>
      </c>
      <c r="CM58" s="337">
        <v>671</v>
      </c>
      <c r="CN58" s="337">
        <v>642</v>
      </c>
      <c r="CO58" s="337">
        <v>653</v>
      </c>
      <c r="CP58" s="337">
        <v>639</v>
      </c>
      <c r="CQ58" s="337">
        <v>661</v>
      </c>
      <c r="CR58" s="337">
        <v>683</v>
      </c>
      <c r="CS58" s="337">
        <v>661</v>
      </c>
      <c r="CT58" s="337">
        <v>744</v>
      </c>
      <c r="CU58" s="326">
        <v>712</v>
      </c>
      <c r="CV58" s="327">
        <v>652</v>
      </c>
      <c r="CW58" s="337">
        <v>680</v>
      </c>
      <c r="CX58" s="337">
        <v>690</v>
      </c>
      <c r="CY58" s="337">
        <v>701</v>
      </c>
      <c r="CZ58" s="337">
        <v>701</v>
      </c>
      <c r="DA58" s="337">
        <v>703</v>
      </c>
      <c r="DB58" s="337">
        <v>720</v>
      </c>
      <c r="DC58" s="337">
        <v>730</v>
      </c>
      <c r="DD58" s="337">
        <v>750</v>
      </c>
      <c r="DE58" s="337">
        <v>750</v>
      </c>
      <c r="DF58" s="337">
        <v>728</v>
      </c>
      <c r="DG58" s="326">
        <v>712</v>
      </c>
      <c r="DH58" s="327">
        <v>672</v>
      </c>
      <c r="DI58" s="337">
        <v>709</v>
      </c>
      <c r="DJ58" s="337">
        <v>733</v>
      </c>
      <c r="DK58" s="337">
        <v>758</v>
      </c>
      <c r="DL58" s="337">
        <v>755</v>
      </c>
      <c r="DM58" s="337">
        <v>753</v>
      </c>
      <c r="DN58" s="337">
        <v>687</v>
      </c>
      <c r="DO58" s="337">
        <v>654</v>
      </c>
      <c r="DP58" s="337">
        <v>622</v>
      </c>
      <c r="DQ58" s="326">
        <v>597</v>
      </c>
      <c r="DR58" s="326">
        <v>606</v>
      </c>
      <c r="DS58" s="330">
        <v>572</v>
      </c>
      <c r="DT58" s="326">
        <v>501</v>
      </c>
      <c r="DU58" s="326">
        <v>491</v>
      </c>
      <c r="DV58" s="326">
        <v>564</v>
      </c>
      <c r="DW58" s="326">
        <v>580</v>
      </c>
      <c r="DX58" s="326">
        <v>607</v>
      </c>
      <c r="DY58" s="326">
        <v>622</v>
      </c>
      <c r="DZ58" s="326">
        <v>609</v>
      </c>
      <c r="EA58" s="337"/>
      <c r="EB58" s="337"/>
      <c r="EC58" s="337"/>
      <c r="ED58" s="337"/>
      <c r="EE58" s="337"/>
      <c r="EF58" s="100">
        <v>-13</v>
      </c>
      <c r="EG58" s="84">
        <v>-2.1346469622331692</v>
      </c>
      <c r="EH58" s="100">
        <v>37</v>
      </c>
      <c r="EI58" s="84">
        <v>5.1966292134831464</v>
      </c>
    </row>
    <row r="59" spans="1:148" ht="15" outlineLevel="2">
      <c r="A59" s="324">
        <v>656</v>
      </c>
      <c r="B59" s="324" t="s">
        <v>331</v>
      </c>
      <c r="C59" s="324" t="s">
        <v>348</v>
      </c>
      <c r="D59" s="327">
        <v>3966</v>
      </c>
      <c r="E59" s="337">
        <v>4000</v>
      </c>
      <c r="F59" s="337">
        <v>4008</v>
      </c>
      <c r="G59" s="337">
        <v>3991</v>
      </c>
      <c r="H59" s="337">
        <v>4117</v>
      </c>
      <c r="I59" s="337">
        <v>4229</v>
      </c>
      <c r="J59" s="337">
        <v>4231</v>
      </c>
      <c r="K59" s="337">
        <v>4268</v>
      </c>
      <c r="L59" s="337">
        <v>4269</v>
      </c>
      <c r="M59" s="337">
        <v>4264</v>
      </c>
      <c r="N59" s="337">
        <v>4232</v>
      </c>
      <c r="O59" s="330">
        <v>4242</v>
      </c>
      <c r="P59" s="327">
        <v>4260</v>
      </c>
      <c r="Q59" s="337">
        <v>3323</v>
      </c>
      <c r="R59" s="337">
        <v>4156</v>
      </c>
      <c r="S59" s="337">
        <v>4121</v>
      </c>
      <c r="T59" s="337">
        <v>4117</v>
      </c>
      <c r="U59" s="337">
        <v>4216</v>
      </c>
      <c r="V59" s="337">
        <v>4253</v>
      </c>
      <c r="W59" s="337">
        <v>4391</v>
      </c>
      <c r="X59" s="337">
        <v>4452</v>
      </c>
      <c r="Y59" s="337">
        <v>4536</v>
      </c>
      <c r="Z59" s="337">
        <v>4450</v>
      </c>
      <c r="AA59" s="330">
        <v>4349</v>
      </c>
      <c r="AB59" s="327">
        <v>4196</v>
      </c>
      <c r="AC59" s="337">
        <v>4123</v>
      </c>
      <c r="AD59" s="337">
        <v>4201</v>
      </c>
      <c r="AE59" s="337">
        <v>4211</v>
      </c>
      <c r="AF59" s="337">
        <v>4214</v>
      </c>
      <c r="AG59" s="337">
        <v>4359</v>
      </c>
      <c r="AH59" s="337">
        <v>4503</v>
      </c>
      <c r="AI59" s="337">
        <v>4603</v>
      </c>
      <c r="AJ59" s="337">
        <v>4706</v>
      </c>
      <c r="AK59" s="337">
        <v>4710</v>
      </c>
      <c r="AL59" s="337">
        <v>4409</v>
      </c>
      <c r="AM59" s="330">
        <v>4485</v>
      </c>
      <c r="AN59" s="327">
        <v>4437</v>
      </c>
      <c r="AO59" s="337">
        <v>4278</v>
      </c>
      <c r="AP59" s="337">
        <v>4293</v>
      </c>
      <c r="AQ59" s="337">
        <v>4418</v>
      </c>
      <c r="AR59" s="337">
        <v>4498</v>
      </c>
      <c r="AS59" s="337">
        <v>4641</v>
      </c>
      <c r="AT59" s="337">
        <v>4702</v>
      </c>
      <c r="AU59" s="337">
        <v>4734</v>
      </c>
      <c r="AV59" s="337">
        <v>4769</v>
      </c>
      <c r="AW59" s="337">
        <v>4815</v>
      </c>
      <c r="AX59" s="337">
        <v>4841</v>
      </c>
      <c r="AY59" s="330">
        <v>4846</v>
      </c>
      <c r="AZ59" s="327">
        <v>4794</v>
      </c>
      <c r="BA59" s="337">
        <v>4794</v>
      </c>
      <c r="BB59" s="337">
        <v>4855</v>
      </c>
      <c r="BC59" s="337">
        <v>4755</v>
      </c>
      <c r="BD59" s="337">
        <v>4782</v>
      </c>
      <c r="BE59" s="337">
        <v>4838</v>
      </c>
      <c r="BF59" s="337">
        <v>4848</v>
      </c>
      <c r="BG59" s="337">
        <v>4878</v>
      </c>
      <c r="BH59" s="337">
        <v>4736</v>
      </c>
      <c r="BI59" s="337">
        <v>4705</v>
      </c>
      <c r="BJ59" s="337">
        <v>4586</v>
      </c>
      <c r="BK59" s="326">
        <v>4578</v>
      </c>
      <c r="BL59" s="327">
        <v>4512</v>
      </c>
      <c r="BM59" s="337">
        <v>4453</v>
      </c>
      <c r="BN59" s="337">
        <v>4436</v>
      </c>
      <c r="BO59" s="337">
        <v>4429</v>
      </c>
      <c r="BP59" s="337">
        <v>4392</v>
      </c>
      <c r="BQ59" s="337">
        <v>4408</v>
      </c>
      <c r="BR59" s="337">
        <v>4370</v>
      </c>
      <c r="BS59" s="337">
        <v>4374</v>
      </c>
      <c r="BT59" s="337">
        <v>4414</v>
      </c>
      <c r="BU59" s="337">
        <v>4424</v>
      </c>
      <c r="BV59" s="337">
        <v>4440</v>
      </c>
      <c r="BW59" s="326">
        <v>4458</v>
      </c>
      <c r="BX59" s="327">
        <v>4381</v>
      </c>
      <c r="BY59" s="337">
        <v>4398</v>
      </c>
      <c r="BZ59" s="337">
        <v>4513</v>
      </c>
      <c r="CA59" s="337">
        <v>4597</v>
      </c>
      <c r="CB59" s="337">
        <v>4692</v>
      </c>
      <c r="CC59" s="337">
        <v>4754</v>
      </c>
      <c r="CD59" s="337">
        <v>4855</v>
      </c>
      <c r="CE59" s="337">
        <v>4989</v>
      </c>
      <c r="CF59" s="337">
        <v>4879</v>
      </c>
      <c r="CG59" s="337">
        <v>4935</v>
      </c>
      <c r="CH59" s="337">
        <v>4922</v>
      </c>
      <c r="CI59" s="326">
        <v>4883</v>
      </c>
      <c r="CJ59" s="327">
        <v>4635</v>
      </c>
      <c r="CK59" s="337">
        <v>4579</v>
      </c>
      <c r="CL59" s="337">
        <v>4668</v>
      </c>
      <c r="CM59" s="337">
        <v>4619</v>
      </c>
      <c r="CN59" s="337">
        <v>4505</v>
      </c>
      <c r="CO59" s="337">
        <v>4554</v>
      </c>
      <c r="CP59" s="337">
        <v>4548</v>
      </c>
      <c r="CQ59" s="337">
        <v>4664</v>
      </c>
      <c r="CR59" s="337">
        <v>4702</v>
      </c>
      <c r="CS59" s="337">
        <v>4786</v>
      </c>
      <c r="CT59" s="337">
        <v>4830</v>
      </c>
      <c r="CU59" s="326">
        <v>4856</v>
      </c>
      <c r="CV59" s="327">
        <v>4838</v>
      </c>
      <c r="CW59" s="337">
        <v>4935</v>
      </c>
      <c r="CX59" s="337">
        <v>5005</v>
      </c>
      <c r="CY59" s="337">
        <v>5010</v>
      </c>
      <c r="CZ59" s="337">
        <v>5064</v>
      </c>
      <c r="DA59" s="337">
        <v>5041</v>
      </c>
      <c r="DB59" s="337">
        <v>5040</v>
      </c>
      <c r="DC59" s="337">
        <v>5047</v>
      </c>
      <c r="DD59" s="337">
        <v>5107</v>
      </c>
      <c r="DE59" s="337">
        <v>5099</v>
      </c>
      <c r="DF59" s="337">
        <v>5024</v>
      </c>
      <c r="DG59" s="326">
        <v>5009</v>
      </c>
      <c r="DH59" s="327">
        <v>4960</v>
      </c>
      <c r="DI59" s="337">
        <v>4997</v>
      </c>
      <c r="DJ59" s="337">
        <v>4998</v>
      </c>
      <c r="DK59" s="337">
        <v>5025</v>
      </c>
      <c r="DL59" s="337">
        <v>5034</v>
      </c>
      <c r="DM59" s="337">
        <v>5055</v>
      </c>
      <c r="DN59" s="337">
        <v>4471</v>
      </c>
      <c r="DO59" s="337">
        <v>4517</v>
      </c>
      <c r="DP59" s="337">
        <v>4547</v>
      </c>
      <c r="DQ59" s="326">
        <v>4538</v>
      </c>
      <c r="DR59" s="326">
        <v>4520</v>
      </c>
      <c r="DS59" s="330">
        <v>4465</v>
      </c>
      <c r="DT59" s="326">
        <v>4370</v>
      </c>
      <c r="DU59" s="326">
        <v>4359</v>
      </c>
      <c r="DV59" s="326">
        <v>4450</v>
      </c>
      <c r="DW59" s="326">
        <v>4444</v>
      </c>
      <c r="DX59" s="326">
        <v>4434</v>
      </c>
      <c r="DY59" s="326">
        <v>4414</v>
      </c>
      <c r="DZ59" s="326">
        <v>4376</v>
      </c>
      <c r="EA59" s="337"/>
      <c r="EB59" s="337"/>
      <c r="EC59" s="337"/>
      <c r="ED59" s="337"/>
      <c r="EE59" s="337"/>
      <c r="EF59" s="100">
        <v>-38</v>
      </c>
      <c r="EG59" s="84">
        <v>-0.86837294332723947</v>
      </c>
      <c r="EH59" s="100">
        <v>-89</v>
      </c>
      <c r="EI59" s="84">
        <v>-1.7768017568376921</v>
      </c>
    </row>
    <row r="60" spans="1:148" ht="15" outlineLevel="2">
      <c r="A60" s="324">
        <v>761</v>
      </c>
      <c r="B60" s="324" t="s">
        <v>331</v>
      </c>
      <c r="C60" s="324" t="s">
        <v>349</v>
      </c>
      <c r="D60" s="327">
        <v>2584</v>
      </c>
      <c r="E60" s="337">
        <v>2566</v>
      </c>
      <c r="F60" s="337">
        <v>2596</v>
      </c>
      <c r="G60" s="337">
        <v>2644</v>
      </c>
      <c r="H60" s="337">
        <v>2655</v>
      </c>
      <c r="I60" s="337">
        <v>2683</v>
      </c>
      <c r="J60" s="337">
        <v>2672</v>
      </c>
      <c r="K60" s="337">
        <v>2712</v>
      </c>
      <c r="L60" s="337">
        <v>2736</v>
      </c>
      <c r="M60" s="337">
        <v>2743</v>
      </c>
      <c r="N60" s="337">
        <v>2697</v>
      </c>
      <c r="O60" s="330">
        <v>2676</v>
      </c>
      <c r="P60" s="327">
        <v>2630</v>
      </c>
      <c r="Q60" s="337">
        <v>2495</v>
      </c>
      <c r="R60" s="337">
        <v>2624</v>
      </c>
      <c r="S60" s="337">
        <v>2670</v>
      </c>
      <c r="T60" s="337">
        <v>2655</v>
      </c>
      <c r="U60" s="337">
        <v>2804</v>
      </c>
      <c r="V60" s="337">
        <v>2825</v>
      </c>
      <c r="W60" s="337">
        <v>2919</v>
      </c>
      <c r="X60" s="337">
        <v>2935</v>
      </c>
      <c r="Y60" s="337">
        <v>2995</v>
      </c>
      <c r="Z60" s="337">
        <v>2980</v>
      </c>
      <c r="AA60" s="330">
        <v>2874</v>
      </c>
      <c r="AB60" s="327">
        <v>2716</v>
      </c>
      <c r="AC60" s="337">
        <v>2664</v>
      </c>
      <c r="AD60" s="337">
        <v>2768</v>
      </c>
      <c r="AE60" s="337">
        <v>2809</v>
      </c>
      <c r="AF60" s="337">
        <v>2791</v>
      </c>
      <c r="AG60" s="337">
        <v>2862</v>
      </c>
      <c r="AH60" s="337">
        <v>3015</v>
      </c>
      <c r="AI60" s="337">
        <v>3085</v>
      </c>
      <c r="AJ60" s="337">
        <v>3157</v>
      </c>
      <c r="AK60" s="337">
        <v>3149</v>
      </c>
      <c r="AL60" s="337">
        <v>2980</v>
      </c>
      <c r="AM60" s="330">
        <v>2994</v>
      </c>
      <c r="AN60" s="327">
        <v>2928</v>
      </c>
      <c r="AO60" s="337">
        <v>2823</v>
      </c>
      <c r="AP60" s="337">
        <v>2867</v>
      </c>
      <c r="AQ60" s="337">
        <v>2955</v>
      </c>
      <c r="AR60" s="337">
        <v>2968</v>
      </c>
      <c r="AS60" s="337">
        <v>3067</v>
      </c>
      <c r="AT60" s="337">
        <v>3139</v>
      </c>
      <c r="AU60" s="337">
        <v>3189</v>
      </c>
      <c r="AV60" s="337">
        <v>3192</v>
      </c>
      <c r="AW60" s="337">
        <v>3214</v>
      </c>
      <c r="AX60" s="337">
        <v>3221</v>
      </c>
      <c r="AY60" s="330">
        <v>3189</v>
      </c>
      <c r="AZ60" s="327">
        <v>3133</v>
      </c>
      <c r="BA60" s="337">
        <v>3036</v>
      </c>
      <c r="BB60" s="337">
        <v>3022</v>
      </c>
      <c r="BC60" s="337">
        <v>2916</v>
      </c>
      <c r="BD60" s="337">
        <v>2920</v>
      </c>
      <c r="BE60" s="337">
        <v>2962</v>
      </c>
      <c r="BF60" s="337">
        <v>3019</v>
      </c>
      <c r="BG60" s="337">
        <v>3011</v>
      </c>
      <c r="BH60" s="337">
        <v>2914</v>
      </c>
      <c r="BI60" s="337">
        <v>2895</v>
      </c>
      <c r="BJ60" s="337">
        <v>2777</v>
      </c>
      <c r="BK60" s="326">
        <v>2831</v>
      </c>
      <c r="BL60" s="327">
        <v>2756</v>
      </c>
      <c r="BM60" s="337">
        <v>2727</v>
      </c>
      <c r="BN60" s="337">
        <v>2758</v>
      </c>
      <c r="BO60" s="337">
        <v>2762</v>
      </c>
      <c r="BP60" s="337">
        <v>2722</v>
      </c>
      <c r="BQ60" s="337">
        <v>2748</v>
      </c>
      <c r="BR60" s="337">
        <v>2692</v>
      </c>
      <c r="BS60" s="337">
        <v>2635</v>
      </c>
      <c r="BT60" s="337">
        <v>2653</v>
      </c>
      <c r="BU60" s="337">
        <v>2676</v>
      </c>
      <c r="BV60" s="337">
        <v>2685</v>
      </c>
      <c r="BW60" s="326">
        <v>2674</v>
      </c>
      <c r="BX60" s="327">
        <v>2657</v>
      </c>
      <c r="BY60" s="337">
        <v>2684</v>
      </c>
      <c r="BZ60" s="337">
        <v>2720</v>
      </c>
      <c r="CA60" s="337">
        <v>2776</v>
      </c>
      <c r="CB60" s="337">
        <v>2784</v>
      </c>
      <c r="CC60" s="337">
        <v>2829</v>
      </c>
      <c r="CD60" s="337">
        <v>2886</v>
      </c>
      <c r="CE60" s="337">
        <v>2850</v>
      </c>
      <c r="CF60" s="337">
        <v>2772</v>
      </c>
      <c r="CG60" s="337">
        <v>2838</v>
      </c>
      <c r="CH60" s="337">
        <v>2871</v>
      </c>
      <c r="CI60" s="326">
        <v>2847</v>
      </c>
      <c r="CJ60" s="327">
        <v>2717</v>
      </c>
      <c r="CK60" s="337">
        <v>2641</v>
      </c>
      <c r="CL60" s="337">
        <v>2692</v>
      </c>
      <c r="CM60" s="337">
        <v>2626</v>
      </c>
      <c r="CN60" s="337">
        <v>2597</v>
      </c>
      <c r="CO60" s="337">
        <v>2624</v>
      </c>
      <c r="CP60" s="337">
        <v>2669</v>
      </c>
      <c r="CQ60" s="337">
        <v>2764</v>
      </c>
      <c r="CR60" s="337">
        <v>2773</v>
      </c>
      <c r="CS60" s="337">
        <v>2777</v>
      </c>
      <c r="CT60" s="337">
        <v>2884</v>
      </c>
      <c r="CU60" s="326">
        <v>2885</v>
      </c>
      <c r="CV60" s="327">
        <v>2838</v>
      </c>
      <c r="CW60" s="337">
        <v>2885</v>
      </c>
      <c r="CX60" s="337">
        <v>2944</v>
      </c>
      <c r="CY60" s="337">
        <v>2981</v>
      </c>
      <c r="CZ60" s="337">
        <v>3020</v>
      </c>
      <c r="DA60" s="337">
        <v>2976</v>
      </c>
      <c r="DB60" s="337">
        <v>3005</v>
      </c>
      <c r="DC60" s="337">
        <v>2983</v>
      </c>
      <c r="DD60" s="337">
        <v>2993</v>
      </c>
      <c r="DE60" s="337">
        <v>3004</v>
      </c>
      <c r="DF60" s="337">
        <v>3015</v>
      </c>
      <c r="DG60" s="326">
        <v>3039</v>
      </c>
      <c r="DH60" s="327">
        <v>3002</v>
      </c>
      <c r="DI60" s="337">
        <v>3046</v>
      </c>
      <c r="DJ60" s="337">
        <v>3041</v>
      </c>
      <c r="DK60" s="337">
        <v>3103</v>
      </c>
      <c r="DL60" s="337">
        <v>3072</v>
      </c>
      <c r="DM60" s="337">
        <v>3115</v>
      </c>
      <c r="DN60" s="337">
        <v>2758</v>
      </c>
      <c r="DO60" s="337">
        <v>2745</v>
      </c>
      <c r="DP60" s="337">
        <v>2827</v>
      </c>
      <c r="DQ60" s="326">
        <v>2775</v>
      </c>
      <c r="DR60" s="326">
        <v>2775</v>
      </c>
      <c r="DS60" s="330">
        <v>2745</v>
      </c>
      <c r="DT60" s="326">
        <v>2645</v>
      </c>
      <c r="DU60" s="326">
        <v>2691</v>
      </c>
      <c r="DV60" s="326">
        <v>2764</v>
      </c>
      <c r="DW60" s="326">
        <v>2769</v>
      </c>
      <c r="DX60" s="326">
        <v>2801</v>
      </c>
      <c r="DY60" s="326">
        <v>2870</v>
      </c>
      <c r="DZ60" s="326">
        <v>2863</v>
      </c>
      <c r="EA60" s="337"/>
      <c r="EB60" s="337"/>
      <c r="EC60" s="337"/>
      <c r="ED60" s="337"/>
      <c r="EE60" s="337"/>
      <c r="EF60" s="100">
        <v>-7</v>
      </c>
      <c r="EG60" s="84">
        <v>-0.24449877750611246</v>
      </c>
      <c r="EH60" s="100">
        <v>118</v>
      </c>
      <c r="EI60" s="84">
        <v>3.8828562026982558</v>
      </c>
    </row>
    <row r="61" spans="1:148" ht="15" outlineLevel="2">
      <c r="A61" s="324">
        <v>842</v>
      </c>
      <c r="B61" s="324" t="s">
        <v>331</v>
      </c>
      <c r="C61" s="324" t="s">
        <v>350</v>
      </c>
      <c r="D61" s="327">
        <v>447</v>
      </c>
      <c r="E61" s="337">
        <v>367</v>
      </c>
      <c r="F61" s="337">
        <v>356</v>
      </c>
      <c r="G61" s="337">
        <v>373</v>
      </c>
      <c r="H61" s="337">
        <v>376</v>
      </c>
      <c r="I61" s="337">
        <v>374</v>
      </c>
      <c r="J61" s="337">
        <v>379</v>
      </c>
      <c r="K61" s="337">
        <v>392</v>
      </c>
      <c r="L61" s="337">
        <v>392</v>
      </c>
      <c r="M61" s="337">
        <v>387</v>
      </c>
      <c r="N61" s="337">
        <v>399</v>
      </c>
      <c r="O61" s="330">
        <v>425</v>
      </c>
      <c r="P61" s="327">
        <v>401</v>
      </c>
      <c r="Q61" s="337">
        <v>425</v>
      </c>
      <c r="R61" s="337">
        <v>465</v>
      </c>
      <c r="S61" s="337">
        <v>506</v>
      </c>
      <c r="T61" s="337">
        <v>376</v>
      </c>
      <c r="U61" s="337">
        <v>584</v>
      </c>
      <c r="V61" s="337">
        <v>568</v>
      </c>
      <c r="W61" s="337">
        <v>611</v>
      </c>
      <c r="X61" s="337">
        <v>620</v>
      </c>
      <c r="Y61" s="337">
        <v>613</v>
      </c>
      <c r="Z61" s="337">
        <v>526</v>
      </c>
      <c r="AA61" s="330">
        <v>519</v>
      </c>
      <c r="AB61" s="327">
        <v>521</v>
      </c>
      <c r="AC61" s="337">
        <v>481</v>
      </c>
      <c r="AD61" s="337">
        <v>533</v>
      </c>
      <c r="AE61" s="337">
        <v>524</v>
      </c>
      <c r="AF61" s="337">
        <v>526</v>
      </c>
      <c r="AG61" s="337">
        <v>513</v>
      </c>
      <c r="AH61" s="337">
        <v>527</v>
      </c>
      <c r="AI61" s="337">
        <v>521</v>
      </c>
      <c r="AJ61" s="337">
        <v>514</v>
      </c>
      <c r="AK61" s="337">
        <v>506</v>
      </c>
      <c r="AL61" s="337">
        <v>459</v>
      </c>
      <c r="AM61" s="330">
        <v>435</v>
      </c>
      <c r="AN61" s="327">
        <v>449</v>
      </c>
      <c r="AO61" s="337">
        <v>419</v>
      </c>
      <c r="AP61" s="337">
        <v>461</v>
      </c>
      <c r="AQ61" s="337">
        <v>486</v>
      </c>
      <c r="AR61" s="337">
        <v>509</v>
      </c>
      <c r="AS61" s="337">
        <v>603</v>
      </c>
      <c r="AT61" s="337">
        <v>573</v>
      </c>
      <c r="AU61" s="337">
        <v>574</v>
      </c>
      <c r="AV61" s="337">
        <v>561</v>
      </c>
      <c r="AW61" s="337">
        <v>565</v>
      </c>
      <c r="AX61" s="337">
        <v>548</v>
      </c>
      <c r="AY61" s="330">
        <v>565</v>
      </c>
      <c r="AZ61" s="327">
        <v>594</v>
      </c>
      <c r="BA61" s="337">
        <v>594</v>
      </c>
      <c r="BB61" s="337">
        <v>598</v>
      </c>
      <c r="BC61" s="337">
        <v>579</v>
      </c>
      <c r="BD61" s="337">
        <v>575</v>
      </c>
      <c r="BE61" s="337">
        <v>574</v>
      </c>
      <c r="BF61" s="337">
        <v>574</v>
      </c>
      <c r="BG61" s="337">
        <v>582</v>
      </c>
      <c r="BH61" s="337">
        <v>551</v>
      </c>
      <c r="BI61" s="337">
        <v>560</v>
      </c>
      <c r="BJ61" s="337">
        <v>562</v>
      </c>
      <c r="BK61" s="326">
        <v>566</v>
      </c>
      <c r="BL61" s="327">
        <v>570</v>
      </c>
      <c r="BM61" s="337">
        <v>565</v>
      </c>
      <c r="BN61" s="337">
        <v>584</v>
      </c>
      <c r="BO61" s="337">
        <v>552</v>
      </c>
      <c r="BP61" s="337">
        <v>539</v>
      </c>
      <c r="BQ61" s="337">
        <v>554</v>
      </c>
      <c r="BR61" s="337">
        <v>577</v>
      </c>
      <c r="BS61" s="337">
        <v>604</v>
      </c>
      <c r="BT61" s="337">
        <v>610</v>
      </c>
      <c r="BU61" s="337">
        <v>617</v>
      </c>
      <c r="BV61" s="337">
        <v>627</v>
      </c>
      <c r="BW61" s="326">
        <v>640</v>
      </c>
      <c r="BX61" s="327">
        <v>638</v>
      </c>
      <c r="BY61" s="337">
        <v>674</v>
      </c>
      <c r="BZ61" s="337">
        <v>683</v>
      </c>
      <c r="CA61" s="337">
        <v>693</v>
      </c>
      <c r="CB61" s="337">
        <v>735</v>
      </c>
      <c r="CC61" s="337">
        <v>757</v>
      </c>
      <c r="CD61" s="337">
        <v>801</v>
      </c>
      <c r="CE61" s="337">
        <v>792</v>
      </c>
      <c r="CF61" s="337">
        <v>790</v>
      </c>
      <c r="CG61" s="337">
        <v>795</v>
      </c>
      <c r="CH61" s="337">
        <v>800</v>
      </c>
      <c r="CI61" s="326">
        <v>803</v>
      </c>
      <c r="CJ61" s="327">
        <v>794</v>
      </c>
      <c r="CK61" s="337">
        <v>762</v>
      </c>
      <c r="CL61" s="337">
        <v>811</v>
      </c>
      <c r="CM61" s="337">
        <v>844</v>
      </c>
      <c r="CN61" s="337">
        <v>812</v>
      </c>
      <c r="CO61" s="337">
        <v>825</v>
      </c>
      <c r="CP61" s="337">
        <v>851</v>
      </c>
      <c r="CQ61" s="337">
        <v>904</v>
      </c>
      <c r="CR61" s="337">
        <v>926</v>
      </c>
      <c r="CS61" s="337">
        <v>935</v>
      </c>
      <c r="CT61" s="337">
        <v>983</v>
      </c>
      <c r="CU61" s="326">
        <v>999</v>
      </c>
      <c r="CV61" s="327">
        <v>983</v>
      </c>
      <c r="CW61" s="337">
        <v>962</v>
      </c>
      <c r="CX61" s="337">
        <v>1008</v>
      </c>
      <c r="CY61" s="337">
        <v>1036</v>
      </c>
      <c r="CZ61" s="337">
        <v>1055</v>
      </c>
      <c r="DA61" s="337">
        <v>1043</v>
      </c>
      <c r="DB61" s="337">
        <v>1036</v>
      </c>
      <c r="DC61" s="337">
        <v>1007</v>
      </c>
      <c r="DD61" s="337">
        <v>953</v>
      </c>
      <c r="DE61" s="337">
        <v>947</v>
      </c>
      <c r="DF61" s="337">
        <v>959</v>
      </c>
      <c r="DG61" s="326">
        <v>960</v>
      </c>
      <c r="DH61" s="327">
        <v>943</v>
      </c>
      <c r="DI61" s="337">
        <v>919</v>
      </c>
      <c r="DJ61" s="337">
        <v>950</v>
      </c>
      <c r="DK61" s="337">
        <v>961</v>
      </c>
      <c r="DL61" s="337">
        <v>917</v>
      </c>
      <c r="DM61" s="337">
        <v>865</v>
      </c>
      <c r="DN61" s="337">
        <v>740</v>
      </c>
      <c r="DO61" s="337">
        <v>728</v>
      </c>
      <c r="DP61" s="337">
        <v>727</v>
      </c>
      <c r="DQ61" s="326">
        <v>728</v>
      </c>
      <c r="DR61" s="326">
        <v>711</v>
      </c>
      <c r="DS61" s="330">
        <v>697</v>
      </c>
      <c r="DT61" s="326">
        <v>668</v>
      </c>
      <c r="DU61" s="326">
        <v>637</v>
      </c>
      <c r="DV61" s="326">
        <v>700</v>
      </c>
      <c r="DW61" s="326">
        <v>690</v>
      </c>
      <c r="DX61" s="326">
        <v>719</v>
      </c>
      <c r="DY61" s="326">
        <v>726</v>
      </c>
      <c r="DZ61" s="326">
        <v>727</v>
      </c>
      <c r="EA61" s="337"/>
      <c r="EB61" s="337"/>
      <c r="EC61" s="337"/>
      <c r="ED61" s="337"/>
      <c r="EE61" s="337"/>
      <c r="EF61" s="100">
        <v>1</v>
      </c>
      <c r="EG61" s="84">
        <v>0.13755158184319119</v>
      </c>
      <c r="EH61" s="100">
        <v>30</v>
      </c>
      <c r="EI61" s="84">
        <v>3.125</v>
      </c>
    </row>
    <row r="62" spans="1:148" ht="15" outlineLevel="1">
      <c r="A62" s="121" t="s">
        <v>351</v>
      </c>
      <c r="B62" s="26"/>
      <c r="C62" s="27"/>
      <c r="D62" s="44">
        <v>68168</v>
      </c>
      <c r="E62" s="45">
        <v>68812</v>
      </c>
      <c r="F62" s="45">
        <v>69651</v>
      </c>
      <c r="G62" s="45">
        <v>70285</v>
      </c>
      <c r="H62" s="45">
        <v>71437</v>
      </c>
      <c r="I62" s="45">
        <v>72813</v>
      </c>
      <c r="J62" s="45">
        <v>72492</v>
      </c>
      <c r="K62" s="45">
        <v>72843</v>
      </c>
      <c r="L62" s="45">
        <v>72226</v>
      </c>
      <c r="M62" s="45">
        <v>72787</v>
      </c>
      <c r="N62" s="45">
        <v>73179</v>
      </c>
      <c r="O62" s="231">
        <v>72904</v>
      </c>
      <c r="P62" s="44">
        <v>71083</v>
      </c>
      <c r="Q62" s="45">
        <v>69217</v>
      </c>
      <c r="R62" s="45">
        <v>71796</v>
      </c>
      <c r="S62" s="45">
        <v>72059</v>
      </c>
      <c r="T62" s="45">
        <v>71437</v>
      </c>
      <c r="U62" s="45">
        <v>73961</v>
      </c>
      <c r="V62" s="45">
        <v>73557</v>
      </c>
      <c r="W62" s="45">
        <v>75960</v>
      </c>
      <c r="X62" s="45">
        <v>76593</v>
      </c>
      <c r="Y62" s="45">
        <v>77679</v>
      </c>
      <c r="Z62" s="45">
        <v>76989</v>
      </c>
      <c r="AA62" s="231">
        <v>75478</v>
      </c>
      <c r="AB62" s="44">
        <v>73290</v>
      </c>
      <c r="AC62" s="45">
        <v>72122</v>
      </c>
      <c r="AD62" s="45">
        <v>72543</v>
      </c>
      <c r="AE62" s="45">
        <v>73067</v>
      </c>
      <c r="AF62" s="45">
        <v>73150</v>
      </c>
      <c r="AG62" s="45">
        <v>74073</v>
      </c>
      <c r="AH62" s="45">
        <v>77062</v>
      </c>
      <c r="AI62" s="45">
        <v>78070</v>
      </c>
      <c r="AJ62" s="45">
        <v>79177</v>
      </c>
      <c r="AK62" s="45">
        <v>79373</v>
      </c>
      <c r="AL62" s="45">
        <v>77570</v>
      </c>
      <c r="AM62" s="231">
        <v>77824</v>
      </c>
      <c r="AN62" s="44">
        <v>76598</v>
      </c>
      <c r="AO62" s="45">
        <v>75119</v>
      </c>
      <c r="AP62" s="45">
        <v>76069</v>
      </c>
      <c r="AQ62" s="45">
        <v>77767</v>
      </c>
      <c r="AR62" s="45">
        <v>78075</v>
      </c>
      <c r="AS62" s="45">
        <v>80284</v>
      </c>
      <c r="AT62" s="45">
        <v>80791</v>
      </c>
      <c r="AU62" s="45">
        <v>81278</v>
      </c>
      <c r="AV62" s="45">
        <v>81688</v>
      </c>
      <c r="AW62" s="45">
        <v>83096</v>
      </c>
      <c r="AX62" s="45">
        <v>83573</v>
      </c>
      <c r="AY62" s="231">
        <v>84286</v>
      </c>
      <c r="AZ62" s="44">
        <v>84051</v>
      </c>
      <c r="BA62" s="45">
        <v>83950</v>
      </c>
      <c r="BB62" s="45">
        <v>86392</v>
      </c>
      <c r="BC62" s="45">
        <v>86132</v>
      </c>
      <c r="BD62" s="45">
        <v>85555</v>
      </c>
      <c r="BE62" s="45">
        <v>81942</v>
      </c>
      <c r="BF62" s="45">
        <v>81951</v>
      </c>
      <c r="BG62" s="45">
        <v>82489</v>
      </c>
      <c r="BH62" s="45">
        <v>82035</v>
      </c>
      <c r="BI62" s="45">
        <v>81688</v>
      </c>
      <c r="BJ62" s="45">
        <v>80942</v>
      </c>
      <c r="BK62" s="57">
        <v>81351</v>
      </c>
      <c r="BL62" s="44">
        <v>80200</v>
      </c>
      <c r="BM62" s="45">
        <v>79949</v>
      </c>
      <c r="BN62" s="45">
        <v>80951</v>
      </c>
      <c r="BO62" s="45">
        <v>81610</v>
      </c>
      <c r="BP62" s="45">
        <v>81360</v>
      </c>
      <c r="BQ62" s="45">
        <v>81862</v>
      </c>
      <c r="BR62" s="45">
        <v>81379</v>
      </c>
      <c r="BS62" s="45">
        <v>81475</v>
      </c>
      <c r="BT62" s="45">
        <v>82096</v>
      </c>
      <c r="BU62" s="45">
        <v>82392</v>
      </c>
      <c r="BV62" s="45">
        <v>82400</v>
      </c>
      <c r="BW62" s="57">
        <v>81992</v>
      </c>
      <c r="BX62" s="44">
        <v>80644</v>
      </c>
      <c r="BY62" s="45">
        <v>80745</v>
      </c>
      <c r="BZ62" s="45">
        <v>81932</v>
      </c>
      <c r="CA62" s="45">
        <v>82767</v>
      </c>
      <c r="CB62" s="45">
        <v>83226</v>
      </c>
      <c r="CC62" s="45">
        <v>83837</v>
      </c>
      <c r="CD62" s="45">
        <v>84478</v>
      </c>
      <c r="CE62" s="45">
        <v>85250</v>
      </c>
      <c r="CF62" s="45">
        <v>84935</v>
      </c>
      <c r="CG62" s="45">
        <v>85310</v>
      </c>
      <c r="CH62" s="45">
        <v>85606</v>
      </c>
      <c r="CI62" s="57">
        <v>85229</v>
      </c>
      <c r="CJ62" s="44">
        <v>83534</v>
      </c>
      <c r="CK62" s="45">
        <v>83032</v>
      </c>
      <c r="CL62" s="45">
        <v>83391</v>
      </c>
      <c r="CM62" s="45">
        <v>83100</v>
      </c>
      <c r="CN62" s="45">
        <v>82526</v>
      </c>
      <c r="CO62" s="45">
        <v>82799</v>
      </c>
      <c r="CP62" s="45">
        <v>83468</v>
      </c>
      <c r="CQ62" s="45">
        <v>85224</v>
      </c>
      <c r="CR62" s="45">
        <v>85881</v>
      </c>
      <c r="CS62" s="45">
        <v>86805</v>
      </c>
      <c r="CT62" s="45">
        <v>87976</v>
      </c>
      <c r="CU62" s="57">
        <v>88235</v>
      </c>
      <c r="CV62" s="44">
        <v>87683</v>
      </c>
      <c r="CW62" s="45">
        <v>88990</v>
      </c>
      <c r="CX62" s="45">
        <v>90251</v>
      </c>
      <c r="CY62" s="45">
        <v>91398</v>
      </c>
      <c r="CZ62" s="45">
        <v>92215</v>
      </c>
      <c r="DA62" s="45">
        <v>92443</v>
      </c>
      <c r="DB62" s="45">
        <v>92401</v>
      </c>
      <c r="DC62" s="45">
        <v>93058</v>
      </c>
      <c r="DD62" s="45">
        <v>91613</v>
      </c>
      <c r="DE62" s="45">
        <v>92175</v>
      </c>
      <c r="DF62" s="45">
        <v>92340</v>
      </c>
      <c r="DG62" s="57">
        <v>92363</v>
      </c>
      <c r="DH62" s="44">
        <v>91976</v>
      </c>
      <c r="DI62" s="45">
        <v>92040</v>
      </c>
      <c r="DJ62" s="45">
        <v>91069</v>
      </c>
      <c r="DK62" s="45">
        <v>91940</v>
      </c>
      <c r="DL62" s="45">
        <v>91807</v>
      </c>
      <c r="DM62" s="45">
        <v>92098</v>
      </c>
      <c r="DN62" s="45">
        <v>86092</v>
      </c>
      <c r="DO62" s="45">
        <v>86158</v>
      </c>
      <c r="DP62" s="45">
        <v>86512</v>
      </c>
      <c r="DQ62" s="57">
        <v>86513</v>
      </c>
      <c r="DR62" s="57">
        <v>86624</v>
      </c>
      <c r="DS62" s="231">
        <v>86012</v>
      </c>
      <c r="DT62" s="57">
        <v>84167</v>
      </c>
      <c r="DU62" s="57">
        <v>83572</v>
      </c>
      <c r="DV62" s="57">
        <v>84964</v>
      </c>
      <c r="DW62" s="57">
        <v>85457</v>
      </c>
      <c r="DX62" s="57">
        <v>85277</v>
      </c>
      <c r="DY62" s="57">
        <v>85533</v>
      </c>
      <c r="DZ62" s="57">
        <v>85196</v>
      </c>
      <c r="EA62" s="45"/>
      <c r="EB62" s="45"/>
      <c r="EC62" s="45"/>
      <c r="ED62" s="45"/>
      <c r="EE62" s="45"/>
      <c r="EF62" s="100">
        <v>-337</v>
      </c>
      <c r="EG62" s="84">
        <v>-0.39555847692379925</v>
      </c>
      <c r="EH62" s="100">
        <v>-816</v>
      </c>
      <c r="EI62" s="84">
        <v>-0.88347065383324497</v>
      </c>
    </row>
    <row r="63" spans="1:148" ht="15" outlineLevel="2">
      <c r="A63" s="324">
        <v>38</v>
      </c>
      <c r="B63" s="324" t="s">
        <v>351</v>
      </c>
      <c r="C63" s="324" t="s">
        <v>352</v>
      </c>
      <c r="D63" s="327">
        <v>833</v>
      </c>
      <c r="E63" s="337">
        <v>833</v>
      </c>
      <c r="F63" s="337">
        <v>859</v>
      </c>
      <c r="G63" s="337">
        <v>884</v>
      </c>
      <c r="H63" s="337">
        <v>897</v>
      </c>
      <c r="I63" s="337">
        <v>919</v>
      </c>
      <c r="J63" s="337">
        <v>868</v>
      </c>
      <c r="K63" s="337">
        <v>846</v>
      </c>
      <c r="L63" s="337">
        <v>838</v>
      </c>
      <c r="M63" s="337">
        <v>865</v>
      </c>
      <c r="N63" s="337">
        <v>874</v>
      </c>
      <c r="O63" s="330">
        <v>854</v>
      </c>
      <c r="P63" s="327">
        <v>806</v>
      </c>
      <c r="Q63" s="337">
        <v>810</v>
      </c>
      <c r="R63" s="337">
        <v>817</v>
      </c>
      <c r="S63" s="337">
        <v>850</v>
      </c>
      <c r="T63" s="337">
        <v>897</v>
      </c>
      <c r="U63" s="337">
        <v>868</v>
      </c>
      <c r="V63" s="337">
        <v>872</v>
      </c>
      <c r="W63" s="337">
        <v>902</v>
      </c>
      <c r="X63" s="337">
        <v>930</v>
      </c>
      <c r="Y63" s="337">
        <v>923</v>
      </c>
      <c r="Z63" s="337">
        <v>898</v>
      </c>
      <c r="AA63" s="330">
        <v>869</v>
      </c>
      <c r="AB63" s="327">
        <v>829</v>
      </c>
      <c r="AC63" s="337">
        <v>833</v>
      </c>
      <c r="AD63" s="337">
        <v>838</v>
      </c>
      <c r="AE63" s="337">
        <v>827</v>
      </c>
      <c r="AF63" s="337">
        <v>827</v>
      </c>
      <c r="AG63" s="337">
        <v>817</v>
      </c>
      <c r="AH63" s="337">
        <v>848</v>
      </c>
      <c r="AI63" s="337">
        <v>862</v>
      </c>
      <c r="AJ63" s="337">
        <v>888</v>
      </c>
      <c r="AK63" s="337">
        <v>872</v>
      </c>
      <c r="AL63" s="337">
        <v>839</v>
      </c>
      <c r="AM63" s="330">
        <v>847</v>
      </c>
      <c r="AN63" s="327">
        <v>863</v>
      </c>
      <c r="AO63" s="337">
        <v>847</v>
      </c>
      <c r="AP63" s="337">
        <v>841</v>
      </c>
      <c r="AQ63" s="337">
        <v>895</v>
      </c>
      <c r="AR63" s="337">
        <v>922</v>
      </c>
      <c r="AS63" s="337">
        <v>1143</v>
      </c>
      <c r="AT63" s="337">
        <v>1070</v>
      </c>
      <c r="AU63" s="337">
        <v>1097</v>
      </c>
      <c r="AV63" s="337">
        <v>1076</v>
      </c>
      <c r="AW63" s="337">
        <v>1060</v>
      </c>
      <c r="AX63" s="337">
        <v>1049</v>
      </c>
      <c r="AY63" s="330">
        <v>1060</v>
      </c>
      <c r="AZ63" s="327">
        <v>1028</v>
      </c>
      <c r="BA63" s="337">
        <v>1004</v>
      </c>
      <c r="BB63" s="337">
        <v>1002</v>
      </c>
      <c r="BC63" s="337">
        <v>978</v>
      </c>
      <c r="BD63" s="337">
        <v>938</v>
      </c>
      <c r="BE63" s="337">
        <v>961</v>
      </c>
      <c r="BF63" s="337">
        <v>943</v>
      </c>
      <c r="BG63" s="337">
        <v>934</v>
      </c>
      <c r="BH63" s="337">
        <v>924</v>
      </c>
      <c r="BI63" s="337">
        <v>921</v>
      </c>
      <c r="BJ63" s="337">
        <v>937</v>
      </c>
      <c r="BK63" s="326">
        <v>968</v>
      </c>
      <c r="BL63" s="327">
        <v>973</v>
      </c>
      <c r="BM63" s="337">
        <v>950</v>
      </c>
      <c r="BN63" s="337">
        <v>1013</v>
      </c>
      <c r="BO63" s="337">
        <v>1041</v>
      </c>
      <c r="BP63" s="337">
        <v>1040</v>
      </c>
      <c r="BQ63" s="337">
        <v>1071</v>
      </c>
      <c r="BR63" s="337">
        <v>1073</v>
      </c>
      <c r="BS63" s="337">
        <v>1067</v>
      </c>
      <c r="BT63" s="337">
        <v>1034</v>
      </c>
      <c r="BU63" s="337">
        <v>1052</v>
      </c>
      <c r="BV63" s="337">
        <v>1034</v>
      </c>
      <c r="BW63" s="326">
        <v>1026</v>
      </c>
      <c r="BX63" s="327">
        <v>1019</v>
      </c>
      <c r="BY63" s="337">
        <v>994</v>
      </c>
      <c r="BZ63" s="337">
        <v>969</v>
      </c>
      <c r="CA63" s="337">
        <v>988</v>
      </c>
      <c r="CB63" s="337">
        <v>1027</v>
      </c>
      <c r="CC63" s="337">
        <v>1040</v>
      </c>
      <c r="CD63" s="337">
        <v>1060</v>
      </c>
      <c r="CE63" s="337">
        <v>1035</v>
      </c>
      <c r="CF63" s="337">
        <v>1008</v>
      </c>
      <c r="CG63" s="337">
        <v>1040</v>
      </c>
      <c r="CH63" s="337">
        <v>1023</v>
      </c>
      <c r="CI63" s="326">
        <v>1020</v>
      </c>
      <c r="CJ63" s="327">
        <v>991</v>
      </c>
      <c r="CK63" s="337">
        <v>1015</v>
      </c>
      <c r="CL63" s="337">
        <v>1035</v>
      </c>
      <c r="CM63" s="337">
        <v>1079</v>
      </c>
      <c r="CN63" s="337">
        <v>1057</v>
      </c>
      <c r="CO63" s="337">
        <v>1069</v>
      </c>
      <c r="CP63" s="337">
        <v>1070</v>
      </c>
      <c r="CQ63" s="337">
        <v>1086</v>
      </c>
      <c r="CR63" s="337">
        <v>1105</v>
      </c>
      <c r="CS63" s="337">
        <v>1117</v>
      </c>
      <c r="CT63" s="337">
        <v>1172</v>
      </c>
      <c r="CU63" s="326">
        <v>1209</v>
      </c>
      <c r="CV63" s="327">
        <v>1203</v>
      </c>
      <c r="CW63" s="337">
        <v>1193</v>
      </c>
      <c r="CX63" s="337">
        <v>1230</v>
      </c>
      <c r="CY63" s="337">
        <v>1244</v>
      </c>
      <c r="CZ63" s="337">
        <v>1256</v>
      </c>
      <c r="DA63" s="337">
        <v>1252</v>
      </c>
      <c r="DB63" s="337">
        <v>1236</v>
      </c>
      <c r="DC63" s="337">
        <v>1253</v>
      </c>
      <c r="DD63" s="337">
        <v>1169</v>
      </c>
      <c r="DE63" s="337">
        <v>1169</v>
      </c>
      <c r="DF63" s="337">
        <v>1166</v>
      </c>
      <c r="DG63" s="326">
        <v>1170</v>
      </c>
      <c r="DH63" s="327">
        <v>1174</v>
      </c>
      <c r="DI63" s="337">
        <v>1141</v>
      </c>
      <c r="DJ63" s="337">
        <v>1181</v>
      </c>
      <c r="DK63" s="337">
        <v>1178</v>
      </c>
      <c r="DL63" s="337">
        <v>1154</v>
      </c>
      <c r="DM63" s="337">
        <v>1213</v>
      </c>
      <c r="DN63" s="337">
        <v>1078</v>
      </c>
      <c r="DO63" s="337">
        <v>1063</v>
      </c>
      <c r="DP63" s="337">
        <v>1072</v>
      </c>
      <c r="DQ63" s="326">
        <v>1085</v>
      </c>
      <c r="DR63" s="326">
        <v>1090</v>
      </c>
      <c r="DS63" s="330">
        <v>1082</v>
      </c>
      <c r="DT63" s="326">
        <v>1039</v>
      </c>
      <c r="DU63" s="326">
        <v>902</v>
      </c>
      <c r="DV63" s="326">
        <v>1009</v>
      </c>
      <c r="DW63" s="326">
        <v>1068</v>
      </c>
      <c r="DX63" s="326">
        <v>1051</v>
      </c>
      <c r="DY63" s="326">
        <v>1069</v>
      </c>
      <c r="DZ63" s="326">
        <v>1078</v>
      </c>
      <c r="EA63" s="337"/>
      <c r="EB63" s="337"/>
      <c r="EC63" s="337"/>
      <c r="ED63" s="337"/>
      <c r="EE63" s="337"/>
      <c r="EF63" s="100">
        <v>9</v>
      </c>
      <c r="EG63" s="84">
        <v>0.83487940630797774</v>
      </c>
      <c r="EH63" s="100">
        <v>-4</v>
      </c>
      <c r="EI63" s="84">
        <v>-0.34188034188034189</v>
      </c>
    </row>
    <row r="64" spans="1:148" ht="15" outlineLevel="2">
      <c r="A64" s="324">
        <v>86</v>
      </c>
      <c r="B64" s="324" t="s">
        <v>351</v>
      </c>
      <c r="C64" s="324" t="s">
        <v>353</v>
      </c>
      <c r="D64" s="327">
        <v>967</v>
      </c>
      <c r="E64" s="337">
        <v>969</v>
      </c>
      <c r="F64" s="337">
        <v>994</v>
      </c>
      <c r="G64" s="337">
        <v>993</v>
      </c>
      <c r="H64" s="337">
        <v>1007</v>
      </c>
      <c r="I64" s="337">
        <v>1051</v>
      </c>
      <c r="J64" s="337">
        <v>1035</v>
      </c>
      <c r="K64" s="337">
        <v>1003</v>
      </c>
      <c r="L64" s="337">
        <v>980</v>
      </c>
      <c r="M64" s="337">
        <v>993</v>
      </c>
      <c r="N64" s="337">
        <v>1028</v>
      </c>
      <c r="O64" s="330">
        <v>1032</v>
      </c>
      <c r="P64" s="327">
        <v>1041</v>
      </c>
      <c r="Q64" s="337">
        <v>1045</v>
      </c>
      <c r="R64" s="337">
        <v>1063</v>
      </c>
      <c r="S64" s="337">
        <v>1048</v>
      </c>
      <c r="T64" s="337">
        <v>1007</v>
      </c>
      <c r="U64" s="337">
        <v>1076</v>
      </c>
      <c r="V64" s="337">
        <v>1081</v>
      </c>
      <c r="W64" s="337">
        <v>1104</v>
      </c>
      <c r="X64" s="337">
        <v>1117</v>
      </c>
      <c r="Y64" s="337">
        <v>1140</v>
      </c>
      <c r="Z64" s="337">
        <v>1105</v>
      </c>
      <c r="AA64" s="330">
        <v>1066</v>
      </c>
      <c r="AB64" s="327">
        <v>1043</v>
      </c>
      <c r="AC64" s="337">
        <v>1022</v>
      </c>
      <c r="AD64" s="337">
        <v>1043</v>
      </c>
      <c r="AE64" s="337">
        <v>1065</v>
      </c>
      <c r="AF64" s="337">
        <v>1075</v>
      </c>
      <c r="AG64" s="337">
        <v>1095</v>
      </c>
      <c r="AH64" s="337">
        <v>1196</v>
      </c>
      <c r="AI64" s="337">
        <v>1237</v>
      </c>
      <c r="AJ64" s="337">
        <v>1251</v>
      </c>
      <c r="AK64" s="337">
        <v>1243</v>
      </c>
      <c r="AL64" s="337">
        <v>1197</v>
      </c>
      <c r="AM64" s="330">
        <v>1170</v>
      </c>
      <c r="AN64" s="327">
        <v>1138</v>
      </c>
      <c r="AO64" s="337">
        <v>1079</v>
      </c>
      <c r="AP64" s="337">
        <v>1100</v>
      </c>
      <c r="AQ64" s="337">
        <v>1123</v>
      </c>
      <c r="AR64" s="337">
        <v>1133</v>
      </c>
      <c r="AS64" s="337">
        <v>1154</v>
      </c>
      <c r="AT64" s="337">
        <v>1174</v>
      </c>
      <c r="AU64" s="337">
        <v>1219</v>
      </c>
      <c r="AV64" s="337">
        <v>1166</v>
      </c>
      <c r="AW64" s="337">
        <v>1231</v>
      </c>
      <c r="AX64" s="337">
        <v>1219</v>
      </c>
      <c r="AY64" s="330">
        <v>1205</v>
      </c>
      <c r="AZ64" s="327">
        <v>1152</v>
      </c>
      <c r="BA64" s="337">
        <v>1135</v>
      </c>
      <c r="BB64" s="337">
        <v>1101</v>
      </c>
      <c r="BC64" s="337">
        <v>1077</v>
      </c>
      <c r="BD64" s="337">
        <v>1076</v>
      </c>
      <c r="BE64" s="337">
        <v>1090</v>
      </c>
      <c r="BF64" s="337">
        <v>1088</v>
      </c>
      <c r="BG64" s="337">
        <v>1043</v>
      </c>
      <c r="BH64" s="337">
        <v>1045</v>
      </c>
      <c r="BI64" s="337">
        <v>1050</v>
      </c>
      <c r="BJ64" s="337">
        <v>1054</v>
      </c>
      <c r="BK64" s="326">
        <v>1043</v>
      </c>
      <c r="BL64" s="327">
        <v>1018</v>
      </c>
      <c r="BM64" s="337">
        <v>1007</v>
      </c>
      <c r="BN64" s="337">
        <v>1017</v>
      </c>
      <c r="BO64" s="337">
        <v>1034</v>
      </c>
      <c r="BP64" s="337">
        <v>1037</v>
      </c>
      <c r="BQ64" s="337">
        <v>1049</v>
      </c>
      <c r="BR64" s="337">
        <v>1051</v>
      </c>
      <c r="BS64" s="337">
        <v>1098</v>
      </c>
      <c r="BT64" s="337">
        <v>1100</v>
      </c>
      <c r="BU64" s="337">
        <v>1085</v>
      </c>
      <c r="BV64" s="337">
        <v>1095</v>
      </c>
      <c r="BW64" s="326">
        <v>1083</v>
      </c>
      <c r="BX64" s="327">
        <v>1073</v>
      </c>
      <c r="BY64" s="337">
        <v>1085</v>
      </c>
      <c r="BZ64" s="337">
        <v>1096</v>
      </c>
      <c r="CA64" s="337">
        <v>1106</v>
      </c>
      <c r="CB64" s="337">
        <v>1107</v>
      </c>
      <c r="CC64" s="337">
        <v>1121</v>
      </c>
      <c r="CD64" s="337">
        <v>1124</v>
      </c>
      <c r="CE64" s="337">
        <v>1178</v>
      </c>
      <c r="CF64" s="337">
        <v>1160</v>
      </c>
      <c r="CG64" s="337">
        <v>1164</v>
      </c>
      <c r="CH64" s="337">
        <v>1171</v>
      </c>
      <c r="CI64" s="326">
        <v>1140</v>
      </c>
      <c r="CJ64" s="327">
        <v>1103</v>
      </c>
      <c r="CK64" s="337">
        <v>1088</v>
      </c>
      <c r="CL64" s="337">
        <v>1097</v>
      </c>
      <c r="CM64" s="337">
        <v>1099</v>
      </c>
      <c r="CN64" s="337">
        <v>1078</v>
      </c>
      <c r="CO64" s="337">
        <v>1095</v>
      </c>
      <c r="CP64" s="337">
        <v>1127</v>
      </c>
      <c r="CQ64" s="337">
        <v>1161</v>
      </c>
      <c r="CR64" s="337">
        <v>1135</v>
      </c>
      <c r="CS64" s="337">
        <v>1150</v>
      </c>
      <c r="CT64" s="337">
        <v>1153</v>
      </c>
      <c r="CU64" s="326">
        <v>1123</v>
      </c>
      <c r="CV64" s="327">
        <v>1122</v>
      </c>
      <c r="CW64" s="337">
        <v>1147</v>
      </c>
      <c r="CX64" s="337">
        <v>1160</v>
      </c>
      <c r="CY64" s="337">
        <v>1188</v>
      </c>
      <c r="CZ64" s="337">
        <v>1190</v>
      </c>
      <c r="DA64" s="337">
        <v>1165</v>
      </c>
      <c r="DB64" s="337">
        <v>1154</v>
      </c>
      <c r="DC64" s="337">
        <v>1156</v>
      </c>
      <c r="DD64" s="337">
        <v>1131</v>
      </c>
      <c r="DE64" s="337">
        <v>1148</v>
      </c>
      <c r="DF64" s="337">
        <v>1174</v>
      </c>
      <c r="DG64" s="326">
        <v>1162</v>
      </c>
      <c r="DH64" s="327">
        <v>1171</v>
      </c>
      <c r="DI64" s="337">
        <v>1168</v>
      </c>
      <c r="DJ64" s="337">
        <v>1184</v>
      </c>
      <c r="DK64" s="337">
        <v>1192</v>
      </c>
      <c r="DL64" s="337">
        <v>1182</v>
      </c>
      <c r="DM64" s="337">
        <v>1204</v>
      </c>
      <c r="DN64" s="337">
        <v>1126</v>
      </c>
      <c r="DO64" s="337">
        <v>1127</v>
      </c>
      <c r="DP64" s="337">
        <v>1120</v>
      </c>
      <c r="DQ64" s="326">
        <v>1134</v>
      </c>
      <c r="DR64" s="326">
        <v>1142</v>
      </c>
      <c r="DS64" s="330">
        <v>1149</v>
      </c>
      <c r="DT64" s="326">
        <v>1131</v>
      </c>
      <c r="DU64" s="326">
        <v>1135</v>
      </c>
      <c r="DV64" s="326">
        <v>1171</v>
      </c>
      <c r="DW64" s="326">
        <v>1179</v>
      </c>
      <c r="DX64" s="326">
        <v>1199</v>
      </c>
      <c r="DY64" s="326">
        <v>1211</v>
      </c>
      <c r="DZ64" s="326">
        <v>1199</v>
      </c>
      <c r="EA64" s="337"/>
      <c r="EB64" s="337"/>
      <c r="EC64" s="337"/>
      <c r="ED64" s="337"/>
      <c r="EE64" s="337"/>
      <c r="EF64" s="100">
        <v>-12</v>
      </c>
      <c r="EG64" s="84">
        <v>-1.0008340283569641</v>
      </c>
      <c r="EH64" s="100">
        <v>50</v>
      </c>
      <c r="EI64" s="84">
        <v>4.3029259896729775</v>
      </c>
    </row>
    <row r="65" spans="1:139" ht="15" outlineLevel="2">
      <c r="A65" s="324">
        <v>107</v>
      </c>
      <c r="B65" s="324" t="s">
        <v>351</v>
      </c>
      <c r="C65" s="324" t="s">
        <v>354</v>
      </c>
      <c r="D65" s="327">
        <v>630</v>
      </c>
      <c r="E65" s="337">
        <v>649</v>
      </c>
      <c r="F65" s="337">
        <v>640</v>
      </c>
      <c r="G65" s="337">
        <v>637</v>
      </c>
      <c r="H65" s="337">
        <v>677</v>
      </c>
      <c r="I65" s="337">
        <v>723</v>
      </c>
      <c r="J65" s="337">
        <v>720</v>
      </c>
      <c r="K65" s="337">
        <v>707</v>
      </c>
      <c r="L65" s="337">
        <v>721</v>
      </c>
      <c r="M65" s="337">
        <v>715</v>
      </c>
      <c r="N65" s="337">
        <v>729</v>
      </c>
      <c r="O65" s="330">
        <v>745</v>
      </c>
      <c r="P65" s="327">
        <v>699</v>
      </c>
      <c r="Q65" s="337">
        <v>669</v>
      </c>
      <c r="R65" s="337">
        <v>671</v>
      </c>
      <c r="S65" s="337">
        <v>695</v>
      </c>
      <c r="T65" s="337">
        <v>677</v>
      </c>
      <c r="U65" s="337">
        <v>727</v>
      </c>
      <c r="V65" s="337">
        <v>724</v>
      </c>
      <c r="W65" s="337">
        <v>757</v>
      </c>
      <c r="X65" s="337">
        <v>763</v>
      </c>
      <c r="Y65" s="337">
        <v>779</v>
      </c>
      <c r="Z65" s="337">
        <v>754</v>
      </c>
      <c r="AA65" s="330">
        <v>739</v>
      </c>
      <c r="AB65" s="327">
        <v>707</v>
      </c>
      <c r="AC65" s="337">
        <v>662</v>
      </c>
      <c r="AD65" s="337">
        <v>691</v>
      </c>
      <c r="AE65" s="337">
        <v>718</v>
      </c>
      <c r="AF65" s="337">
        <v>731</v>
      </c>
      <c r="AG65" s="337">
        <v>780</v>
      </c>
      <c r="AH65" s="337">
        <v>915</v>
      </c>
      <c r="AI65" s="337">
        <v>942</v>
      </c>
      <c r="AJ65" s="337">
        <v>937</v>
      </c>
      <c r="AK65" s="337">
        <v>925</v>
      </c>
      <c r="AL65" s="337">
        <v>833</v>
      </c>
      <c r="AM65" s="330">
        <v>858</v>
      </c>
      <c r="AN65" s="327">
        <v>830</v>
      </c>
      <c r="AO65" s="337">
        <v>704</v>
      </c>
      <c r="AP65" s="337">
        <v>717</v>
      </c>
      <c r="AQ65" s="337">
        <v>741</v>
      </c>
      <c r="AR65" s="337">
        <v>726</v>
      </c>
      <c r="AS65" s="337">
        <v>809</v>
      </c>
      <c r="AT65" s="337">
        <v>784</v>
      </c>
      <c r="AU65" s="337">
        <v>809</v>
      </c>
      <c r="AV65" s="337">
        <v>809</v>
      </c>
      <c r="AW65" s="337">
        <v>832</v>
      </c>
      <c r="AX65" s="337">
        <v>850</v>
      </c>
      <c r="AY65" s="330">
        <v>904</v>
      </c>
      <c r="AZ65" s="327">
        <v>899</v>
      </c>
      <c r="BA65" s="337">
        <v>897</v>
      </c>
      <c r="BB65" s="337">
        <v>881</v>
      </c>
      <c r="BC65" s="337">
        <v>809</v>
      </c>
      <c r="BD65" s="337">
        <v>811</v>
      </c>
      <c r="BE65" s="337">
        <v>815</v>
      </c>
      <c r="BF65" s="337">
        <v>830</v>
      </c>
      <c r="BG65" s="337">
        <v>805</v>
      </c>
      <c r="BH65" s="337">
        <v>798</v>
      </c>
      <c r="BI65" s="337">
        <v>769</v>
      </c>
      <c r="BJ65" s="337">
        <v>794</v>
      </c>
      <c r="BK65" s="326">
        <v>814</v>
      </c>
      <c r="BL65" s="327">
        <v>811</v>
      </c>
      <c r="BM65" s="337">
        <v>792</v>
      </c>
      <c r="BN65" s="337">
        <v>831</v>
      </c>
      <c r="BO65" s="337">
        <v>820</v>
      </c>
      <c r="BP65" s="337">
        <v>802</v>
      </c>
      <c r="BQ65" s="337">
        <v>814</v>
      </c>
      <c r="BR65" s="337">
        <v>795</v>
      </c>
      <c r="BS65" s="337">
        <v>770</v>
      </c>
      <c r="BT65" s="337">
        <v>777</v>
      </c>
      <c r="BU65" s="337">
        <v>793</v>
      </c>
      <c r="BV65" s="337">
        <v>756</v>
      </c>
      <c r="BW65" s="326">
        <v>785</v>
      </c>
      <c r="BX65" s="327">
        <v>758</v>
      </c>
      <c r="BY65" s="337">
        <v>799</v>
      </c>
      <c r="BZ65" s="337">
        <v>770</v>
      </c>
      <c r="CA65" s="337">
        <v>763</v>
      </c>
      <c r="CB65" s="337">
        <v>697</v>
      </c>
      <c r="CC65" s="337">
        <v>697</v>
      </c>
      <c r="CD65" s="337">
        <v>699</v>
      </c>
      <c r="CE65" s="337">
        <v>704</v>
      </c>
      <c r="CF65" s="337">
        <v>662</v>
      </c>
      <c r="CG65" s="337">
        <v>682</v>
      </c>
      <c r="CH65" s="337">
        <v>698</v>
      </c>
      <c r="CI65" s="326">
        <v>701</v>
      </c>
      <c r="CJ65" s="327">
        <v>774</v>
      </c>
      <c r="CK65" s="337">
        <v>762</v>
      </c>
      <c r="CL65" s="337">
        <v>792</v>
      </c>
      <c r="CM65" s="337">
        <v>789</v>
      </c>
      <c r="CN65" s="337">
        <v>772</v>
      </c>
      <c r="CO65" s="337">
        <v>774</v>
      </c>
      <c r="CP65" s="337">
        <v>762</v>
      </c>
      <c r="CQ65" s="337">
        <v>786</v>
      </c>
      <c r="CR65" s="337">
        <v>829</v>
      </c>
      <c r="CS65" s="337">
        <v>788</v>
      </c>
      <c r="CT65" s="337">
        <v>842</v>
      </c>
      <c r="CU65" s="326">
        <v>847</v>
      </c>
      <c r="CV65" s="327">
        <v>831</v>
      </c>
      <c r="CW65" s="337">
        <v>816</v>
      </c>
      <c r="CX65" s="337">
        <v>828</v>
      </c>
      <c r="CY65" s="337">
        <v>836</v>
      </c>
      <c r="CZ65" s="337">
        <v>863</v>
      </c>
      <c r="DA65" s="337">
        <v>875</v>
      </c>
      <c r="DB65" s="337">
        <v>827</v>
      </c>
      <c r="DC65" s="337">
        <v>802</v>
      </c>
      <c r="DD65" s="337">
        <v>797</v>
      </c>
      <c r="DE65" s="337">
        <v>798</v>
      </c>
      <c r="DF65" s="337">
        <v>807</v>
      </c>
      <c r="DG65" s="326">
        <v>822</v>
      </c>
      <c r="DH65" s="327">
        <v>802</v>
      </c>
      <c r="DI65" s="337">
        <v>810</v>
      </c>
      <c r="DJ65" s="337">
        <v>884</v>
      </c>
      <c r="DK65" s="337">
        <v>896</v>
      </c>
      <c r="DL65" s="337">
        <v>903</v>
      </c>
      <c r="DM65" s="337">
        <v>875</v>
      </c>
      <c r="DN65" s="337">
        <v>753</v>
      </c>
      <c r="DO65" s="337">
        <v>705</v>
      </c>
      <c r="DP65" s="337">
        <v>727</v>
      </c>
      <c r="DQ65" s="326">
        <v>711</v>
      </c>
      <c r="DR65" s="326">
        <v>717</v>
      </c>
      <c r="DS65" s="330">
        <v>709</v>
      </c>
      <c r="DT65" s="326">
        <v>643</v>
      </c>
      <c r="DU65" s="326">
        <v>598</v>
      </c>
      <c r="DV65" s="326">
        <v>668</v>
      </c>
      <c r="DW65" s="326">
        <v>690</v>
      </c>
      <c r="DX65" s="326">
        <v>671</v>
      </c>
      <c r="DY65" s="326">
        <v>680</v>
      </c>
      <c r="DZ65" s="326">
        <v>676</v>
      </c>
      <c r="EA65" s="337"/>
      <c r="EB65" s="337"/>
      <c r="EC65" s="337"/>
      <c r="ED65" s="337"/>
      <c r="EE65" s="337"/>
      <c r="EF65" s="100">
        <v>-4</v>
      </c>
      <c r="EG65" s="84">
        <v>-0.59171597633136097</v>
      </c>
      <c r="EH65" s="100">
        <v>-33</v>
      </c>
      <c r="EI65" s="84">
        <v>-4.0145985401459852</v>
      </c>
    </row>
    <row r="66" spans="1:139" ht="15" outlineLevel="2">
      <c r="A66" s="324">
        <v>134</v>
      </c>
      <c r="B66" s="324" t="s">
        <v>351</v>
      </c>
      <c r="C66" s="324" t="s">
        <v>355</v>
      </c>
      <c r="D66" s="327">
        <v>558</v>
      </c>
      <c r="E66" s="337">
        <v>562</v>
      </c>
      <c r="F66" s="337">
        <v>587</v>
      </c>
      <c r="G66" s="337">
        <v>602</v>
      </c>
      <c r="H66" s="337">
        <v>616</v>
      </c>
      <c r="I66" s="337">
        <v>628</v>
      </c>
      <c r="J66" s="337">
        <v>628</v>
      </c>
      <c r="K66" s="337">
        <v>646</v>
      </c>
      <c r="L66" s="337">
        <v>643</v>
      </c>
      <c r="M66" s="337">
        <v>657</v>
      </c>
      <c r="N66" s="337">
        <v>670</v>
      </c>
      <c r="O66" s="330">
        <v>662</v>
      </c>
      <c r="P66" s="327">
        <v>666</v>
      </c>
      <c r="Q66" s="337">
        <v>693</v>
      </c>
      <c r="R66" s="337">
        <v>712</v>
      </c>
      <c r="S66" s="337">
        <v>620</v>
      </c>
      <c r="T66" s="337">
        <v>616</v>
      </c>
      <c r="U66" s="337">
        <v>712</v>
      </c>
      <c r="V66" s="337">
        <v>715</v>
      </c>
      <c r="W66" s="337">
        <v>742</v>
      </c>
      <c r="X66" s="337">
        <v>746</v>
      </c>
      <c r="Y66" s="337">
        <v>762</v>
      </c>
      <c r="Z66" s="337">
        <v>726</v>
      </c>
      <c r="AA66" s="330">
        <v>729</v>
      </c>
      <c r="AB66" s="327">
        <v>694</v>
      </c>
      <c r="AC66" s="337">
        <v>686</v>
      </c>
      <c r="AD66" s="337">
        <v>694</v>
      </c>
      <c r="AE66" s="337">
        <v>676</v>
      </c>
      <c r="AF66" s="337">
        <v>659</v>
      </c>
      <c r="AG66" s="337">
        <v>629</v>
      </c>
      <c r="AH66" s="337">
        <v>657</v>
      </c>
      <c r="AI66" s="337">
        <v>660</v>
      </c>
      <c r="AJ66" s="337">
        <v>676</v>
      </c>
      <c r="AK66" s="337">
        <v>670</v>
      </c>
      <c r="AL66" s="337">
        <v>643</v>
      </c>
      <c r="AM66" s="330">
        <v>636</v>
      </c>
      <c r="AN66" s="327">
        <v>622</v>
      </c>
      <c r="AO66" s="337">
        <v>597</v>
      </c>
      <c r="AP66" s="337">
        <v>614</v>
      </c>
      <c r="AQ66" s="337">
        <v>624</v>
      </c>
      <c r="AR66" s="337">
        <v>634</v>
      </c>
      <c r="AS66" s="337">
        <v>680</v>
      </c>
      <c r="AT66" s="337">
        <v>688</v>
      </c>
      <c r="AU66" s="337">
        <v>694</v>
      </c>
      <c r="AV66" s="337">
        <v>701</v>
      </c>
      <c r="AW66" s="337">
        <v>705</v>
      </c>
      <c r="AX66" s="337">
        <v>688</v>
      </c>
      <c r="AY66" s="330">
        <v>665</v>
      </c>
      <c r="AZ66" s="327">
        <v>664</v>
      </c>
      <c r="BA66" s="337">
        <v>668</v>
      </c>
      <c r="BB66" s="337">
        <v>661</v>
      </c>
      <c r="BC66" s="337">
        <v>639</v>
      </c>
      <c r="BD66" s="337">
        <v>638</v>
      </c>
      <c r="BE66" s="337">
        <v>642</v>
      </c>
      <c r="BF66" s="337">
        <v>619</v>
      </c>
      <c r="BG66" s="337">
        <v>602</v>
      </c>
      <c r="BH66" s="337">
        <v>600</v>
      </c>
      <c r="BI66" s="337">
        <v>575</v>
      </c>
      <c r="BJ66" s="337">
        <v>569</v>
      </c>
      <c r="BK66" s="326">
        <v>582</v>
      </c>
      <c r="BL66" s="327">
        <v>568</v>
      </c>
      <c r="BM66" s="337">
        <v>573</v>
      </c>
      <c r="BN66" s="337">
        <v>574</v>
      </c>
      <c r="BO66" s="337">
        <v>575</v>
      </c>
      <c r="BP66" s="337">
        <v>587</v>
      </c>
      <c r="BQ66" s="337">
        <v>606</v>
      </c>
      <c r="BR66" s="337">
        <v>577</v>
      </c>
      <c r="BS66" s="337">
        <v>568</v>
      </c>
      <c r="BT66" s="337">
        <v>568</v>
      </c>
      <c r="BU66" s="337">
        <v>564</v>
      </c>
      <c r="BV66" s="337">
        <v>560</v>
      </c>
      <c r="BW66" s="326">
        <v>558</v>
      </c>
      <c r="BX66" s="327">
        <v>527</v>
      </c>
      <c r="BY66" s="337">
        <v>523</v>
      </c>
      <c r="BZ66" s="337">
        <v>548</v>
      </c>
      <c r="CA66" s="337">
        <v>546</v>
      </c>
      <c r="CB66" s="337">
        <v>537</v>
      </c>
      <c r="CC66" s="337">
        <v>545</v>
      </c>
      <c r="CD66" s="337">
        <v>521</v>
      </c>
      <c r="CE66" s="337">
        <v>538</v>
      </c>
      <c r="CF66" s="337">
        <v>533</v>
      </c>
      <c r="CG66" s="337">
        <v>513</v>
      </c>
      <c r="CH66" s="337">
        <v>511</v>
      </c>
      <c r="CI66" s="326">
        <v>503</v>
      </c>
      <c r="CJ66" s="327">
        <v>449</v>
      </c>
      <c r="CK66" s="337">
        <v>459</v>
      </c>
      <c r="CL66" s="337">
        <v>436</v>
      </c>
      <c r="CM66" s="337">
        <v>424</v>
      </c>
      <c r="CN66" s="337">
        <v>427</v>
      </c>
      <c r="CO66" s="337">
        <v>447</v>
      </c>
      <c r="CP66" s="337">
        <v>449</v>
      </c>
      <c r="CQ66" s="337">
        <v>472</v>
      </c>
      <c r="CR66" s="337">
        <v>464</v>
      </c>
      <c r="CS66" s="337">
        <v>477</v>
      </c>
      <c r="CT66" s="337">
        <v>496</v>
      </c>
      <c r="CU66" s="326">
        <v>471</v>
      </c>
      <c r="CV66" s="327">
        <v>454</v>
      </c>
      <c r="CW66" s="337">
        <v>457</v>
      </c>
      <c r="CX66" s="337">
        <v>466</v>
      </c>
      <c r="CY66" s="337">
        <v>477</v>
      </c>
      <c r="CZ66" s="337">
        <v>507</v>
      </c>
      <c r="DA66" s="337">
        <v>510</v>
      </c>
      <c r="DB66" s="337">
        <v>489</v>
      </c>
      <c r="DC66" s="337">
        <v>501</v>
      </c>
      <c r="DD66" s="337">
        <v>519</v>
      </c>
      <c r="DE66" s="337">
        <v>510</v>
      </c>
      <c r="DF66" s="337">
        <v>525</v>
      </c>
      <c r="DG66" s="326">
        <v>523</v>
      </c>
      <c r="DH66" s="327">
        <v>531</v>
      </c>
      <c r="DI66" s="337">
        <v>536</v>
      </c>
      <c r="DJ66" s="337">
        <v>536</v>
      </c>
      <c r="DK66" s="337">
        <v>536</v>
      </c>
      <c r="DL66" s="337">
        <v>539</v>
      </c>
      <c r="DM66" s="337">
        <v>533</v>
      </c>
      <c r="DN66" s="337">
        <v>455</v>
      </c>
      <c r="DO66" s="337">
        <v>449</v>
      </c>
      <c r="DP66" s="337">
        <v>442</v>
      </c>
      <c r="DQ66" s="326">
        <v>435</v>
      </c>
      <c r="DR66" s="326">
        <v>470</v>
      </c>
      <c r="DS66" s="330">
        <v>461</v>
      </c>
      <c r="DT66" s="326">
        <v>438</v>
      </c>
      <c r="DU66" s="326">
        <v>429</v>
      </c>
      <c r="DV66" s="326">
        <v>435</v>
      </c>
      <c r="DW66" s="326">
        <v>441</v>
      </c>
      <c r="DX66" s="326">
        <v>451</v>
      </c>
      <c r="DY66" s="326">
        <v>470</v>
      </c>
      <c r="DZ66" s="326">
        <v>486</v>
      </c>
      <c r="EA66" s="337"/>
      <c r="EB66" s="337"/>
      <c r="EC66" s="337"/>
      <c r="ED66" s="337"/>
      <c r="EE66" s="337"/>
      <c r="EF66" s="100">
        <v>16</v>
      </c>
      <c r="EG66" s="84">
        <v>3.2921810699588478</v>
      </c>
      <c r="EH66" s="100">
        <v>25</v>
      </c>
      <c r="EI66" s="84">
        <v>4.7801147227533463</v>
      </c>
    </row>
    <row r="67" spans="1:139" ht="15" outlineLevel="2">
      <c r="A67" s="324">
        <v>150</v>
      </c>
      <c r="B67" s="324" t="s">
        <v>351</v>
      </c>
      <c r="C67" s="324" t="s">
        <v>356</v>
      </c>
      <c r="D67" s="327">
        <v>1484</v>
      </c>
      <c r="E67" s="337">
        <v>1474</v>
      </c>
      <c r="F67" s="337">
        <v>1503</v>
      </c>
      <c r="G67" s="337">
        <v>1541</v>
      </c>
      <c r="H67" s="337">
        <v>1535</v>
      </c>
      <c r="I67" s="337">
        <v>1547</v>
      </c>
      <c r="J67" s="337">
        <v>1508</v>
      </c>
      <c r="K67" s="337">
        <v>1510</v>
      </c>
      <c r="L67" s="337">
        <v>1493</v>
      </c>
      <c r="M67" s="337">
        <v>1529</v>
      </c>
      <c r="N67" s="337">
        <v>1579</v>
      </c>
      <c r="O67" s="330">
        <v>1563</v>
      </c>
      <c r="P67" s="327">
        <v>1514</v>
      </c>
      <c r="Q67" s="337">
        <v>1524</v>
      </c>
      <c r="R67" s="337">
        <v>1547</v>
      </c>
      <c r="S67" s="337">
        <v>1531</v>
      </c>
      <c r="T67" s="337">
        <v>1535</v>
      </c>
      <c r="U67" s="337">
        <v>1579</v>
      </c>
      <c r="V67" s="337">
        <v>1602</v>
      </c>
      <c r="W67" s="337">
        <v>1637</v>
      </c>
      <c r="X67" s="337">
        <v>1611</v>
      </c>
      <c r="Y67" s="337">
        <v>1611</v>
      </c>
      <c r="Z67" s="337">
        <v>1553</v>
      </c>
      <c r="AA67" s="330">
        <v>1530</v>
      </c>
      <c r="AB67" s="327">
        <v>1448</v>
      </c>
      <c r="AC67" s="337">
        <v>1418</v>
      </c>
      <c r="AD67" s="337">
        <v>1441</v>
      </c>
      <c r="AE67" s="337">
        <v>1445</v>
      </c>
      <c r="AF67" s="337">
        <v>1436</v>
      </c>
      <c r="AG67" s="337">
        <v>1387</v>
      </c>
      <c r="AH67" s="337">
        <v>1584</v>
      </c>
      <c r="AI67" s="337">
        <v>1629</v>
      </c>
      <c r="AJ67" s="337">
        <v>1679</v>
      </c>
      <c r="AK67" s="337">
        <v>1676</v>
      </c>
      <c r="AL67" s="337">
        <v>1549</v>
      </c>
      <c r="AM67" s="330">
        <v>1504</v>
      </c>
      <c r="AN67" s="327">
        <v>1391</v>
      </c>
      <c r="AO67" s="337">
        <v>1236</v>
      </c>
      <c r="AP67" s="337">
        <v>1228</v>
      </c>
      <c r="AQ67" s="337">
        <v>1257</v>
      </c>
      <c r="AR67" s="337">
        <v>1280</v>
      </c>
      <c r="AS67" s="337">
        <v>1313</v>
      </c>
      <c r="AT67" s="337">
        <v>1307</v>
      </c>
      <c r="AU67" s="337">
        <v>1287</v>
      </c>
      <c r="AV67" s="337">
        <v>1274</v>
      </c>
      <c r="AW67" s="337">
        <v>1280</v>
      </c>
      <c r="AX67" s="337">
        <v>1278</v>
      </c>
      <c r="AY67" s="330">
        <v>1299</v>
      </c>
      <c r="AZ67" s="327">
        <v>1285</v>
      </c>
      <c r="BA67" s="337">
        <v>1258</v>
      </c>
      <c r="BB67" s="337">
        <v>1258</v>
      </c>
      <c r="BC67" s="337">
        <v>1232</v>
      </c>
      <c r="BD67" s="337">
        <v>1234</v>
      </c>
      <c r="BE67" s="337">
        <v>1224</v>
      </c>
      <c r="BF67" s="337">
        <v>1219</v>
      </c>
      <c r="BG67" s="337">
        <v>1215</v>
      </c>
      <c r="BH67" s="337">
        <v>1204</v>
      </c>
      <c r="BI67" s="337">
        <v>1189</v>
      </c>
      <c r="BJ67" s="337">
        <v>1148</v>
      </c>
      <c r="BK67" s="326">
        <v>1182</v>
      </c>
      <c r="BL67" s="327">
        <v>1164</v>
      </c>
      <c r="BM67" s="337">
        <v>1165</v>
      </c>
      <c r="BN67" s="337">
        <v>1143</v>
      </c>
      <c r="BO67" s="337">
        <v>1137</v>
      </c>
      <c r="BP67" s="337">
        <v>1116</v>
      </c>
      <c r="BQ67" s="337">
        <v>1133</v>
      </c>
      <c r="BR67" s="337">
        <v>1127</v>
      </c>
      <c r="BS67" s="337">
        <v>1112</v>
      </c>
      <c r="BT67" s="337">
        <v>1111</v>
      </c>
      <c r="BU67" s="337">
        <v>1122</v>
      </c>
      <c r="BV67" s="337">
        <v>1103</v>
      </c>
      <c r="BW67" s="326">
        <v>1108</v>
      </c>
      <c r="BX67" s="327">
        <v>1070</v>
      </c>
      <c r="BY67" s="337">
        <v>1072</v>
      </c>
      <c r="BZ67" s="337">
        <v>1107</v>
      </c>
      <c r="CA67" s="337">
        <v>1115</v>
      </c>
      <c r="CB67" s="337">
        <v>1108</v>
      </c>
      <c r="CC67" s="337">
        <v>1121</v>
      </c>
      <c r="CD67" s="337">
        <v>1128</v>
      </c>
      <c r="CE67" s="337">
        <v>1105</v>
      </c>
      <c r="CF67" s="337">
        <v>1093</v>
      </c>
      <c r="CG67" s="337">
        <v>1107</v>
      </c>
      <c r="CH67" s="337">
        <v>1109</v>
      </c>
      <c r="CI67" s="326">
        <v>1091</v>
      </c>
      <c r="CJ67" s="327">
        <v>1069</v>
      </c>
      <c r="CK67" s="337">
        <v>1069</v>
      </c>
      <c r="CL67" s="337">
        <v>1077</v>
      </c>
      <c r="CM67" s="337">
        <v>1077</v>
      </c>
      <c r="CN67" s="337">
        <v>1070</v>
      </c>
      <c r="CO67" s="337">
        <v>1087</v>
      </c>
      <c r="CP67" s="337">
        <v>1088</v>
      </c>
      <c r="CQ67" s="337">
        <v>1112</v>
      </c>
      <c r="CR67" s="337">
        <v>1112</v>
      </c>
      <c r="CS67" s="337">
        <v>1126</v>
      </c>
      <c r="CT67" s="337">
        <v>1138</v>
      </c>
      <c r="CU67" s="326">
        <v>1153</v>
      </c>
      <c r="CV67" s="327">
        <v>1110</v>
      </c>
      <c r="CW67" s="337">
        <v>1146</v>
      </c>
      <c r="CX67" s="337">
        <v>1171</v>
      </c>
      <c r="CY67" s="337">
        <v>1187</v>
      </c>
      <c r="CZ67" s="337">
        <v>1195</v>
      </c>
      <c r="DA67" s="337">
        <v>1179</v>
      </c>
      <c r="DB67" s="337">
        <v>1198</v>
      </c>
      <c r="DC67" s="337">
        <v>1210</v>
      </c>
      <c r="DD67" s="337">
        <v>1219</v>
      </c>
      <c r="DE67" s="337">
        <v>1229</v>
      </c>
      <c r="DF67" s="337">
        <v>1232</v>
      </c>
      <c r="DG67" s="326">
        <v>1221</v>
      </c>
      <c r="DH67" s="327">
        <v>1214</v>
      </c>
      <c r="DI67" s="337">
        <v>1224</v>
      </c>
      <c r="DJ67" s="337">
        <v>1235</v>
      </c>
      <c r="DK67" s="337">
        <v>1239</v>
      </c>
      <c r="DL67" s="337">
        <v>1228</v>
      </c>
      <c r="DM67" s="337">
        <v>1234</v>
      </c>
      <c r="DN67" s="337">
        <v>1106</v>
      </c>
      <c r="DO67" s="337">
        <v>1131</v>
      </c>
      <c r="DP67" s="337">
        <v>1132</v>
      </c>
      <c r="DQ67" s="326">
        <v>1127</v>
      </c>
      <c r="DR67" s="326">
        <v>1115</v>
      </c>
      <c r="DS67" s="330">
        <v>1100</v>
      </c>
      <c r="DT67" s="326">
        <v>1089</v>
      </c>
      <c r="DU67" s="326">
        <v>1084</v>
      </c>
      <c r="DV67" s="326">
        <v>1104</v>
      </c>
      <c r="DW67" s="326">
        <v>1118</v>
      </c>
      <c r="DX67" s="326">
        <v>1139</v>
      </c>
      <c r="DY67" s="326">
        <v>1147</v>
      </c>
      <c r="DZ67" s="326">
        <v>1138</v>
      </c>
      <c r="EA67" s="337"/>
      <c r="EB67" s="337"/>
      <c r="EC67" s="337"/>
      <c r="ED67" s="337"/>
      <c r="EE67" s="337"/>
      <c r="EF67" s="100">
        <v>-9</v>
      </c>
      <c r="EG67" s="84">
        <v>-0.7908611599297013</v>
      </c>
      <c r="EH67" s="100">
        <v>38</v>
      </c>
      <c r="EI67" s="84">
        <v>3.1122031122031122</v>
      </c>
    </row>
    <row r="68" spans="1:139" ht="15" outlineLevel="2">
      <c r="A68" s="324">
        <v>237</v>
      </c>
      <c r="B68" s="324" t="s">
        <v>351</v>
      </c>
      <c r="C68" s="324" t="s">
        <v>357</v>
      </c>
      <c r="D68" s="327">
        <v>9674</v>
      </c>
      <c r="E68" s="337">
        <v>9965</v>
      </c>
      <c r="F68" s="337">
        <v>10308</v>
      </c>
      <c r="G68" s="337">
        <v>10414</v>
      </c>
      <c r="H68" s="337">
        <v>10537</v>
      </c>
      <c r="I68" s="337">
        <v>10627</v>
      </c>
      <c r="J68" s="337">
        <v>10664</v>
      </c>
      <c r="K68" s="337">
        <v>10639</v>
      </c>
      <c r="L68" s="337">
        <v>10487</v>
      </c>
      <c r="M68" s="337">
        <v>10592</v>
      </c>
      <c r="N68" s="337">
        <v>10655</v>
      </c>
      <c r="O68" s="330">
        <v>10545</v>
      </c>
      <c r="P68" s="327">
        <v>9885</v>
      </c>
      <c r="Q68" s="337">
        <v>10017</v>
      </c>
      <c r="R68" s="337">
        <v>10517</v>
      </c>
      <c r="S68" s="337">
        <v>10663</v>
      </c>
      <c r="T68" s="337">
        <v>10537</v>
      </c>
      <c r="U68" s="337">
        <v>10854</v>
      </c>
      <c r="V68" s="337">
        <v>10865</v>
      </c>
      <c r="W68" s="337">
        <v>11213</v>
      </c>
      <c r="X68" s="337">
        <v>11302</v>
      </c>
      <c r="Y68" s="337">
        <v>11295</v>
      </c>
      <c r="Z68" s="337">
        <v>11219</v>
      </c>
      <c r="AA68" s="330">
        <v>11058</v>
      </c>
      <c r="AB68" s="327">
        <v>10694</v>
      </c>
      <c r="AC68" s="337">
        <v>10771</v>
      </c>
      <c r="AD68" s="337">
        <v>10992</v>
      </c>
      <c r="AE68" s="337">
        <v>11175</v>
      </c>
      <c r="AF68" s="337">
        <v>11172</v>
      </c>
      <c r="AG68" s="337">
        <v>11347</v>
      </c>
      <c r="AH68" s="337">
        <v>11734</v>
      </c>
      <c r="AI68" s="337">
        <v>11868</v>
      </c>
      <c r="AJ68" s="337">
        <v>11932</v>
      </c>
      <c r="AK68" s="337">
        <v>11957</v>
      </c>
      <c r="AL68" s="337">
        <v>11775</v>
      </c>
      <c r="AM68" s="330">
        <v>11806</v>
      </c>
      <c r="AN68" s="327">
        <v>11400</v>
      </c>
      <c r="AO68" s="337">
        <v>11317</v>
      </c>
      <c r="AP68" s="337">
        <v>11636</v>
      </c>
      <c r="AQ68" s="337">
        <v>11870</v>
      </c>
      <c r="AR68" s="337">
        <v>11897</v>
      </c>
      <c r="AS68" s="337">
        <v>12103</v>
      </c>
      <c r="AT68" s="337">
        <v>12163</v>
      </c>
      <c r="AU68" s="337">
        <v>12237</v>
      </c>
      <c r="AV68" s="337">
        <v>12374</v>
      </c>
      <c r="AW68" s="337">
        <v>12863</v>
      </c>
      <c r="AX68" s="337">
        <v>13646</v>
      </c>
      <c r="AY68" s="330">
        <v>14352</v>
      </c>
      <c r="AZ68" s="327">
        <v>15108</v>
      </c>
      <c r="BA68" s="337">
        <v>15353</v>
      </c>
      <c r="BB68" s="337">
        <v>16949</v>
      </c>
      <c r="BC68" s="337">
        <v>17694</v>
      </c>
      <c r="BD68" s="337">
        <v>17009</v>
      </c>
      <c r="BE68" s="337">
        <v>12817</v>
      </c>
      <c r="BF68" s="337">
        <v>12803</v>
      </c>
      <c r="BG68" s="337">
        <v>13136</v>
      </c>
      <c r="BH68" s="337">
        <v>12854</v>
      </c>
      <c r="BI68" s="337">
        <v>12772</v>
      </c>
      <c r="BJ68" s="337">
        <v>12636</v>
      </c>
      <c r="BK68" s="326">
        <v>12583</v>
      </c>
      <c r="BL68" s="327">
        <v>12350</v>
      </c>
      <c r="BM68" s="337">
        <v>12310</v>
      </c>
      <c r="BN68" s="337">
        <v>12472</v>
      </c>
      <c r="BO68" s="337">
        <v>12512</v>
      </c>
      <c r="BP68" s="337">
        <v>12503</v>
      </c>
      <c r="BQ68" s="337">
        <v>12578</v>
      </c>
      <c r="BR68" s="337">
        <v>12598</v>
      </c>
      <c r="BS68" s="337">
        <v>12716</v>
      </c>
      <c r="BT68" s="337">
        <v>12856</v>
      </c>
      <c r="BU68" s="337">
        <v>12947</v>
      </c>
      <c r="BV68" s="337">
        <v>12935</v>
      </c>
      <c r="BW68" s="326">
        <v>12828</v>
      </c>
      <c r="BX68" s="327">
        <v>12628</v>
      </c>
      <c r="BY68" s="337">
        <v>12670</v>
      </c>
      <c r="BZ68" s="337">
        <v>12981</v>
      </c>
      <c r="CA68" s="337">
        <v>13168</v>
      </c>
      <c r="CB68" s="337">
        <v>13292</v>
      </c>
      <c r="CC68" s="337">
        <v>13395</v>
      </c>
      <c r="CD68" s="337">
        <v>13505</v>
      </c>
      <c r="CE68" s="337">
        <v>13603</v>
      </c>
      <c r="CF68" s="337">
        <v>13607</v>
      </c>
      <c r="CG68" s="337">
        <v>13646</v>
      </c>
      <c r="CH68" s="337">
        <v>13705</v>
      </c>
      <c r="CI68" s="326">
        <v>13594</v>
      </c>
      <c r="CJ68" s="327">
        <v>13277</v>
      </c>
      <c r="CK68" s="337">
        <v>13166</v>
      </c>
      <c r="CL68" s="337">
        <v>13367</v>
      </c>
      <c r="CM68" s="337">
        <v>13358</v>
      </c>
      <c r="CN68" s="337">
        <v>13375</v>
      </c>
      <c r="CO68" s="337">
        <v>13432</v>
      </c>
      <c r="CP68" s="337">
        <v>13630</v>
      </c>
      <c r="CQ68" s="337">
        <v>13911</v>
      </c>
      <c r="CR68" s="337">
        <v>14030</v>
      </c>
      <c r="CS68" s="337">
        <v>14146</v>
      </c>
      <c r="CT68" s="337">
        <v>14221</v>
      </c>
      <c r="CU68" s="326">
        <v>14153</v>
      </c>
      <c r="CV68" s="327">
        <v>14166</v>
      </c>
      <c r="CW68" s="337">
        <v>14471</v>
      </c>
      <c r="CX68" s="337">
        <v>14648</v>
      </c>
      <c r="CY68" s="337">
        <v>14842</v>
      </c>
      <c r="CZ68" s="337">
        <v>14987</v>
      </c>
      <c r="DA68" s="337">
        <v>15063</v>
      </c>
      <c r="DB68" s="337">
        <v>15141</v>
      </c>
      <c r="DC68" s="337">
        <v>15296</v>
      </c>
      <c r="DD68" s="337">
        <v>14925</v>
      </c>
      <c r="DE68" s="337">
        <v>15091</v>
      </c>
      <c r="DF68" s="337">
        <v>15086</v>
      </c>
      <c r="DG68" s="326">
        <v>15013</v>
      </c>
      <c r="DH68" s="327">
        <v>14974</v>
      </c>
      <c r="DI68" s="337">
        <v>14928</v>
      </c>
      <c r="DJ68" s="337">
        <v>14690</v>
      </c>
      <c r="DK68" s="337">
        <v>14771</v>
      </c>
      <c r="DL68" s="337">
        <v>14670</v>
      </c>
      <c r="DM68" s="337">
        <v>14684</v>
      </c>
      <c r="DN68" s="337">
        <v>13725</v>
      </c>
      <c r="DO68" s="337">
        <v>13799</v>
      </c>
      <c r="DP68" s="337">
        <v>13858</v>
      </c>
      <c r="DQ68" s="326">
        <v>13870</v>
      </c>
      <c r="DR68" s="326">
        <v>13803</v>
      </c>
      <c r="DS68" s="330">
        <v>13682</v>
      </c>
      <c r="DT68" s="326">
        <v>13310</v>
      </c>
      <c r="DU68" s="326">
        <v>13280</v>
      </c>
      <c r="DV68" s="326">
        <v>13475</v>
      </c>
      <c r="DW68" s="326">
        <v>13508</v>
      </c>
      <c r="DX68" s="326">
        <v>13394</v>
      </c>
      <c r="DY68" s="326">
        <v>13417</v>
      </c>
      <c r="DZ68" s="326">
        <v>13306</v>
      </c>
      <c r="EA68" s="337"/>
      <c r="EB68" s="337"/>
      <c r="EC68" s="337"/>
      <c r="ED68" s="337"/>
      <c r="EE68" s="337"/>
      <c r="EF68" s="100">
        <v>-111</v>
      </c>
      <c r="EG68" s="84">
        <v>-0.83421013076807449</v>
      </c>
      <c r="EH68" s="100">
        <v>-376</v>
      </c>
      <c r="EI68" s="84">
        <v>-2.5044961033770732</v>
      </c>
    </row>
    <row r="69" spans="1:139" ht="15" outlineLevel="2">
      <c r="A69" s="324">
        <v>264</v>
      </c>
      <c r="B69" s="324" t="s">
        <v>351</v>
      </c>
      <c r="C69" s="324" t="s">
        <v>358</v>
      </c>
      <c r="D69" s="327">
        <v>5775</v>
      </c>
      <c r="E69" s="337">
        <v>5780</v>
      </c>
      <c r="F69" s="337">
        <v>5810</v>
      </c>
      <c r="G69" s="337">
        <v>5802</v>
      </c>
      <c r="H69" s="337">
        <v>5839</v>
      </c>
      <c r="I69" s="337">
        <v>5876</v>
      </c>
      <c r="J69" s="337">
        <v>5805</v>
      </c>
      <c r="K69" s="337">
        <v>5796</v>
      </c>
      <c r="L69" s="337">
        <v>5737</v>
      </c>
      <c r="M69" s="337">
        <v>5741</v>
      </c>
      <c r="N69" s="337">
        <v>5754</v>
      </c>
      <c r="O69" s="330">
        <v>5759</v>
      </c>
      <c r="P69" s="327">
        <v>5726</v>
      </c>
      <c r="Q69" s="337">
        <v>5651</v>
      </c>
      <c r="R69" s="337">
        <v>5690</v>
      </c>
      <c r="S69" s="337">
        <v>5722</v>
      </c>
      <c r="T69" s="337">
        <v>5839</v>
      </c>
      <c r="U69" s="337">
        <v>5753</v>
      </c>
      <c r="V69" s="337">
        <v>5679</v>
      </c>
      <c r="W69" s="337">
        <v>5884</v>
      </c>
      <c r="X69" s="337">
        <v>5896</v>
      </c>
      <c r="Y69" s="337">
        <v>5922</v>
      </c>
      <c r="Z69" s="337">
        <v>5936</v>
      </c>
      <c r="AA69" s="330">
        <v>5801</v>
      </c>
      <c r="AB69" s="327">
        <v>5714</v>
      </c>
      <c r="AC69" s="337">
        <v>5680</v>
      </c>
      <c r="AD69" s="337">
        <v>5717</v>
      </c>
      <c r="AE69" s="337">
        <v>5701</v>
      </c>
      <c r="AF69" s="337">
        <v>5704</v>
      </c>
      <c r="AG69" s="337">
        <v>5777</v>
      </c>
      <c r="AH69" s="337">
        <v>5877</v>
      </c>
      <c r="AI69" s="337">
        <v>5918</v>
      </c>
      <c r="AJ69" s="337">
        <v>6040</v>
      </c>
      <c r="AK69" s="337">
        <v>6015</v>
      </c>
      <c r="AL69" s="337">
        <v>5982</v>
      </c>
      <c r="AM69" s="330">
        <v>5967</v>
      </c>
      <c r="AN69" s="327">
        <v>5895</v>
      </c>
      <c r="AO69" s="337">
        <v>5897</v>
      </c>
      <c r="AP69" s="337">
        <v>5953</v>
      </c>
      <c r="AQ69" s="337">
        <v>6033</v>
      </c>
      <c r="AR69" s="337">
        <v>6032</v>
      </c>
      <c r="AS69" s="337">
        <v>6125</v>
      </c>
      <c r="AT69" s="337">
        <v>6092</v>
      </c>
      <c r="AU69" s="337">
        <v>6161</v>
      </c>
      <c r="AV69" s="337">
        <v>6197</v>
      </c>
      <c r="AW69" s="337">
        <v>6258</v>
      </c>
      <c r="AX69" s="337">
        <v>6176</v>
      </c>
      <c r="AY69" s="330">
        <v>6223</v>
      </c>
      <c r="AZ69" s="327">
        <v>6184</v>
      </c>
      <c r="BA69" s="337">
        <v>6193</v>
      </c>
      <c r="BB69" s="337">
        <v>6246</v>
      </c>
      <c r="BC69" s="337">
        <v>6209</v>
      </c>
      <c r="BD69" s="337">
        <v>6209</v>
      </c>
      <c r="BE69" s="337">
        <v>6172</v>
      </c>
      <c r="BF69" s="337">
        <v>6224</v>
      </c>
      <c r="BG69" s="337">
        <v>6528</v>
      </c>
      <c r="BH69" s="337">
        <v>6194</v>
      </c>
      <c r="BI69" s="337">
        <v>6239</v>
      </c>
      <c r="BJ69" s="337">
        <v>6149</v>
      </c>
      <c r="BK69" s="326">
        <v>6126</v>
      </c>
      <c r="BL69" s="327">
        <v>6093</v>
      </c>
      <c r="BM69" s="337">
        <v>6098</v>
      </c>
      <c r="BN69" s="337">
        <v>6096</v>
      </c>
      <c r="BO69" s="337">
        <v>6129</v>
      </c>
      <c r="BP69" s="337">
        <v>6132</v>
      </c>
      <c r="BQ69" s="337">
        <v>6145</v>
      </c>
      <c r="BR69" s="337">
        <v>6151</v>
      </c>
      <c r="BS69" s="337">
        <v>6205</v>
      </c>
      <c r="BT69" s="337">
        <v>6297</v>
      </c>
      <c r="BU69" s="337">
        <v>6294</v>
      </c>
      <c r="BV69" s="337">
        <v>6289</v>
      </c>
      <c r="BW69" s="326">
        <v>6323</v>
      </c>
      <c r="BX69" s="327">
        <v>6300</v>
      </c>
      <c r="BY69" s="337">
        <v>6269</v>
      </c>
      <c r="BZ69" s="337">
        <v>6341</v>
      </c>
      <c r="CA69" s="337">
        <v>6339</v>
      </c>
      <c r="CB69" s="337">
        <v>6357</v>
      </c>
      <c r="CC69" s="337">
        <v>6410</v>
      </c>
      <c r="CD69" s="337">
        <v>6439</v>
      </c>
      <c r="CE69" s="337">
        <v>6468</v>
      </c>
      <c r="CF69" s="337">
        <v>6461</v>
      </c>
      <c r="CG69" s="337">
        <v>6485</v>
      </c>
      <c r="CH69" s="337">
        <v>6506</v>
      </c>
      <c r="CI69" s="326">
        <v>6464</v>
      </c>
      <c r="CJ69" s="327">
        <v>6375</v>
      </c>
      <c r="CK69" s="337">
        <v>6437</v>
      </c>
      <c r="CL69" s="337">
        <v>6445</v>
      </c>
      <c r="CM69" s="337">
        <v>6503</v>
      </c>
      <c r="CN69" s="337">
        <v>6423</v>
      </c>
      <c r="CO69" s="337">
        <v>6364</v>
      </c>
      <c r="CP69" s="337">
        <v>6510</v>
      </c>
      <c r="CQ69" s="337">
        <v>6627</v>
      </c>
      <c r="CR69" s="337">
        <v>6682</v>
      </c>
      <c r="CS69" s="337">
        <v>6674</v>
      </c>
      <c r="CT69" s="337">
        <v>6728</v>
      </c>
      <c r="CU69" s="326">
        <v>6721</v>
      </c>
      <c r="CV69" s="327">
        <v>6729</v>
      </c>
      <c r="CW69" s="337">
        <v>6843</v>
      </c>
      <c r="CX69" s="337">
        <v>6934</v>
      </c>
      <c r="CY69" s="337">
        <v>6953</v>
      </c>
      <c r="CZ69" s="337">
        <v>7017</v>
      </c>
      <c r="DA69" s="337">
        <v>7007</v>
      </c>
      <c r="DB69" s="337">
        <v>6965</v>
      </c>
      <c r="DC69" s="337">
        <v>6991</v>
      </c>
      <c r="DD69" s="337">
        <v>6990</v>
      </c>
      <c r="DE69" s="337">
        <v>7005</v>
      </c>
      <c r="DF69" s="337">
        <v>6989</v>
      </c>
      <c r="DG69" s="326">
        <v>6990</v>
      </c>
      <c r="DH69" s="327">
        <v>6971</v>
      </c>
      <c r="DI69" s="337">
        <v>7023</v>
      </c>
      <c r="DJ69" s="337">
        <v>6853</v>
      </c>
      <c r="DK69" s="337">
        <v>6927</v>
      </c>
      <c r="DL69" s="337">
        <v>6965</v>
      </c>
      <c r="DM69" s="337">
        <v>6988</v>
      </c>
      <c r="DN69" s="337">
        <v>6577</v>
      </c>
      <c r="DO69" s="337">
        <v>6526</v>
      </c>
      <c r="DP69" s="337">
        <v>6546</v>
      </c>
      <c r="DQ69" s="326">
        <v>6537</v>
      </c>
      <c r="DR69" s="326">
        <v>6536</v>
      </c>
      <c r="DS69" s="330">
        <v>6537</v>
      </c>
      <c r="DT69" s="326">
        <v>6430</v>
      </c>
      <c r="DU69" s="326">
        <v>6442</v>
      </c>
      <c r="DV69" s="326">
        <v>6427</v>
      </c>
      <c r="DW69" s="326">
        <v>6457</v>
      </c>
      <c r="DX69" s="326">
        <v>6422</v>
      </c>
      <c r="DY69" s="326">
        <v>6430</v>
      </c>
      <c r="DZ69" s="326">
        <v>6396</v>
      </c>
      <c r="EA69" s="337"/>
      <c r="EB69" s="337"/>
      <c r="EC69" s="337"/>
      <c r="ED69" s="337"/>
      <c r="EE69" s="337"/>
      <c r="EF69" s="100">
        <v>-34</v>
      </c>
      <c r="EG69" s="84">
        <v>-0.53158223889931211</v>
      </c>
      <c r="EH69" s="100">
        <v>-141</v>
      </c>
      <c r="EI69" s="84">
        <v>-2.0171673819742488</v>
      </c>
    </row>
    <row r="70" spans="1:139" ht="15" outlineLevel="2">
      <c r="A70" s="324">
        <v>310</v>
      </c>
      <c r="B70" s="324" t="s">
        <v>351</v>
      </c>
      <c r="C70" s="324" t="s">
        <v>359</v>
      </c>
      <c r="D70" s="327">
        <v>2459</v>
      </c>
      <c r="E70" s="337">
        <v>2505</v>
      </c>
      <c r="F70" s="337">
        <v>2554</v>
      </c>
      <c r="G70" s="337">
        <v>2550</v>
      </c>
      <c r="H70" s="337">
        <v>2592</v>
      </c>
      <c r="I70" s="337">
        <v>2612</v>
      </c>
      <c r="J70" s="337">
        <v>2567</v>
      </c>
      <c r="K70" s="337">
        <v>2556</v>
      </c>
      <c r="L70" s="337">
        <v>2567</v>
      </c>
      <c r="M70" s="337">
        <v>2546</v>
      </c>
      <c r="N70" s="337">
        <v>2550</v>
      </c>
      <c r="O70" s="330">
        <v>2589</v>
      </c>
      <c r="P70" s="327">
        <v>2515</v>
      </c>
      <c r="Q70" s="337">
        <v>2368</v>
      </c>
      <c r="R70" s="337">
        <v>2510</v>
      </c>
      <c r="S70" s="337">
        <v>2531</v>
      </c>
      <c r="T70" s="337">
        <v>2592</v>
      </c>
      <c r="U70" s="337">
        <v>2589</v>
      </c>
      <c r="V70" s="337">
        <v>2559</v>
      </c>
      <c r="W70" s="337">
        <v>2648</v>
      </c>
      <c r="X70" s="337">
        <v>2643</v>
      </c>
      <c r="Y70" s="337">
        <v>2686</v>
      </c>
      <c r="Z70" s="337">
        <v>2619</v>
      </c>
      <c r="AA70" s="330">
        <v>2550</v>
      </c>
      <c r="AB70" s="327">
        <v>2477</v>
      </c>
      <c r="AC70" s="337">
        <v>2434</v>
      </c>
      <c r="AD70" s="337">
        <v>2438</v>
      </c>
      <c r="AE70" s="337">
        <v>2429</v>
      </c>
      <c r="AF70" s="337">
        <v>2476</v>
      </c>
      <c r="AG70" s="337">
        <v>2558</v>
      </c>
      <c r="AH70" s="337">
        <v>2680</v>
      </c>
      <c r="AI70" s="337">
        <v>2686</v>
      </c>
      <c r="AJ70" s="337">
        <v>2697</v>
      </c>
      <c r="AK70" s="337">
        <v>2702</v>
      </c>
      <c r="AL70" s="337">
        <v>2585</v>
      </c>
      <c r="AM70" s="330">
        <v>2604</v>
      </c>
      <c r="AN70" s="327">
        <v>2594</v>
      </c>
      <c r="AO70" s="337">
        <v>2480</v>
      </c>
      <c r="AP70" s="337">
        <v>2516</v>
      </c>
      <c r="AQ70" s="337">
        <v>2570</v>
      </c>
      <c r="AR70" s="337">
        <v>2555</v>
      </c>
      <c r="AS70" s="337">
        <v>2621</v>
      </c>
      <c r="AT70" s="337">
        <v>2654</v>
      </c>
      <c r="AU70" s="337">
        <v>2658</v>
      </c>
      <c r="AV70" s="337">
        <v>2670</v>
      </c>
      <c r="AW70" s="337">
        <v>2683</v>
      </c>
      <c r="AX70" s="337">
        <v>2681</v>
      </c>
      <c r="AY70" s="330">
        <v>2702</v>
      </c>
      <c r="AZ70" s="327">
        <v>2668</v>
      </c>
      <c r="BA70" s="337">
        <v>2659</v>
      </c>
      <c r="BB70" s="337">
        <v>2691</v>
      </c>
      <c r="BC70" s="337">
        <v>2620</v>
      </c>
      <c r="BD70" s="337">
        <v>2600</v>
      </c>
      <c r="BE70" s="337">
        <v>2600</v>
      </c>
      <c r="BF70" s="337">
        <v>2586</v>
      </c>
      <c r="BG70" s="337">
        <v>2574</v>
      </c>
      <c r="BH70" s="337">
        <v>2474</v>
      </c>
      <c r="BI70" s="337">
        <v>2446</v>
      </c>
      <c r="BJ70" s="337">
        <v>2295</v>
      </c>
      <c r="BK70" s="326">
        <v>2306</v>
      </c>
      <c r="BL70" s="327">
        <v>2293</v>
      </c>
      <c r="BM70" s="337">
        <v>2271</v>
      </c>
      <c r="BN70" s="337">
        <v>2299</v>
      </c>
      <c r="BO70" s="337">
        <v>2312</v>
      </c>
      <c r="BP70" s="337">
        <v>2270</v>
      </c>
      <c r="BQ70" s="337">
        <v>2278</v>
      </c>
      <c r="BR70" s="337">
        <v>2246</v>
      </c>
      <c r="BS70" s="337">
        <v>2240</v>
      </c>
      <c r="BT70" s="337">
        <v>2289</v>
      </c>
      <c r="BU70" s="337">
        <v>2301</v>
      </c>
      <c r="BV70" s="337">
        <v>2261</v>
      </c>
      <c r="BW70" s="326">
        <v>2243</v>
      </c>
      <c r="BX70" s="327">
        <v>2185</v>
      </c>
      <c r="BY70" s="337">
        <v>2163</v>
      </c>
      <c r="BZ70" s="337">
        <v>2193</v>
      </c>
      <c r="CA70" s="337">
        <v>2223</v>
      </c>
      <c r="CB70" s="337">
        <v>2253</v>
      </c>
      <c r="CC70" s="337">
        <v>2263</v>
      </c>
      <c r="CD70" s="337">
        <v>2267</v>
      </c>
      <c r="CE70" s="337">
        <v>2300</v>
      </c>
      <c r="CF70" s="337">
        <v>2343</v>
      </c>
      <c r="CG70" s="337">
        <v>2360</v>
      </c>
      <c r="CH70" s="337">
        <v>2387</v>
      </c>
      <c r="CI70" s="326">
        <v>2367</v>
      </c>
      <c r="CJ70" s="327">
        <v>2256</v>
      </c>
      <c r="CK70" s="337">
        <v>2267</v>
      </c>
      <c r="CL70" s="337">
        <v>2292</v>
      </c>
      <c r="CM70" s="337">
        <v>2273</v>
      </c>
      <c r="CN70" s="337">
        <v>2229</v>
      </c>
      <c r="CO70" s="337">
        <v>2221</v>
      </c>
      <c r="CP70" s="337">
        <v>2256</v>
      </c>
      <c r="CQ70" s="337">
        <v>2314</v>
      </c>
      <c r="CR70" s="337">
        <v>2354</v>
      </c>
      <c r="CS70" s="337">
        <v>2413</v>
      </c>
      <c r="CT70" s="337">
        <v>2452</v>
      </c>
      <c r="CU70" s="326">
        <v>2464</v>
      </c>
      <c r="CV70" s="327">
        <v>2441</v>
      </c>
      <c r="CW70" s="337">
        <v>2503</v>
      </c>
      <c r="CX70" s="337">
        <v>2544</v>
      </c>
      <c r="CY70" s="337">
        <v>2595</v>
      </c>
      <c r="CZ70" s="337">
        <v>2600</v>
      </c>
      <c r="DA70" s="337">
        <v>2593</v>
      </c>
      <c r="DB70" s="337">
        <v>2578</v>
      </c>
      <c r="DC70" s="337">
        <v>2599</v>
      </c>
      <c r="DD70" s="337">
        <v>2551</v>
      </c>
      <c r="DE70" s="337">
        <v>2571</v>
      </c>
      <c r="DF70" s="337">
        <v>2571</v>
      </c>
      <c r="DG70" s="326">
        <v>2588</v>
      </c>
      <c r="DH70" s="327">
        <v>2565</v>
      </c>
      <c r="DI70" s="337">
        <v>2609</v>
      </c>
      <c r="DJ70" s="337">
        <v>2607</v>
      </c>
      <c r="DK70" s="337">
        <v>2637</v>
      </c>
      <c r="DL70" s="337">
        <v>2612</v>
      </c>
      <c r="DM70" s="337">
        <v>2597</v>
      </c>
      <c r="DN70" s="337">
        <v>2324</v>
      </c>
      <c r="DO70" s="337">
        <v>2334</v>
      </c>
      <c r="DP70" s="337">
        <v>2325</v>
      </c>
      <c r="DQ70" s="326">
        <v>2339</v>
      </c>
      <c r="DR70" s="326">
        <v>2330</v>
      </c>
      <c r="DS70" s="330">
        <v>2319</v>
      </c>
      <c r="DT70" s="326">
        <v>2265</v>
      </c>
      <c r="DU70" s="326">
        <v>2271</v>
      </c>
      <c r="DV70" s="326">
        <v>2273</v>
      </c>
      <c r="DW70" s="326">
        <v>2258</v>
      </c>
      <c r="DX70" s="326">
        <v>2262</v>
      </c>
      <c r="DY70" s="326">
        <v>2269</v>
      </c>
      <c r="DZ70" s="326">
        <v>2243</v>
      </c>
      <c r="EA70" s="337"/>
      <c r="EB70" s="337"/>
      <c r="EC70" s="337"/>
      <c r="ED70" s="337"/>
      <c r="EE70" s="337"/>
      <c r="EF70" s="100">
        <v>-26</v>
      </c>
      <c r="EG70" s="84">
        <v>-1.15916183682568</v>
      </c>
      <c r="EH70" s="100">
        <v>-76</v>
      </c>
      <c r="EI70" s="84">
        <v>-2.936630602782071</v>
      </c>
    </row>
    <row r="71" spans="1:139" ht="15" outlineLevel="2">
      <c r="A71" s="324">
        <v>315</v>
      </c>
      <c r="B71" s="324" t="s">
        <v>351</v>
      </c>
      <c r="C71" s="324" t="s">
        <v>360</v>
      </c>
      <c r="D71" s="327">
        <v>1379</v>
      </c>
      <c r="E71" s="337">
        <v>1358</v>
      </c>
      <c r="F71" s="337">
        <v>1353</v>
      </c>
      <c r="G71" s="337">
        <v>1329</v>
      </c>
      <c r="H71" s="337">
        <v>1334</v>
      </c>
      <c r="I71" s="337">
        <v>1368</v>
      </c>
      <c r="J71" s="337">
        <v>1379</v>
      </c>
      <c r="K71" s="337">
        <v>1374</v>
      </c>
      <c r="L71" s="337">
        <v>1355</v>
      </c>
      <c r="M71" s="337">
        <v>1382</v>
      </c>
      <c r="N71" s="337">
        <v>1388</v>
      </c>
      <c r="O71" s="330">
        <v>1414</v>
      </c>
      <c r="P71" s="327">
        <v>1358</v>
      </c>
      <c r="Q71" s="337">
        <v>1198</v>
      </c>
      <c r="R71" s="337">
        <v>1258</v>
      </c>
      <c r="S71" s="337">
        <v>1253</v>
      </c>
      <c r="T71" s="337">
        <v>1334</v>
      </c>
      <c r="U71" s="337">
        <v>1312</v>
      </c>
      <c r="V71" s="337">
        <v>1317</v>
      </c>
      <c r="W71" s="337">
        <v>1339</v>
      </c>
      <c r="X71" s="337">
        <v>1361</v>
      </c>
      <c r="Y71" s="337">
        <v>1390</v>
      </c>
      <c r="Z71" s="337">
        <v>1337</v>
      </c>
      <c r="AA71" s="330">
        <v>1320</v>
      </c>
      <c r="AB71" s="327">
        <v>1305</v>
      </c>
      <c r="AC71" s="337">
        <v>1308</v>
      </c>
      <c r="AD71" s="337">
        <v>1291</v>
      </c>
      <c r="AE71" s="337">
        <v>1309</v>
      </c>
      <c r="AF71" s="337">
        <v>1298</v>
      </c>
      <c r="AG71" s="337">
        <v>1315</v>
      </c>
      <c r="AH71" s="337">
        <v>1417</v>
      </c>
      <c r="AI71" s="337">
        <v>1434</v>
      </c>
      <c r="AJ71" s="337">
        <v>1455</v>
      </c>
      <c r="AK71" s="337">
        <v>1433</v>
      </c>
      <c r="AL71" s="337">
        <v>1327</v>
      </c>
      <c r="AM71" s="330">
        <v>1365</v>
      </c>
      <c r="AN71" s="327">
        <v>1371</v>
      </c>
      <c r="AO71" s="337">
        <v>1318</v>
      </c>
      <c r="AP71" s="337">
        <v>1334</v>
      </c>
      <c r="AQ71" s="337">
        <v>1410</v>
      </c>
      <c r="AR71" s="337">
        <v>1427</v>
      </c>
      <c r="AS71" s="337">
        <v>1472</v>
      </c>
      <c r="AT71" s="337">
        <v>1492</v>
      </c>
      <c r="AU71" s="337">
        <v>1504</v>
      </c>
      <c r="AV71" s="337">
        <v>1533</v>
      </c>
      <c r="AW71" s="337">
        <v>1540</v>
      </c>
      <c r="AX71" s="337">
        <v>1560</v>
      </c>
      <c r="AY71" s="330">
        <v>1556</v>
      </c>
      <c r="AZ71" s="327">
        <v>1538</v>
      </c>
      <c r="BA71" s="337">
        <v>1514</v>
      </c>
      <c r="BB71" s="337">
        <v>1496</v>
      </c>
      <c r="BC71" s="337">
        <v>1443</v>
      </c>
      <c r="BD71" s="337">
        <v>1413</v>
      </c>
      <c r="BE71" s="337">
        <v>1413</v>
      </c>
      <c r="BF71" s="337">
        <v>1410</v>
      </c>
      <c r="BG71" s="337">
        <v>1357</v>
      </c>
      <c r="BH71" s="337">
        <v>1313</v>
      </c>
      <c r="BI71" s="337">
        <v>1315</v>
      </c>
      <c r="BJ71" s="337">
        <v>1284</v>
      </c>
      <c r="BK71" s="326">
        <v>1289</v>
      </c>
      <c r="BL71" s="327">
        <v>1279</v>
      </c>
      <c r="BM71" s="337">
        <v>1283</v>
      </c>
      <c r="BN71" s="337">
        <v>1291</v>
      </c>
      <c r="BO71" s="337">
        <v>1340</v>
      </c>
      <c r="BP71" s="337">
        <v>1331</v>
      </c>
      <c r="BQ71" s="337">
        <v>1325</v>
      </c>
      <c r="BR71" s="337">
        <v>1245</v>
      </c>
      <c r="BS71" s="337">
        <v>1244</v>
      </c>
      <c r="BT71" s="337">
        <v>1261</v>
      </c>
      <c r="BU71" s="337">
        <v>1217</v>
      </c>
      <c r="BV71" s="337">
        <v>1218</v>
      </c>
      <c r="BW71" s="326">
        <v>1210</v>
      </c>
      <c r="BX71" s="327">
        <v>1182</v>
      </c>
      <c r="BY71" s="337">
        <v>1210</v>
      </c>
      <c r="BZ71" s="337">
        <v>1211</v>
      </c>
      <c r="CA71" s="337">
        <v>1225</v>
      </c>
      <c r="CB71" s="337">
        <v>1234</v>
      </c>
      <c r="CC71" s="337">
        <v>1245</v>
      </c>
      <c r="CD71" s="337">
        <v>1287</v>
      </c>
      <c r="CE71" s="337">
        <v>1325</v>
      </c>
      <c r="CF71" s="337">
        <v>1269</v>
      </c>
      <c r="CG71" s="337">
        <v>1272</v>
      </c>
      <c r="CH71" s="337">
        <v>1318</v>
      </c>
      <c r="CI71" s="326">
        <v>1326</v>
      </c>
      <c r="CJ71" s="327">
        <v>1257</v>
      </c>
      <c r="CK71" s="337">
        <v>1218</v>
      </c>
      <c r="CL71" s="337">
        <v>1196</v>
      </c>
      <c r="CM71" s="337">
        <v>1148</v>
      </c>
      <c r="CN71" s="337">
        <v>1131</v>
      </c>
      <c r="CO71" s="337">
        <v>1116</v>
      </c>
      <c r="CP71" s="337">
        <v>1115</v>
      </c>
      <c r="CQ71" s="337">
        <v>1145</v>
      </c>
      <c r="CR71" s="337">
        <v>1137</v>
      </c>
      <c r="CS71" s="337">
        <v>1150</v>
      </c>
      <c r="CT71" s="337">
        <v>1161</v>
      </c>
      <c r="CU71" s="326">
        <v>1173</v>
      </c>
      <c r="CV71" s="327">
        <v>1182</v>
      </c>
      <c r="CW71" s="337">
        <v>1222</v>
      </c>
      <c r="CX71" s="337">
        <v>1265</v>
      </c>
      <c r="CY71" s="337">
        <v>1272</v>
      </c>
      <c r="CZ71" s="337">
        <v>1285</v>
      </c>
      <c r="DA71" s="337">
        <v>1249</v>
      </c>
      <c r="DB71" s="337">
        <v>1242</v>
      </c>
      <c r="DC71" s="337">
        <v>1247</v>
      </c>
      <c r="DD71" s="337">
        <v>1247</v>
      </c>
      <c r="DE71" s="337">
        <v>1267</v>
      </c>
      <c r="DF71" s="337">
        <v>1283</v>
      </c>
      <c r="DG71" s="326">
        <v>1273</v>
      </c>
      <c r="DH71" s="327">
        <v>1220</v>
      </c>
      <c r="DI71" s="337">
        <v>1246</v>
      </c>
      <c r="DJ71" s="337">
        <v>1257</v>
      </c>
      <c r="DK71" s="337">
        <v>1288</v>
      </c>
      <c r="DL71" s="337">
        <v>1284</v>
      </c>
      <c r="DM71" s="337">
        <v>1259</v>
      </c>
      <c r="DN71" s="337">
        <v>1154</v>
      </c>
      <c r="DO71" s="337">
        <v>1142</v>
      </c>
      <c r="DP71" s="337">
        <v>1149</v>
      </c>
      <c r="DQ71" s="326">
        <v>1157</v>
      </c>
      <c r="DR71" s="326">
        <v>1151</v>
      </c>
      <c r="DS71" s="330">
        <v>1130</v>
      </c>
      <c r="DT71" s="326">
        <v>1076</v>
      </c>
      <c r="DU71" s="326">
        <v>1025</v>
      </c>
      <c r="DV71" s="326">
        <v>1084</v>
      </c>
      <c r="DW71" s="326">
        <v>1107</v>
      </c>
      <c r="DX71" s="326">
        <v>1129</v>
      </c>
      <c r="DY71" s="326">
        <v>1166</v>
      </c>
      <c r="DZ71" s="326">
        <v>1164</v>
      </c>
      <c r="EA71" s="337"/>
      <c r="EB71" s="337"/>
      <c r="EC71" s="337"/>
      <c r="ED71" s="337"/>
      <c r="EE71" s="337"/>
      <c r="EF71" s="100">
        <v>-2</v>
      </c>
      <c r="EG71" s="84">
        <v>-0.1718213058419244</v>
      </c>
      <c r="EH71" s="100">
        <v>34</v>
      </c>
      <c r="EI71" s="84">
        <v>2.6708562450903379</v>
      </c>
    </row>
    <row r="72" spans="1:139" ht="15" outlineLevel="2">
      <c r="A72" s="324">
        <v>361</v>
      </c>
      <c r="B72" s="324" t="s">
        <v>351</v>
      </c>
      <c r="C72" s="324" t="s">
        <v>361</v>
      </c>
      <c r="D72" s="327">
        <v>2195</v>
      </c>
      <c r="E72" s="337">
        <v>2216</v>
      </c>
      <c r="F72" s="337">
        <v>2296</v>
      </c>
      <c r="G72" s="337">
        <v>2380</v>
      </c>
      <c r="H72" s="337">
        <v>2393</v>
      </c>
      <c r="I72" s="337">
        <v>2542</v>
      </c>
      <c r="J72" s="337">
        <v>2566</v>
      </c>
      <c r="K72" s="337">
        <v>2634</v>
      </c>
      <c r="L72" s="337">
        <v>2647</v>
      </c>
      <c r="M72" s="337">
        <v>2549</v>
      </c>
      <c r="N72" s="337">
        <v>2500</v>
      </c>
      <c r="O72" s="330">
        <v>2409</v>
      </c>
      <c r="P72" s="327">
        <v>2247</v>
      </c>
      <c r="Q72" s="337">
        <v>2177</v>
      </c>
      <c r="R72" s="337">
        <v>2279</v>
      </c>
      <c r="S72" s="337">
        <v>2287</v>
      </c>
      <c r="T72" s="337">
        <v>2393</v>
      </c>
      <c r="U72" s="337">
        <v>2461</v>
      </c>
      <c r="V72" s="337">
        <v>2456</v>
      </c>
      <c r="W72" s="337">
        <v>2569</v>
      </c>
      <c r="X72" s="337">
        <v>2623</v>
      </c>
      <c r="Y72" s="337">
        <v>2680</v>
      </c>
      <c r="Z72" s="337">
        <v>2597</v>
      </c>
      <c r="AA72" s="330">
        <v>2559</v>
      </c>
      <c r="AB72" s="327">
        <v>2415</v>
      </c>
      <c r="AC72" s="337">
        <v>2307</v>
      </c>
      <c r="AD72" s="337">
        <v>2312</v>
      </c>
      <c r="AE72" s="337">
        <v>2341</v>
      </c>
      <c r="AF72" s="337">
        <v>2367</v>
      </c>
      <c r="AG72" s="337">
        <v>2450</v>
      </c>
      <c r="AH72" s="337">
        <v>2752</v>
      </c>
      <c r="AI72" s="337">
        <v>2829</v>
      </c>
      <c r="AJ72" s="337">
        <v>2872</v>
      </c>
      <c r="AK72" s="337">
        <v>2836</v>
      </c>
      <c r="AL72" s="337">
        <v>2627</v>
      </c>
      <c r="AM72" s="330">
        <v>2631</v>
      </c>
      <c r="AN72" s="327">
        <v>2624</v>
      </c>
      <c r="AO72" s="337">
        <v>2425</v>
      </c>
      <c r="AP72" s="337">
        <v>2394</v>
      </c>
      <c r="AQ72" s="337">
        <v>2580</v>
      </c>
      <c r="AR72" s="337">
        <v>2608</v>
      </c>
      <c r="AS72" s="337">
        <v>2686</v>
      </c>
      <c r="AT72" s="337">
        <v>2745</v>
      </c>
      <c r="AU72" s="337">
        <v>2755</v>
      </c>
      <c r="AV72" s="337">
        <v>2719</v>
      </c>
      <c r="AW72" s="337">
        <v>2731</v>
      </c>
      <c r="AX72" s="337">
        <v>2734</v>
      </c>
      <c r="AY72" s="330">
        <v>2739</v>
      </c>
      <c r="AZ72" s="327">
        <v>2660</v>
      </c>
      <c r="BA72" s="337">
        <v>2612</v>
      </c>
      <c r="BB72" s="337">
        <v>2625</v>
      </c>
      <c r="BC72" s="337">
        <v>2487</v>
      </c>
      <c r="BD72" s="337">
        <v>2527</v>
      </c>
      <c r="BE72" s="337">
        <v>2592</v>
      </c>
      <c r="BF72" s="337">
        <v>2559</v>
      </c>
      <c r="BG72" s="337">
        <v>2569</v>
      </c>
      <c r="BH72" s="337">
        <v>2564</v>
      </c>
      <c r="BI72" s="337">
        <v>2507</v>
      </c>
      <c r="BJ72" s="337">
        <v>2411</v>
      </c>
      <c r="BK72" s="326">
        <v>2458</v>
      </c>
      <c r="BL72" s="327">
        <v>2456</v>
      </c>
      <c r="BM72" s="337">
        <v>2486</v>
      </c>
      <c r="BN72" s="337">
        <v>2604</v>
      </c>
      <c r="BO72" s="337">
        <v>2682</v>
      </c>
      <c r="BP72" s="337">
        <v>2501</v>
      </c>
      <c r="BQ72" s="337">
        <v>2479</v>
      </c>
      <c r="BR72" s="337">
        <v>2386</v>
      </c>
      <c r="BS72" s="337">
        <v>2306</v>
      </c>
      <c r="BT72" s="337">
        <v>2342</v>
      </c>
      <c r="BU72" s="337">
        <v>2353</v>
      </c>
      <c r="BV72" s="337">
        <v>2359</v>
      </c>
      <c r="BW72" s="326">
        <v>2323</v>
      </c>
      <c r="BX72" s="327">
        <v>2240</v>
      </c>
      <c r="BY72" s="337">
        <v>2166</v>
      </c>
      <c r="BZ72" s="337">
        <v>2161</v>
      </c>
      <c r="CA72" s="337">
        <v>2159</v>
      </c>
      <c r="CB72" s="337">
        <v>2186</v>
      </c>
      <c r="CC72" s="337">
        <v>2261</v>
      </c>
      <c r="CD72" s="337">
        <v>2319</v>
      </c>
      <c r="CE72" s="337">
        <v>2343</v>
      </c>
      <c r="CF72" s="337">
        <v>2197</v>
      </c>
      <c r="CG72" s="337">
        <v>2208</v>
      </c>
      <c r="CH72" s="337">
        <v>2261</v>
      </c>
      <c r="CI72" s="326">
        <v>2239</v>
      </c>
      <c r="CJ72" s="327">
        <v>2077</v>
      </c>
      <c r="CK72" s="337">
        <v>2012</v>
      </c>
      <c r="CL72" s="337">
        <v>2090</v>
      </c>
      <c r="CM72" s="337">
        <v>2118</v>
      </c>
      <c r="CN72" s="337">
        <v>2091</v>
      </c>
      <c r="CO72" s="337">
        <v>2074</v>
      </c>
      <c r="CP72" s="337">
        <v>2062</v>
      </c>
      <c r="CQ72" s="337">
        <v>2131</v>
      </c>
      <c r="CR72" s="337">
        <v>2148</v>
      </c>
      <c r="CS72" s="337">
        <v>2217</v>
      </c>
      <c r="CT72" s="337">
        <v>2266</v>
      </c>
      <c r="CU72" s="326">
        <v>2286</v>
      </c>
      <c r="CV72" s="327">
        <v>2205</v>
      </c>
      <c r="CW72" s="337">
        <v>2264</v>
      </c>
      <c r="CX72" s="337">
        <v>2330</v>
      </c>
      <c r="CY72" s="337">
        <v>2420</v>
      </c>
      <c r="CZ72" s="337">
        <v>2478</v>
      </c>
      <c r="DA72" s="337">
        <v>2462</v>
      </c>
      <c r="DB72" s="337">
        <v>2434</v>
      </c>
      <c r="DC72" s="337">
        <v>2440</v>
      </c>
      <c r="DD72" s="337">
        <v>2468</v>
      </c>
      <c r="DE72" s="337">
        <v>2513</v>
      </c>
      <c r="DF72" s="337">
        <v>2536</v>
      </c>
      <c r="DG72" s="326">
        <v>2546</v>
      </c>
      <c r="DH72" s="327">
        <v>2485</v>
      </c>
      <c r="DI72" s="337">
        <v>2542</v>
      </c>
      <c r="DJ72" s="337">
        <v>2648</v>
      </c>
      <c r="DK72" s="337">
        <v>2694</v>
      </c>
      <c r="DL72" s="337">
        <v>2714</v>
      </c>
      <c r="DM72" s="337">
        <v>2749</v>
      </c>
      <c r="DN72" s="337">
        <v>2462</v>
      </c>
      <c r="DO72" s="337">
        <v>2433</v>
      </c>
      <c r="DP72" s="337">
        <v>2417</v>
      </c>
      <c r="DQ72" s="326">
        <v>2406</v>
      </c>
      <c r="DR72" s="326">
        <v>2390</v>
      </c>
      <c r="DS72" s="330">
        <v>2247</v>
      </c>
      <c r="DT72" s="326">
        <v>2113</v>
      </c>
      <c r="DU72" s="326">
        <v>1989</v>
      </c>
      <c r="DV72" s="326">
        <v>2138</v>
      </c>
      <c r="DW72" s="326">
        <v>2198</v>
      </c>
      <c r="DX72" s="326">
        <v>2171</v>
      </c>
      <c r="DY72" s="326">
        <v>2259</v>
      </c>
      <c r="DZ72" s="326">
        <v>2229</v>
      </c>
      <c r="EA72" s="337"/>
      <c r="EB72" s="337"/>
      <c r="EC72" s="337"/>
      <c r="ED72" s="337"/>
      <c r="EE72" s="337"/>
      <c r="EF72" s="100">
        <v>-30</v>
      </c>
      <c r="EG72" s="84">
        <v>-1.3458950201884252</v>
      </c>
      <c r="EH72" s="100">
        <v>-18</v>
      </c>
      <c r="EI72" s="84">
        <v>-0.70699135899450116</v>
      </c>
    </row>
    <row r="73" spans="1:139" ht="15" outlineLevel="2">
      <c r="A73" s="324">
        <v>647</v>
      </c>
      <c r="B73" s="324" t="s">
        <v>351</v>
      </c>
      <c r="C73" s="324" t="s">
        <v>362</v>
      </c>
      <c r="D73" s="327">
        <v>1139</v>
      </c>
      <c r="E73" s="337">
        <v>1207</v>
      </c>
      <c r="F73" s="337">
        <v>1200</v>
      </c>
      <c r="G73" s="337">
        <v>1258</v>
      </c>
      <c r="H73" s="337">
        <v>1302</v>
      </c>
      <c r="I73" s="337">
        <v>1422</v>
      </c>
      <c r="J73" s="337">
        <v>1438</v>
      </c>
      <c r="K73" s="337">
        <v>1398</v>
      </c>
      <c r="L73" s="337">
        <v>1316</v>
      </c>
      <c r="M73" s="337">
        <v>1303</v>
      </c>
      <c r="N73" s="337">
        <v>1305</v>
      </c>
      <c r="O73" s="330">
        <v>1335</v>
      </c>
      <c r="P73" s="327">
        <v>1299</v>
      </c>
      <c r="Q73" s="337">
        <v>1302</v>
      </c>
      <c r="R73" s="337">
        <v>1352</v>
      </c>
      <c r="S73" s="337">
        <v>1376</v>
      </c>
      <c r="T73" s="337">
        <v>1302</v>
      </c>
      <c r="U73" s="337">
        <v>1418</v>
      </c>
      <c r="V73" s="337">
        <v>1443</v>
      </c>
      <c r="W73" s="337">
        <v>1457</v>
      </c>
      <c r="X73" s="337">
        <v>1466</v>
      </c>
      <c r="Y73" s="337">
        <v>1530</v>
      </c>
      <c r="Z73" s="337">
        <v>1447</v>
      </c>
      <c r="AA73" s="330">
        <v>1407</v>
      </c>
      <c r="AB73" s="327">
        <v>1349</v>
      </c>
      <c r="AC73" s="337">
        <v>1322</v>
      </c>
      <c r="AD73" s="337">
        <v>1277</v>
      </c>
      <c r="AE73" s="337">
        <v>1233</v>
      </c>
      <c r="AF73" s="337">
        <v>1195</v>
      </c>
      <c r="AG73" s="337">
        <v>1175</v>
      </c>
      <c r="AH73" s="337">
        <v>1221</v>
      </c>
      <c r="AI73" s="337">
        <v>1345</v>
      </c>
      <c r="AJ73" s="337">
        <v>1396</v>
      </c>
      <c r="AK73" s="337">
        <v>1418</v>
      </c>
      <c r="AL73" s="337">
        <v>1443</v>
      </c>
      <c r="AM73" s="330">
        <v>1373</v>
      </c>
      <c r="AN73" s="327">
        <v>1357</v>
      </c>
      <c r="AO73" s="337">
        <v>1316</v>
      </c>
      <c r="AP73" s="337">
        <v>1273</v>
      </c>
      <c r="AQ73" s="337">
        <v>1300</v>
      </c>
      <c r="AR73" s="337">
        <v>1326</v>
      </c>
      <c r="AS73" s="337">
        <v>1351</v>
      </c>
      <c r="AT73" s="337">
        <v>1416</v>
      </c>
      <c r="AU73" s="337">
        <v>1439</v>
      </c>
      <c r="AV73" s="337">
        <v>1484</v>
      </c>
      <c r="AW73" s="337">
        <v>1484</v>
      </c>
      <c r="AX73" s="337">
        <v>1463</v>
      </c>
      <c r="AY73" s="330">
        <v>1493</v>
      </c>
      <c r="AZ73" s="327">
        <v>1453</v>
      </c>
      <c r="BA73" s="337">
        <v>1447</v>
      </c>
      <c r="BB73" s="337">
        <v>1465</v>
      </c>
      <c r="BC73" s="337">
        <v>1420</v>
      </c>
      <c r="BD73" s="337">
        <v>1413</v>
      </c>
      <c r="BE73" s="337">
        <v>1402</v>
      </c>
      <c r="BF73" s="337">
        <v>1429</v>
      </c>
      <c r="BG73" s="337">
        <v>1410</v>
      </c>
      <c r="BH73" s="337">
        <v>1449</v>
      </c>
      <c r="BI73" s="337">
        <v>1408</v>
      </c>
      <c r="BJ73" s="337">
        <v>1373</v>
      </c>
      <c r="BK73" s="326">
        <v>1381</v>
      </c>
      <c r="BL73" s="327">
        <v>1354</v>
      </c>
      <c r="BM73" s="337">
        <v>1333</v>
      </c>
      <c r="BN73" s="337">
        <v>1371</v>
      </c>
      <c r="BO73" s="337">
        <v>1391</v>
      </c>
      <c r="BP73" s="337">
        <v>1412</v>
      </c>
      <c r="BQ73" s="337">
        <v>1399</v>
      </c>
      <c r="BR73" s="337">
        <v>1381</v>
      </c>
      <c r="BS73" s="337">
        <v>1389</v>
      </c>
      <c r="BT73" s="337">
        <v>1398</v>
      </c>
      <c r="BU73" s="337">
        <v>1379</v>
      </c>
      <c r="BV73" s="337">
        <v>1368</v>
      </c>
      <c r="BW73" s="326">
        <v>1367</v>
      </c>
      <c r="BX73" s="327">
        <v>1325</v>
      </c>
      <c r="BY73" s="337">
        <v>1295</v>
      </c>
      <c r="BZ73" s="337">
        <v>1345</v>
      </c>
      <c r="CA73" s="337">
        <v>1391</v>
      </c>
      <c r="CB73" s="337">
        <v>1414</v>
      </c>
      <c r="CC73" s="337">
        <v>1444</v>
      </c>
      <c r="CD73" s="337">
        <v>1446</v>
      </c>
      <c r="CE73" s="337">
        <v>1482</v>
      </c>
      <c r="CF73" s="337">
        <v>1450</v>
      </c>
      <c r="CG73" s="337">
        <v>1457</v>
      </c>
      <c r="CH73" s="337">
        <v>1449</v>
      </c>
      <c r="CI73" s="326">
        <v>1406</v>
      </c>
      <c r="CJ73" s="327">
        <v>1339</v>
      </c>
      <c r="CK73" s="337">
        <v>1360</v>
      </c>
      <c r="CL73" s="337">
        <v>1369</v>
      </c>
      <c r="CM73" s="337">
        <v>1367</v>
      </c>
      <c r="CN73" s="337">
        <v>1319</v>
      </c>
      <c r="CO73" s="337">
        <v>1322</v>
      </c>
      <c r="CP73" s="337">
        <v>1277</v>
      </c>
      <c r="CQ73" s="337">
        <v>1348</v>
      </c>
      <c r="CR73" s="337">
        <v>1351</v>
      </c>
      <c r="CS73" s="337">
        <v>1336</v>
      </c>
      <c r="CT73" s="337">
        <v>1342</v>
      </c>
      <c r="CU73" s="326">
        <v>1353</v>
      </c>
      <c r="CV73" s="327">
        <v>1324</v>
      </c>
      <c r="CW73" s="337">
        <v>1364</v>
      </c>
      <c r="CX73" s="337">
        <v>1376</v>
      </c>
      <c r="CY73" s="337">
        <v>1366</v>
      </c>
      <c r="CZ73" s="337">
        <v>1408</v>
      </c>
      <c r="DA73" s="337">
        <v>1421</v>
      </c>
      <c r="DB73" s="337">
        <v>1418</v>
      </c>
      <c r="DC73" s="337">
        <v>1438</v>
      </c>
      <c r="DD73" s="337">
        <v>1415</v>
      </c>
      <c r="DE73" s="337">
        <v>1417</v>
      </c>
      <c r="DF73" s="337">
        <v>1415</v>
      </c>
      <c r="DG73" s="326">
        <v>1431</v>
      </c>
      <c r="DH73" s="327">
        <v>1436</v>
      </c>
      <c r="DI73" s="337">
        <v>1439</v>
      </c>
      <c r="DJ73" s="337">
        <v>1489</v>
      </c>
      <c r="DK73" s="337">
        <v>1526</v>
      </c>
      <c r="DL73" s="337">
        <v>1506</v>
      </c>
      <c r="DM73" s="337">
        <v>1482</v>
      </c>
      <c r="DN73" s="337">
        <v>1304</v>
      </c>
      <c r="DO73" s="337">
        <v>1288</v>
      </c>
      <c r="DP73" s="337">
        <v>1317</v>
      </c>
      <c r="DQ73" s="326">
        <v>1311</v>
      </c>
      <c r="DR73" s="326">
        <v>1297</v>
      </c>
      <c r="DS73" s="330">
        <v>1256</v>
      </c>
      <c r="DT73" s="326">
        <v>1203</v>
      </c>
      <c r="DU73" s="326">
        <v>1130</v>
      </c>
      <c r="DV73" s="326">
        <v>1182</v>
      </c>
      <c r="DW73" s="326">
        <v>1245</v>
      </c>
      <c r="DX73" s="326">
        <v>1262</v>
      </c>
      <c r="DY73" s="326">
        <v>1256</v>
      </c>
      <c r="DZ73" s="326">
        <v>1276</v>
      </c>
      <c r="EA73" s="337"/>
      <c r="EB73" s="337"/>
      <c r="EC73" s="337"/>
      <c r="ED73" s="337"/>
      <c r="EE73" s="337"/>
      <c r="EF73" s="100">
        <v>20</v>
      </c>
      <c r="EG73" s="84">
        <v>1.5673981191222568</v>
      </c>
      <c r="EH73" s="100">
        <v>20</v>
      </c>
      <c r="EI73" s="84">
        <v>1.3976240391334731</v>
      </c>
    </row>
    <row r="74" spans="1:139" ht="15" outlineLevel="2">
      <c r="A74" s="324">
        <v>658</v>
      </c>
      <c r="B74" s="324" t="s">
        <v>351</v>
      </c>
      <c r="C74" s="324" t="s">
        <v>363</v>
      </c>
      <c r="D74" s="327">
        <v>1049</v>
      </c>
      <c r="E74" s="337">
        <v>1046</v>
      </c>
      <c r="F74" s="337">
        <v>1072</v>
      </c>
      <c r="G74" s="337">
        <v>1086</v>
      </c>
      <c r="H74" s="337">
        <v>1103</v>
      </c>
      <c r="I74" s="337">
        <v>1153</v>
      </c>
      <c r="J74" s="337">
        <v>1118</v>
      </c>
      <c r="K74" s="337">
        <v>1131</v>
      </c>
      <c r="L74" s="337">
        <v>1107</v>
      </c>
      <c r="M74" s="337">
        <v>1102</v>
      </c>
      <c r="N74" s="337">
        <v>1126</v>
      </c>
      <c r="O74" s="330">
        <v>1079</v>
      </c>
      <c r="P74" s="327">
        <v>1027</v>
      </c>
      <c r="Q74" s="337">
        <v>1018</v>
      </c>
      <c r="R74" s="337">
        <v>1067</v>
      </c>
      <c r="S74" s="337">
        <v>1092</v>
      </c>
      <c r="T74" s="337">
        <v>1103</v>
      </c>
      <c r="U74" s="337">
        <v>1070</v>
      </c>
      <c r="V74" s="337">
        <v>1045</v>
      </c>
      <c r="W74" s="337">
        <v>1102</v>
      </c>
      <c r="X74" s="337">
        <v>1098</v>
      </c>
      <c r="Y74" s="337">
        <v>1096</v>
      </c>
      <c r="Z74" s="337">
        <v>1074</v>
      </c>
      <c r="AA74" s="330">
        <v>1034</v>
      </c>
      <c r="AB74" s="327">
        <v>982</v>
      </c>
      <c r="AC74" s="337">
        <v>977</v>
      </c>
      <c r="AD74" s="337">
        <v>937</v>
      </c>
      <c r="AE74" s="337">
        <v>913</v>
      </c>
      <c r="AF74" s="337">
        <v>876</v>
      </c>
      <c r="AG74" s="337">
        <v>862</v>
      </c>
      <c r="AH74" s="337">
        <v>898</v>
      </c>
      <c r="AI74" s="337">
        <v>874</v>
      </c>
      <c r="AJ74" s="337">
        <v>884</v>
      </c>
      <c r="AK74" s="337">
        <v>872</v>
      </c>
      <c r="AL74" s="337">
        <v>885</v>
      </c>
      <c r="AM74" s="330">
        <v>934</v>
      </c>
      <c r="AN74" s="327">
        <v>990</v>
      </c>
      <c r="AO74" s="337">
        <v>934</v>
      </c>
      <c r="AP74" s="337">
        <v>919</v>
      </c>
      <c r="AQ74" s="337">
        <v>952</v>
      </c>
      <c r="AR74" s="337">
        <v>917</v>
      </c>
      <c r="AS74" s="337">
        <v>966</v>
      </c>
      <c r="AT74" s="337">
        <v>996</v>
      </c>
      <c r="AU74" s="337">
        <v>1005</v>
      </c>
      <c r="AV74" s="337">
        <v>1036</v>
      </c>
      <c r="AW74" s="337">
        <v>1058</v>
      </c>
      <c r="AX74" s="337">
        <v>1035</v>
      </c>
      <c r="AY74" s="330">
        <v>1029</v>
      </c>
      <c r="AZ74" s="327">
        <v>1006</v>
      </c>
      <c r="BA74" s="337">
        <v>1030</v>
      </c>
      <c r="BB74" s="337">
        <v>1055</v>
      </c>
      <c r="BC74" s="337">
        <v>1020</v>
      </c>
      <c r="BD74" s="337">
        <v>1012</v>
      </c>
      <c r="BE74" s="337">
        <v>1047</v>
      </c>
      <c r="BF74" s="337">
        <v>1009</v>
      </c>
      <c r="BG74" s="337">
        <v>1003</v>
      </c>
      <c r="BH74" s="337">
        <v>1041</v>
      </c>
      <c r="BI74" s="337">
        <v>1051</v>
      </c>
      <c r="BJ74" s="337">
        <v>1049</v>
      </c>
      <c r="BK74" s="326">
        <v>1071</v>
      </c>
      <c r="BL74" s="327">
        <v>1027</v>
      </c>
      <c r="BM74" s="337">
        <v>994</v>
      </c>
      <c r="BN74" s="337">
        <v>1011</v>
      </c>
      <c r="BO74" s="337">
        <v>1033</v>
      </c>
      <c r="BP74" s="337">
        <v>1004</v>
      </c>
      <c r="BQ74" s="337">
        <v>1032</v>
      </c>
      <c r="BR74" s="337">
        <v>1015</v>
      </c>
      <c r="BS74" s="337">
        <v>1033</v>
      </c>
      <c r="BT74" s="337">
        <v>1082</v>
      </c>
      <c r="BU74" s="337">
        <v>1068</v>
      </c>
      <c r="BV74" s="337">
        <v>1077</v>
      </c>
      <c r="BW74" s="326">
        <v>1095</v>
      </c>
      <c r="BX74" s="327">
        <v>1086</v>
      </c>
      <c r="BY74" s="337">
        <v>1101</v>
      </c>
      <c r="BZ74" s="337">
        <v>1123</v>
      </c>
      <c r="CA74" s="337">
        <v>1159</v>
      </c>
      <c r="CB74" s="337">
        <v>1146</v>
      </c>
      <c r="CC74" s="337">
        <v>1152</v>
      </c>
      <c r="CD74" s="337">
        <v>1166</v>
      </c>
      <c r="CE74" s="337">
        <v>1213</v>
      </c>
      <c r="CF74" s="337">
        <v>1214</v>
      </c>
      <c r="CG74" s="337">
        <v>1216</v>
      </c>
      <c r="CH74" s="337">
        <v>1214</v>
      </c>
      <c r="CI74" s="326">
        <v>1197</v>
      </c>
      <c r="CJ74" s="327">
        <v>1159</v>
      </c>
      <c r="CK74" s="337">
        <v>1153</v>
      </c>
      <c r="CL74" s="337">
        <v>1149</v>
      </c>
      <c r="CM74" s="337">
        <v>1146</v>
      </c>
      <c r="CN74" s="337">
        <v>1143</v>
      </c>
      <c r="CO74" s="337">
        <v>1141</v>
      </c>
      <c r="CP74" s="337">
        <v>1126</v>
      </c>
      <c r="CQ74" s="337">
        <v>1173</v>
      </c>
      <c r="CR74" s="337">
        <v>1186</v>
      </c>
      <c r="CS74" s="337">
        <v>1190</v>
      </c>
      <c r="CT74" s="337">
        <v>1189</v>
      </c>
      <c r="CU74" s="326">
        <v>1188</v>
      </c>
      <c r="CV74" s="327">
        <v>1165</v>
      </c>
      <c r="CW74" s="337">
        <v>1156</v>
      </c>
      <c r="CX74" s="337">
        <v>1167</v>
      </c>
      <c r="CY74" s="337">
        <v>1173</v>
      </c>
      <c r="CZ74" s="337">
        <v>1190</v>
      </c>
      <c r="DA74" s="337">
        <v>1176</v>
      </c>
      <c r="DB74" s="337">
        <v>1156</v>
      </c>
      <c r="DC74" s="337">
        <v>1157</v>
      </c>
      <c r="DD74" s="337">
        <v>1146</v>
      </c>
      <c r="DE74" s="337">
        <v>1161</v>
      </c>
      <c r="DF74" s="337">
        <v>1163</v>
      </c>
      <c r="DG74" s="326">
        <v>1153</v>
      </c>
      <c r="DH74" s="327">
        <v>1147</v>
      </c>
      <c r="DI74" s="337">
        <v>1145</v>
      </c>
      <c r="DJ74" s="337">
        <v>1125</v>
      </c>
      <c r="DK74" s="337">
        <v>1136</v>
      </c>
      <c r="DL74" s="337">
        <v>1126</v>
      </c>
      <c r="DM74" s="337">
        <v>1135</v>
      </c>
      <c r="DN74" s="337">
        <v>1071</v>
      </c>
      <c r="DO74" s="337">
        <v>1062</v>
      </c>
      <c r="DP74" s="337">
        <v>1066</v>
      </c>
      <c r="DQ74" s="326">
        <v>1063</v>
      </c>
      <c r="DR74" s="326">
        <v>1044</v>
      </c>
      <c r="DS74" s="330">
        <v>1005</v>
      </c>
      <c r="DT74" s="326">
        <v>980</v>
      </c>
      <c r="DU74" s="326">
        <v>984</v>
      </c>
      <c r="DV74" s="326">
        <v>988</v>
      </c>
      <c r="DW74" s="326">
        <v>987</v>
      </c>
      <c r="DX74" s="326">
        <v>1001</v>
      </c>
      <c r="DY74" s="326">
        <v>998</v>
      </c>
      <c r="DZ74" s="326">
        <v>998</v>
      </c>
      <c r="EA74" s="337"/>
      <c r="EB74" s="337"/>
      <c r="EC74" s="337"/>
      <c r="ED74" s="337"/>
      <c r="EE74" s="337"/>
      <c r="EF74" s="100">
        <v>0</v>
      </c>
      <c r="EG74" s="84">
        <v>0</v>
      </c>
      <c r="EH74" s="100">
        <v>-7</v>
      </c>
      <c r="EI74" s="84">
        <v>-0.60711188204683442</v>
      </c>
    </row>
    <row r="75" spans="1:139" ht="15" outlineLevel="2">
      <c r="A75" s="324">
        <v>664</v>
      </c>
      <c r="B75" s="324" t="s">
        <v>351</v>
      </c>
      <c r="C75" s="324" t="s">
        <v>364</v>
      </c>
      <c r="D75" s="327">
        <v>11751</v>
      </c>
      <c r="E75" s="337">
        <v>11741</v>
      </c>
      <c r="F75" s="337">
        <v>11767</v>
      </c>
      <c r="G75" s="337">
        <v>11783</v>
      </c>
      <c r="H75" s="337">
        <v>11929</v>
      </c>
      <c r="I75" s="337">
        <v>12007</v>
      </c>
      <c r="J75" s="337">
        <v>11942</v>
      </c>
      <c r="K75" s="337">
        <v>12076</v>
      </c>
      <c r="L75" s="337">
        <v>11953</v>
      </c>
      <c r="M75" s="337">
        <v>12021</v>
      </c>
      <c r="N75" s="337">
        <v>12037</v>
      </c>
      <c r="O75" s="330">
        <v>11981</v>
      </c>
      <c r="P75" s="327">
        <v>11939</v>
      </c>
      <c r="Q75" s="337">
        <v>10974</v>
      </c>
      <c r="R75" s="337">
        <v>11751</v>
      </c>
      <c r="S75" s="337">
        <v>11750</v>
      </c>
      <c r="T75" s="337">
        <v>11929</v>
      </c>
      <c r="U75" s="337">
        <v>12148</v>
      </c>
      <c r="V75" s="337">
        <v>11976</v>
      </c>
      <c r="W75" s="337">
        <v>12349</v>
      </c>
      <c r="X75" s="337">
        <v>12447</v>
      </c>
      <c r="Y75" s="337">
        <v>12711</v>
      </c>
      <c r="Z75" s="337">
        <v>12753</v>
      </c>
      <c r="AA75" s="330">
        <v>12551</v>
      </c>
      <c r="AB75" s="327">
        <v>12347</v>
      </c>
      <c r="AC75" s="337">
        <v>12186</v>
      </c>
      <c r="AD75" s="337">
        <v>12269</v>
      </c>
      <c r="AE75" s="337">
        <v>12351</v>
      </c>
      <c r="AF75" s="337">
        <v>12278</v>
      </c>
      <c r="AG75" s="337">
        <v>12498</v>
      </c>
      <c r="AH75" s="337">
        <v>12871</v>
      </c>
      <c r="AI75" s="337">
        <v>13050</v>
      </c>
      <c r="AJ75" s="337">
        <v>13235</v>
      </c>
      <c r="AK75" s="337">
        <v>13342</v>
      </c>
      <c r="AL75" s="337">
        <v>13090</v>
      </c>
      <c r="AM75" s="330">
        <v>13183</v>
      </c>
      <c r="AN75" s="327">
        <v>13004</v>
      </c>
      <c r="AO75" s="337">
        <v>12928</v>
      </c>
      <c r="AP75" s="337">
        <v>13035</v>
      </c>
      <c r="AQ75" s="337">
        <v>13281</v>
      </c>
      <c r="AR75" s="337">
        <v>13219</v>
      </c>
      <c r="AS75" s="337">
        <v>13382</v>
      </c>
      <c r="AT75" s="337">
        <v>13555</v>
      </c>
      <c r="AU75" s="337">
        <v>13651</v>
      </c>
      <c r="AV75" s="337">
        <v>13768</v>
      </c>
      <c r="AW75" s="337">
        <v>13945</v>
      </c>
      <c r="AX75" s="337">
        <v>13854</v>
      </c>
      <c r="AY75" s="330">
        <v>13810</v>
      </c>
      <c r="AZ75" s="327">
        <v>13657</v>
      </c>
      <c r="BA75" s="337">
        <v>13669</v>
      </c>
      <c r="BB75" s="337">
        <v>13836</v>
      </c>
      <c r="BC75" s="337">
        <v>13671</v>
      </c>
      <c r="BD75" s="337">
        <v>13701</v>
      </c>
      <c r="BE75" s="337">
        <v>13764</v>
      </c>
      <c r="BF75" s="337">
        <v>13730</v>
      </c>
      <c r="BG75" s="337">
        <v>13836</v>
      </c>
      <c r="BH75" s="337">
        <v>13914</v>
      </c>
      <c r="BI75" s="337">
        <v>13893</v>
      </c>
      <c r="BJ75" s="337">
        <v>13847</v>
      </c>
      <c r="BK75" s="326">
        <v>13930</v>
      </c>
      <c r="BL75" s="327">
        <v>13735</v>
      </c>
      <c r="BM75" s="337">
        <v>13733</v>
      </c>
      <c r="BN75" s="337">
        <v>13881</v>
      </c>
      <c r="BO75" s="337">
        <v>14012</v>
      </c>
      <c r="BP75" s="337">
        <v>13996</v>
      </c>
      <c r="BQ75" s="337">
        <v>14010</v>
      </c>
      <c r="BR75" s="337">
        <v>14045</v>
      </c>
      <c r="BS75" s="337">
        <v>14115</v>
      </c>
      <c r="BT75" s="337">
        <v>14123</v>
      </c>
      <c r="BU75" s="337">
        <v>14224</v>
      </c>
      <c r="BV75" s="337">
        <v>14284</v>
      </c>
      <c r="BW75" s="326">
        <v>14262</v>
      </c>
      <c r="BX75" s="327">
        <v>14035</v>
      </c>
      <c r="BY75" s="337">
        <v>14010</v>
      </c>
      <c r="BZ75" s="337">
        <v>14190</v>
      </c>
      <c r="CA75" s="337">
        <v>14232</v>
      </c>
      <c r="CB75" s="337">
        <v>14280</v>
      </c>
      <c r="CC75" s="337">
        <v>14419</v>
      </c>
      <c r="CD75" s="337">
        <v>14446</v>
      </c>
      <c r="CE75" s="337">
        <v>14568</v>
      </c>
      <c r="CF75" s="337">
        <v>14548</v>
      </c>
      <c r="CG75" s="337">
        <v>14575</v>
      </c>
      <c r="CH75" s="337">
        <v>14623</v>
      </c>
      <c r="CI75" s="326">
        <v>14604</v>
      </c>
      <c r="CJ75" s="327">
        <v>14373</v>
      </c>
      <c r="CK75" s="337">
        <v>14293</v>
      </c>
      <c r="CL75" s="337">
        <v>14267</v>
      </c>
      <c r="CM75" s="337">
        <v>14163</v>
      </c>
      <c r="CN75" s="337">
        <v>14150</v>
      </c>
      <c r="CO75" s="337">
        <v>14227</v>
      </c>
      <c r="CP75" s="337">
        <v>14331</v>
      </c>
      <c r="CQ75" s="337">
        <v>14520</v>
      </c>
      <c r="CR75" s="337">
        <v>14560</v>
      </c>
      <c r="CS75" s="337">
        <v>14690</v>
      </c>
      <c r="CT75" s="337">
        <v>14817</v>
      </c>
      <c r="CU75" s="326">
        <v>14749</v>
      </c>
      <c r="CV75" s="327">
        <v>14643</v>
      </c>
      <c r="CW75" s="337">
        <v>14742</v>
      </c>
      <c r="CX75" s="337">
        <v>14895</v>
      </c>
      <c r="CY75" s="337">
        <v>15018</v>
      </c>
      <c r="CZ75" s="337">
        <v>15047</v>
      </c>
      <c r="DA75" s="337">
        <v>15002</v>
      </c>
      <c r="DB75" s="337">
        <v>14939</v>
      </c>
      <c r="DC75" s="337">
        <v>15036</v>
      </c>
      <c r="DD75" s="337">
        <v>15012</v>
      </c>
      <c r="DE75" s="337">
        <v>15047</v>
      </c>
      <c r="DF75" s="337">
        <v>15009</v>
      </c>
      <c r="DG75" s="326">
        <v>15139</v>
      </c>
      <c r="DH75" s="327">
        <v>15091</v>
      </c>
      <c r="DI75" s="337">
        <v>15126</v>
      </c>
      <c r="DJ75" s="337">
        <v>14768</v>
      </c>
      <c r="DK75" s="337">
        <v>14984</v>
      </c>
      <c r="DL75" s="337">
        <v>15067</v>
      </c>
      <c r="DM75" s="337">
        <v>15040</v>
      </c>
      <c r="DN75" s="337">
        <v>14021</v>
      </c>
      <c r="DO75" s="337">
        <v>14117</v>
      </c>
      <c r="DP75" s="337">
        <v>14123</v>
      </c>
      <c r="DQ75" s="326">
        <v>14118</v>
      </c>
      <c r="DR75" s="326">
        <v>14244</v>
      </c>
      <c r="DS75" s="330">
        <v>14292</v>
      </c>
      <c r="DT75" s="326">
        <v>14103</v>
      </c>
      <c r="DU75" s="326">
        <v>14150</v>
      </c>
      <c r="DV75" s="326">
        <v>14235</v>
      </c>
      <c r="DW75" s="326">
        <v>14273</v>
      </c>
      <c r="DX75" s="326">
        <v>14307</v>
      </c>
      <c r="DY75" s="326">
        <v>14343</v>
      </c>
      <c r="DZ75" s="326">
        <v>14301</v>
      </c>
      <c r="EA75" s="337"/>
      <c r="EB75" s="337"/>
      <c r="EC75" s="337"/>
      <c r="ED75" s="337"/>
      <c r="EE75" s="337"/>
      <c r="EF75" s="100">
        <v>-42</v>
      </c>
      <c r="EG75" s="84">
        <v>-0.29368575624082233</v>
      </c>
      <c r="EH75" s="100">
        <v>9</v>
      </c>
      <c r="EI75" s="84">
        <v>5.9449104960697538E-2</v>
      </c>
    </row>
    <row r="76" spans="1:139" ht="15" outlineLevel="2">
      <c r="A76" s="324">
        <v>686</v>
      </c>
      <c r="B76" s="324" t="s">
        <v>351</v>
      </c>
      <c r="C76" s="324" t="s">
        <v>365</v>
      </c>
      <c r="D76" s="327">
        <v>14339</v>
      </c>
      <c r="E76" s="337">
        <v>14363</v>
      </c>
      <c r="F76" s="337">
        <v>14456</v>
      </c>
      <c r="G76" s="337">
        <v>14662</v>
      </c>
      <c r="H76" s="337">
        <v>14991</v>
      </c>
      <c r="I76" s="337">
        <v>15240</v>
      </c>
      <c r="J76" s="337">
        <v>15204</v>
      </c>
      <c r="K76" s="337">
        <v>15240</v>
      </c>
      <c r="L76" s="337">
        <v>15050</v>
      </c>
      <c r="M76" s="337">
        <v>15188</v>
      </c>
      <c r="N76" s="337">
        <v>15248</v>
      </c>
      <c r="O76" s="330">
        <v>15187</v>
      </c>
      <c r="P76" s="327">
        <v>15045</v>
      </c>
      <c r="Q76" s="337">
        <v>14790</v>
      </c>
      <c r="R76" s="337">
        <v>15105</v>
      </c>
      <c r="S76" s="337">
        <v>15201</v>
      </c>
      <c r="T76" s="337">
        <v>14991</v>
      </c>
      <c r="U76" s="337">
        <v>15571</v>
      </c>
      <c r="V76" s="337">
        <v>15462</v>
      </c>
      <c r="W76" s="337">
        <v>15944</v>
      </c>
      <c r="X76" s="337">
        <v>15970</v>
      </c>
      <c r="Y76" s="337">
        <v>16184</v>
      </c>
      <c r="Z76" s="337">
        <v>16206</v>
      </c>
      <c r="AA76" s="330">
        <v>15920</v>
      </c>
      <c r="AB76" s="327">
        <v>15658</v>
      </c>
      <c r="AC76" s="337">
        <v>15371</v>
      </c>
      <c r="AD76" s="337">
        <v>15267</v>
      </c>
      <c r="AE76" s="337">
        <v>15503</v>
      </c>
      <c r="AF76" s="337">
        <v>15624</v>
      </c>
      <c r="AG76" s="337">
        <v>15795</v>
      </c>
      <c r="AH76" s="337">
        <v>16280</v>
      </c>
      <c r="AI76" s="337">
        <v>16440</v>
      </c>
      <c r="AJ76" s="337">
        <v>16604</v>
      </c>
      <c r="AK76" s="337">
        <v>16743</v>
      </c>
      <c r="AL76" s="337">
        <v>16528</v>
      </c>
      <c r="AM76" s="330">
        <v>16592</v>
      </c>
      <c r="AN76" s="327">
        <v>16299</v>
      </c>
      <c r="AO76" s="337">
        <v>16184</v>
      </c>
      <c r="AP76" s="337">
        <v>16489</v>
      </c>
      <c r="AQ76" s="337">
        <v>16658</v>
      </c>
      <c r="AR76" s="337">
        <v>16740</v>
      </c>
      <c r="AS76" s="337">
        <v>17027</v>
      </c>
      <c r="AT76" s="337">
        <v>17155</v>
      </c>
      <c r="AU76" s="337">
        <v>17243</v>
      </c>
      <c r="AV76" s="337">
        <v>17248</v>
      </c>
      <c r="AW76" s="337">
        <v>17497</v>
      </c>
      <c r="AX76" s="337">
        <v>17389</v>
      </c>
      <c r="AY76" s="330">
        <v>17224</v>
      </c>
      <c r="AZ76" s="327">
        <v>16970</v>
      </c>
      <c r="BA76" s="337">
        <v>16800</v>
      </c>
      <c r="BB76" s="337">
        <v>17257</v>
      </c>
      <c r="BC76" s="337">
        <v>17259</v>
      </c>
      <c r="BD76" s="337">
        <v>17247</v>
      </c>
      <c r="BE76" s="337">
        <v>17485</v>
      </c>
      <c r="BF76" s="337">
        <v>17550</v>
      </c>
      <c r="BG76" s="337">
        <v>17534</v>
      </c>
      <c r="BH76" s="337">
        <v>17748</v>
      </c>
      <c r="BI76" s="337">
        <v>17765</v>
      </c>
      <c r="BJ76" s="337">
        <v>17806</v>
      </c>
      <c r="BK76" s="326">
        <v>17915</v>
      </c>
      <c r="BL76" s="327">
        <v>17646</v>
      </c>
      <c r="BM76" s="337">
        <v>17750</v>
      </c>
      <c r="BN76" s="337">
        <v>18023</v>
      </c>
      <c r="BO76" s="337">
        <v>18214</v>
      </c>
      <c r="BP76" s="337">
        <v>18277</v>
      </c>
      <c r="BQ76" s="337">
        <v>18391</v>
      </c>
      <c r="BR76" s="337">
        <v>18332</v>
      </c>
      <c r="BS76" s="337">
        <v>18363</v>
      </c>
      <c r="BT76" s="337">
        <v>18525</v>
      </c>
      <c r="BU76" s="337">
        <v>18670</v>
      </c>
      <c r="BV76" s="337">
        <v>18815</v>
      </c>
      <c r="BW76" s="326">
        <v>18682</v>
      </c>
      <c r="BX76" s="327">
        <v>18435</v>
      </c>
      <c r="BY76" s="337">
        <v>18632</v>
      </c>
      <c r="BZ76" s="337">
        <v>18969</v>
      </c>
      <c r="CA76" s="337">
        <v>19167</v>
      </c>
      <c r="CB76" s="337">
        <v>19325</v>
      </c>
      <c r="CC76" s="337">
        <v>19419</v>
      </c>
      <c r="CD76" s="337">
        <v>19645</v>
      </c>
      <c r="CE76" s="337">
        <v>19861</v>
      </c>
      <c r="CF76" s="337">
        <v>19914</v>
      </c>
      <c r="CG76" s="337">
        <v>20030</v>
      </c>
      <c r="CH76" s="337">
        <v>20098</v>
      </c>
      <c r="CI76" s="326">
        <v>20046</v>
      </c>
      <c r="CJ76" s="327">
        <v>19792</v>
      </c>
      <c r="CK76" s="337">
        <v>19791</v>
      </c>
      <c r="CL76" s="337">
        <v>19774</v>
      </c>
      <c r="CM76" s="337">
        <v>19647</v>
      </c>
      <c r="CN76" s="337">
        <v>19516</v>
      </c>
      <c r="CO76" s="337">
        <v>19623</v>
      </c>
      <c r="CP76" s="337">
        <v>19713</v>
      </c>
      <c r="CQ76" s="337">
        <v>20139</v>
      </c>
      <c r="CR76" s="337">
        <v>20300</v>
      </c>
      <c r="CS76" s="337">
        <v>20569</v>
      </c>
      <c r="CT76" s="337">
        <v>20927</v>
      </c>
      <c r="CU76" s="326">
        <v>21120</v>
      </c>
      <c r="CV76" s="327">
        <v>20963</v>
      </c>
      <c r="CW76" s="337">
        <v>21384</v>
      </c>
      <c r="CX76" s="337">
        <v>21650</v>
      </c>
      <c r="CY76" s="337">
        <v>21975</v>
      </c>
      <c r="CZ76" s="337">
        <v>22202</v>
      </c>
      <c r="DA76" s="337">
        <v>22353</v>
      </c>
      <c r="DB76" s="337">
        <v>22397</v>
      </c>
      <c r="DC76" s="337">
        <v>22589</v>
      </c>
      <c r="DD76" s="337">
        <v>22149</v>
      </c>
      <c r="DE76" s="337">
        <v>22261</v>
      </c>
      <c r="DF76" s="337">
        <v>22329</v>
      </c>
      <c r="DG76" s="326">
        <v>22254</v>
      </c>
      <c r="DH76" s="327">
        <v>22266</v>
      </c>
      <c r="DI76" s="337">
        <v>22191</v>
      </c>
      <c r="DJ76" s="337">
        <v>21751</v>
      </c>
      <c r="DK76" s="337">
        <v>21886</v>
      </c>
      <c r="DL76" s="337">
        <v>21822</v>
      </c>
      <c r="DM76" s="337">
        <v>21968</v>
      </c>
      <c r="DN76" s="337">
        <v>20816</v>
      </c>
      <c r="DO76" s="337">
        <v>20810</v>
      </c>
      <c r="DP76" s="337">
        <v>20856</v>
      </c>
      <c r="DQ76" s="326">
        <v>20861</v>
      </c>
      <c r="DR76" s="326">
        <v>20940</v>
      </c>
      <c r="DS76" s="330">
        <v>20894</v>
      </c>
      <c r="DT76" s="326">
        <v>20619</v>
      </c>
      <c r="DU76" s="326">
        <v>20731</v>
      </c>
      <c r="DV76" s="326">
        <v>21001</v>
      </c>
      <c r="DW76" s="326">
        <v>21065</v>
      </c>
      <c r="DX76" s="326">
        <v>21035</v>
      </c>
      <c r="DY76" s="326">
        <v>20924</v>
      </c>
      <c r="DZ76" s="326">
        <v>20864</v>
      </c>
      <c r="EA76" s="337"/>
      <c r="EB76" s="337"/>
      <c r="EC76" s="337"/>
      <c r="ED76" s="337"/>
      <c r="EE76" s="337"/>
      <c r="EF76" s="100">
        <v>-60</v>
      </c>
      <c r="EG76" s="84">
        <v>-0.28757668711656442</v>
      </c>
      <c r="EH76" s="100">
        <v>-30</v>
      </c>
      <c r="EI76" s="84">
        <v>-0.13480722566729578</v>
      </c>
    </row>
    <row r="77" spans="1:139" ht="15" outlineLevel="2">
      <c r="A77" s="324">
        <v>819</v>
      </c>
      <c r="B77" s="324" t="s">
        <v>351</v>
      </c>
      <c r="C77" s="324" t="s">
        <v>366</v>
      </c>
      <c r="D77" s="327">
        <v>773</v>
      </c>
      <c r="E77" s="337">
        <v>778</v>
      </c>
      <c r="F77" s="337">
        <v>813</v>
      </c>
      <c r="G77" s="337">
        <v>848</v>
      </c>
      <c r="H77" s="337">
        <v>969</v>
      </c>
      <c r="I77" s="337">
        <v>1097</v>
      </c>
      <c r="J77" s="337">
        <v>1136</v>
      </c>
      <c r="K77" s="337">
        <v>1197</v>
      </c>
      <c r="L77" s="337">
        <v>1255</v>
      </c>
      <c r="M77" s="337">
        <v>1414</v>
      </c>
      <c r="N77" s="337">
        <v>1508</v>
      </c>
      <c r="O77" s="330">
        <v>1565</v>
      </c>
      <c r="P77" s="327">
        <v>1563</v>
      </c>
      <c r="Q77" s="337">
        <v>1571</v>
      </c>
      <c r="R77" s="337">
        <v>1546</v>
      </c>
      <c r="S77" s="337">
        <v>1541</v>
      </c>
      <c r="T77" s="337">
        <v>969</v>
      </c>
      <c r="U77" s="337">
        <v>1366</v>
      </c>
      <c r="V77" s="337">
        <v>1369</v>
      </c>
      <c r="W77" s="337">
        <v>1375</v>
      </c>
      <c r="X77" s="337">
        <v>1400</v>
      </c>
      <c r="Y77" s="337">
        <v>1425</v>
      </c>
      <c r="Z77" s="337">
        <v>1387</v>
      </c>
      <c r="AA77" s="330">
        <v>1317</v>
      </c>
      <c r="AB77" s="327">
        <v>1264</v>
      </c>
      <c r="AC77" s="337">
        <v>1164</v>
      </c>
      <c r="AD77" s="337">
        <v>1126</v>
      </c>
      <c r="AE77" s="337">
        <v>1094</v>
      </c>
      <c r="AF77" s="337">
        <v>1073</v>
      </c>
      <c r="AG77" s="337">
        <v>1079</v>
      </c>
      <c r="AH77" s="337">
        <v>1151</v>
      </c>
      <c r="AI77" s="337">
        <v>1154</v>
      </c>
      <c r="AJ77" s="337">
        <v>1177</v>
      </c>
      <c r="AK77" s="337">
        <v>1179</v>
      </c>
      <c r="AL77" s="337">
        <v>1126</v>
      </c>
      <c r="AM77" s="330">
        <v>1105</v>
      </c>
      <c r="AN77" s="327">
        <v>1045</v>
      </c>
      <c r="AO77" s="337">
        <v>1016</v>
      </c>
      <c r="AP77" s="337">
        <v>996</v>
      </c>
      <c r="AQ77" s="337">
        <v>1015</v>
      </c>
      <c r="AR77" s="337">
        <v>1053</v>
      </c>
      <c r="AS77" s="337">
        <v>1091</v>
      </c>
      <c r="AT77" s="337">
        <v>1135</v>
      </c>
      <c r="AU77" s="337">
        <v>1112</v>
      </c>
      <c r="AV77" s="337">
        <v>1116</v>
      </c>
      <c r="AW77" s="337">
        <v>1108</v>
      </c>
      <c r="AX77" s="337">
        <v>1101</v>
      </c>
      <c r="AY77" s="330">
        <v>1077</v>
      </c>
      <c r="AZ77" s="327">
        <v>1008</v>
      </c>
      <c r="BA77" s="337">
        <v>991</v>
      </c>
      <c r="BB77" s="337">
        <v>980</v>
      </c>
      <c r="BC77" s="337">
        <v>910</v>
      </c>
      <c r="BD77" s="337">
        <v>960</v>
      </c>
      <c r="BE77" s="337">
        <v>957</v>
      </c>
      <c r="BF77" s="337">
        <v>959</v>
      </c>
      <c r="BG77" s="337">
        <v>974</v>
      </c>
      <c r="BH77" s="337">
        <v>988</v>
      </c>
      <c r="BI77" s="337">
        <v>976</v>
      </c>
      <c r="BJ77" s="337">
        <v>958</v>
      </c>
      <c r="BK77" s="326">
        <v>1011</v>
      </c>
      <c r="BL77" s="327">
        <v>1031</v>
      </c>
      <c r="BM77" s="337">
        <v>1037</v>
      </c>
      <c r="BN77" s="337">
        <v>1011</v>
      </c>
      <c r="BO77" s="337">
        <v>1006</v>
      </c>
      <c r="BP77" s="337">
        <v>994</v>
      </c>
      <c r="BQ77" s="337">
        <v>982</v>
      </c>
      <c r="BR77" s="337">
        <v>948</v>
      </c>
      <c r="BS77" s="337">
        <v>931</v>
      </c>
      <c r="BT77" s="337">
        <v>943</v>
      </c>
      <c r="BU77" s="337">
        <v>951</v>
      </c>
      <c r="BV77" s="337">
        <v>935</v>
      </c>
      <c r="BW77" s="326">
        <v>906</v>
      </c>
      <c r="BX77" s="327">
        <v>835</v>
      </c>
      <c r="BY77" s="337">
        <v>834</v>
      </c>
      <c r="BZ77" s="337">
        <v>878</v>
      </c>
      <c r="CA77" s="337">
        <v>878</v>
      </c>
      <c r="CB77" s="337">
        <v>866</v>
      </c>
      <c r="CC77" s="337">
        <v>874</v>
      </c>
      <c r="CD77" s="337">
        <v>880</v>
      </c>
      <c r="CE77" s="337">
        <v>891</v>
      </c>
      <c r="CF77" s="337">
        <v>918</v>
      </c>
      <c r="CG77" s="337">
        <v>935</v>
      </c>
      <c r="CH77" s="337">
        <v>928</v>
      </c>
      <c r="CI77" s="326">
        <v>935</v>
      </c>
      <c r="CJ77" s="327">
        <v>895</v>
      </c>
      <c r="CK77" s="337">
        <v>830</v>
      </c>
      <c r="CL77" s="337">
        <v>861</v>
      </c>
      <c r="CM77" s="337">
        <v>825</v>
      </c>
      <c r="CN77" s="337">
        <v>806</v>
      </c>
      <c r="CO77" s="337">
        <v>819</v>
      </c>
      <c r="CP77" s="337">
        <v>822</v>
      </c>
      <c r="CQ77" s="337">
        <v>837</v>
      </c>
      <c r="CR77" s="337">
        <v>855</v>
      </c>
      <c r="CS77" s="337">
        <v>874</v>
      </c>
      <c r="CT77" s="337">
        <v>900</v>
      </c>
      <c r="CU77" s="326">
        <v>914</v>
      </c>
      <c r="CV77" s="327">
        <v>889</v>
      </c>
      <c r="CW77" s="337">
        <v>907</v>
      </c>
      <c r="CX77" s="337">
        <v>966</v>
      </c>
      <c r="CY77" s="337">
        <v>966</v>
      </c>
      <c r="CZ77" s="337">
        <v>974</v>
      </c>
      <c r="DA77" s="337">
        <v>942</v>
      </c>
      <c r="DB77" s="337">
        <v>943</v>
      </c>
      <c r="DC77" s="337">
        <v>954</v>
      </c>
      <c r="DD77" s="337">
        <v>947</v>
      </c>
      <c r="DE77" s="337">
        <v>949</v>
      </c>
      <c r="DF77" s="337">
        <v>942</v>
      </c>
      <c r="DG77" s="326">
        <v>917</v>
      </c>
      <c r="DH77" s="327">
        <v>891</v>
      </c>
      <c r="DI77" s="337">
        <v>918</v>
      </c>
      <c r="DJ77" s="337">
        <v>950</v>
      </c>
      <c r="DK77" s="337">
        <v>994</v>
      </c>
      <c r="DL77" s="337">
        <v>1007</v>
      </c>
      <c r="DM77" s="337">
        <v>971</v>
      </c>
      <c r="DN77" s="337">
        <v>887</v>
      </c>
      <c r="DO77" s="337">
        <v>894</v>
      </c>
      <c r="DP77" s="337">
        <v>894</v>
      </c>
      <c r="DQ77" s="326">
        <v>871</v>
      </c>
      <c r="DR77" s="326">
        <v>855</v>
      </c>
      <c r="DS77" s="330">
        <v>840</v>
      </c>
      <c r="DT77" s="326">
        <v>805</v>
      </c>
      <c r="DU77" s="326">
        <v>778</v>
      </c>
      <c r="DV77" s="326">
        <v>764</v>
      </c>
      <c r="DW77" s="326">
        <v>791</v>
      </c>
      <c r="DX77" s="326">
        <v>787</v>
      </c>
      <c r="DY77" s="326">
        <v>801</v>
      </c>
      <c r="DZ77" s="326">
        <v>819</v>
      </c>
      <c r="EA77" s="337"/>
      <c r="EB77" s="337"/>
      <c r="EC77" s="337"/>
      <c r="ED77" s="337"/>
      <c r="EE77" s="337"/>
      <c r="EF77" s="100">
        <v>18</v>
      </c>
      <c r="EG77" s="84">
        <v>2.197802197802198</v>
      </c>
      <c r="EH77" s="100">
        <v>-21</v>
      </c>
      <c r="EI77" s="84">
        <v>-2.2900763358778624</v>
      </c>
    </row>
    <row r="78" spans="1:139" ht="15" outlineLevel="2">
      <c r="A78" s="324">
        <v>854</v>
      </c>
      <c r="B78" s="324" t="s">
        <v>351</v>
      </c>
      <c r="C78" s="324" t="s">
        <v>367</v>
      </c>
      <c r="D78" s="327">
        <v>916</v>
      </c>
      <c r="E78" s="337">
        <v>950</v>
      </c>
      <c r="F78" s="337">
        <v>964</v>
      </c>
      <c r="G78" s="337">
        <v>987</v>
      </c>
      <c r="H78" s="337">
        <v>1034</v>
      </c>
      <c r="I78" s="337">
        <v>1103</v>
      </c>
      <c r="J78" s="337">
        <v>1067</v>
      </c>
      <c r="K78" s="337">
        <v>1073</v>
      </c>
      <c r="L78" s="337">
        <v>1064</v>
      </c>
      <c r="M78" s="337">
        <v>1072</v>
      </c>
      <c r="N78" s="337">
        <v>1065</v>
      </c>
      <c r="O78" s="330">
        <v>978</v>
      </c>
      <c r="P78" s="327">
        <v>957</v>
      </c>
      <c r="Q78" s="337">
        <v>996</v>
      </c>
      <c r="R78" s="337">
        <v>1042</v>
      </c>
      <c r="S78" s="337">
        <v>1095</v>
      </c>
      <c r="T78" s="337">
        <v>1034</v>
      </c>
      <c r="U78" s="337">
        <v>1205</v>
      </c>
      <c r="V78" s="337">
        <v>1240</v>
      </c>
      <c r="W78" s="337">
        <v>1314</v>
      </c>
      <c r="X78" s="337">
        <v>1401</v>
      </c>
      <c r="Y78" s="337">
        <v>1440</v>
      </c>
      <c r="Z78" s="337">
        <v>1393</v>
      </c>
      <c r="AA78" s="330">
        <v>1319</v>
      </c>
      <c r="AB78" s="327">
        <v>1255</v>
      </c>
      <c r="AC78" s="337">
        <v>1142</v>
      </c>
      <c r="AD78" s="337">
        <v>1202</v>
      </c>
      <c r="AE78" s="337">
        <v>1188</v>
      </c>
      <c r="AF78" s="337">
        <v>1186</v>
      </c>
      <c r="AG78" s="337">
        <v>1174</v>
      </c>
      <c r="AH78" s="337">
        <v>1191</v>
      </c>
      <c r="AI78" s="337">
        <v>1192</v>
      </c>
      <c r="AJ78" s="337">
        <v>1201</v>
      </c>
      <c r="AK78" s="337">
        <v>1198</v>
      </c>
      <c r="AL78" s="337">
        <v>1123</v>
      </c>
      <c r="AM78" s="330">
        <v>1223</v>
      </c>
      <c r="AN78" s="327">
        <v>1316</v>
      </c>
      <c r="AO78" s="337">
        <v>1240</v>
      </c>
      <c r="AP78" s="337">
        <v>1162</v>
      </c>
      <c r="AQ78" s="337">
        <v>1218</v>
      </c>
      <c r="AR78" s="337">
        <v>1265</v>
      </c>
      <c r="AS78" s="337">
        <v>1542</v>
      </c>
      <c r="AT78" s="337">
        <v>1490</v>
      </c>
      <c r="AU78" s="337">
        <v>1484</v>
      </c>
      <c r="AV78" s="337">
        <v>1459</v>
      </c>
      <c r="AW78" s="337">
        <v>1481</v>
      </c>
      <c r="AX78" s="337">
        <v>1470</v>
      </c>
      <c r="AY78" s="330">
        <v>1513</v>
      </c>
      <c r="AZ78" s="327">
        <v>1487</v>
      </c>
      <c r="BA78" s="337">
        <v>1483</v>
      </c>
      <c r="BB78" s="337">
        <v>1447</v>
      </c>
      <c r="BC78" s="337">
        <v>1347</v>
      </c>
      <c r="BD78" s="337">
        <v>1384</v>
      </c>
      <c r="BE78" s="337">
        <v>1419</v>
      </c>
      <c r="BF78" s="337">
        <v>1431</v>
      </c>
      <c r="BG78" s="337">
        <v>1391</v>
      </c>
      <c r="BH78" s="337">
        <v>1355</v>
      </c>
      <c r="BI78" s="337">
        <v>1351</v>
      </c>
      <c r="BJ78" s="337">
        <v>1345</v>
      </c>
      <c r="BK78" s="326">
        <v>1351</v>
      </c>
      <c r="BL78" s="327">
        <v>1351</v>
      </c>
      <c r="BM78" s="337">
        <v>1264</v>
      </c>
      <c r="BN78" s="337">
        <v>1284</v>
      </c>
      <c r="BO78" s="337">
        <v>1255</v>
      </c>
      <c r="BP78" s="337">
        <v>1281</v>
      </c>
      <c r="BQ78" s="337">
        <v>1307</v>
      </c>
      <c r="BR78" s="337">
        <v>1289</v>
      </c>
      <c r="BS78" s="337">
        <v>1259</v>
      </c>
      <c r="BT78" s="337">
        <v>1271</v>
      </c>
      <c r="BU78" s="337">
        <v>1307</v>
      </c>
      <c r="BV78" s="337">
        <v>1288</v>
      </c>
      <c r="BW78" s="326">
        <v>1285</v>
      </c>
      <c r="BX78" s="327">
        <v>1262</v>
      </c>
      <c r="BY78" s="337">
        <v>1169</v>
      </c>
      <c r="BZ78" s="337">
        <v>1148</v>
      </c>
      <c r="CA78" s="337">
        <v>1213</v>
      </c>
      <c r="CB78" s="337">
        <v>1235</v>
      </c>
      <c r="CC78" s="337">
        <v>1229</v>
      </c>
      <c r="CD78" s="337">
        <v>1252</v>
      </c>
      <c r="CE78" s="337">
        <v>1185</v>
      </c>
      <c r="CF78" s="337">
        <v>1139</v>
      </c>
      <c r="CG78" s="337">
        <v>1147</v>
      </c>
      <c r="CH78" s="337">
        <v>1155</v>
      </c>
      <c r="CI78" s="326">
        <v>1157</v>
      </c>
      <c r="CJ78" s="327">
        <v>1125</v>
      </c>
      <c r="CK78" s="337">
        <v>1070</v>
      </c>
      <c r="CL78" s="337">
        <v>1077</v>
      </c>
      <c r="CM78" s="337">
        <v>1125</v>
      </c>
      <c r="CN78" s="337">
        <v>1083</v>
      </c>
      <c r="CO78" s="337">
        <v>1108</v>
      </c>
      <c r="CP78" s="337">
        <v>1104</v>
      </c>
      <c r="CQ78" s="337">
        <v>1109</v>
      </c>
      <c r="CR78" s="337">
        <v>1122</v>
      </c>
      <c r="CS78" s="337">
        <v>1147</v>
      </c>
      <c r="CT78" s="337">
        <v>1213</v>
      </c>
      <c r="CU78" s="326">
        <v>1262</v>
      </c>
      <c r="CV78" s="327">
        <v>1236</v>
      </c>
      <c r="CW78" s="337">
        <v>1235</v>
      </c>
      <c r="CX78" s="337">
        <v>1219</v>
      </c>
      <c r="CY78" s="337">
        <v>1228</v>
      </c>
      <c r="CZ78" s="337">
        <v>1258</v>
      </c>
      <c r="DA78" s="337">
        <v>1280</v>
      </c>
      <c r="DB78" s="337">
        <v>1300</v>
      </c>
      <c r="DC78" s="337">
        <v>1288</v>
      </c>
      <c r="DD78" s="337">
        <v>1183</v>
      </c>
      <c r="DE78" s="337">
        <v>1195</v>
      </c>
      <c r="DF78" s="337">
        <v>1223</v>
      </c>
      <c r="DG78" s="326">
        <v>1233</v>
      </c>
      <c r="DH78" s="327">
        <v>1164</v>
      </c>
      <c r="DI78" s="337">
        <v>1167</v>
      </c>
      <c r="DJ78" s="337">
        <v>1281</v>
      </c>
      <c r="DK78" s="337">
        <v>1283</v>
      </c>
      <c r="DL78" s="337">
        <v>1297</v>
      </c>
      <c r="DM78" s="337">
        <v>1299</v>
      </c>
      <c r="DN78" s="337">
        <v>1170</v>
      </c>
      <c r="DO78" s="337">
        <v>1176</v>
      </c>
      <c r="DP78" s="337">
        <v>1215</v>
      </c>
      <c r="DQ78" s="326">
        <v>1173</v>
      </c>
      <c r="DR78" s="326">
        <v>1165</v>
      </c>
      <c r="DS78" s="330">
        <v>1163</v>
      </c>
      <c r="DT78" s="326">
        <v>1109</v>
      </c>
      <c r="DU78" s="326">
        <v>1015</v>
      </c>
      <c r="DV78" s="326">
        <v>1094</v>
      </c>
      <c r="DW78" s="326">
        <v>1097</v>
      </c>
      <c r="DX78" s="326">
        <v>1061</v>
      </c>
      <c r="DY78" s="326">
        <v>1105</v>
      </c>
      <c r="DZ78" s="326">
        <v>1087</v>
      </c>
      <c r="EA78" s="337"/>
      <c r="EB78" s="337"/>
      <c r="EC78" s="337"/>
      <c r="ED78" s="337"/>
      <c r="EE78" s="337"/>
      <c r="EF78" s="100">
        <v>-18</v>
      </c>
      <c r="EG78" s="84">
        <v>-1.6559337626494939</v>
      </c>
      <c r="EH78" s="100">
        <v>-76</v>
      </c>
      <c r="EI78" s="84">
        <v>-6.1638280616382808</v>
      </c>
    </row>
    <row r="79" spans="1:139" ht="15" outlineLevel="2">
      <c r="A79" s="324">
        <v>887</v>
      </c>
      <c r="B79" s="324" t="s">
        <v>351</v>
      </c>
      <c r="C79" s="324" t="s">
        <v>368</v>
      </c>
      <c r="D79" s="327">
        <v>12247</v>
      </c>
      <c r="E79" s="337">
        <v>12416</v>
      </c>
      <c r="F79" s="337">
        <v>12475</v>
      </c>
      <c r="G79" s="337">
        <v>12529</v>
      </c>
      <c r="H79" s="337">
        <v>12682</v>
      </c>
      <c r="I79" s="337">
        <v>12898</v>
      </c>
      <c r="J79" s="337">
        <v>12847</v>
      </c>
      <c r="K79" s="337">
        <v>13017</v>
      </c>
      <c r="L79" s="337">
        <v>13013</v>
      </c>
      <c r="M79" s="337">
        <v>13118</v>
      </c>
      <c r="N79" s="337">
        <v>13163</v>
      </c>
      <c r="O79" s="330">
        <v>13207</v>
      </c>
      <c r="P79" s="327">
        <v>12796</v>
      </c>
      <c r="Q79" s="337">
        <v>12414</v>
      </c>
      <c r="R79" s="337">
        <v>12869</v>
      </c>
      <c r="S79" s="337">
        <v>12804</v>
      </c>
      <c r="T79" s="337">
        <v>12682</v>
      </c>
      <c r="U79" s="337">
        <v>13252</v>
      </c>
      <c r="V79" s="337">
        <v>13152</v>
      </c>
      <c r="W79" s="337">
        <v>13624</v>
      </c>
      <c r="X79" s="337">
        <v>13819</v>
      </c>
      <c r="Y79" s="337">
        <v>14105</v>
      </c>
      <c r="Z79" s="337">
        <v>13985</v>
      </c>
      <c r="AA79" s="330">
        <v>13709</v>
      </c>
      <c r="AB79" s="327">
        <v>13109</v>
      </c>
      <c r="AC79" s="337">
        <v>12839</v>
      </c>
      <c r="AD79" s="337">
        <v>13008</v>
      </c>
      <c r="AE79" s="337">
        <v>13099</v>
      </c>
      <c r="AF79" s="337">
        <v>13173</v>
      </c>
      <c r="AG79" s="337">
        <v>13335</v>
      </c>
      <c r="AH79" s="337">
        <v>13790</v>
      </c>
      <c r="AI79" s="337">
        <v>13950</v>
      </c>
      <c r="AJ79" s="337">
        <v>14253</v>
      </c>
      <c r="AK79" s="337">
        <v>14292</v>
      </c>
      <c r="AL79" s="337">
        <v>14018</v>
      </c>
      <c r="AM79" s="330">
        <v>14026</v>
      </c>
      <c r="AN79" s="327">
        <v>13859</v>
      </c>
      <c r="AO79" s="337">
        <v>13601</v>
      </c>
      <c r="AP79" s="337">
        <v>13862</v>
      </c>
      <c r="AQ79" s="337">
        <v>14240</v>
      </c>
      <c r="AR79" s="337">
        <v>14341</v>
      </c>
      <c r="AS79" s="337">
        <v>14819</v>
      </c>
      <c r="AT79" s="337">
        <v>14875</v>
      </c>
      <c r="AU79" s="337">
        <v>14923</v>
      </c>
      <c r="AV79" s="337">
        <v>15058</v>
      </c>
      <c r="AW79" s="337">
        <v>15340</v>
      </c>
      <c r="AX79" s="337">
        <v>15380</v>
      </c>
      <c r="AY79" s="330">
        <v>15435</v>
      </c>
      <c r="AZ79" s="327">
        <v>15284</v>
      </c>
      <c r="BA79" s="337">
        <v>15237</v>
      </c>
      <c r="BB79" s="337">
        <v>15442</v>
      </c>
      <c r="BC79" s="337">
        <v>15317</v>
      </c>
      <c r="BD79" s="337">
        <v>15383</v>
      </c>
      <c r="BE79" s="337">
        <v>15542</v>
      </c>
      <c r="BF79" s="337">
        <v>15562</v>
      </c>
      <c r="BG79" s="337">
        <v>15578</v>
      </c>
      <c r="BH79" s="337">
        <v>15570</v>
      </c>
      <c r="BI79" s="337">
        <v>15461</v>
      </c>
      <c r="BJ79" s="337">
        <v>15287</v>
      </c>
      <c r="BK79" s="326">
        <v>15341</v>
      </c>
      <c r="BL79" s="327">
        <v>15051</v>
      </c>
      <c r="BM79" s="337">
        <v>14903</v>
      </c>
      <c r="BN79" s="337">
        <v>15030</v>
      </c>
      <c r="BO79" s="337">
        <v>15117</v>
      </c>
      <c r="BP79" s="337">
        <v>15077</v>
      </c>
      <c r="BQ79" s="337">
        <v>15263</v>
      </c>
      <c r="BR79" s="337">
        <v>15120</v>
      </c>
      <c r="BS79" s="337">
        <v>15059</v>
      </c>
      <c r="BT79" s="337">
        <v>15119</v>
      </c>
      <c r="BU79" s="337">
        <v>15065</v>
      </c>
      <c r="BV79" s="337">
        <v>15023</v>
      </c>
      <c r="BW79" s="326">
        <v>14908</v>
      </c>
      <c r="BX79" s="327">
        <v>14684</v>
      </c>
      <c r="BY79" s="337">
        <v>14753</v>
      </c>
      <c r="BZ79" s="337">
        <v>14902</v>
      </c>
      <c r="CA79" s="337">
        <v>15095</v>
      </c>
      <c r="CB79" s="337">
        <v>15162</v>
      </c>
      <c r="CC79" s="337">
        <v>15202</v>
      </c>
      <c r="CD79" s="337">
        <v>15294</v>
      </c>
      <c r="CE79" s="337">
        <v>15451</v>
      </c>
      <c r="CF79" s="337">
        <v>15419</v>
      </c>
      <c r="CG79" s="337">
        <v>15473</v>
      </c>
      <c r="CH79" s="337">
        <v>15450</v>
      </c>
      <c r="CI79" s="326">
        <v>15439</v>
      </c>
      <c r="CJ79" s="327">
        <v>15223</v>
      </c>
      <c r="CK79" s="337">
        <v>15042</v>
      </c>
      <c r="CL79" s="337">
        <v>15067</v>
      </c>
      <c r="CM79" s="337">
        <v>14959</v>
      </c>
      <c r="CN79" s="337">
        <v>14856</v>
      </c>
      <c r="CO79" s="337">
        <v>14880</v>
      </c>
      <c r="CP79" s="337">
        <v>15026</v>
      </c>
      <c r="CQ79" s="337">
        <v>15353</v>
      </c>
      <c r="CR79" s="337">
        <v>15511</v>
      </c>
      <c r="CS79" s="337">
        <v>15741</v>
      </c>
      <c r="CT79" s="337">
        <v>15959</v>
      </c>
      <c r="CU79" s="326">
        <v>16049</v>
      </c>
      <c r="CV79" s="327">
        <v>16020</v>
      </c>
      <c r="CW79" s="337">
        <v>16140</v>
      </c>
      <c r="CX79" s="337">
        <v>16402</v>
      </c>
      <c r="CY79" s="337">
        <v>16658</v>
      </c>
      <c r="CZ79" s="337">
        <v>16758</v>
      </c>
      <c r="DA79" s="337">
        <v>16914</v>
      </c>
      <c r="DB79" s="337">
        <v>16984</v>
      </c>
      <c r="DC79" s="337">
        <v>17101</v>
      </c>
      <c r="DD79" s="337">
        <v>16745</v>
      </c>
      <c r="DE79" s="337">
        <v>16844</v>
      </c>
      <c r="DF79" s="337">
        <v>16890</v>
      </c>
      <c r="DG79" s="326">
        <v>16928</v>
      </c>
      <c r="DH79" s="327">
        <v>16874</v>
      </c>
      <c r="DI79" s="337">
        <v>16827</v>
      </c>
      <c r="DJ79" s="337">
        <v>16630</v>
      </c>
      <c r="DK79" s="337">
        <v>16773</v>
      </c>
      <c r="DL79" s="337">
        <v>16731</v>
      </c>
      <c r="DM79" s="337">
        <v>16867</v>
      </c>
      <c r="DN79" s="337">
        <v>16063</v>
      </c>
      <c r="DO79" s="337">
        <v>16102</v>
      </c>
      <c r="DP79" s="337">
        <v>16253</v>
      </c>
      <c r="DQ79" s="326">
        <v>16315</v>
      </c>
      <c r="DR79" s="326">
        <v>16335</v>
      </c>
      <c r="DS79" s="330">
        <v>16146</v>
      </c>
      <c r="DT79" s="326">
        <v>15814</v>
      </c>
      <c r="DU79" s="326">
        <v>15629</v>
      </c>
      <c r="DV79" s="326">
        <v>15916</v>
      </c>
      <c r="DW79" s="326">
        <v>15975</v>
      </c>
      <c r="DX79" s="326">
        <v>15935</v>
      </c>
      <c r="DY79" s="326">
        <v>15988</v>
      </c>
      <c r="DZ79" s="326">
        <v>15936</v>
      </c>
      <c r="EA79" s="337"/>
      <c r="EB79" s="337"/>
      <c r="EC79" s="337"/>
      <c r="ED79" s="337"/>
      <c r="EE79" s="337"/>
      <c r="EF79" s="100">
        <v>-52</v>
      </c>
      <c r="EG79" s="84">
        <v>-0.32630522088353414</v>
      </c>
      <c r="EH79" s="100">
        <v>-210</v>
      </c>
      <c r="EI79" s="84">
        <v>-1.2405482041587903</v>
      </c>
    </row>
    <row r="80" spans="1:139" ht="15" outlineLevel="1">
      <c r="A80" s="121" t="s">
        <v>369</v>
      </c>
      <c r="B80" s="26"/>
      <c r="C80" s="27"/>
      <c r="D80" s="44">
        <v>255743</v>
      </c>
      <c r="E80" s="45">
        <v>256001</v>
      </c>
      <c r="F80" s="45">
        <v>257430</v>
      </c>
      <c r="G80" s="45">
        <v>258403</v>
      </c>
      <c r="H80" s="45">
        <v>262196</v>
      </c>
      <c r="I80" s="45">
        <v>263410</v>
      </c>
      <c r="J80" s="45">
        <v>263726</v>
      </c>
      <c r="K80" s="45">
        <v>265497</v>
      </c>
      <c r="L80" s="45">
        <v>262282</v>
      </c>
      <c r="M80" s="45">
        <v>264452</v>
      </c>
      <c r="N80" s="45">
        <v>266963</v>
      </c>
      <c r="O80" s="231">
        <v>267536</v>
      </c>
      <c r="P80" s="44">
        <v>264413</v>
      </c>
      <c r="Q80" s="45">
        <v>242679</v>
      </c>
      <c r="R80" s="45">
        <v>267657</v>
      </c>
      <c r="S80" s="45">
        <v>270549</v>
      </c>
      <c r="T80" s="45">
        <v>262196</v>
      </c>
      <c r="U80" s="45">
        <v>277058</v>
      </c>
      <c r="V80" s="45">
        <v>276434</v>
      </c>
      <c r="W80" s="45">
        <v>282173</v>
      </c>
      <c r="X80" s="45">
        <v>282983</v>
      </c>
      <c r="Y80" s="45">
        <v>287464</v>
      </c>
      <c r="Z80" s="45">
        <v>288164</v>
      </c>
      <c r="AA80" s="231">
        <v>286034</v>
      </c>
      <c r="AB80" s="44">
        <v>282664</v>
      </c>
      <c r="AC80" s="45">
        <v>282982</v>
      </c>
      <c r="AD80" s="45">
        <v>283290</v>
      </c>
      <c r="AE80" s="45">
        <v>285656</v>
      </c>
      <c r="AF80" s="45">
        <v>286928</v>
      </c>
      <c r="AG80" s="45">
        <v>289257</v>
      </c>
      <c r="AH80" s="45">
        <v>295521</v>
      </c>
      <c r="AI80" s="45">
        <v>297898</v>
      </c>
      <c r="AJ80" s="45">
        <v>301303</v>
      </c>
      <c r="AK80" s="45">
        <v>303099</v>
      </c>
      <c r="AL80" s="45">
        <v>301045</v>
      </c>
      <c r="AM80" s="231">
        <v>302792</v>
      </c>
      <c r="AN80" s="44">
        <v>299834</v>
      </c>
      <c r="AO80" s="45">
        <v>298731</v>
      </c>
      <c r="AP80" s="45">
        <v>302254</v>
      </c>
      <c r="AQ80" s="45">
        <v>306744</v>
      </c>
      <c r="AR80" s="45">
        <v>309607</v>
      </c>
      <c r="AS80" s="45">
        <v>329778</v>
      </c>
      <c r="AT80" s="45">
        <v>341451</v>
      </c>
      <c r="AU80" s="45">
        <v>320534</v>
      </c>
      <c r="AV80" s="45">
        <v>323065</v>
      </c>
      <c r="AW80" s="45">
        <v>324367</v>
      </c>
      <c r="AX80" s="45">
        <v>324233</v>
      </c>
      <c r="AY80" s="231">
        <v>325080</v>
      </c>
      <c r="AZ80" s="44">
        <v>321254</v>
      </c>
      <c r="BA80" s="45">
        <v>319164</v>
      </c>
      <c r="BB80" s="45">
        <v>325383</v>
      </c>
      <c r="BC80" s="45">
        <v>324751</v>
      </c>
      <c r="BD80" s="45">
        <v>323335</v>
      </c>
      <c r="BE80" s="45">
        <v>325374</v>
      </c>
      <c r="BF80" s="45">
        <v>326446</v>
      </c>
      <c r="BG80" s="45">
        <v>329908</v>
      </c>
      <c r="BH80" s="45">
        <v>330623</v>
      </c>
      <c r="BI80" s="45">
        <v>331690</v>
      </c>
      <c r="BJ80" s="45">
        <v>332007</v>
      </c>
      <c r="BK80" s="57">
        <v>333154</v>
      </c>
      <c r="BL80" s="44">
        <v>331480</v>
      </c>
      <c r="BM80" s="45">
        <v>332193</v>
      </c>
      <c r="BN80" s="45">
        <v>335349</v>
      </c>
      <c r="BO80" s="45">
        <v>336622</v>
      </c>
      <c r="BP80" s="45">
        <v>337922</v>
      </c>
      <c r="BQ80" s="45">
        <v>339144</v>
      </c>
      <c r="BR80" s="45">
        <v>339429</v>
      </c>
      <c r="BS80" s="45">
        <v>341779</v>
      </c>
      <c r="BT80" s="45">
        <v>344471</v>
      </c>
      <c r="BU80" s="45">
        <v>346101</v>
      </c>
      <c r="BV80" s="45">
        <v>347460</v>
      </c>
      <c r="BW80" s="57">
        <v>342522</v>
      </c>
      <c r="BX80" s="44">
        <v>340503</v>
      </c>
      <c r="BY80" s="45">
        <v>341430</v>
      </c>
      <c r="BZ80" s="45">
        <v>345824</v>
      </c>
      <c r="CA80" s="45">
        <v>349544</v>
      </c>
      <c r="CB80" s="45">
        <v>353397</v>
      </c>
      <c r="CC80" s="45">
        <v>355343</v>
      </c>
      <c r="CD80" s="45">
        <v>356817</v>
      </c>
      <c r="CE80" s="45">
        <v>360058</v>
      </c>
      <c r="CF80" s="45">
        <v>360494</v>
      </c>
      <c r="CG80" s="45">
        <v>363276</v>
      </c>
      <c r="CH80" s="45">
        <v>365044</v>
      </c>
      <c r="CI80" s="57">
        <v>364827</v>
      </c>
      <c r="CJ80" s="44">
        <v>361482</v>
      </c>
      <c r="CK80" s="45">
        <v>361750</v>
      </c>
      <c r="CL80" s="45">
        <v>362983</v>
      </c>
      <c r="CM80" s="45">
        <v>357868</v>
      </c>
      <c r="CN80" s="45">
        <v>352059</v>
      </c>
      <c r="CO80" s="45">
        <v>351583</v>
      </c>
      <c r="CP80" s="45">
        <v>356805</v>
      </c>
      <c r="CQ80" s="45">
        <v>365738</v>
      </c>
      <c r="CR80" s="45">
        <v>369450</v>
      </c>
      <c r="CS80" s="45">
        <v>373281</v>
      </c>
      <c r="CT80" s="45">
        <v>377574</v>
      </c>
      <c r="CU80" s="57">
        <v>380776</v>
      </c>
      <c r="CV80" s="44">
        <v>381481</v>
      </c>
      <c r="CW80" s="45">
        <v>386731</v>
      </c>
      <c r="CX80" s="45">
        <v>391376</v>
      </c>
      <c r="CY80" s="45">
        <v>395779</v>
      </c>
      <c r="CZ80" s="45">
        <v>399489</v>
      </c>
      <c r="DA80" s="45">
        <v>402524</v>
      </c>
      <c r="DB80" s="45">
        <v>404955</v>
      </c>
      <c r="DC80" s="45">
        <v>408233</v>
      </c>
      <c r="DD80" s="45">
        <v>405751</v>
      </c>
      <c r="DE80" s="45">
        <v>408827</v>
      </c>
      <c r="DF80" s="45">
        <v>411410</v>
      </c>
      <c r="DG80" s="57">
        <v>412856</v>
      </c>
      <c r="DH80" s="44">
        <v>413408</v>
      </c>
      <c r="DI80" s="45">
        <v>415554</v>
      </c>
      <c r="DJ80" s="45">
        <v>414325</v>
      </c>
      <c r="DK80" s="45">
        <v>417101</v>
      </c>
      <c r="DL80" s="45">
        <v>418481</v>
      </c>
      <c r="DM80" s="45">
        <v>420682</v>
      </c>
      <c r="DN80" s="45">
        <v>402374</v>
      </c>
      <c r="DO80" s="45">
        <v>405229</v>
      </c>
      <c r="DP80" s="45">
        <v>409208</v>
      </c>
      <c r="DQ80" s="57">
        <v>411380</v>
      </c>
      <c r="DR80" s="57">
        <v>413205</v>
      </c>
      <c r="DS80" s="231">
        <v>412583</v>
      </c>
      <c r="DT80" s="57">
        <v>409550</v>
      </c>
      <c r="DU80" s="57">
        <v>410974</v>
      </c>
      <c r="DV80" s="57">
        <v>415188</v>
      </c>
      <c r="DW80" s="57">
        <v>416797</v>
      </c>
      <c r="DX80" s="57">
        <v>418620</v>
      </c>
      <c r="DY80" s="57">
        <v>419823</v>
      </c>
      <c r="DZ80" s="57">
        <v>419730</v>
      </c>
      <c r="EA80" s="45"/>
      <c r="EB80" s="45"/>
      <c r="EC80" s="45"/>
      <c r="ED80" s="45"/>
      <c r="EE80" s="45"/>
      <c r="EF80" s="100">
        <v>-93</v>
      </c>
      <c r="EG80" s="84">
        <v>-2.2157100993495819E-2</v>
      </c>
      <c r="EH80" s="100">
        <v>7147</v>
      </c>
      <c r="EI80" s="84">
        <v>1.7311120584416844</v>
      </c>
    </row>
    <row r="81" spans="1:139" ht="15" outlineLevel="2">
      <c r="A81" s="324">
        <v>2</v>
      </c>
      <c r="B81" s="324" t="s">
        <v>369</v>
      </c>
      <c r="C81" s="324" t="s">
        <v>370</v>
      </c>
      <c r="D81" s="327">
        <v>2470</v>
      </c>
      <c r="E81" s="337">
        <v>2405</v>
      </c>
      <c r="F81" s="337">
        <v>2452</v>
      </c>
      <c r="G81" s="337">
        <v>2463</v>
      </c>
      <c r="H81" s="337">
        <v>2508</v>
      </c>
      <c r="I81" s="337">
        <v>2531</v>
      </c>
      <c r="J81" s="337">
        <v>2535</v>
      </c>
      <c r="K81" s="337">
        <v>2521</v>
      </c>
      <c r="L81" s="337">
        <v>2481</v>
      </c>
      <c r="M81" s="337">
        <v>2512</v>
      </c>
      <c r="N81" s="337">
        <v>2561</v>
      </c>
      <c r="O81" s="330">
        <v>2565</v>
      </c>
      <c r="P81" s="327">
        <v>2515</v>
      </c>
      <c r="Q81" s="337">
        <v>2295</v>
      </c>
      <c r="R81" s="337">
        <v>2438</v>
      </c>
      <c r="S81" s="337">
        <v>2444</v>
      </c>
      <c r="T81" s="337">
        <v>2508</v>
      </c>
      <c r="U81" s="337">
        <v>2498</v>
      </c>
      <c r="V81" s="337">
        <v>2486</v>
      </c>
      <c r="W81" s="337">
        <v>2612</v>
      </c>
      <c r="X81" s="337">
        <v>2559</v>
      </c>
      <c r="Y81" s="337">
        <v>2574</v>
      </c>
      <c r="Z81" s="337">
        <v>2582</v>
      </c>
      <c r="AA81" s="330">
        <v>2552</v>
      </c>
      <c r="AB81" s="327">
        <v>2493</v>
      </c>
      <c r="AC81" s="337">
        <v>2391</v>
      </c>
      <c r="AD81" s="337">
        <v>2454</v>
      </c>
      <c r="AE81" s="337">
        <v>2504</v>
      </c>
      <c r="AF81" s="337">
        <v>2498</v>
      </c>
      <c r="AG81" s="337">
        <v>2462</v>
      </c>
      <c r="AH81" s="337">
        <v>2538</v>
      </c>
      <c r="AI81" s="337">
        <v>2584</v>
      </c>
      <c r="AJ81" s="337">
        <v>2557</v>
      </c>
      <c r="AK81" s="337">
        <v>2640</v>
      </c>
      <c r="AL81" s="337">
        <v>2614</v>
      </c>
      <c r="AM81" s="330">
        <v>2655</v>
      </c>
      <c r="AN81" s="327">
        <v>3207</v>
      </c>
      <c r="AO81" s="337">
        <v>3222</v>
      </c>
      <c r="AP81" s="337">
        <v>3271</v>
      </c>
      <c r="AQ81" s="337">
        <v>3243</v>
      </c>
      <c r="AR81" s="337">
        <v>3477</v>
      </c>
      <c r="AS81" s="337">
        <v>19548</v>
      </c>
      <c r="AT81" s="337">
        <v>28941</v>
      </c>
      <c r="AU81" s="337">
        <v>6746</v>
      </c>
      <c r="AV81" s="337">
        <v>6091</v>
      </c>
      <c r="AW81" s="337">
        <v>3398</v>
      </c>
      <c r="AX81" s="337">
        <v>3406</v>
      </c>
      <c r="AY81" s="330">
        <v>3320</v>
      </c>
      <c r="AZ81" s="327">
        <v>3163</v>
      </c>
      <c r="BA81" s="337">
        <v>3083</v>
      </c>
      <c r="BB81" s="337">
        <v>3047</v>
      </c>
      <c r="BC81" s="337">
        <v>2980</v>
      </c>
      <c r="BD81" s="337">
        <v>3081</v>
      </c>
      <c r="BE81" s="337">
        <v>3058</v>
      </c>
      <c r="BF81" s="337">
        <v>3019</v>
      </c>
      <c r="BG81" s="337">
        <v>3640</v>
      </c>
      <c r="BH81" s="337">
        <v>3356</v>
      </c>
      <c r="BI81" s="337">
        <v>3348</v>
      </c>
      <c r="BJ81" s="337">
        <v>3296</v>
      </c>
      <c r="BK81" s="326">
        <v>3351</v>
      </c>
      <c r="BL81" s="327">
        <v>3446</v>
      </c>
      <c r="BM81" s="337">
        <v>3147</v>
      </c>
      <c r="BN81" s="337">
        <v>2584</v>
      </c>
      <c r="BO81" s="337">
        <v>2440</v>
      </c>
      <c r="BP81" s="337">
        <v>2429</v>
      </c>
      <c r="BQ81" s="337">
        <v>2453</v>
      </c>
      <c r="BR81" s="337">
        <v>2458</v>
      </c>
      <c r="BS81" s="337">
        <v>2492</v>
      </c>
      <c r="BT81" s="337">
        <v>2501</v>
      </c>
      <c r="BU81" s="337">
        <v>2508</v>
      </c>
      <c r="BV81" s="337">
        <v>2522</v>
      </c>
      <c r="BW81" s="326">
        <v>2464</v>
      </c>
      <c r="BX81" s="327">
        <v>2372</v>
      </c>
      <c r="BY81" s="337">
        <v>2384</v>
      </c>
      <c r="BZ81" s="337">
        <v>2439</v>
      </c>
      <c r="CA81" s="337">
        <v>2432</v>
      </c>
      <c r="CB81" s="337">
        <v>2445</v>
      </c>
      <c r="CC81" s="337">
        <v>2650</v>
      </c>
      <c r="CD81" s="337">
        <v>2642</v>
      </c>
      <c r="CE81" s="337">
        <v>2655</v>
      </c>
      <c r="CF81" s="337">
        <v>2619</v>
      </c>
      <c r="CG81" s="337">
        <v>2620</v>
      </c>
      <c r="CH81" s="337">
        <v>2631</v>
      </c>
      <c r="CI81" s="326">
        <v>2611</v>
      </c>
      <c r="CJ81" s="327">
        <v>2575</v>
      </c>
      <c r="CK81" s="337">
        <v>2566</v>
      </c>
      <c r="CL81" s="337">
        <v>2623</v>
      </c>
      <c r="CM81" s="337">
        <v>2588</v>
      </c>
      <c r="CN81" s="337">
        <v>2525</v>
      </c>
      <c r="CO81" s="337">
        <v>2530</v>
      </c>
      <c r="CP81" s="337">
        <v>2539</v>
      </c>
      <c r="CQ81" s="337">
        <v>2590</v>
      </c>
      <c r="CR81" s="337">
        <v>2591</v>
      </c>
      <c r="CS81" s="337">
        <v>2570</v>
      </c>
      <c r="CT81" s="337">
        <v>2657</v>
      </c>
      <c r="CU81" s="326">
        <v>2673</v>
      </c>
      <c r="CV81" s="327">
        <v>2641</v>
      </c>
      <c r="CW81" s="337">
        <v>2670</v>
      </c>
      <c r="CX81" s="337">
        <v>2731</v>
      </c>
      <c r="CY81" s="337">
        <v>2768</v>
      </c>
      <c r="CZ81" s="337">
        <v>2826</v>
      </c>
      <c r="DA81" s="337">
        <v>2817</v>
      </c>
      <c r="DB81" s="337">
        <v>2765</v>
      </c>
      <c r="DC81" s="337">
        <v>2793</v>
      </c>
      <c r="DD81" s="337">
        <v>2808</v>
      </c>
      <c r="DE81" s="337">
        <v>2829</v>
      </c>
      <c r="DF81" s="337">
        <v>2825</v>
      </c>
      <c r="DG81" s="326">
        <v>2873</v>
      </c>
      <c r="DH81" s="327">
        <v>2896</v>
      </c>
      <c r="DI81" s="337">
        <v>2918</v>
      </c>
      <c r="DJ81" s="337">
        <v>2946</v>
      </c>
      <c r="DK81" s="337">
        <v>3009</v>
      </c>
      <c r="DL81" s="337">
        <v>3021</v>
      </c>
      <c r="DM81" s="337">
        <v>3032</v>
      </c>
      <c r="DN81" s="337">
        <v>2867</v>
      </c>
      <c r="DO81" s="337">
        <v>2868</v>
      </c>
      <c r="DP81" s="337">
        <v>2926</v>
      </c>
      <c r="DQ81" s="326">
        <v>2882</v>
      </c>
      <c r="DR81" s="326">
        <v>2912</v>
      </c>
      <c r="DS81" s="330">
        <v>2958</v>
      </c>
      <c r="DT81" s="326">
        <v>2933</v>
      </c>
      <c r="DU81" s="326">
        <v>2890</v>
      </c>
      <c r="DV81" s="326">
        <v>2979</v>
      </c>
      <c r="DW81" s="326">
        <v>3041</v>
      </c>
      <c r="DX81" s="326">
        <v>3067</v>
      </c>
      <c r="DY81" s="326">
        <v>3041</v>
      </c>
      <c r="DZ81" s="326">
        <v>3084</v>
      </c>
      <c r="EA81" s="337"/>
      <c r="EB81" s="337"/>
      <c r="EC81" s="337"/>
      <c r="ED81" s="337"/>
      <c r="EE81" s="337"/>
      <c r="EF81" s="100">
        <v>43</v>
      </c>
      <c r="EG81" s="84">
        <v>1.3942931258106357</v>
      </c>
      <c r="EH81" s="100">
        <v>126</v>
      </c>
      <c r="EI81" s="84">
        <v>4.3856595892794985</v>
      </c>
    </row>
    <row r="82" spans="1:139" ht="15" outlineLevel="2">
      <c r="A82" s="324">
        <v>21</v>
      </c>
      <c r="B82" s="324" t="s">
        <v>369</v>
      </c>
      <c r="C82" s="324" t="s">
        <v>371</v>
      </c>
      <c r="D82" s="327">
        <v>720</v>
      </c>
      <c r="E82" s="337">
        <v>623</v>
      </c>
      <c r="F82" s="337">
        <v>645</v>
      </c>
      <c r="G82" s="337">
        <v>618</v>
      </c>
      <c r="H82" s="337">
        <v>592</v>
      </c>
      <c r="I82" s="337">
        <v>590</v>
      </c>
      <c r="J82" s="337">
        <v>576</v>
      </c>
      <c r="K82" s="337">
        <v>575</v>
      </c>
      <c r="L82" s="337">
        <v>560</v>
      </c>
      <c r="M82" s="337">
        <v>575</v>
      </c>
      <c r="N82" s="337">
        <v>600</v>
      </c>
      <c r="O82" s="330">
        <v>624</v>
      </c>
      <c r="P82" s="327">
        <v>624</v>
      </c>
      <c r="Q82" s="337">
        <v>636</v>
      </c>
      <c r="R82" s="337">
        <v>699</v>
      </c>
      <c r="S82" s="337">
        <v>675</v>
      </c>
      <c r="T82" s="337">
        <v>592</v>
      </c>
      <c r="U82" s="337">
        <v>632</v>
      </c>
      <c r="V82" s="337">
        <v>639</v>
      </c>
      <c r="W82" s="337">
        <v>649</v>
      </c>
      <c r="X82" s="337">
        <v>666</v>
      </c>
      <c r="Y82" s="337">
        <v>689</v>
      </c>
      <c r="Z82" s="337">
        <v>689</v>
      </c>
      <c r="AA82" s="330">
        <v>663</v>
      </c>
      <c r="AB82" s="327">
        <v>634</v>
      </c>
      <c r="AC82" s="337">
        <v>624</v>
      </c>
      <c r="AD82" s="337">
        <v>625</v>
      </c>
      <c r="AE82" s="337">
        <v>644</v>
      </c>
      <c r="AF82" s="337">
        <v>633</v>
      </c>
      <c r="AG82" s="337">
        <v>662</v>
      </c>
      <c r="AH82" s="337">
        <v>747</v>
      </c>
      <c r="AI82" s="337">
        <v>775</v>
      </c>
      <c r="AJ82" s="337">
        <v>791</v>
      </c>
      <c r="AK82" s="337">
        <v>795</v>
      </c>
      <c r="AL82" s="337">
        <v>737</v>
      </c>
      <c r="AM82" s="330">
        <v>747</v>
      </c>
      <c r="AN82" s="327">
        <v>708</v>
      </c>
      <c r="AO82" s="337">
        <v>584</v>
      </c>
      <c r="AP82" s="337">
        <v>615</v>
      </c>
      <c r="AQ82" s="337">
        <v>626</v>
      </c>
      <c r="AR82" s="337">
        <v>668</v>
      </c>
      <c r="AS82" s="337">
        <v>678</v>
      </c>
      <c r="AT82" s="337">
        <v>686</v>
      </c>
      <c r="AU82" s="337">
        <v>678</v>
      </c>
      <c r="AV82" s="337">
        <v>654</v>
      </c>
      <c r="AW82" s="337">
        <v>654</v>
      </c>
      <c r="AX82" s="337">
        <v>645</v>
      </c>
      <c r="AY82" s="330">
        <v>649</v>
      </c>
      <c r="AZ82" s="327">
        <v>624</v>
      </c>
      <c r="BA82" s="337">
        <v>611</v>
      </c>
      <c r="BB82" s="337">
        <v>621</v>
      </c>
      <c r="BC82" s="337">
        <v>567</v>
      </c>
      <c r="BD82" s="337">
        <v>579</v>
      </c>
      <c r="BE82" s="337">
        <v>558</v>
      </c>
      <c r="BF82" s="337">
        <v>560</v>
      </c>
      <c r="BG82" s="337">
        <v>571</v>
      </c>
      <c r="BH82" s="337">
        <v>556</v>
      </c>
      <c r="BI82" s="337">
        <v>551</v>
      </c>
      <c r="BJ82" s="337">
        <v>534</v>
      </c>
      <c r="BK82" s="326">
        <v>561</v>
      </c>
      <c r="BL82" s="327">
        <v>561</v>
      </c>
      <c r="BM82" s="337">
        <v>537</v>
      </c>
      <c r="BN82" s="337">
        <v>528</v>
      </c>
      <c r="BO82" s="337">
        <v>527</v>
      </c>
      <c r="BP82" s="337">
        <v>523</v>
      </c>
      <c r="BQ82" s="337">
        <v>534</v>
      </c>
      <c r="BR82" s="337">
        <v>539</v>
      </c>
      <c r="BS82" s="337">
        <v>535</v>
      </c>
      <c r="BT82" s="337">
        <v>523</v>
      </c>
      <c r="BU82" s="337">
        <v>515</v>
      </c>
      <c r="BV82" s="337">
        <v>523</v>
      </c>
      <c r="BW82" s="326">
        <v>517</v>
      </c>
      <c r="BX82" s="327">
        <v>494</v>
      </c>
      <c r="BY82" s="337">
        <v>487</v>
      </c>
      <c r="BZ82" s="337">
        <v>530</v>
      </c>
      <c r="CA82" s="337">
        <v>510</v>
      </c>
      <c r="CB82" s="337">
        <v>498</v>
      </c>
      <c r="CC82" s="337">
        <v>505</v>
      </c>
      <c r="CD82" s="337">
        <v>518</v>
      </c>
      <c r="CE82" s="337">
        <v>564</v>
      </c>
      <c r="CF82" s="337">
        <v>587</v>
      </c>
      <c r="CG82" s="337">
        <v>589</v>
      </c>
      <c r="CH82" s="337">
        <v>594</v>
      </c>
      <c r="CI82" s="326">
        <v>562</v>
      </c>
      <c r="CJ82" s="327">
        <v>502</v>
      </c>
      <c r="CK82" s="337">
        <v>489</v>
      </c>
      <c r="CL82" s="337">
        <v>483</v>
      </c>
      <c r="CM82" s="337">
        <v>501</v>
      </c>
      <c r="CN82" s="337">
        <v>488</v>
      </c>
      <c r="CO82" s="337">
        <v>476</v>
      </c>
      <c r="CP82" s="337">
        <v>478</v>
      </c>
      <c r="CQ82" s="337">
        <v>499</v>
      </c>
      <c r="CR82" s="337">
        <v>511</v>
      </c>
      <c r="CS82" s="337">
        <v>491</v>
      </c>
      <c r="CT82" s="337">
        <v>502</v>
      </c>
      <c r="CU82" s="326">
        <v>496</v>
      </c>
      <c r="CV82" s="327">
        <v>476</v>
      </c>
      <c r="CW82" s="337">
        <v>476</v>
      </c>
      <c r="CX82" s="337">
        <v>490</v>
      </c>
      <c r="CY82" s="337">
        <v>512</v>
      </c>
      <c r="CZ82" s="337">
        <v>531</v>
      </c>
      <c r="DA82" s="337">
        <v>526</v>
      </c>
      <c r="DB82" s="337">
        <v>518</v>
      </c>
      <c r="DC82" s="337">
        <v>527</v>
      </c>
      <c r="DD82" s="337">
        <v>518</v>
      </c>
      <c r="DE82" s="337">
        <v>541</v>
      </c>
      <c r="DF82" s="337">
        <v>529</v>
      </c>
      <c r="DG82" s="326">
        <v>526</v>
      </c>
      <c r="DH82" s="327">
        <v>508</v>
      </c>
      <c r="DI82" s="337">
        <v>529</v>
      </c>
      <c r="DJ82" s="337">
        <v>533</v>
      </c>
      <c r="DK82" s="337">
        <v>540</v>
      </c>
      <c r="DL82" s="337">
        <v>556</v>
      </c>
      <c r="DM82" s="337">
        <v>580</v>
      </c>
      <c r="DN82" s="337">
        <v>522</v>
      </c>
      <c r="DO82" s="337">
        <v>523</v>
      </c>
      <c r="DP82" s="337">
        <v>512</v>
      </c>
      <c r="DQ82" s="326">
        <v>492</v>
      </c>
      <c r="DR82" s="326">
        <v>485</v>
      </c>
      <c r="DS82" s="330">
        <v>498</v>
      </c>
      <c r="DT82" s="326">
        <v>463</v>
      </c>
      <c r="DU82" s="326">
        <v>495</v>
      </c>
      <c r="DV82" s="326">
        <v>514</v>
      </c>
      <c r="DW82" s="326">
        <v>534</v>
      </c>
      <c r="DX82" s="326">
        <v>541</v>
      </c>
      <c r="DY82" s="326">
        <v>548</v>
      </c>
      <c r="DZ82" s="326">
        <v>529</v>
      </c>
      <c r="EA82" s="337"/>
      <c r="EB82" s="337"/>
      <c r="EC82" s="337"/>
      <c r="ED82" s="337"/>
      <c r="EE82" s="337"/>
      <c r="EF82" s="100">
        <v>-19</v>
      </c>
      <c r="EG82" s="84">
        <v>-3.5916824196597354</v>
      </c>
      <c r="EH82" s="100">
        <v>31</v>
      </c>
      <c r="EI82" s="84">
        <v>5.8935361216730033</v>
      </c>
    </row>
    <row r="83" spans="1:139" ht="15" outlineLevel="2">
      <c r="A83" s="324">
        <v>55</v>
      </c>
      <c r="B83" s="324" t="s">
        <v>369</v>
      </c>
      <c r="C83" s="324" t="s">
        <v>372</v>
      </c>
      <c r="D83" s="327">
        <v>575</v>
      </c>
      <c r="E83" s="337">
        <v>507</v>
      </c>
      <c r="F83" s="337">
        <v>531</v>
      </c>
      <c r="G83" s="337">
        <v>550</v>
      </c>
      <c r="H83" s="337">
        <v>545</v>
      </c>
      <c r="I83" s="337">
        <v>533</v>
      </c>
      <c r="J83" s="337">
        <v>535</v>
      </c>
      <c r="K83" s="337">
        <v>524</v>
      </c>
      <c r="L83" s="337">
        <v>512</v>
      </c>
      <c r="M83" s="337">
        <v>546</v>
      </c>
      <c r="N83" s="337">
        <v>566</v>
      </c>
      <c r="O83" s="330">
        <v>590</v>
      </c>
      <c r="P83" s="327">
        <v>560</v>
      </c>
      <c r="Q83" s="337">
        <v>494</v>
      </c>
      <c r="R83" s="337">
        <v>609</v>
      </c>
      <c r="S83" s="337">
        <v>600</v>
      </c>
      <c r="T83" s="337">
        <v>545</v>
      </c>
      <c r="U83" s="337">
        <v>630</v>
      </c>
      <c r="V83" s="337">
        <v>620</v>
      </c>
      <c r="W83" s="337">
        <v>663</v>
      </c>
      <c r="X83" s="337">
        <v>704</v>
      </c>
      <c r="Y83" s="337">
        <v>788</v>
      </c>
      <c r="Z83" s="337">
        <v>738</v>
      </c>
      <c r="AA83" s="330">
        <v>730</v>
      </c>
      <c r="AB83" s="327">
        <v>623</v>
      </c>
      <c r="AC83" s="337">
        <v>559</v>
      </c>
      <c r="AD83" s="337">
        <v>558</v>
      </c>
      <c r="AE83" s="337">
        <v>588</v>
      </c>
      <c r="AF83" s="337">
        <v>589</v>
      </c>
      <c r="AG83" s="337">
        <v>648</v>
      </c>
      <c r="AH83" s="337">
        <v>681</v>
      </c>
      <c r="AI83" s="337">
        <v>697</v>
      </c>
      <c r="AJ83" s="337">
        <v>687</v>
      </c>
      <c r="AK83" s="337">
        <v>654</v>
      </c>
      <c r="AL83" s="337">
        <v>577</v>
      </c>
      <c r="AM83" s="330">
        <v>593</v>
      </c>
      <c r="AN83" s="327">
        <v>586</v>
      </c>
      <c r="AO83" s="337">
        <v>489</v>
      </c>
      <c r="AP83" s="337">
        <v>490</v>
      </c>
      <c r="AQ83" s="337">
        <v>520</v>
      </c>
      <c r="AR83" s="337">
        <v>585</v>
      </c>
      <c r="AS83" s="337">
        <v>630</v>
      </c>
      <c r="AT83" s="337">
        <v>662</v>
      </c>
      <c r="AU83" s="337">
        <v>665</v>
      </c>
      <c r="AV83" s="337">
        <v>673</v>
      </c>
      <c r="AW83" s="337">
        <v>674</v>
      </c>
      <c r="AX83" s="337">
        <v>671</v>
      </c>
      <c r="AY83" s="330">
        <v>665</v>
      </c>
      <c r="AZ83" s="327">
        <v>631</v>
      </c>
      <c r="BA83" s="337">
        <v>613</v>
      </c>
      <c r="BB83" s="337">
        <v>579</v>
      </c>
      <c r="BC83" s="337">
        <v>495</v>
      </c>
      <c r="BD83" s="337">
        <v>502</v>
      </c>
      <c r="BE83" s="337">
        <v>525</v>
      </c>
      <c r="BF83" s="337">
        <v>507</v>
      </c>
      <c r="BG83" s="337">
        <v>507</v>
      </c>
      <c r="BH83" s="337">
        <v>516</v>
      </c>
      <c r="BI83" s="337">
        <v>544</v>
      </c>
      <c r="BJ83" s="337">
        <v>527</v>
      </c>
      <c r="BK83" s="326">
        <v>540</v>
      </c>
      <c r="BL83" s="327">
        <v>524</v>
      </c>
      <c r="BM83" s="337">
        <v>489</v>
      </c>
      <c r="BN83" s="337">
        <v>512</v>
      </c>
      <c r="BO83" s="337">
        <v>508</v>
      </c>
      <c r="BP83" s="337">
        <v>491</v>
      </c>
      <c r="BQ83" s="337">
        <v>498</v>
      </c>
      <c r="BR83" s="337">
        <v>514</v>
      </c>
      <c r="BS83" s="337">
        <v>537</v>
      </c>
      <c r="BT83" s="337">
        <v>542</v>
      </c>
      <c r="BU83" s="337">
        <v>536</v>
      </c>
      <c r="BV83" s="337">
        <v>581</v>
      </c>
      <c r="BW83" s="326">
        <v>569</v>
      </c>
      <c r="BX83" s="327">
        <v>466</v>
      </c>
      <c r="BY83" s="337">
        <v>483</v>
      </c>
      <c r="BZ83" s="337">
        <v>485</v>
      </c>
      <c r="CA83" s="337">
        <v>493</v>
      </c>
      <c r="CB83" s="337">
        <v>464</v>
      </c>
      <c r="CC83" s="337">
        <v>453</v>
      </c>
      <c r="CD83" s="337">
        <v>443</v>
      </c>
      <c r="CE83" s="337">
        <v>456</v>
      </c>
      <c r="CF83" s="337">
        <v>452</v>
      </c>
      <c r="CG83" s="337">
        <v>476</v>
      </c>
      <c r="CH83" s="337">
        <v>505</v>
      </c>
      <c r="CI83" s="326">
        <v>500</v>
      </c>
      <c r="CJ83" s="327">
        <v>434</v>
      </c>
      <c r="CK83" s="337">
        <v>421</v>
      </c>
      <c r="CL83" s="337">
        <v>481</v>
      </c>
      <c r="CM83" s="337">
        <v>478</v>
      </c>
      <c r="CN83" s="337">
        <v>447</v>
      </c>
      <c r="CO83" s="337">
        <v>436</v>
      </c>
      <c r="CP83" s="337">
        <v>442</v>
      </c>
      <c r="CQ83" s="337">
        <v>498</v>
      </c>
      <c r="CR83" s="337">
        <v>518</v>
      </c>
      <c r="CS83" s="337">
        <v>523</v>
      </c>
      <c r="CT83" s="337">
        <v>538</v>
      </c>
      <c r="CU83" s="326">
        <v>517</v>
      </c>
      <c r="CV83" s="327">
        <v>497</v>
      </c>
      <c r="CW83" s="337">
        <v>513</v>
      </c>
      <c r="CX83" s="337">
        <v>508</v>
      </c>
      <c r="CY83" s="337">
        <v>533</v>
      </c>
      <c r="CZ83" s="337">
        <v>539</v>
      </c>
      <c r="DA83" s="337">
        <v>531</v>
      </c>
      <c r="DB83" s="337">
        <v>526</v>
      </c>
      <c r="DC83" s="337">
        <v>522</v>
      </c>
      <c r="DD83" s="337">
        <v>544</v>
      </c>
      <c r="DE83" s="337">
        <v>558</v>
      </c>
      <c r="DF83" s="337">
        <v>540</v>
      </c>
      <c r="DG83" s="326">
        <v>533</v>
      </c>
      <c r="DH83" s="327">
        <v>503</v>
      </c>
      <c r="DI83" s="337">
        <v>522</v>
      </c>
      <c r="DJ83" s="337">
        <v>544</v>
      </c>
      <c r="DK83" s="337">
        <v>568</v>
      </c>
      <c r="DL83" s="337">
        <v>563</v>
      </c>
      <c r="DM83" s="337">
        <v>568</v>
      </c>
      <c r="DN83" s="337">
        <v>544</v>
      </c>
      <c r="DO83" s="337">
        <v>520</v>
      </c>
      <c r="DP83" s="337">
        <v>520</v>
      </c>
      <c r="DQ83" s="326">
        <v>523</v>
      </c>
      <c r="DR83" s="326">
        <v>535</v>
      </c>
      <c r="DS83" s="330">
        <v>506</v>
      </c>
      <c r="DT83" s="326">
        <v>469</v>
      </c>
      <c r="DU83" s="326">
        <v>476</v>
      </c>
      <c r="DV83" s="326">
        <v>515</v>
      </c>
      <c r="DW83" s="326">
        <v>529</v>
      </c>
      <c r="DX83" s="326">
        <v>569</v>
      </c>
      <c r="DY83" s="326">
        <v>577</v>
      </c>
      <c r="DZ83" s="326">
        <v>555</v>
      </c>
      <c r="EA83" s="337"/>
      <c r="EB83" s="337"/>
      <c r="EC83" s="337"/>
      <c r="ED83" s="337"/>
      <c r="EE83" s="337"/>
      <c r="EF83" s="100">
        <v>-22</v>
      </c>
      <c r="EG83" s="84">
        <v>-3.9639639639639639</v>
      </c>
      <c r="EH83" s="100">
        <v>49</v>
      </c>
      <c r="EI83" s="84">
        <v>9.1932457786116313</v>
      </c>
    </row>
    <row r="84" spans="1:139" ht="15" outlineLevel="2">
      <c r="A84" s="324">
        <v>148</v>
      </c>
      <c r="B84" s="324" t="s">
        <v>369</v>
      </c>
      <c r="C84" s="324" t="s">
        <v>373</v>
      </c>
      <c r="D84" s="327">
        <v>18936</v>
      </c>
      <c r="E84" s="337">
        <v>18892</v>
      </c>
      <c r="F84" s="337">
        <v>18840</v>
      </c>
      <c r="G84" s="337">
        <v>18914</v>
      </c>
      <c r="H84" s="337">
        <v>19029</v>
      </c>
      <c r="I84" s="337">
        <v>19132</v>
      </c>
      <c r="J84" s="337">
        <v>19155</v>
      </c>
      <c r="K84" s="337">
        <v>19288</v>
      </c>
      <c r="L84" s="337">
        <v>19236</v>
      </c>
      <c r="M84" s="337">
        <v>19398</v>
      </c>
      <c r="N84" s="337">
        <v>19501</v>
      </c>
      <c r="O84" s="330">
        <v>19643</v>
      </c>
      <c r="P84" s="327">
        <v>19600</v>
      </c>
      <c r="Q84" s="337">
        <v>17318</v>
      </c>
      <c r="R84" s="337">
        <v>19314</v>
      </c>
      <c r="S84" s="337">
        <v>19394</v>
      </c>
      <c r="T84" s="337">
        <v>19029</v>
      </c>
      <c r="U84" s="337">
        <v>19925</v>
      </c>
      <c r="V84" s="337">
        <v>20008</v>
      </c>
      <c r="W84" s="337">
        <v>20304</v>
      </c>
      <c r="X84" s="337">
        <v>20430</v>
      </c>
      <c r="Y84" s="337">
        <v>20591</v>
      </c>
      <c r="Z84" s="337">
        <v>20752</v>
      </c>
      <c r="AA84" s="330">
        <v>20625</v>
      </c>
      <c r="AB84" s="327">
        <v>20365</v>
      </c>
      <c r="AC84" s="337">
        <v>20248</v>
      </c>
      <c r="AD84" s="337">
        <v>20327</v>
      </c>
      <c r="AE84" s="337">
        <v>20550</v>
      </c>
      <c r="AF84" s="337">
        <v>20623</v>
      </c>
      <c r="AG84" s="337">
        <v>20809</v>
      </c>
      <c r="AH84" s="337">
        <v>21417</v>
      </c>
      <c r="AI84" s="337">
        <v>21696</v>
      </c>
      <c r="AJ84" s="337">
        <v>21961</v>
      </c>
      <c r="AK84" s="337">
        <v>22074</v>
      </c>
      <c r="AL84" s="337">
        <v>21769</v>
      </c>
      <c r="AM84" s="330">
        <v>21971</v>
      </c>
      <c r="AN84" s="327">
        <v>21691</v>
      </c>
      <c r="AO84" s="337">
        <v>21854</v>
      </c>
      <c r="AP84" s="337">
        <v>21976</v>
      </c>
      <c r="AQ84" s="337">
        <v>22092</v>
      </c>
      <c r="AR84" s="337">
        <v>22234</v>
      </c>
      <c r="AS84" s="337">
        <v>22429</v>
      </c>
      <c r="AT84" s="337">
        <v>22573</v>
      </c>
      <c r="AU84" s="337">
        <v>22629</v>
      </c>
      <c r="AV84" s="337">
        <v>22508</v>
      </c>
      <c r="AW84" s="337">
        <v>22762</v>
      </c>
      <c r="AX84" s="337">
        <v>22631</v>
      </c>
      <c r="AY84" s="330">
        <v>22497</v>
      </c>
      <c r="AZ84" s="327">
        <v>22266</v>
      </c>
      <c r="BA84" s="337">
        <v>22167</v>
      </c>
      <c r="BB84" s="337">
        <v>22459</v>
      </c>
      <c r="BC84" s="337">
        <v>22421</v>
      </c>
      <c r="BD84" s="337">
        <v>22458</v>
      </c>
      <c r="BE84" s="337">
        <v>22504</v>
      </c>
      <c r="BF84" s="337">
        <v>22562</v>
      </c>
      <c r="BG84" s="337">
        <v>22733</v>
      </c>
      <c r="BH84" s="337">
        <v>22834</v>
      </c>
      <c r="BI84" s="337">
        <v>22810</v>
      </c>
      <c r="BJ84" s="337">
        <v>22697</v>
      </c>
      <c r="BK84" s="326">
        <v>22630</v>
      </c>
      <c r="BL84" s="327">
        <v>22295</v>
      </c>
      <c r="BM84" s="337">
        <v>22312</v>
      </c>
      <c r="BN84" s="337">
        <v>22501</v>
      </c>
      <c r="BO84" s="337">
        <v>22674</v>
      </c>
      <c r="BP84" s="337">
        <v>22763</v>
      </c>
      <c r="BQ84" s="337">
        <v>22709</v>
      </c>
      <c r="BR84" s="337">
        <v>22558</v>
      </c>
      <c r="BS84" s="337">
        <v>22562</v>
      </c>
      <c r="BT84" s="337">
        <v>22554</v>
      </c>
      <c r="BU84" s="337">
        <v>22497</v>
      </c>
      <c r="BV84" s="337">
        <v>22443</v>
      </c>
      <c r="BW84" s="326">
        <v>26091</v>
      </c>
      <c r="BX84" s="327">
        <v>26585</v>
      </c>
      <c r="BY84" s="337">
        <v>27481</v>
      </c>
      <c r="BZ84" s="337">
        <v>27744</v>
      </c>
      <c r="CA84" s="337">
        <v>28643</v>
      </c>
      <c r="CB84" s="337">
        <v>29126</v>
      </c>
      <c r="CC84" s="337">
        <v>29356</v>
      </c>
      <c r="CD84" s="337">
        <v>29574</v>
      </c>
      <c r="CE84" s="337">
        <v>29918</v>
      </c>
      <c r="CF84" s="337">
        <v>30028</v>
      </c>
      <c r="CG84" s="337">
        <v>30353</v>
      </c>
      <c r="CH84" s="337">
        <v>30590</v>
      </c>
      <c r="CI84" s="326">
        <v>30632</v>
      </c>
      <c r="CJ84" s="327">
        <v>30398</v>
      </c>
      <c r="CK84" s="337">
        <v>30613</v>
      </c>
      <c r="CL84" s="337">
        <v>30765</v>
      </c>
      <c r="CM84" s="337">
        <v>30314</v>
      </c>
      <c r="CN84" s="337">
        <v>29756</v>
      </c>
      <c r="CO84" s="337">
        <v>29755</v>
      </c>
      <c r="CP84" s="337">
        <v>30042</v>
      </c>
      <c r="CQ84" s="337">
        <v>30859</v>
      </c>
      <c r="CR84" s="337">
        <v>31193</v>
      </c>
      <c r="CS84" s="337">
        <v>31559</v>
      </c>
      <c r="CT84" s="337">
        <v>31978</v>
      </c>
      <c r="CU84" s="326">
        <v>32288</v>
      </c>
      <c r="CV84" s="327">
        <v>32360</v>
      </c>
      <c r="CW84" s="337">
        <v>32904</v>
      </c>
      <c r="CX84" s="337">
        <v>33273</v>
      </c>
      <c r="CY84" s="337">
        <v>33784</v>
      </c>
      <c r="CZ84" s="337">
        <v>34093</v>
      </c>
      <c r="DA84" s="337">
        <v>34361</v>
      </c>
      <c r="DB84" s="337">
        <v>34524</v>
      </c>
      <c r="DC84" s="337">
        <v>34810</v>
      </c>
      <c r="DD84" s="337">
        <v>34585</v>
      </c>
      <c r="DE84" s="337">
        <v>34930</v>
      </c>
      <c r="DF84" s="337">
        <v>35152</v>
      </c>
      <c r="DG84" s="326">
        <v>35272</v>
      </c>
      <c r="DH84" s="327">
        <v>35343</v>
      </c>
      <c r="DI84" s="337">
        <v>35475</v>
      </c>
      <c r="DJ84" s="337">
        <v>35562</v>
      </c>
      <c r="DK84" s="337">
        <v>35857</v>
      </c>
      <c r="DL84" s="337">
        <v>36035</v>
      </c>
      <c r="DM84" s="337">
        <v>36342</v>
      </c>
      <c r="DN84" s="337">
        <v>34934</v>
      </c>
      <c r="DO84" s="337">
        <v>35268</v>
      </c>
      <c r="DP84" s="337">
        <v>35655</v>
      </c>
      <c r="DQ84" s="326">
        <v>35909</v>
      </c>
      <c r="DR84" s="326">
        <v>36303</v>
      </c>
      <c r="DS84" s="330">
        <v>36291</v>
      </c>
      <c r="DT84" s="326">
        <v>36036</v>
      </c>
      <c r="DU84" s="326">
        <v>36250</v>
      </c>
      <c r="DV84" s="326">
        <v>36538</v>
      </c>
      <c r="DW84" s="326">
        <v>36745</v>
      </c>
      <c r="DX84" s="326">
        <v>36849</v>
      </c>
      <c r="DY84" s="326">
        <v>36997</v>
      </c>
      <c r="DZ84" s="326">
        <v>37090</v>
      </c>
      <c r="EA84" s="337"/>
      <c r="EB84" s="337"/>
      <c r="EC84" s="337"/>
      <c r="ED84" s="337"/>
      <c r="EE84" s="337"/>
      <c r="EF84" s="100">
        <v>93</v>
      </c>
      <c r="EG84" s="84">
        <v>0.25074143974117014</v>
      </c>
      <c r="EH84" s="100">
        <v>799</v>
      </c>
      <c r="EI84" s="84">
        <v>2.2652528918122026</v>
      </c>
    </row>
    <row r="85" spans="1:139" ht="15" outlineLevel="2">
      <c r="A85" s="324">
        <v>197</v>
      </c>
      <c r="B85" s="324" t="s">
        <v>369</v>
      </c>
      <c r="C85" s="324" t="s">
        <v>374</v>
      </c>
      <c r="D85" s="327">
        <v>2253</v>
      </c>
      <c r="E85" s="337">
        <v>2239</v>
      </c>
      <c r="F85" s="337">
        <v>2230</v>
      </c>
      <c r="G85" s="337">
        <v>2248</v>
      </c>
      <c r="H85" s="337">
        <v>2330</v>
      </c>
      <c r="I85" s="337">
        <v>2369</v>
      </c>
      <c r="J85" s="337">
        <v>2347</v>
      </c>
      <c r="K85" s="337">
        <v>2356</v>
      </c>
      <c r="L85" s="337">
        <v>2310</v>
      </c>
      <c r="M85" s="337">
        <v>2343</v>
      </c>
      <c r="N85" s="337">
        <v>2407</v>
      </c>
      <c r="O85" s="330">
        <v>2426</v>
      </c>
      <c r="P85" s="327">
        <v>2261</v>
      </c>
      <c r="Q85" s="337">
        <v>2261</v>
      </c>
      <c r="R85" s="337">
        <v>2340</v>
      </c>
      <c r="S85" s="337">
        <v>2361</v>
      </c>
      <c r="T85" s="337">
        <v>2330</v>
      </c>
      <c r="U85" s="337">
        <v>2526</v>
      </c>
      <c r="V85" s="337">
        <v>2529</v>
      </c>
      <c r="W85" s="337">
        <v>2543</v>
      </c>
      <c r="X85" s="337">
        <v>2589</v>
      </c>
      <c r="Y85" s="337">
        <v>2624</v>
      </c>
      <c r="Z85" s="337">
        <v>2595</v>
      </c>
      <c r="AA85" s="330">
        <v>2539</v>
      </c>
      <c r="AB85" s="327">
        <v>2431</v>
      </c>
      <c r="AC85" s="337">
        <v>2450</v>
      </c>
      <c r="AD85" s="337">
        <v>2411</v>
      </c>
      <c r="AE85" s="337">
        <v>2475</v>
      </c>
      <c r="AF85" s="337">
        <v>2426</v>
      </c>
      <c r="AG85" s="337">
        <v>2354</v>
      </c>
      <c r="AH85" s="337">
        <v>2548</v>
      </c>
      <c r="AI85" s="337">
        <v>2637</v>
      </c>
      <c r="AJ85" s="337">
        <v>2676</v>
      </c>
      <c r="AK85" s="337">
        <v>2712</v>
      </c>
      <c r="AL85" s="337">
        <v>2586</v>
      </c>
      <c r="AM85" s="330">
        <v>2638</v>
      </c>
      <c r="AN85" s="327">
        <v>2622</v>
      </c>
      <c r="AO85" s="337">
        <v>2631</v>
      </c>
      <c r="AP85" s="337">
        <v>2627</v>
      </c>
      <c r="AQ85" s="337">
        <v>2670</v>
      </c>
      <c r="AR85" s="337">
        <v>2682</v>
      </c>
      <c r="AS85" s="337">
        <v>2731</v>
      </c>
      <c r="AT85" s="337">
        <v>2709</v>
      </c>
      <c r="AU85" s="337">
        <v>2738</v>
      </c>
      <c r="AV85" s="337">
        <v>2730</v>
      </c>
      <c r="AW85" s="337">
        <v>2808</v>
      </c>
      <c r="AX85" s="337">
        <v>2797</v>
      </c>
      <c r="AY85" s="330">
        <v>2833</v>
      </c>
      <c r="AZ85" s="327">
        <v>2792</v>
      </c>
      <c r="BA85" s="337">
        <v>2769</v>
      </c>
      <c r="BB85" s="337">
        <v>2745</v>
      </c>
      <c r="BC85" s="337">
        <v>2631</v>
      </c>
      <c r="BD85" s="337">
        <v>2588</v>
      </c>
      <c r="BE85" s="337">
        <v>2626</v>
      </c>
      <c r="BF85" s="337">
        <v>2644</v>
      </c>
      <c r="BG85" s="337">
        <v>2537</v>
      </c>
      <c r="BH85" s="337">
        <v>2475</v>
      </c>
      <c r="BI85" s="337">
        <v>2442</v>
      </c>
      <c r="BJ85" s="337">
        <v>2443</v>
      </c>
      <c r="BK85" s="326">
        <v>2483</v>
      </c>
      <c r="BL85" s="327">
        <v>2472</v>
      </c>
      <c r="BM85" s="337">
        <v>2417</v>
      </c>
      <c r="BN85" s="337">
        <v>2402</v>
      </c>
      <c r="BO85" s="337">
        <v>2385</v>
      </c>
      <c r="BP85" s="337">
        <v>2369</v>
      </c>
      <c r="BQ85" s="337">
        <v>2397</v>
      </c>
      <c r="BR85" s="337">
        <v>2406</v>
      </c>
      <c r="BS85" s="337">
        <v>2422</v>
      </c>
      <c r="BT85" s="337">
        <v>2421</v>
      </c>
      <c r="BU85" s="337">
        <v>2425</v>
      </c>
      <c r="BV85" s="337">
        <v>2403</v>
      </c>
      <c r="BW85" s="326">
        <v>2419</v>
      </c>
      <c r="BX85" s="327">
        <v>2315</v>
      </c>
      <c r="BY85" s="337">
        <v>2329</v>
      </c>
      <c r="BZ85" s="337">
        <v>2375</v>
      </c>
      <c r="CA85" s="337">
        <v>2384</v>
      </c>
      <c r="CB85" s="337">
        <v>2398</v>
      </c>
      <c r="CC85" s="337">
        <v>2461</v>
      </c>
      <c r="CD85" s="337">
        <v>2484</v>
      </c>
      <c r="CE85" s="337">
        <v>2511</v>
      </c>
      <c r="CF85" s="337">
        <v>2493</v>
      </c>
      <c r="CG85" s="337">
        <v>2533</v>
      </c>
      <c r="CH85" s="337">
        <v>2585</v>
      </c>
      <c r="CI85" s="326">
        <v>2573</v>
      </c>
      <c r="CJ85" s="327">
        <v>2437</v>
      </c>
      <c r="CK85" s="337">
        <v>2395</v>
      </c>
      <c r="CL85" s="337">
        <v>2433</v>
      </c>
      <c r="CM85" s="337">
        <v>2398</v>
      </c>
      <c r="CN85" s="337">
        <v>2296</v>
      </c>
      <c r="CO85" s="337">
        <v>2273</v>
      </c>
      <c r="CP85" s="337">
        <v>2302</v>
      </c>
      <c r="CQ85" s="337">
        <v>2421</v>
      </c>
      <c r="CR85" s="337">
        <v>2459</v>
      </c>
      <c r="CS85" s="337">
        <v>2453</v>
      </c>
      <c r="CT85" s="337">
        <v>2504</v>
      </c>
      <c r="CU85" s="326">
        <v>2557</v>
      </c>
      <c r="CV85" s="327">
        <v>2566</v>
      </c>
      <c r="CW85" s="337">
        <v>2598</v>
      </c>
      <c r="CX85" s="337">
        <v>2649</v>
      </c>
      <c r="CY85" s="337">
        <v>2711</v>
      </c>
      <c r="CZ85" s="337">
        <v>2733</v>
      </c>
      <c r="DA85" s="337">
        <v>2753</v>
      </c>
      <c r="DB85" s="337">
        <v>2666</v>
      </c>
      <c r="DC85" s="337">
        <v>2622</v>
      </c>
      <c r="DD85" s="337">
        <v>2695</v>
      </c>
      <c r="DE85" s="337">
        <v>2713</v>
      </c>
      <c r="DF85" s="337">
        <v>2663</v>
      </c>
      <c r="DG85" s="326">
        <v>2705</v>
      </c>
      <c r="DH85" s="327">
        <v>2642</v>
      </c>
      <c r="DI85" s="337">
        <v>2698</v>
      </c>
      <c r="DJ85" s="337">
        <v>2696</v>
      </c>
      <c r="DK85" s="337">
        <v>2738</v>
      </c>
      <c r="DL85" s="337">
        <v>2741</v>
      </c>
      <c r="DM85" s="337">
        <v>2725</v>
      </c>
      <c r="DN85" s="337">
        <v>2487</v>
      </c>
      <c r="DO85" s="337">
        <v>2505</v>
      </c>
      <c r="DP85" s="337">
        <v>2576</v>
      </c>
      <c r="DQ85" s="326">
        <v>2591</v>
      </c>
      <c r="DR85" s="326">
        <v>2646</v>
      </c>
      <c r="DS85" s="330">
        <v>2631</v>
      </c>
      <c r="DT85" s="326">
        <v>2625</v>
      </c>
      <c r="DU85" s="326">
        <v>2592</v>
      </c>
      <c r="DV85" s="326">
        <v>2659</v>
      </c>
      <c r="DW85" s="326">
        <v>2684</v>
      </c>
      <c r="DX85" s="326">
        <v>2705</v>
      </c>
      <c r="DY85" s="326">
        <v>2727</v>
      </c>
      <c r="DZ85" s="326">
        <v>2720</v>
      </c>
      <c r="EA85" s="337"/>
      <c r="EB85" s="337"/>
      <c r="EC85" s="337"/>
      <c r="ED85" s="337"/>
      <c r="EE85" s="337"/>
      <c r="EF85" s="100">
        <v>-7</v>
      </c>
      <c r="EG85" s="84">
        <v>-0.25735294117647056</v>
      </c>
      <c r="EH85" s="100">
        <v>89</v>
      </c>
      <c r="EI85" s="84">
        <v>3.2902033271719042</v>
      </c>
    </row>
    <row r="86" spans="1:139" ht="15" outlineLevel="2">
      <c r="A86" s="324">
        <v>206</v>
      </c>
      <c r="B86" s="324" t="s">
        <v>369</v>
      </c>
      <c r="C86" s="324" t="s">
        <v>375</v>
      </c>
      <c r="D86" s="327">
        <v>585</v>
      </c>
      <c r="E86" s="337">
        <v>592</v>
      </c>
      <c r="F86" s="337">
        <v>601</v>
      </c>
      <c r="G86" s="337">
        <v>612</v>
      </c>
      <c r="H86" s="337">
        <v>605</v>
      </c>
      <c r="I86" s="337">
        <v>588</v>
      </c>
      <c r="J86" s="337">
        <v>591</v>
      </c>
      <c r="K86" s="337">
        <v>582</v>
      </c>
      <c r="L86" s="337">
        <v>596</v>
      </c>
      <c r="M86" s="337">
        <v>606</v>
      </c>
      <c r="N86" s="337">
        <v>627</v>
      </c>
      <c r="O86" s="330">
        <v>620</v>
      </c>
      <c r="P86" s="327">
        <v>583</v>
      </c>
      <c r="Q86" s="337">
        <v>595</v>
      </c>
      <c r="R86" s="337">
        <v>629</v>
      </c>
      <c r="S86" s="337">
        <v>623</v>
      </c>
      <c r="T86" s="337">
        <v>605</v>
      </c>
      <c r="U86" s="337">
        <v>652</v>
      </c>
      <c r="V86" s="337">
        <v>675</v>
      </c>
      <c r="W86" s="337">
        <v>697</v>
      </c>
      <c r="X86" s="337">
        <v>709</v>
      </c>
      <c r="Y86" s="337">
        <v>711</v>
      </c>
      <c r="Z86" s="337">
        <v>684</v>
      </c>
      <c r="AA86" s="330">
        <v>673</v>
      </c>
      <c r="AB86" s="327">
        <v>649</v>
      </c>
      <c r="AC86" s="337">
        <v>639</v>
      </c>
      <c r="AD86" s="337">
        <v>664</v>
      </c>
      <c r="AE86" s="337">
        <v>663</v>
      </c>
      <c r="AF86" s="337">
        <v>654</v>
      </c>
      <c r="AG86" s="337">
        <v>664</v>
      </c>
      <c r="AH86" s="337">
        <v>709</v>
      </c>
      <c r="AI86" s="337">
        <v>730</v>
      </c>
      <c r="AJ86" s="337">
        <v>738</v>
      </c>
      <c r="AK86" s="337">
        <v>738</v>
      </c>
      <c r="AL86" s="337">
        <v>723</v>
      </c>
      <c r="AM86" s="330">
        <v>723</v>
      </c>
      <c r="AN86" s="327">
        <v>719</v>
      </c>
      <c r="AO86" s="337">
        <v>659</v>
      </c>
      <c r="AP86" s="337">
        <v>694</v>
      </c>
      <c r="AQ86" s="337">
        <v>709</v>
      </c>
      <c r="AR86" s="337">
        <v>729</v>
      </c>
      <c r="AS86" s="337">
        <v>731</v>
      </c>
      <c r="AT86" s="337">
        <v>743</v>
      </c>
      <c r="AU86" s="337">
        <v>723</v>
      </c>
      <c r="AV86" s="337">
        <v>779</v>
      </c>
      <c r="AW86" s="337">
        <v>715</v>
      </c>
      <c r="AX86" s="337">
        <v>711</v>
      </c>
      <c r="AY86" s="330">
        <v>710</v>
      </c>
      <c r="AZ86" s="327">
        <v>691</v>
      </c>
      <c r="BA86" s="337">
        <v>692</v>
      </c>
      <c r="BB86" s="337">
        <v>696</v>
      </c>
      <c r="BC86" s="337">
        <v>667</v>
      </c>
      <c r="BD86" s="337">
        <v>656</v>
      </c>
      <c r="BE86" s="337">
        <v>660</v>
      </c>
      <c r="BF86" s="337">
        <v>677</v>
      </c>
      <c r="BG86" s="337">
        <v>680</v>
      </c>
      <c r="BH86" s="337">
        <v>682</v>
      </c>
      <c r="BI86" s="337">
        <v>677</v>
      </c>
      <c r="BJ86" s="337">
        <v>665</v>
      </c>
      <c r="BK86" s="326">
        <v>664</v>
      </c>
      <c r="BL86" s="327">
        <v>652</v>
      </c>
      <c r="BM86" s="337">
        <v>640</v>
      </c>
      <c r="BN86" s="337">
        <v>642</v>
      </c>
      <c r="BO86" s="337">
        <v>608</v>
      </c>
      <c r="BP86" s="337">
        <v>605</v>
      </c>
      <c r="BQ86" s="337">
        <v>622</v>
      </c>
      <c r="BR86" s="337">
        <v>623</v>
      </c>
      <c r="BS86" s="337">
        <v>629</v>
      </c>
      <c r="BT86" s="337">
        <v>627</v>
      </c>
      <c r="BU86" s="337">
        <v>624</v>
      </c>
      <c r="BV86" s="337">
        <v>643</v>
      </c>
      <c r="BW86" s="326">
        <v>636</v>
      </c>
      <c r="BX86" s="327">
        <v>604</v>
      </c>
      <c r="BY86" s="337">
        <v>582</v>
      </c>
      <c r="BZ86" s="337">
        <v>604</v>
      </c>
      <c r="CA86" s="337">
        <v>599</v>
      </c>
      <c r="CB86" s="337">
        <v>609</v>
      </c>
      <c r="CC86" s="337">
        <v>620</v>
      </c>
      <c r="CD86" s="337">
        <v>612</v>
      </c>
      <c r="CE86" s="337">
        <v>631</v>
      </c>
      <c r="CF86" s="337">
        <v>632</v>
      </c>
      <c r="CG86" s="337">
        <v>640</v>
      </c>
      <c r="CH86" s="337">
        <v>655</v>
      </c>
      <c r="CI86" s="326">
        <v>647</v>
      </c>
      <c r="CJ86" s="327">
        <v>607</v>
      </c>
      <c r="CK86" s="337">
        <v>597</v>
      </c>
      <c r="CL86" s="337">
        <v>604</v>
      </c>
      <c r="CM86" s="337">
        <v>588</v>
      </c>
      <c r="CN86" s="337">
        <v>579</v>
      </c>
      <c r="CO86" s="337">
        <v>585</v>
      </c>
      <c r="CP86" s="337">
        <v>604</v>
      </c>
      <c r="CQ86" s="337">
        <v>626</v>
      </c>
      <c r="CR86" s="337">
        <v>630</v>
      </c>
      <c r="CS86" s="337">
        <v>628</v>
      </c>
      <c r="CT86" s="337">
        <v>635</v>
      </c>
      <c r="CU86" s="326">
        <v>632</v>
      </c>
      <c r="CV86" s="327">
        <v>611</v>
      </c>
      <c r="CW86" s="337">
        <v>634</v>
      </c>
      <c r="CX86" s="337">
        <v>662</v>
      </c>
      <c r="CY86" s="337">
        <v>673</v>
      </c>
      <c r="CZ86" s="337">
        <v>670</v>
      </c>
      <c r="DA86" s="337">
        <v>670</v>
      </c>
      <c r="DB86" s="337">
        <v>685</v>
      </c>
      <c r="DC86" s="337">
        <v>684</v>
      </c>
      <c r="DD86" s="337">
        <v>676</v>
      </c>
      <c r="DE86" s="337">
        <v>661</v>
      </c>
      <c r="DF86" s="337">
        <v>655</v>
      </c>
      <c r="DG86" s="326">
        <v>667</v>
      </c>
      <c r="DH86" s="327">
        <v>656</v>
      </c>
      <c r="DI86" s="337">
        <v>660</v>
      </c>
      <c r="DJ86" s="337">
        <v>667</v>
      </c>
      <c r="DK86" s="337">
        <v>674</v>
      </c>
      <c r="DL86" s="337">
        <v>678</v>
      </c>
      <c r="DM86" s="337">
        <v>681</v>
      </c>
      <c r="DN86" s="337">
        <v>619</v>
      </c>
      <c r="DO86" s="337">
        <v>609</v>
      </c>
      <c r="DP86" s="337">
        <v>632</v>
      </c>
      <c r="DQ86" s="326">
        <v>640</v>
      </c>
      <c r="DR86" s="326">
        <v>651</v>
      </c>
      <c r="DS86" s="330">
        <v>663</v>
      </c>
      <c r="DT86" s="326">
        <v>647</v>
      </c>
      <c r="DU86" s="326">
        <v>653</v>
      </c>
      <c r="DV86" s="326">
        <v>671</v>
      </c>
      <c r="DW86" s="326">
        <v>668</v>
      </c>
      <c r="DX86" s="326">
        <v>665</v>
      </c>
      <c r="DY86" s="326">
        <v>667</v>
      </c>
      <c r="DZ86" s="326">
        <v>674</v>
      </c>
      <c r="EA86" s="337"/>
      <c r="EB86" s="337"/>
      <c r="EC86" s="337"/>
      <c r="ED86" s="337"/>
      <c r="EE86" s="337"/>
      <c r="EF86" s="100">
        <v>7</v>
      </c>
      <c r="EG86" s="84">
        <v>1.0385756676557862</v>
      </c>
      <c r="EH86" s="100">
        <v>11</v>
      </c>
      <c r="EI86" s="84">
        <v>1.6491754122938531</v>
      </c>
    </row>
    <row r="87" spans="1:139" ht="15" outlineLevel="2">
      <c r="A87" s="324">
        <v>313</v>
      </c>
      <c r="B87" s="324" t="s">
        <v>369</v>
      </c>
      <c r="C87" s="324" t="s">
        <v>376</v>
      </c>
      <c r="D87" s="327">
        <v>1443</v>
      </c>
      <c r="E87" s="337">
        <v>1289</v>
      </c>
      <c r="F87" s="337">
        <v>1321</v>
      </c>
      <c r="G87" s="337">
        <v>1317</v>
      </c>
      <c r="H87" s="337">
        <v>1327</v>
      </c>
      <c r="I87" s="337">
        <v>1329</v>
      </c>
      <c r="J87" s="337">
        <v>1326</v>
      </c>
      <c r="K87" s="337">
        <v>1330</v>
      </c>
      <c r="L87" s="337">
        <v>1296</v>
      </c>
      <c r="M87" s="337">
        <v>1367</v>
      </c>
      <c r="N87" s="337">
        <v>1400</v>
      </c>
      <c r="O87" s="330">
        <v>1432</v>
      </c>
      <c r="P87" s="327">
        <v>1368</v>
      </c>
      <c r="Q87" s="337">
        <v>1407</v>
      </c>
      <c r="R87" s="337">
        <v>1430</v>
      </c>
      <c r="S87" s="337">
        <v>1378</v>
      </c>
      <c r="T87" s="337">
        <v>1327</v>
      </c>
      <c r="U87" s="337">
        <v>1449</v>
      </c>
      <c r="V87" s="337">
        <v>1473</v>
      </c>
      <c r="W87" s="337">
        <v>1516</v>
      </c>
      <c r="X87" s="337">
        <v>1540</v>
      </c>
      <c r="Y87" s="337">
        <v>1539</v>
      </c>
      <c r="Z87" s="337">
        <v>1484</v>
      </c>
      <c r="AA87" s="330">
        <v>1449</v>
      </c>
      <c r="AB87" s="327">
        <v>1364</v>
      </c>
      <c r="AC87" s="337">
        <v>1363</v>
      </c>
      <c r="AD87" s="337">
        <v>1356</v>
      </c>
      <c r="AE87" s="337">
        <v>1378</v>
      </c>
      <c r="AF87" s="337">
        <v>1361</v>
      </c>
      <c r="AG87" s="337">
        <v>1384</v>
      </c>
      <c r="AH87" s="337">
        <v>1470</v>
      </c>
      <c r="AI87" s="337">
        <v>1482</v>
      </c>
      <c r="AJ87" s="337">
        <v>1482</v>
      </c>
      <c r="AK87" s="337">
        <v>1568</v>
      </c>
      <c r="AL87" s="337">
        <v>1564</v>
      </c>
      <c r="AM87" s="330">
        <v>1656</v>
      </c>
      <c r="AN87" s="327">
        <v>1697</v>
      </c>
      <c r="AO87" s="337">
        <v>1618</v>
      </c>
      <c r="AP87" s="337">
        <v>1615</v>
      </c>
      <c r="AQ87" s="337">
        <v>1659</v>
      </c>
      <c r="AR87" s="337">
        <v>1689</v>
      </c>
      <c r="AS87" s="337">
        <v>1746</v>
      </c>
      <c r="AT87" s="337">
        <v>1768</v>
      </c>
      <c r="AU87" s="337">
        <v>1787</v>
      </c>
      <c r="AV87" s="337">
        <v>2058</v>
      </c>
      <c r="AW87" s="337">
        <v>1794</v>
      </c>
      <c r="AX87" s="337">
        <v>1781</v>
      </c>
      <c r="AY87" s="330">
        <v>1771</v>
      </c>
      <c r="AZ87" s="327">
        <v>1763</v>
      </c>
      <c r="BA87" s="337">
        <v>1717</v>
      </c>
      <c r="BB87" s="337">
        <v>1695</v>
      </c>
      <c r="BC87" s="337">
        <v>1656</v>
      </c>
      <c r="BD87" s="337">
        <v>1676</v>
      </c>
      <c r="BE87" s="337">
        <v>1663</v>
      </c>
      <c r="BF87" s="337">
        <v>1672</v>
      </c>
      <c r="BG87" s="337">
        <v>1628</v>
      </c>
      <c r="BH87" s="337">
        <v>1635</v>
      </c>
      <c r="BI87" s="337">
        <v>1625</v>
      </c>
      <c r="BJ87" s="337">
        <v>1594</v>
      </c>
      <c r="BK87" s="326">
        <v>1605</v>
      </c>
      <c r="BL87" s="327">
        <v>1588</v>
      </c>
      <c r="BM87" s="337">
        <v>1563</v>
      </c>
      <c r="BN87" s="337">
        <v>1542</v>
      </c>
      <c r="BO87" s="337">
        <v>1580</v>
      </c>
      <c r="BP87" s="337">
        <v>1582</v>
      </c>
      <c r="BQ87" s="337">
        <v>1592</v>
      </c>
      <c r="BR87" s="337">
        <v>1603</v>
      </c>
      <c r="BS87" s="337">
        <v>1618</v>
      </c>
      <c r="BT87" s="337">
        <v>1665</v>
      </c>
      <c r="BU87" s="337">
        <v>1697</v>
      </c>
      <c r="BV87" s="337">
        <v>1664</v>
      </c>
      <c r="BW87" s="326">
        <v>1633</v>
      </c>
      <c r="BX87" s="327">
        <v>1588</v>
      </c>
      <c r="BY87" s="337">
        <v>1577</v>
      </c>
      <c r="BZ87" s="337">
        <v>1594</v>
      </c>
      <c r="CA87" s="337">
        <v>1634</v>
      </c>
      <c r="CB87" s="337">
        <v>1659</v>
      </c>
      <c r="CC87" s="337">
        <v>1654</v>
      </c>
      <c r="CD87" s="337">
        <v>1655</v>
      </c>
      <c r="CE87" s="337">
        <v>1650</v>
      </c>
      <c r="CF87" s="337">
        <v>1580</v>
      </c>
      <c r="CG87" s="337">
        <v>1588</v>
      </c>
      <c r="CH87" s="337">
        <v>1600</v>
      </c>
      <c r="CI87" s="326">
        <v>1578</v>
      </c>
      <c r="CJ87" s="327">
        <v>1509</v>
      </c>
      <c r="CK87" s="337">
        <v>1471</v>
      </c>
      <c r="CL87" s="337">
        <v>1488</v>
      </c>
      <c r="CM87" s="337">
        <v>1491</v>
      </c>
      <c r="CN87" s="337">
        <v>1410</v>
      </c>
      <c r="CO87" s="337">
        <v>1408</v>
      </c>
      <c r="CP87" s="337">
        <v>1413</v>
      </c>
      <c r="CQ87" s="337">
        <v>1451</v>
      </c>
      <c r="CR87" s="337">
        <v>1466</v>
      </c>
      <c r="CS87" s="337">
        <v>1437</v>
      </c>
      <c r="CT87" s="337">
        <v>1467</v>
      </c>
      <c r="CU87" s="326">
        <v>1420</v>
      </c>
      <c r="CV87" s="327">
        <v>1444</v>
      </c>
      <c r="CW87" s="337">
        <v>1431</v>
      </c>
      <c r="CX87" s="337">
        <v>1460</v>
      </c>
      <c r="CY87" s="337">
        <v>1489</v>
      </c>
      <c r="CZ87" s="337">
        <v>1528</v>
      </c>
      <c r="DA87" s="337">
        <v>1558</v>
      </c>
      <c r="DB87" s="337">
        <v>1521</v>
      </c>
      <c r="DC87" s="337">
        <v>1510</v>
      </c>
      <c r="DD87" s="337">
        <v>1563</v>
      </c>
      <c r="DE87" s="337">
        <v>1560</v>
      </c>
      <c r="DF87" s="337">
        <v>1541</v>
      </c>
      <c r="DG87" s="326">
        <v>1585</v>
      </c>
      <c r="DH87" s="327">
        <v>1560</v>
      </c>
      <c r="DI87" s="337">
        <v>1630</v>
      </c>
      <c r="DJ87" s="337">
        <v>1619</v>
      </c>
      <c r="DK87" s="337">
        <v>1614</v>
      </c>
      <c r="DL87" s="337">
        <v>1643</v>
      </c>
      <c r="DM87" s="337">
        <v>1682</v>
      </c>
      <c r="DN87" s="337">
        <v>1553</v>
      </c>
      <c r="DO87" s="337">
        <v>1605</v>
      </c>
      <c r="DP87" s="337">
        <v>1631</v>
      </c>
      <c r="DQ87" s="326">
        <v>1628</v>
      </c>
      <c r="DR87" s="326">
        <v>1652</v>
      </c>
      <c r="DS87" s="330">
        <v>1646</v>
      </c>
      <c r="DT87" s="326">
        <v>1621</v>
      </c>
      <c r="DU87" s="326">
        <v>1657</v>
      </c>
      <c r="DV87" s="326">
        <v>1656</v>
      </c>
      <c r="DW87" s="326">
        <v>1668</v>
      </c>
      <c r="DX87" s="326">
        <v>1693</v>
      </c>
      <c r="DY87" s="326">
        <v>1668</v>
      </c>
      <c r="DZ87" s="326">
        <v>1654</v>
      </c>
      <c r="EA87" s="337"/>
      <c r="EB87" s="337"/>
      <c r="EC87" s="337"/>
      <c r="ED87" s="337"/>
      <c r="EE87" s="337"/>
      <c r="EF87" s="100">
        <v>-14</v>
      </c>
      <c r="EG87" s="84">
        <v>-0.84643288996372434</v>
      </c>
      <c r="EH87" s="100">
        <v>8</v>
      </c>
      <c r="EI87" s="84">
        <v>0.50473186119873825</v>
      </c>
    </row>
    <row r="88" spans="1:139" ht="15" outlineLevel="2">
      <c r="A88" s="324">
        <v>318</v>
      </c>
      <c r="B88" s="324" t="s">
        <v>369</v>
      </c>
      <c r="C88" s="324" t="s">
        <v>377</v>
      </c>
      <c r="D88" s="327">
        <v>17446</v>
      </c>
      <c r="E88" s="337">
        <v>17617</v>
      </c>
      <c r="F88" s="337">
        <v>17662</v>
      </c>
      <c r="G88" s="337">
        <v>17842</v>
      </c>
      <c r="H88" s="337">
        <v>18068</v>
      </c>
      <c r="I88" s="337">
        <v>18116</v>
      </c>
      <c r="J88" s="337">
        <v>18162</v>
      </c>
      <c r="K88" s="337">
        <v>18276</v>
      </c>
      <c r="L88" s="337">
        <v>18222</v>
      </c>
      <c r="M88" s="337">
        <v>18461</v>
      </c>
      <c r="N88" s="337">
        <v>18482</v>
      </c>
      <c r="O88" s="330">
        <v>18490</v>
      </c>
      <c r="P88" s="327">
        <v>18167</v>
      </c>
      <c r="Q88" s="337">
        <v>16733</v>
      </c>
      <c r="R88" s="337">
        <v>18342</v>
      </c>
      <c r="S88" s="337">
        <v>18550</v>
      </c>
      <c r="T88" s="337">
        <v>18068</v>
      </c>
      <c r="U88" s="337">
        <v>19103</v>
      </c>
      <c r="V88" s="337">
        <v>19030</v>
      </c>
      <c r="W88" s="337">
        <v>19483</v>
      </c>
      <c r="X88" s="337">
        <v>19536</v>
      </c>
      <c r="Y88" s="337">
        <v>19688</v>
      </c>
      <c r="Z88" s="337">
        <v>19816</v>
      </c>
      <c r="AA88" s="330">
        <v>19671</v>
      </c>
      <c r="AB88" s="327">
        <v>19398</v>
      </c>
      <c r="AC88" s="337">
        <v>19453</v>
      </c>
      <c r="AD88" s="337">
        <v>19473</v>
      </c>
      <c r="AE88" s="337">
        <v>19530</v>
      </c>
      <c r="AF88" s="337">
        <v>19715</v>
      </c>
      <c r="AG88" s="337">
        <v>19906</v>
      </c>
      <c r="AH88" s="337">
        <v>20331</v>
      </c>
      <c r="AI88" s="337">
        <v>20440</v>
      </c>
      <c r="AJ88" s="337">
        <v>20735</v>
      </c>
      <c r="AK88" s="337">
        <v>20911</v>
      </c>
      <c r="AL88" s="337">
        <v>20944</v>
      </c>
      <c r="AM88" s="330">
        <v>21054</v>
      </c>
      <c r="AN88" s="327">
        <v>20810</v>
      </c>
      <c r="AO88" s="337">
        <v>20789</v>
      </c>
      <c r="AP88" s="337">
        <v>21066</v>
      </c>
      <c r="AQ88" s="337">
        <v>21328</v>
      </c>
      <c r="AR88" s="337">
        <v>21469</v>
      </c>
      <c r="AS88" s="337">
        <v>21690</v>
      </c>
      <c r="AT88" s="337">
        <v>21842</v>
      </c>
      <c r="AU88" s="337">
        <v>21970</v>
      </c>
      <c r="AV88" s="337">
        <v>22139</v>
      </c>
      <c r="AW88" s="337">
        <v>22528</v>
      </c>
      <c r="AX88" s="337">
        <v>22596</v>
      </c>
      <c r="AY88" s="330">
        <v>22557</v>
      </c>
      <c r="AZ88" s="327">
        <v>22251</v>
      </c>
      <c r="BA88" s="337">
        <v>21965</v>
      </c>
      <c r="BB88" s="337">
        <v>22466</v>
      </c>
      <c r="BC88" s="337">
        <v>22495</v>
      </c>
      <c r="BD88" s="337">
        <v>22430</v>
      </c>
      <c r="BE88" s="337">
        <v>22657</v>
      </c>
      <c r="BF88" s="337">
        <v>22845</v>
      </c>
      <c r="BG88" s="337">
        <v>22914</v>
      </c>
      <c r="BH88" s="337">
        <v>23036</v>
      </c>
      <c r="BI88" s="337">
        <v>23241</v>
      </c>
      <c r="BJ88" s="337">
        <v>23442</v>
      </c>
      <c r="BK88" s="326">
        <v>23578</v>
      </c>
      <c r="BL88" s="327">
        <v>23441</v>
      </c>
      <c r="BM88" s="337">
        <v>23478</v>
      </c>
      <c r="BN88" s="337">
        <v>23734</v>
      </c>
      <c r="BO88" s="337">
        <v>23784</v>
      </c>
      <c r="BP88" s="337">
        <v>23965</v>
      </c>
      <c r="BQ88" s="337">
        <v>24128</v>
      </c>
      <c r="BR88" s="337">
        <v>24101</v>
      </c>
      <c r="BS88" s="337">
        <v>24184</v>
      </c>
      <c r="BT88" s="337">
        <v>24482</v>
      </c>
      <c r="BU88" s="337">
        <v>24533</v>
      </c>
      <c r="BV88" s="337">
        <v>24655</v>
      </c>
      <c r="BW88" s="326">
        <v>26207</v>
      </c>
      <c r="BX88" s="327">
        <v>25965</v>
      </c>
      <c r="BY88" s="337">
        <v>25972</v>
      </c>
      <c r="BZ88" s="337">
        <v>26238</v>
      </c>
      <c r="CA88" s="337">
        <v>26554</v>
      </c>
      <c r="CB88" s="337">
        <v>26821</v>
      </c>
      <c r="CC88" s="337">
        <v>27059</v>
      </c>
      <c r="CD88" s="337">
        <v>27089</v>
      </c>
      <c r="CE88" s="337">
        <v>27387</v>
      </c>
      <c r="CF88" s="337">
        <v>27498</v>
      </c>
      <c r="CG88" s="337">
        <v>27683</v>
      </c>
      <c r="CH88" s="337">
        <v>27774</v>
      </c>
      <c r="CI88" s="326">
        <v>27759</v>
      </c>
      <c r="CJ88" s="327">
        <v>27622</v>
      </c>
      <c r="CK88" s="337">
        <v>27646</v>
      </c>
      <c r="CL88" s="337">
        <v>27733</v>
      </c>
      <c r="CM88" s="337">
        <v>27489</v>
      </c>
      <c r="CN88" s="337">
        <v>27093</v>
      </c>
      <c r="CO88" s="337">
        <v>27059</v>
      </c>
      <c r="CP88" s="337">
        <v>27505</v>
      </c>
      <c r="CQ88" s="337">
        <v>28188</v>
      </c>
      <c r="CR88" s="337">
        <v>28493</v>
      </c>
      <c r="CS88" s="337">
        <v>28846</v>
      </c>
      <c r="CT88" s="337">
        <v>29220</v>
      </c>
      <c r="CU88" s="326">
        <v>29571</v>
      </c>
      <c r="CV88" s="327">
        <v>29657</v>
      </c>
      <c r="CW88" s="337">
        <v>30189</v>
      </c>
      <c r="CX88" s="337">
        <v>30554</v>
      </c>
      <c r="CY88" s="337">
        <v>30942</v>
      </c>
      <c r="CZ88" s="337">
        <v>31224</v>
      </c>
      <c r="DA88" s="337">
        <v>31499</v>
      </c>
      <c r="DB88" s="337">
        <v>31713</v>
      </c>
      <c r="DC88" s="337">
        <v>32018</v>
      </c>
      <c r="DD88" s="337">
        <v>31825</v>
      </c>
      <c r="DE88" s="337">
        <v>32134</v>
      </c>
      <c r="DF88" s="337">
        <v>32376</v>
      </c>
      <c r="DG88" s="326">
        <v>32419</v>
      </c>
      <c r="DH88" s="327">
        <v>32501</v>
      </c>
      <c r="DI88" s="337">
        <v>32676</v>
      </c>
      <c r="DJ88" s="337">
        <v>32455</v>
      </c>
      <c r="DK88" s="337">
        <v>32658</v>
      </c>
      <c r="DL88" s="337">
        <v>32814</v>
      </c>
      <c r="DM88" s="337">
        <v>33028</v>
      </c>
      <c r="DN88" s="337">
        <v>31661</v>
      </c>
      <c r="DO88" s="337">
        <v>32047</v>
      </c>
      <c r="DP88" s="337">
        <v>32395</v>
      </c>
      <c r="DQ88" s="326">
        <v>32670</v>
      </c>
      <c r="DR88" s="326">
        <v>32820</v>
      </c>
      <c r="DS88" s="330">
        <v>32902</v>
      </c>
      <c r="DT88" s="326">
        <v>32640</v>
      </c>
      <c r="DU88" s="326">
        <v>32815</v>
      </c>
      <c r="DV88" s="326">
        <v>33075</v>
      </c>
      <c r="DW88" s="326">
        <v>33149</v>
      </c>
      <c r="DX88" s="326">
        <v>33233</v>
      </c>
      <c r="DY88" s="326">
        <v>33380</v>
      </c>
      <c r="DZ88" s="326">
        <v>33399</v>
      </c>
      <c r="EA88" s="337"/>
      <c r="EB88" s="337"/>
      <c r="EC88" s="337"/>
      <c r="ED88" s="337"/>
      <c r="EE88" s="337"/>
      <c r="EF88" s="100">
        <v>19</v>
      </c>
      <c r="EG88" s="84">
        <v>5.6887930776370547E-2</v>
      </c>
      <c r="EH88" s="100">
        <v>497</v>
      </c>
      <c r="EI88" s="84">
        <v>1.533051605539961</v>
      </c>
    </row>
    <row r="89" spans="1:139" ht="15" outlineLevel="2">
      <c r="A89" s="324">
        <v>321</v>
      </c>
      <c r="B89" s="324" t="s">
        <v>369</v>
      </c>
      <c r="C89" s="324" t="s">
        <v>378</v>
      </c>
      <c r="D89" s="327">
        <v>2408</v>
      </c>
      <c r="E89" s="337">
        <v>2420</v>
      </c>
      <c r="F89" s="337">
        <v>2422</v>
      </c>
      <c r="G89" s="337">
        <v>2390</v>
      </c>
      <c r="H89" s="337">
        <v>2382</v>
      </c>
      <c r="I89" s="337">
        <v>2435</v>
      </c>
      <c r="J89" s="337">
        <v>2443</v>
      </c>
      <c r="K89" s="337">
        <v>2481</v>
      </c>
      <c r="L89" s="337">
        <v>2415</v>
      </c>
      <c r="M89" s="337">
        <v>2429</v>
      </c>
      <c r="N89" s="337">
        <v>2434</v>
      </c>
      <c r="O89" s="330">
        <v>2434</v>
      </c>
      <c r="P89" s="327">
        <v>2409</v>
      </c>
      <c r="Q89" s="337">
        <v>1317</v>
      </c>
      <c r="R89" s="337">
        <v>2225</v>
      </c>
      <c r="S89" s="337">
        <v>2275</v>
      </c>
      <c r="T89" s="337">
        <v>2382</v>
      </c>
      <c r="U89" s="337">
        <v>2350</v>
      </c>
      <c r="V89" s="337">
        <v>2358</v>
      </c>
      <c r="W89" s="337">
        <v>2381</v>
      </c>
      <c r="X89" s="337">
        <v>2388</v>
      </c>
      <c r="Y89" s="337">
        <v>2437</v>
      </c>
      <c r="Z89" s="337">
        <v>2434</v>
      </c>
      <c r="AA89" s="330">
        <v>2387</v>
      </c>
      <c r="AB89" s="327">
        <v>2291</v>
      </c>
      <c r="AC89" s="337">
        <v>2230</v>
      </c>
      <c r="AD89" s="337">
        <v>2268</v>
      </c>
      <c r="AE89" s="337">
        <v>2265</v>
      </c>
      <c r="AF89" s="337">
        <v>2221</v>
      </c>
      <c r="AG89" s="337">
        <v>1992</v>
      </c>
      <c r="AH89" s="337">
        <v>2097</v>
      </c>
      <c r="AI89" s="337">
        <v>2195</v>
      </c>
      <c r="AJ89" s="337">
        <v>2195</v>
      </c>
      <c r="AK89" s="337">
        <v>2298</v>
      </c>
      <c r="AL89" s="337">
        <v>2284</v>
      </c>
      <c r="AM89" s="330">
        <v>2379</v>
      </c>
      <c r="AN89" s="327">
        <v>2457</v>
      </c>
      <c r="AO89" s="337">
        <v>2374</v>
      </c>
      <c r="AP89" s="337">
        <v>2429</v>
      </c>
      <c r="AQ89" s="337">
        <v>2463</v>
      </c>
      <c r="AR89" s="337">
        <v>2571</v>
      </c>
      <c r="AS89" s="337">
        <v>2617</v>
      </c>
      <c r="AT89" s="337">
        <v>2652</v>
      </c>
      <c r="AU89" s="337">
        <v>2637</v>
      </c>
      <c r="AV89" s="337">
        <v>2644</v>
      </c>
      <c r="AW89" s="337">
        <v>2624</v>
      </c>
      <c r="AX89" s="337">
        <v>2578</v>
      </c>
      <c r="AY89" s="330">
        <v>2577</v>
      </c>
      <c r="AZ89" s="327">
        <v>2576</v>
      </c>
      <c r="BA89" s="337">
        <v>2571</v>
      </c>
      <c r="BB89" s="337">
        <v>2540</v>
      </c>
      <c r="BC89" s="337">
        <v>2487</v>
      </c>
      <c r="BD89" s="337">
        <v>2486</v>
      </c>
      <c r="BE89" s="337">
        <v>2493</v>
      </c>
      <c r="BF89" s="337">
        <v>2518</v>
      </c>
      <c r="BG89" s="337">
        <v>2518</v>
      </c>
      <c r="BH89" s="337">
        <v>2519</v>
      </c>
      <c r="BI89" s="337">
        <v>2492</v>
      </c>
      <c r="BJ89" s="337">
        <v>2474</v>
      </c>
      <c r="BK89" s="326">
        <v>2530</v>
      </c>
      <c r="BL89" s="327">
        <v>2505</v>
      </c>
      <c r="BM89" s="337">
        <v>2509</v>
      </c>
      <c r="BN89" s="337">
        <v>2527</v>
      </c>
      <c r="BO89" s="337">
        <v>2547</v>
      </c>
      <c r="BP89" s="337">
        <v>2560</v>
      </c>
      <c r="BQ89" s="337">
        <v>2544</v>
      </c>
      <c r="BR89" s="337">
        <v>2556</v>
      </c>
      <c r="BS89" s="337">
        <v>2576</v>
      </c>
      <c r="BT89" s="337">
        <v>2604</v>
      </c>
      <c r="BU89" s="337">
        <v>2609</v>
      </c>
      <c r="BV89" s="337">
        <v>2622</v>
      </c>
      <c r="BW89" s="326">
        <v>2596</v>
      </c>
      <c r="BX89" s="327">
        <v>2532</v>
      </c>
      <c r="BY89" s="337">
        <v>2532</v>
      </c>
      <c r="BZ89" s="337">
        <v>2606</v>
      </c>
      <c r="CA89" s="337">
        <v>2611</v>
      </c>
      <c r="CB89" s="337">
        <v>2619</v>
      </c>
      <c r="CC89" s="337">
        <v>2639</v>
      </c>
      <c r="CD89" s="337">
        <v>2633</v>
      </c>
      <c r="CE89" s="337">
        <v>2661</v>
      </c>
      <c r="CF89" s="337">
        <v>2653</v>
      </c>
      <c r="CG89" s="337">
        <v>2644</v>
      </c>
      <c r="CH89" s="337">
        <v>2644</v>
      </c>
      <c r="CI89" s="326">
        <v>2584</v>
      </c>
      <c r="CJ89" s="327">
        <v>2528</v>
      </c>
      <c r="CK89" s="337">
        <v>2479</v>
      </c>
      <c r="CL89" s="337">
        <v>2492</v>
      </c>
      <c r="CM89" s="337">
        <v>2506</v>
      </c>
      <c r="CN89" s="337">
        <v>2411</v>
      </c>
      <c r="CO89" s="337">
        <v>2405</v>
      </c>
      <c r="CP89" s="337">
        <v>2382</v>
      </c>
      <c r="CQ89" s="337">
        <v>2454</v>
      </c>
      <c r="CR89" s="337">
        <v>2427</v>
      </c>
      <c r="CS89" s="337">
        <v>2433</v>
      </c>
      <c r="CT89" s="337">
        <v>2533</v>
      </c>
      <c r="CU89" s="326">
        <v>2544</v>
      </c>
      <c r="CV89" s="327">
        <v>2522</v>
      </c>
      <c r="CW89" s="337">
        <v>2537</v>
      </c>
      <c r="CX89" s="337">
        <v>2619</v>
      </c>
      <c r="CY89" s="337">
        <v>2643</v>
      </c>
      <c r="CZ89" s="337">
        <v>2681</v>
      </c>
      <c r="DA89" s="337">
        <v>2671</v>
      </c>
      <c r="DB89" s="337">
        <v>2680</v>
      </c>
      <c r="DC89" s="337">
        <v>2676</v>
      </c>
      <c r="DD89" s="337">
        <v>2660</v>
      </c>
      <c r="DE89" s="337">
        <v>2679</v>
      </c>
      <c r="DF89" s="337">
        <v>2657</v>
      </c>
      <c r="DG89" s="326">
        <v>2651</v>
      </c>
      <c r="DH89" s="327">
        <v>2625</v>
      </c>
      <c r="DI89" s="337">
        <v>2655</v>
      </c>
      <c r="DJ89" s="337">
        <v>2685</v>
      </c>
      <c r="DK89" s="337">
        <v>2705</v>
      </c>
      <c r="DL89" s="337">
        <v>2693</v>
      </c>
      <c r="DM89" s="337">
        <v>2720</v>
      </c>
      <c r="DN89" s="337">
        <v>2549</v>
      </c>
      <c r="DO89" s="337">
        <v>2535</v>
      </c>
      <c r="DP89" s="337">
        <v>2582</v>
      </c>
      <c r="DQ89" s="326">
        <v>2589</v>
      </c>
      <c r="DR89" s="326">
        <v>2633</v>
      </c>
      <c r="DS89" s="330">
        <v>2601</v>
      </c>
      <c r="DT89" s="326">
        <v>2586</v>
      </c>
      <c r="DU89" s="326">
        <v>2568</v>
      </c>
      <c r="DV89" s="326">
        <v>2627</v>
      </c>
      <c r="DW89" s="326">
        <v>2623</v>
      </c>
      <c r="DX89" s="326">
        <v>2620</v>
      </c>
      <c r="DY89" s="326">
        <v>2637</v>
      </c>
      <c r="DZ89" s="326">
        <v>2659</v>
      </c>
      <c r="EA89" s="337"/>
      <c r="EB89" s="337"/>
      <c r="EC89" s="337"/>
      <c r="ED89" s="337"/>
      <c r="EE89" s="337"/>
      <c r="EF89" s="100">
        <v>22</v>
      </c>
      <c r="EG89" s="84">
        <v>0.8273787138021812</v>
      </c>
      <c r="EH89" s="100">
        <v>58</v>
      </c>
      <c r="EI89" s="84">
        <v>2.1878536401357978</v>
      </c>
    </row>
    <row r="90" spans="1:139" ht="15" outlineLevel="2">
      <c r="A90" s="324">
        <v>376</v>
      </c>
      <c r="B90" s="324" t="s">
        <v>369</v>
      </c>
      <c r="C90" s="324" t="s">
        <v>379</v>
      </c>
      <c r="D90" s="327">
        <v>42182</v>
      </c>
      <c r="E90" s="337">
        <v>42416</v>
      </c>
      <c r="F90" s="337">
        <v>42768</v>
      </c>
      <c r="G90" s="337">
        <v>42899</v>
      </c>
      <c r="H90" s="337">
        <v>43679</v>
      </c>
      <c r="I90" s="337">
        <v>43773</v>
      </c>
      <c r="J90" s="337">
        <v>43834</v>
      </c>
      <c r="K90" s="337">
        <v>44103</v>
      </c>
      <c r="L90" s="337">
        <v>43131</v>
      </c>
      <c r="M90" s="337">
        <v>43300</v>
      </c>
      <c r="N90" s="337">
        <v>44126</v>
      </c>
      <c r="O90" s="330">
        <v>44057</v>
      </c>
      <c r="P90" s="327">
        <v>44112</v>
      </c>
      <c r="Q90" s="337">
        <v>43552</v>
      </c>
      <c r="R90" s="337">
        <v>44638</v>
      </c>
      <c r="S90" s="337">
        <v>45266</v>
      </c>
      <c r="T90" s="337">
        <v>43679</v>
      </c>
      <c r="U90" s="337">
        <v>46054</v>
      </c>
      <c r="V90" s="337">
        <v>45718</v>
      </c>
      <c r="W90" s="337">
        <v>46456</v>
      </c>
      <c r="X90" s="337">
        <v>46362</v>
      </c>
      <c r="Y90" s="337">
        <v>47070</v>
      </c>
      <c r="Z90" s="337">
        <v>47361</v>
      </c>
      <c r="AA90" s="330">
        <v>47176</v>
      </c>
      <c r="AB90" s="327">
        <v>46905</v>
      </c>
      <c r="AC90" s="337">
        <v>47375</v>
      </c>
      <c r="AD90" s="337">
        <v>47221</v>
      </c>
      <c r="AE90" s="337">
        <v>47418</v>
      </c>
      <c r="AF90" s="337">
        <v>47734</v>
      </c>
      <c r="AG90" s="337">
        <v>48007</v>
      </c>
      <c r="AH90" s="337">
        <v>48467</v>
      </c>
      <c r="AI90" s="337">
        <v>48674</v>
      </c>
      <c r="AJ90" s="337">
        <v>49171</v>
      </c>
      <c r="AK90" s="337">
        <v>49317</v>
      </c>
      <c r="AL90" s="337">
        <v>49385</v>
      </c>
      <c r="AM90" s="330">
        <v>49611</v>
      </c>
      <c r="AN90" s="327">
        <v>49232</v>
      </c>
      <c r="AO90" s="337">
        <v>49417</v>
      </c>
      <c r="AP90" s="337">
        <v>49903</v>
      </c>
      <c r="AQ90" s="337">
        <v>50504</v>
      </c>
      <c r="AR90" s="337">
        <v>50943</v>
      </c>
      <c r="AS90" s="337">
        <v>51265</v>
      </c>
      <c r="AT90" s="337">
        <v>51465</v>
      </c>
      <c r="AU90" s="337">
        <v>51657</v>
      </c>
      <c r="AV90" s="337">
        <v>52198</v>
      </c>
      <c r="AW90" s="337">
        <v>53065</v>
      </c>
      <c r="AX90" s="337">
        <v>53121</v>
      </c>
      <c r="AY90" s="330">
        <v>53179</v>
      </c>
      <c r="AZ90" s="327">
        <v>52600</v>
      </c>
      <c r="BA90" s="337">
        <v>52218</v>
      </c>
      <c r="BB90" s="337">
        <v>53518</v>
      </c>
      <c r="BC90" s="337">
        <v>53679</v>
      </c>
      <c r="BD90" s="337">
        <v>53385</v>
      </c>
      <c r="BE90" s="337">
        <v>53379</v>
      </c>
      <c r="BF90" s="337">
        <v>53425</v>
      </c>
      <c r="BG90" s="337">
        <v>53867</v>
      </c>
      <c r="BH90" s="337">
        <v>54395</v>
      </c>
      <c r="BI90" s="337">
        <v>54456</v>
      </c>
      <c r="BJ90" s="337">
        <v>54682</v>
      </c>
      <c r="BK90" s="326">
        <v>54605</v>
      </c>
      <c r="BL90" s="327">
        <v>54461</v>
      </c>
      <c r="BM90" s="337">
        <v>54659</v>
      </c>
      <c r="BN90" s="337">
        <v>55375</v>
      </c>
      <c r="BO90" s="337">
        <v>55430</v>
      </c>
      <c r="BP90" s="337">
        <v>55574</v>
      </c>
      <c r="BQ90" s="337">
        <v>55497</v>
      </c>
      <c r="BR90" s="337">
        <v>55444</v>
      </c>
      <c r="BS90" s="337">
        <v>55796</v>
      </c>
      <c r="BT90" s="337">
        <v>56117</v>
      </c>
      <c r="BU90" s="337">
        <v>56427</v>
      </c>
      <c r="BV90" s="337">
        <v>56702</v>
      </c>
      <c r="BW90" s="326">
        <v>54347</v>
      </c>
      <c r="BX90" s="327">
        <v>54449</v>
      </c>
      <c r="BY90" s="337">
        <v>54721</v>
      </c>
      <c r="BZ90" s="337">
        <v>55276</v>
      </c>
      <c r="CA90" s="337">
        <v>55965</v>
      </c>
      <c r="CB90" s="337">
        <v>56608</v>
      </c>
      <c r="CC90" s="337">
        <v>56636</v>
      </c>
      <c r="CD90" s="337">
        <v>56677</v>
      </c>
      <c r="CE90" s="337">
        <v>57028</v>
      </c>
      <c r="CF90" s="337">
        <v>57286</v>
      </c>
      <c r="CG90" s="337">
        <v>57714</v>
      </c>
      <c r="CH90" s="337">
        <v>58049</v>
      </c>
      <c r="CI90" s="326">
        <v>57974</v>
      </c>
      <c r="CJ90" s="327">
        <v>57825</v>
      </c>
      <c r="CK90" s="337">
        <v>58055</v>
      </c>
      <c r="CL90" s="337">
        <v>58083</v>
      </c>
      <c r="CM90" s="337">
        <v>57088</v>
      </c>
      <c r="CN90" s="337">
        <v>56562</v>
      </c>
      <c r="CO90" s="337">
        <v>56333</v>
      </c>
      <c r="CP90" s="337">
        <v>56962</v>
      </c>
      <c r="CQ90" s="337">
        <v>58115</v>
      </c>
      <c r="CR90" s="337">
        <v>58675</v>
      </c>
      <c r="CS90" s="337">
        <v>59183</v>
      </c>
      <c r="CT90" s="337">
        <v>59669</v>
      </c>
      <c r="CU90" s="326">
        <v>60096</v>
      </c>
      <c r="CV90" s="327">
        <v>60167</v>
      </c>
      <c r="CW90" s="337">
        <v>60956</v>
      </c>
      <c r="CX90" s="337">
        <v>61472</v>
      </c>
      <c r="CY90" s="337">
        <v>62097</v>
      </c>
      <c r="CZ90" s="337">
        <v>62572</v>
      </c>
      <c r="DA90" s="337">
        <v>62789</v>
      </c>
      <c r="DB90" s="337">
        <v>63051</v>
      </c>
      <c r="DC90" s="337">
        <v>63453</v>
      </c>
      <c r="DD90" s="337">
        <v>62642</v>
      </c>
      <c r="DE90" s="337">
        <v>62986</v>
      </c>
      <c r="DF90" s="337">
        <v>63050</v>
      </c>
      <c r="DG90" s="326">
        <v>63056</v>
      </c>
      <c r="DH90" s="327">
        <v>63197</v>
      </c>
      <c r="DI90" s="337">
        <v>63339</v>
      </c>
      <c r="DJ90" s="337">
        <v>63119</v>
      </c>
      <c r="DK90" s="337">
        <v>63357</v>
      </c>
      <c r="DL90" s="337">
        <v>63409</v>
      </c>
      <c r="DM90" s="337">
        <v>63539</v>
      </c>
      <c r="DN90" s="337">
        <v>61523</v>
      </c>
      <c r="DO90" s="337">
        <v>61743</v>
      </c>
      <c r="DP90" s="337">
        <v>62237</v>
      </c>
      <c r="DQ90" s="326">
        <v>62574</v>
      </c>
      <c r="DR90" s="326">
        <v>62738</v>
      </c>
      <c r="DS90" s="330">
        <v>62666</v>
      </c>
      <c r="DT90" s="326">
        <v>62302</v>
      </c>
      <c r="DU90" s="326">
        <v>62466</v>
      </c>
      <c r="DV90" s="326">
        <v>62862</v>
      </c>
      <c r="DW90" s="326">
        <v>63079</v>
      </c>
      <c r="DX90" s="326">
        <v>63353</v>
      </c>
      <c r="DY90" s="326">
        <v>63469</v>
      </c>
      <c r="DZ90" s="326">
        <v>63387</v>
      </c>
      <c r="EA90" s="337"/>
      <c r="EB90" s="337"/>
      <c r="EC90" s="337"/>
      <c r="ED90" s="337"/>
      <c r="EE90" s="337"/>
      <c r="EF90" s="100">
        <v>-82</v>
      </c>
      <c r="EG90" s="84">
        <v>-0.12936406518686797</v>
      </c>
      <c r="EH90" s="100">
        <v>721</v>
      </c>
      <c r="EI90" s="84">
        <v>1.1434280639431618</v>
      </c>
    </row>
    <row r="91" spans="1:139" ht="15" outlineLevel="2">
      <c r="A91" s="324">
        <v>400</v>
      </c>
      <c r="B91" s="324" t="s">
        <v>369</v>
      </c>
      <c r="C91" s="324" t="s">
        <v>380</v>
      </c>
      <c r="D91" s="327">
        <v>8703</v>
      </c>
      <c r="E91" s="337">
        <v>8713</v>
      </c>
      <c r="F91" s="337">
        <v>8739</v>
      </c>
      <c r="G91" s="337">
        <v>8713</v>
      </c>
      <c r="H91" s="337">
        <v>8787</v>
      </c>
      <c r="I91" s="337">
        <v>8791</v>
      </c>
      <c r="J91" s="337">
        <v>8866</v>
      </c>
      <c r="K91" s="337">
        <v>8854</v>
      </c>
      <c r="L91" s="337">
        <v>8678</v>
      </c>
      <c r="M91" s="337">
        <v>8685</v>
      </c>
      <c r="N91" s="337">
        <v>8779</v>
      </c>
      <c r="O91" s="330">
        <v>8760</v>
      </c>
      <c r="P91" s="327">
        <v>8765</v>
      </c>
      <c r="Q91" s="337">
        <v>8818</v>
      </c>
      <c r="R91" s="337">
        <v>9175</v>
      </c>
      <c r="S91" s="337">
        <v>9027</v>
      </c>
      <c r="T91" s="337">
        <v>8787</v>
      </c>
      <c r="U91" s="337">
        <v>9121</v>
      </c>
      <c r="V91" s="337">
        <v>9100</v>
      </c>
      <c r="W91" s="337">
        <v>9350</v>
      </c>
      <c r="X91" s="337">
        <v>9366</v>
      </c>
      <c r="Y91" s="337">
        <v>9503</v>
      </c>
      <c r="Z91" s="337">
        <v>9480</v>
      </c>
      <c r="AA91" s="330">
        <v>9372</v>
      </c>
      <c r="AB91" s="327">
        <v>9281</v>
      </c>
      <c r="AC91" s="337">
        <v>9186</v>
      </c>
      <c r="AD91" s="337">
        <v>9229</v>
      </c>
      <c r="AE91" s="337">
        <v>9339</v>
      </c>
      <c r="AF91" s="337">
        <v>9365</v>
      </c>
      <c r="AG91" s="337">
        <v>9447</v>
      </c>
      <c r="AH91" s="337">
        <v>9651</v>
      </c>
      <c r="AI91" s="337">
        <v>9732</v>
      </c>
      <c r="AJ91" s="337">
        <v>9843</v>
      </c>
      <c r="AK91" s="337">
        <v>9853</v>
      </c>
      <c r="AL91" s="337">
        <v>9711</v>
      </c>
      <c r="AM91" s="330">
        <v>9716</v>
      </c>
      <c r="AN91" s="327">
        <v>9587</v>
      </c>
      <c r="AO91" s="337">
        <v>9550</v>
      </c>
      <c r="AP91" s="337">
        <v>9634</v>
      </c>
      <c r="AQ91" s="337">
        <v>9813</v>
      </c>
      <c r="AR91" s="337">
        <v>9810</v>
      </c>
      <c r="AS91" s="337">
        <v>9822</v>
      </c>
      <c r="AT91" s="337">
        <v>9905</v>
      </c>
      <c r="AU91" s="337">
        <v>9881</v>
      </c>
      <c r="AV91" s="337">
        <v>9907</v>
      </c>
      <c r="AW91" s="337">
        <v>9875</v>
      </c>
      <c r="AX91" s="337">
        <v>9883</v>
      </c>
      <c r="AY91" s="330">
        <v>9836</v>
      </c>
      <c r="AZ91" s="327">
        <v>9729</v>
      </c>
      <c r="BA91" s="337">
        <v>9667</v>
      </c>
      <c r="BB91" s="337">
        <v>9715</v>
      </c>
      <c r="BC91" s="337">
        <v>9719</v>
      </c>
      <c r="BD91" s="337">
        <v>9739</v>
      </c>
      <c r="BE91" s="337">
        <v>9827</v>
      </c>
      <c r="BF91" s="337">
        <v>9813</v>
      </c>
      <c r="BG91" s="337">
        <v>9834</v>
      </c>
      <c r="BH91" s="337">
        <v>9868</v>
      </c>
      <c r="BI91" s="337">
        <v>9888</v>
      </c>
      <c r="BJ91" s="337">
        <v>9759</v>
      </c>
      <c r="BK91" s="326">
        <v>9738</v>
      </c>
      <c r="BL91" s="327">
        <v>9716</v>
      </c>
      <c r="BM91" s="337">
        <v>9776</v>
      </c>
      <c r="BN91" s="337">
        <v>9865</v>
      </c>
      <c r="BO91" s="337">
        <v>9872</v>
      </c>
      <c r="BP91" s="337">
        <v>9842</v>
      </c>
      <c r="BQ91" s="337">
        <v>9827</v>
      </c>
      <c r="BR91" s="337">
        <v>9754</v>
      </c>
      <c r="BS91" s="337">
        <v>9775</v>
      </c>
      <c r="BT91" s="337">
        <v>9811</v>
      </c>
      <c r="BU91" s="337">
        <v>9826</v>
      </c>
      <c r="BV91" s="337">
        <v>9831</v>
      </c>
      <c r="BW91" s="326">
        <v>9962</v>
      </c>
      <c r="BX91" s="327">
        <v>9696</v>
      </c>
      <c r="BY91" s="337">
        <v>9610</v>
      </c>
      <c r="BZ91" s="337">
        <v>9739</v>
      </c>
      <c r="CA91" s="337">
        <v>9723</v>
      </c>
      <c r="CB91" s="337">
        <v>9794</v>
      </c>
      <c r="CC91" s="337">
        <v>9754</v>
      </c>
      <c r="CD91" s="337">
        <v>9741</v>
      </c>
      <c r="CE91" s="337">
        <v>9774</v>
      </c>
      <c r="CF91" s="337">
        <v>9697</v>
      </c>
      <c r="CG91" s="337">
        <v>9821</v>
      </c>
      <c r="CH91" s="337">
        <v>9840</v>
      </c>
      <c r="CI91" s="326">
        <v>9809</v>
      </c>
      <c r="CJ91" s="327">
        <v>9721</v>
      </c>
      <c r="CK91" s="337">
        <v>9779</v>
      </c>
      <c r="CL91" s="337">
        <v>9679</v>
      </c>
      <c r="CM91" s="337">
        <v>9471</v>
      </c>
      <c r="CN91" s="337">
        <v>9292</v>
      </c>
      <c r="CO91" s="337">
        <v>9258</v>
      </c>
      <c r="CP91" s="337">
        <v>9508</v>
      </c>
      <c r="CQ91" s="337">
        <v>9881</v>
      </c>
      <c r="CR91" s="337">
        <v>10103</v>
      </c>
      <c r="CS91" s="337">
        <v>10241</v>
      </c>
      <c r="CT91" s="337">
        <v>10426</v>
      </c>
      <c r="CU91" s="326">
        <v>10609</v>
      </c>
      <c r="CV91" s="327">
        <v>10653</v>
      </c>
      <c r="CW91" s="337">
        <v>10835</v>
      </c>
      <c r="CX91" s="337">
        <v>11040</v>
      </c>
      <c r="CY91" s="337">
        <v>11332</v>
      </c>
      <c r="CZ91" s="337">
        <v>11529</v>
      </c>
      <c r="DA91" s="337">
        <v>11587</v>
      </c>
      <c r="DB91" s="337">
        <v>11695</v>
      </c>
      <c r="DC91" s="337">
        <v>11762</v>
      </c>
      <c r="DD91" s="337">
        <v>11778</v>
      </c>
      <c r="DE91" s="337">
        <v>11937</v>
      </c>
      <c r="DF91" s="337">
        <v>11954</v>
      </c>
      <c r="DG91" s="326">
        <v>11860</v>
      </c>
      <c r="DH91" s="327">
        <v>11924</v>
      </c>
      <c r="DI91" s="337">
        <v>12054</v>
      </c>
      <c r="DJ91" s="337">
        <v>11908</v>
      </c>
      <c r="DK91" s="337">
        <v>12007</v>
      </c>
      <c r="DL91" s="337">
        <v>12077</v>
      </c>
      <c r="DM91" s="337">
        <v>12142</v>
      </c>
      <c r="DN91" s="337">
        <v>11663</v>
      </c>
      <c r="DO91" s="337">
        <v>11772</v>
      </c>
      <c r="DP91" s="337">
        <v>11864</v>
      </c>
      <c r="DQ91" s="326">
        <v>11999</v>
      </c>
      <c r="DR91" s="326">
        <v>12049</v>
      </c>
      <c r="DS91" s="330">
        <v>12038</v>
      </c>
      <c r="DT91" s="326">
        <v>11842</v>
      </c>
      <c r="DU91" s="326">
        <v>11992</v>
      </c>
      <c r="DV91" s="326">
        <v>12157</v>
      </c>
      <c r="DW91" s="326">
        <v>12188</v>
      </c>
      <c r="DX91" s="326">
        <v>12312</v>
      </c>
      <c r="DY91" s="326">
        <v>12319</v>
      </c>
      <c r="DZ91" s="326">
        <v>12390</v>
      </c>
      <c r="EA91" s="337"/>
      <c r="EB91" s="337"/>
      <c r="EC91" s="337"/>
      <c r="ED91" s="337"/>
      <c r="EE91" s="337"/>
      <c r="EF91" s="100">
        <v>71</v>
      </c>
      <c r="EG91" s="84">
        <v>0.57304277643260693</v>
      </c>
      <c r="EH91" s="100">
        <v>352</v>
      </c>
      <c r="EI91" s="84">
        <v>2.9679595278246209</v>
      </c>
    </row>
    <row r="92" spans="1:139" ht="15" outlineLevel="2">
      <c r="A92" s="324">
        <v>440</v>
      </c>
      <c r="B92" s="324" t="s">
        <v>369</v>
      </c>
      <c r="C92" s="324" t="s">
        <v>381</v>
      </c>
      <c r="D92" s="327">
        <v>24736</v>
      </c>
      <c r="E92" s="337">
        <v>24703</v>
      </c>
      <c r="F92" s="337">
        <v>24877</v>
      </c>
      <c r="G92" s="337">
        <v>24812</v>
      </c>
      <c r="H92" s="337">
        <v>25145</v>
      </c>
      <c r="I92" s="337">
        <v>25310</v>
      </c>
      <c r="J92" s="337">
        <v>25293</v>
      </c>
      <c r="K92" s="337">
        <v>25505</v>
      </c>
      <c r="L92" s="337">
        <v>25214</v>
      </c>
      <c r="M92" s="337">
        <v>25402</v>
      </c>
      <c r="N92" s="337">
        <v>25576</v>
      </c>
      <c r="O92" s="330">
        <v>25541</v>
      </c>
      <c r="P92" s="327">
        <v>25319</v>
      </c>
      <c r="Q92" s="337">
        <v>22777</v>
      </c>
      <c r="R92" s="337">
        <v>25276</v>
      </c>
      <c r="S92" s="337">
        <v>25554</v>
      </c>
      <c r="T92" s="337">
        <v>25145</v>
      </c>
      <c r="U92" s="337">
        <v>26317</v>
      </c>
      <c r="V92" s="337">
        <v>26181</v>
      </c>
      <c r="W92" s="337">
        <v>26894</v>
      </c>
      <c r="X92" s="337">
        <v>27049</v>
      </c>
      <c r="Y92" s="337">
        <v>27381</v>
      </c>
      <c r="Z92" s="337">
        <v>27470</v>
      </c>
      <c r="AA92" s="330">
        <v>27222</v>
      </c>
      <c r="AB92" s="327">
        <v>27090</v>
      </c>
      <c r="AC92" s="337">
        <v>27202</v>
      </c>
      <c r="AD92" s="337">
        <v>27237</v>
      </c>
      <c r="AE92" s="337">
        <v>27489</v>
      </c>
      <c r="AF92" s="337">
        <v>27687</v>
      </c>
      <c r="AG92" s="337">
        <v>27939</v>
      </c>
      <c r="AH92" s="337">
        <v>28188</v>
      </c>
      <c r="AI92" s="337">
        <v>28408</v>
      </c>
      <c r="AJ92" s="337">
        <v>28733</v>
      </c>
      <c r="AK92" s="337">
        <v>29056</v>
      </c>
      <c r="AL92" s="337">
        <v>28887</v>
      </c>
      <c r="AM92" s="330">
        <v>29096</v>
      </c>
      <c r="AN92" s="327">
        <v>28697</v>
      </c>
      <c r="AO92" s="337">
        <v>28850</v>
      </c>
      <c r="AP92" s="337">
        <v>29233</v>
      </c>
      <c r="AQ92" s="337">
        <v>29712</v>
      </c>
      <c r="AR92" s="337">
        <v>29948</v>
      </c>
      <c r="AS92" s="337">
        <v>30304</v>
      </c>
      <c r="AT92" s="337">
        <v>30577</v>
      </c>
      <c r="AU92" s="337">
        <v>30763</v>
      </c>
      <c r="AV92" s="337">
        <v>30965</v>
      </c>
      <c r="AW92" s="337">
        <v>31520</v>
      </c>
      <c r="AX92" s="337">
        <v>31462</v>
      </c>
      <c r="AY92" s="330">
        <v>31529</v>
      </c>
      <c r="AZ92" s="327">
        <v>31248</v>
      </c>
      <c r="BA92" s="337">
        <v>31213</v>
      </c>
      <c r="BB92" s="337">
        <v>31870</v>
      </c>
      <c r="BC92" s="337">
        <v>32105</v>
      </c>
      <c r="BD92" s="337">
        <v>31998</v>
      </c>
      <c r="BE92" s="337">
        <v>32167</v>
      </c>
      <c r="BF92" s="337">
        <v>32224</v>
      </c>
      <c r="BG92" s="337">
        <v>32618</v>
      </c>
      <c r="BH92" s="337">
        <v>32817</v>
      </c>
      <c r="BI92" s="337">
        <v>33109</v>
      </c>
      <c r="BJ92" s="337">
        <v>33189</v>
      </c>
      <c r="BK92" s="326">
        <v>33299</v>
      </c>
      <c r="BL92" s="327">
        <v>33214</v>
      </c>
      <c r="BM92" s="337">
        <v>33564</v>
      </c>
      <c r="BN92" s="337">
        <v>34018</v>
      </c>
      <c r="BO92" s="337">
        <v>34336</v>
      </c>
      <c r="BP92" s="337">
        <v>34666</v>
      </c>
      <c r="BQ92" s="337">
        <v>34836</v>
      </c>
      <c r="BR92" s="337">
        <v>34898</v>
      </c>
      <c r="BS92" s="337">
        <v>35173</v>
      </c>
      <c r="BT92" s="337">
        <v>35392</v>
      </c>
      <c r="BU92" s="337">
        <v>35623</v>
      </c>
      <c r="BV92" s="337">
        <v>35893</v>
      </c>
      <c r="BW92" s="326">
        <v>36705</v>
      </c>
      <c r="BX92" s="327">
        <v>36612</v>
      </c>
      <c r="BY92" s="337">
        <v>36948</v>
      </c>
      <c r="BZ92" s="337">
        <v>37447</v>
      </c>
      <c r="CA92" s="337">
        <v>37895</v>
      </c>
      <c r="CB92" s="337">
        <v>38347</v>
      </c>
      <c r="CC92" s="337">
        <v>38589</v>
      </c>
      <c r="CD92" s="337">
        <v>38798</v>
      </c>
      <c r="CE92" s="337">
        <v>39231</v>
      </c>
      <c r="CF92" s="337">
        <v>39382</v>
      </c>
      <c r="CG92" s="337">
        <v>39813</v>
      </c>
      <c r="CH92" s="337">
        <v>40084</v>
      </c>
      <c r="CI92" s="326">
        <v>40077</v>
      </c>
      <c r="CJ92" s="327">
        <v>39845</v>
      </c>
      <c r="CK92" s="337">
        <v>39925</v>
      </c>
      <c r="CL92" s="337">
        <v>40281</v>
      </c>
      <c r="CM92" s="337">
        <v>39571</v>
      </c>
      <c r="CN92" s="337">
        <v>38933</v>
      </c>
      <c r="CO92" s="337">
        <v>39063</v>
      </c>
      <c r="CP92" s="337">
        <v>39775</v>
      </c>
      <c r="CQ92" s="337">
        <v>40814</v>
      </c>
      <c r="CR92" s="337">
        <v>41215</v>
      </c>
      <c r="CS92" s="337">
        <v>41723</v>
      </c>
      <c r="CT92" s="337">
        <v>42242</v>
      </c>
      <c r="CU92" s="326">
        <v>42578</v>
      </c>
      <c r="CV92" s="327">
        <v>42762</v>
      </c>
      <c r="CW92" s="337">
        <v>43229</v>
      </c>
      <c r="CX92" s="337">
        <v>43775</v>
      </c>
      <c r="CY92" s="337">
        <v>44229</v>
      </c>
      <c r="CZ92" s="337">
        <v>44466</v>
      </c>
      <c r="DA92" s="337">
        <v>44778</v>
      </c>
      <c r="DB92" s="337">
        <v>44970</v>
      </c>
      <c r="DC92" s="337">
        <v>45343</v>
      </c>
      <c r="DD92" s="337">
        <v>44977</v>
      </c>
      <c r="DE92" s="337">
        <v>45255</v>
      </c>
      <c r="DF92" s="337">
        <v>45521</v>
      </c>
      <c r="DG92" s="326">
        <v>45674</v>
      </c>
      <c r="DH92" s="327">
        <v>45781</v>
      </c>
      <c r="DI92" s="337">
        <v>46017</v>
      </c>
      <c r="DJ92" s="337">
        <v>45720</v>
      </c>
      <c r="DK92" s="337">
        <v>46159</v>
      </c>
      <c r="DL92" s="337">
        <v>46307</v>
      </c>
      <c r="DM92" s="337">
        <v>46460</v>
      </c>
      <c r="DN92" s="337">
        <v>44261</v>
      </c>
      <c r="DO92" s="337">
        <v>44577</v>
      </c>
      <c r="DP92" s="337">
        <v>44920</v>
      </c>
      <c r="DQ92" s="326">
        <v>45126</v>
      </c>
      <c r="DR92" s="326">
        <v>45066</v>
      </c>
      <c r="DS92" s="330">
        <v>44896</v>
      </c>
      <c r="DT92" s="326">
        <v>44520</v>
      </c>
      <c r="DU92" s="326">
        <v>44789</v>
      </c>
      <c r="DV92" s="326">
        <v>45128</v>
      </c>
      <c r="DW92" s="326">
        <v>45315</v>
      </c>
      <c r="DX92" s="326">
        <v>45378</v>
      </c>
      <c r="DY92" s="326">
        <v>45361</v>
      </c>
      <c r="DZ92" s="326">
        <v>45345</v>
      </c>
      <c r="EA92" s="337"/>
      <c r="EB92" s="337"/>
      <c r="EC92" s="337"/>
      <c r="ED92" s="337"/>
      <c r="EE92" s="337"/>
      <c r="EF92" s="100">
        <v>-16</v>
      </c>
      <c r="EG92" s="84">
        <v>-3.5285036939023046E-2</v>
      </c>
      <c r="EH92" s="100">
        <v>449</v>
      </c>
      <c r="EI92" s="84">
        <v>0.98305381617550469</v>
      </c>
    </row>
    <row r="93" spans="1:139" ht="15" outlineLevel="2">
      <c r="A93" s="324">
        <v>483</v>
      </c>
      <c r="B93" s="324" t="s">
        <v>369</v>
      </c>
      <c r="C93" s="324" t="s">
        <v>382</v>
      </c>
      <c r="D93" s="327">
        <v>776</v>
      </c>
      <c r="E93" s="337">
        <v>695</v>
      </c>
      <c r="F93" s="337">
        <v>726</v>
      </c>
      <c r="G93" s="337">
        <v>747</v>
      </c>
      <c r="H93" s="337">
        <v>722</v>
      </c>
      <c r="I93" s="337">
        <v>736</v>
      </c>
      <c r="J93" s="337">
        <v>705</v>
      </c>
      <c r="K93" s="337">
        <v>675</v>
      </c>
      <c r="L93" s="337">
        <v>691</v>
      </c>
      <c r="M93" s="337">
        <v>720</v>
      </c>
      <c r="N93" s="337">
        <v>751</v>
      </c>
      <c r="O93" s="330">
        <v>816</v>
      </c>
      <c r="P93" s="327">
        <v>759</v>
      </c>
      <c r="Q93" s="337">
        <v>738</v>
      </c>
      <c r="R93" s="337">
        <v>777</v>
      </c>
      <c r="S93" s="337">
        <v>794</v>
      </c>
      <c r="T93" s="337">
        <v>722</v>
      </c>
      <c r="U93" s="337">
        <v>856</v>
      </c>
      <c r="V93" s="337">
        <v>867</v>
      </c>
      <c r="W93" s="337">
        <v>871</v>
      </c>
      <c r="X93" s="337">
        <v>876</v>
      </c>
      <c r="Y93" s="337">
        <v>901</v>
      </c>
      <c r="Z93" s="337">
        <v>900</v>
      </c>
      <c r="AA93" s="330">
        <v>906</v>
      </c>
      <c r="AB93" s="327">
        <v>843</v>
      </c>
      <c r="AC93" s="337">
        <v>804</v>
      </c>
      <c r="AD93" s="337">
        <v>840</v>
      </c>
      <c r="AE93" s="337">
        <v>850</v>
      </c>
      <c r="AF93" s="337">
        <v>836</v>
      </c>
      <c r="AG93" s="337">
        <v>827</v>
      </c>
      <c r="AH93" s="337">
        <v>854</v>
      </c>
      <c r="AI93" s="337">
        <v>874</v>
      </c>
      <c r="AJ93" s="337">
        <v>882</v>
      </c>
      <c r="AK93" s="337">
        <v>870</v>
      </c>
      <c r="AL93" s="337">
        <v>807</v>
      </c>
      <c r="AM93" s="330">
        <v>900</v>
      </c>
      <c r="AN93" s="327">
        <v>1095</v>
      </c>
      <c r="AO93" s="337">
        <v>1007</v>
      </c>
      <c r="AP93" s="337">
        <v>977</v>
      </c>
      <c r="AQ93" s="337">
        <v>968</v>
      </c>
      <c r="AR93" s="337">
        <v>974</v>
      </c>
      <c r="AS93" s="337">
        <v>1012</v>
      </c>
      <c r="AT93" s="337">
        <v>1098</v>
      </c>
      <c r="AU93" s="337">
        <v>1096</v>
      </c>
      <c r="AV93" s="337">
        <v>1074</v>
      </c>
      <c r="AW93" s="337">
        <v>1043</v>
      </c>
      <c r="AX93" s="337">
        <v>1016</v>
      </c>
      <c r="AY93" s="330">
        <v>968</v>
      </c>
      <c r="AZ93" s="327">
        <v>935</v>
      </c>
      <c r="BA93" s="337">
        <v>903</v>
      </c>
      <c r="BB93" s="337">
        <v>892</v>
      </c>
      <c r="BC93" s="337">
        <v>856</v>
      </c>
      <c r="BD93" s="337">
        <v>832</v>
      </c>
      <c r="BE93" s="337">
        <v>824</v>
      </c>
      <c r="BF93" s="337">
        <v>829</v>
      </c>
      <c r="BG93" s="337">
        <v>787</v>
      </c>
      <c r="BH93" s="337">
        <v>784</v>
      </c>
      <c r="BI93" s="337">
        <v>763</v>
      </c>
      <c r="BJ93" s="337">
        <v>754</v>
      </c>
      <c r="BK93" s="326">
        <v>745</v>
      </c>
      <c r="BL93" s="327">
        <v>744</v>
      </c>
      <c r="BM93" s="337">
        <v>724</v>
      </c>
      <c r="BN93" s="337">
        <v>726</v>
      </c>
      <c r="BO93" s="337">
        <v>719</v>
      </c>
      <c r="BP93" s="337">
        <v>701</v>
      </c>
      <c r="BQ93" s="337">
        <v>693</v>
      </c>
      <c r="BR93" s="337">
        <v>684</v>
      </c>
      <c r="BS93" s="337">
        <v>690</v>
      </c>
      <c r="BT93" s="337">
        <v>715</v>
      </c>
      <c r="BU93" s="337">
        <v>719</v>
      </c>
      <c r="BV93" s="337">
        <v>730</v>
      </c>
      <c r="BW93" s="326">
        <v>725</v>
      </c>
      <c r="BX93" s="327">
        <v>703</v>
      </c>
      <c r="BY93" s="337">
        <v>700</v>
      </c>
      <c r="BZ93" s="337">
        <v>709</v>
      </c>
      <c r="CA93" s="337">
        <v>710</v>
      </c>
      <c r="CB93" s="337">
        <v>703</v>
      </c>
      <c r="CC93" s="337">
        <v>711</v>
      </c>
      <c r="CD93" s="337">
        <v>723</v>
      </c>
      <c r="CE93" s="337">
        <v>737</v>
      </c>
      <c r="CF93" s="337">
        <v>722</v>
      </c>
      <c r="CG93" s="337">
        <v>738</v>
      </c>
      <c r="CH93" s="337">
        <v>774</v>
      </c>
      <c r="CI93" s="326">
        <v>756</v>
      </c>
      <c r="CJ93" s="327">
        <v>690</v>
      </c>
      <c r="CK93" s="337">
        <v>672</v>
      </c>
      <c r="CL93" s="337">
        <v>682</v>
      </c>
      <c r="CM93" s="337">
        <v>673</v>
      </c>
      <c r="CN93" s="337">
        <v>645</v>
      </c>
      <c r="CO93" s="337">
        <v>654</v>
      </c>
      <c r="CP93" s="337">
        <v>673</v>
      </c>
      <c r="CQ93" s="337">
        <v>702</v>
      </c>
      <c r="CR93" s="337">
        <v>711</v>
      </c>
      <c r="CS93" s="337">
        <v>702</v>
      </c>
      <c r="CT93" s="337">
        <v>699</v>
      </c>
      <c r="CU93" s="326">
        <v>707</v>
      </c>
      <c r="CV93" s="327">
        <v>690</v>
      </c>
      <c r="CW93" s="337">
        <v>736</v>
      </c>
      <c r="CX93" s="337">
        <v>792</v>
      </c>
      <c r="CY93" s="337">
        <v>804</v>
      </c>
      <c r="CZ93" s="337">
        <v>796</v>
      </c>
      <c r="DA93" s="337">
        <v>814</v>
      </c>
      <c r="DB93" s="337">
        <v>781</v>
      </c>
      <c r="DC93" s="337">
        <v>790</v>
      </c>
      <c r="DD93" s="337">
        <v>832</v>
      </c>
      <c r="DE93" s="337">
        <v>821</v>
      </c>
      <c r="DF93" s="337">
        <v>794</v>
      </c>
      <c r="DG93" s="326">
        <v>793</v>
      </c>
      <c r="DH93" s="327">
        <v>775</v>
      </c>
      <c r="DI93" s="337">
        <v>763</v>
      </c>
      <c r="DJ93" s="337">
        <v>767</v>
      </c>
      <c r="DK93" s="337">
        <v>790</v>
      </c>
      <c r="DL93" s="337">
        <v>793</v>
      </c>
      <c r="DM93" s="337">
        <v>763</v>
      </c>
      <c r="DN93" s="337">
        <v>742</v>
      </c>
      <c r="DO93" s="337">
        <v>731</v>
      </c>
      <c r="DP93" s="337">
        <v>754</v>
      </c>
      <c r="DQ93" s="326">
        <v>746</v>
      </c>
      <c r="DR93" s="326">
        <v>741</v>
      </c>
      <c r="DS93" s="330">
        <v>720</v>
      </c>
      <c r="DT93" s="326">
        <v>678</v>
      </c>
      <c r="DU93" s="326">
        <v>644</v>
      </c>
      <c r="DV93" s="326">
        <v>694</v>
      </c>
      <c r="DW93" s="326">
        <v>701</v>
      </c>
      <c r="DX93" s="326">
        <v>703</v>
      </c>
      <c r="DY93" s="326">
        <v>705</v>
      </c>
      <c r="DZ93" s="326">
        <v>707</v>
      </c>
      <c r="EA93" s="337"/>
      <c r="EB93" s="337"/>
      <c r="EC93" s="337"/>
      <c r="ED93" s="337"/>
      <c r="EE93" s="337"/>
      <c r="EF93" s="100">
        <v>2</v>
      </c>
      <c r="EG93" s="84">
        <v>0.28288543140028288</v>
      </c>
      <c r="EH93" s="100">
        <v>-13</v>
      </c>
      <c r="EI93" s="84">
        <v>-1.639344262295082</v>
      </c>
    </row>
    <row r="94" spans="1:139" ht="15" outlineLevel="2">
      <c r="A94" s="324">
        <v>541</v>
      </c>
      <c r="B94" s="324" t="s">
        <v>369</v>
      </c>
      <c r="C94" s="324" t="s">
        <v>6054</v>
      </c>
      <c r="D94" s="327">
        <v>4276</v>
      </c>
      <c r="E94" s="337">
        <v>4266</v>
      </c>
      <c r="F94" s="337">
        <v>4229</v>
      </c>
      <c r="G94" s="337">
        <v>4373</v>
      </c>
      <c r="H94" s="337">
        <v>4438</v>
      </c>
      <c r="I94" s="337">
        <v>4397</v>
      </c>
      <c r="J94" s="337">
        <v>4339</v>
      </c>
      <c r="K94" s="337">
        <v>4372</v>
      </c>
      <c r="L94" s="337">
        <v>4375</v>
      </c>
      <c r="M94" s="337">
        <v>4406</v>
      </c>
      <c r="N94" s="337">
        <v>4467</v>
      </c>
      <c r="O94" s="330">
        <v>4453</v>
      </c>
      <c r="P94" s="327">
        <v>4287</v>
      </c>
      <c r="Q94" s="337">
        <v>2341</v>
      </c>
      <c r="R94" s="337">
        <v>4139</v>
      </c>
      <c r="S94" s="337">
        <v>4264</v>
      </c>
      <c r="T94" s="337">
        <v>4438</v>
      </c>
      <c r="U94" s="337">
        <v>4385</v>
      </c>
      <c r="V94" s="337">
        <v>4414</v>
      </c>
      <c r="W94" s="337">
        <v>4538</v>
      </c>
      <c r="X94" s="337">
        <v>4511</v>
      </c>
      <c r="Y94" s="337">
        <v>4586</v>
      </c>
      <c r="Z94" s="337">
        <v>4657</v>
      </c>
      <c r="AA94" s="330">
        <v>4604</v>
      </c>
      <c r="AB94" s="327">
        <v>4444</v>
      </c>
      <c r="AC94" s="337">
        <v>4335</v>
      </c>
      <c r="AD94" s="337">
        <v>4427</v>
      </c>
      <c r="AE94" s="337">
        <v>4621</v>
      </c>
      <c r="AF94" s="337">
        <v>4657</v>
      </c>
      <c r="AG94" s="337">
        <v>4899</v>
      </c>
      <c r="AH94" s="337">
        <v>5219</v>
      </c>
      <c r="AI94" s="337">
        <v>5345</v>
      </c>
      <c r="AJ94" s="337">
        <v>5451</v>
      </c>
      <c r="AK94" s="337">
        <v>5418</v>
      </c>
      <c r="AL94" s="337">
        <v>5270</v>
      </c>
      <c r="AM94" s="330">
        <v>5196</v>
      </c>
      <c r="AN94" s="327">
        <v>4937</v>
      </c>
      <c r="AO94" s="337">
        <v>4730</v>
      </c>
      <c r="AP94" s="337">
        <v>4727</v>
      </c>
      <c r="AQ94" s="337">
        <v>4918</v>
      </c>
      <c r="AR94" s="337">
        <v>4925</v>
      </c>
      <c r="AS94" s="337">
        <v>5055</v>
      </c>
      <c r="AT94" s="337">
        <v>5110</v>
      </c>
      <c r="AU94" s="337">
        <v>5114</v>
      </c>
      <c r="AV94" s="337">
        <v>5133</v>
      </c>
      <c r="AW94" s="337">
        <v>5193</v>
      </c>
      <c r="AX94" s="337">
        <v>5140</v>
      </c>
      <c r="AY94" s="330">
        <v>5100</v>
      </c>
      <c r="AZ94" s="327">
        <v>5015</v>
      </c>
      <c r="BA94" s="337">
        <v>4943</v>
      </c>
      <c r="BB94" s="337">
        <v>4926</v>
      </c>
      <c r="BC94" s="337">
        <v>4894</v>
      </c>
      <c r="BD94" s="337">
        <v>4926</v>
      </c>
      <c r="BE94" s="337">
        <v>5037</v>
      </c>
      <c r="BF94" s="337">
        <v>5026</v>
      </c>
      <c r="BG94" s="337">
        <v>5095</v>
      </c>
      <c r="BH94" s="337">
        <v>4938</v>
      </c>
      <c r="BI94" s="337">
        <v>4890</v>
      </c>
      <c r="BJ94" s="337">
        <v>4829</v>
      </c>
      <c r="BK94" s="326">
        <v>4831</v>
      </c>
      <c r="BL94" s="327">
        <v>4747</v>
      </c>
      <c r="BM94" s="337">
        <v>4667</v>
      </c>
      <c r="BN94" s="337">
        <v>4675</v>
      </c>
      <c r="BO94" s="337">
        <v>4724</v>
      </c>
      <c r="BP94" s="337">
        <v>4702</v>
      </c>
      <c r="BQ94" s="337">
        <v>4753</v>
      </c>
      <c r="BR94" s="337">
        <v>4761</v>
      </c>
      <c r="BS94" s="337">
        <v>4834</v>
      </c>
      <c r="BT94" s="337">
        <v>4870</v>
      </c>
      <c r="BU94" s="337">
        <v>4900</v>
      </c>
      <c r="BV94" s="337">
        <v>4876</v>
      </c>
      <c r="BW94" s="326">
        <v>4902</v>
      </c>
      <c r="BX94" s="327">
        <v>4829</v>
      </c>
      <c r="BY94" s="337">
        <v>4786</v>
      </c>
      <c r="BZ94" s="337">
        <v>4881</v>
      </c>
      <c r="CA94" s="337">
        <v>4882</v>
      </c>
      <c r="CB94" s="337">
        <v>4913</v>
      </c>
      <c r="CC94" s="337">
        <v>4920</v>
      </c>
      <c r="CD94" s="337">
        <v>4937</v>
      </c>
      <c r="CE94" s="337">
        <v>4972</v>
      </c>
      <c r="CF94" s="337">
        <v>4910</v>
      </c>
      <c r="CG94" s="337">
        <v>4978</v>
      </c>
      <c r="CH94" s="337">
        <v>4989</v>
      </c>
      <c r="CI94" s="326">
        <v>4981</v>
      </c>
      <c r="CJ94" s="327">
        <v>4789</v>
      </c>
      <c r="CK94" s="337">
        <v>4726</v>
      </c>
      <c r="CL94" s="337">
        <v>4780</v>
      </c>
      <c r="CM94" s="337">
        <v>4724</v>
      </c>
      <c r="CN94" s="337">
        <v>4648</v>
      </c>
      <c r="CO94" s="337">
        <v>4666</v>
      </c>
      <c r="CP94" s="337">
        <v>4788</v>
      </c>
      <c r="CQ94" s="337">
        <v>4914</v>
      </c>
      <c r="CR94" s="337">
        <v>4942</v>
      </c>
      <c r="CS94" s="337">
        <v>5037</v>
      </c>
      <c r="CT94" s="337">
        <v>5146</v>
      </c>
      <c r="CU94" s="326">
        <v>5148</v>
      </c>
      <c r="CV94" s="327">
        <v>5120</v>
      </c>
      <c r="CW94" s="337">
        <v>5176</v>
      </c>
      <c r="CX94" s="337">
        <v>5261</v>
      </c>
      <c r="CY94" s="337">
        <v>5303</v>
      </c>
      <c r="CZ94" s="337">
        <v>5419</v>
      </c>
      <c r="DA94" s="337">
        <v>5447</v>
      </c>
      <c r="DB94" s="337">
        <v>5433</v>
      </c>
      <c r="DC94" s="337">
        <v>5499</v>
      </c>
      <c r="DD94" s="337">
        <v>5641</v>
      </c>
      <c r="DE94" s="337">
        <v>5777</v>
      </c>
      <c r="DF94" s="337">
        <v>5763</v>
      </c>
      <c r="DG94" s="326">
        <v>5768</v>
      </c>
      <c r="DH94" s="327">
        <v>5715</v>
      </c>
      <c r="DI94" s="337">
        <v>5812</v>
      </c>
      <c r="DJ94" s="337">
        <v>5733</v>
      </c>
      <c r="DK94" s="337">
        <v>5856</v>
      </c>
      <c r="DL94" s="337">
        <v>5838</v>
      </c>
      <c r="DM94" s="337">
        <v>5880</v>
      </c>
      <c r="DN94" s="337">
        <v>5480</v>
      </c>
      <c r="DO94" s="337">
        <v>5522</v>
      </c>
      <c r="DP94" s="337">
        <v>5629</v>
      </c>
      <c r="DQ94" s="326">
        <v>5638</v>
      </c>
      <c r="DR94" s="326">
        <v>5678</v>
      </c>
      <c r="DS94" s="330">
        <v>5622</v>
      </c>
      <c r="DT94" s="326">
        <v>5608</v>
      </c>
      <c r="DU94" s="326">
        <v>5669</v>
      </c>
      <c r="DV94" s="326">
        <v>5783</v>
      </c>
      <c r="DW94" s="326">
        <v>5752</v>
      </c>
      <c r="DX94" s="326">
        <v>5844</v>
      </c>
      <c r="DY94" s="326">
        <v>5881</v>
      </c>
      <c r="DZ94" s="326">
        <v>5889</v>
      </c>
      <c r="EA94" s="337"/>
      <c r="EB94" s="337"/>
      <c r="EC94" s="337"/>
      <c r="ED94" s="337"/>
      <c r="EE94" s="337"/>
      <c r="EF94" s="100">
        <v>8</v>
      </c>
      <c r="EG94" s="84">
        <v>0.1358464934623875</v>
      </c>
      <c r="EH94" s="100">
        <v>267</v>
      </c>
      <c r="EI94" s="84">
        <v>4.6289875173370323</v>
      </c>
    </row>
    <row r="95" spans="1:139" ht="15" outlineLevel="2">
      <c r="A95" s="324">
        <v>607</v>
      </c>
      <c r="B95" s="324" t="s">
        <v>369</v>
      </c>
      <c r="C95" s="324" t="s">
        <v>6055</v>
      </c>
      <c r="D95" s="327">
        <v>7219</v>
      </c>
      <c r="E95" s="337">
        <v>7306</v>
      </c>
      <c r="F95" s="337">
        <v>7322</v>
      </c>
      <c r="G95" s="337">
        <v>7450</v>
      </c>
      <c r="H95" s="337">
        <v>7577</v>
      </c>
      <c r="I95" s="337">
        <v>7613</v>
      </c>
      <c r="J95" s="337">
        <v>7520</v>
      </c>
      <c r="K95" s="337">
        <v>7521</v>
      </c>
      <c r="L95" s="337">
        <v>7446</v>
      </c>
      <c r="M95" s="337">
        <v>7488</v>
      </c>
      <c r="N95" s="337">
        <v>7487</v>
      </c>
      <c r="O95" s="330">
        <v>7521</v>
      </c>
      <c r="P95" s="327">
        <v>7235</v>
      </c>
      <c r="Q95" s="337">
        <v>5067</v>
      </c>
      <c r="R95" s="337">
        <v>6922</v>
      </c>
      <c r="S95" s="337">
        <v>7031</v>
      </c>
      <c r="T95" s="337">
        <v>7577</v>
      </c>
      <c r="U95" s="337">
        <v>7356</v>
      </c>
      <c r="V95" s="337">
        <v>7295</v>
      </c>
      <c r="W95" s="337">
        <v>7514</v>
      </c>
      <c r="X95" s="337">
        <v>7553</v>
      </c>
      <c r="Y95" s="337">
        <v>7540</v>
      </c>
      <c r="Z95" s="337">
        <v>7542</v>
      </c>
      <c r="AA95" s="330">
        <v>7357</v>
      </c>
      <c r="AB95" s="327">
        <v>7251</v>
      </c>
      <c r="AC95" s="337">
        <v>7129</v>
      </c>
      <c r="AD95" s="337">
        <v>7200</v>
      </c>
      <c r="AE95" s="337">
        <v>7274</v>
      </c>
      <c r="AF95" s="337">
        <v>7284</v>
      </c>
      <c r="AG95" s="337">
        <v>7330</v>
      </c>
      <c r="AH95" s="337">
        <v>7598</v>
      </c>
      <c r="AI95" s="337">
        <v>7595</v>
      </c>
      <c r="AJ95" s="337">
        <v>7729</v>
      </c>
      <c r="AK95" s="337">
        <v>7794</v>
      </c>
      <c r="AL95" s="337">
        <v>7696</v>
      </c>
      <c r="AM95" s="330">
        <v>7775</v>
      </c>
      <c r="AN95" s="327">
        <v>7684</v>
      </c>
      <c r="AO95" s="337">
        <v>7634</v>
      </c>
      <c r="AP95" s="337">
        <v>7747</v>
      </c>
      <c r="AQ95" s="337">
        <v>7853</v>
      </c>
      <c r="AR95" s="337">
        <v>7761</v>
      </c>
      <c r="AS95" s="337">
        <v>7763</v>
      </c>
      <c r="AT95" s="337">
        <v>7720</v>
      </c>
      <c r="AU95" s="337">
        <v>7677</v>
      </c>
      <c r="AV95" s="337">
        <v>7593</v>
      </c>
      <c r="AW95" s="337">
        <v>7617</v>
      </c>
      <c r="AX95" s="337">
        <v>7579</v>
      </c>
      <c r="AY95" s="330">
        <v>7447</v>
      </c>
      <c r="AZ95" s="327">
        <v>7304</v>
      </c>
      <c r="BA95" s="337">
        <v>7194</v>
      </c>
      <c r="BB95" s="337">
        <v>7329</v>
      </c>
      <c r="BC95" s="337">
        <v>7244</v>
      </c>
      <c r="BD95" s="337">
        <v>7218</v>
      </c>
      <c r="BE95" s="337">
        <v>7260</v>
      </c>
      <c r="BF95" s="337">
        <v>7229</v>
      </c>
      <c r="BG95" s="337">
        <v>7437</v>
      </c>
      <c r="BH95" s="337">
        <v>7004</v>
      </c>
      <c r="BI95" s="337">
        <v>6862</v>
      </c>
      <c r="BJ95" s="337">
        <v>6758</v>
      </c>
      <c r="BK95" s="326">
        <v>6768</v>
      </c>
      <c r="BL95" s="327">
        <v>6627</v>
      </c>
      <c r="BM95" s="337">
        <v>6593</v>
      </c>
      <c r="BN95" s="337">
        <v>6654</v>
      </c>
      <c r="BO95" s="337">
        <v>6684</v>
      </c>
      <c r="BP95" s="337">
        <v>6687</v>
      </c>
      <c r="BQ95" s="337">
        <v>6681</v>
      </c>
      <c r="BR95" s="337">
        <v>6671</v>
      </c>
      <c r="BS95" s="337">
        <v>6652</v>
      </c>
      <c r="BT95" s="337">
        <v>6684</v>
      </c>
      <c r="BU95" s="337">
        <v>6679</v>
      </c>
      <c r="BV95" s="337">
        <v>6646</v>
      </c>
      <c r="BW95" s="326">
        <v>8486</v>
      </c>
      <c r="BX95" s="327">
        <v>8376</v>
      </c>
      <c r="BY95" s="337">
        <v>8441</v>
      </c>
      <c r="BZ95" s="337">
        <v>8540</v>
      </c>
      <c r="CA95" s="337">
        <v>8622</v>
      </c>
      <c r="CB95" s="337">
        <v>8767</v>
      </c>
      <c r="CC95" s="337">
        <v>8840</v>
      </c>
      <c r="CD95" s="337">
        <v>8929</v>
      </c>
      <c r="CE95" s="337">
        <v>9033</v>
      </c>
      <c r="CF95" s="337">
        <v>9032</v>
      </c>
      <c r="CG95" s="337">
        <v>9128</v>
      </c>
      <c r="CH95" s="337">
        <v>9175</v>
      </c>
      <c r="CI95" s="326">
        <v>9212</v>
      </c>
      <c r="CJ95" s="327">
        <v>9084</v>
      </c>
      <c r="CK95" s="337">
        <v>9095</v>
      </c>
      <c r="CL95" s="337">
        <v>9136</v>
      </c>
      <c r="CM95" s="337">
        <v>9053</v>
      </c>
      <c r="CN95" s="337">
        <v>8918</v>
      </c>
      <c r="CO95" s="337">
        <v>8911</v>
      </c>
      <c r="CP95" s="337">
        <v>9070</v>
      </c>
      <c r="CQ95" s="337">
        <v>9322</v>
      </c>
      <c r="CR95" s="337">
        <v>9418</v>
      </c>
      <c r="CS95" s="337">
        <v>9522</v>
      </c>
      <c r="CT95" s="337">
        <v>9619</v>
      </c>
      <c r="CU95" s="326">
        <v>9682</v>
      </c>
      <c r="CV95" s="327">
        <v>9708</v>
      </c>
      <c r="CW95" s="337">
        <v>9933</v>
      </c>
      <c r="CX95" s="337">
        <v>10084</v>
      </c>
      <c r="CY95" s="337">
        <v>10178</v>
      </c>
      <c r="CZ95" s="337">
        <v>10382</v>
      </c>
      <c r="DA95" s="337">
        <v>10925</v>
      </c>
      <c r="DB95" s="337">
        <v>11276</v>
      </c>
      <c r="DC95" s="337">
        <v>11516</v>
      </c>
      <c r="DD95" s="337">
        <v>11663</v>
      </c>
      <c r="DE95" s="337">
        <v>11920</v>
      </c>
      <c r="DF95" s="337">
        <v>12012</v>
      </c>
      <c r="DG95" s="326">
        <v>12233</v>
      </c>
      <c r="DH95" s="327">
        <v>12345</v>
      </c>
      <c r="DI95" s="337">
        <v>12562</v>
      </c>
      <c r="DJ95" s="337">
        <v>12759</v>
      </c>
      <c r="DK95" s="337">
        <v>12947</v>
      </c>
      <c r="DL95" s="337">
        <v>13090</v>
      </c>
      <c r="DM95" s="337">
        <v>13215</v>
      </c>
      <c r="DN95" s="337">
        <v>12807</v>
      </c>
      <c r="DO95" s="337">
        <v>12979</v>
      </c>
      <c r="DP95" s="337">
        <v>13205</v>
      </c>
      <c r="DQ95" s="326">
        <v>13197</v>
      </c>
      <c r="DR95" s="326">
        <v>13292</v>
      </c>
      <c r="DS95" s="330">
        <v>13361</v>
      </c>
      <c r="DT95" s="326">
        <v>13335</v>
      </c>
      <c r="DU95" s="326">
        <v>13437</v>
      </c>
      <c r="DV95" s="326">
        <v>13689</v>
      </c>
      <c r="DW95" s="326">
        <v>13755</v>
      </c>
      <c r="DX95" s="326">
        <v>13874</v>
      </c>
      <c r="DY95" s="326">
        <v>13954</v>
      </c>
      <c r="DZ95" s="326">
        <v>13912</v>
      </c>
      <c r="EA95" s="337"/>
      <c r="EB95" s="337"/>
      <c r="EC95" s="337"/>
      <c r="ED95" s="337"/>
      <c r="EE95" s="337"/>
      <c r="EF95" s="100">
        <v>-42</v>
      </c>
      <c r="EG95" s="84">
        <v>-0.30189764232317423</v>
      </c>
      <c r="EH95" s="100">
        <v>551</v>
      </c>
      <c r="EI95" s="84">
        <v>4.5042099239761306</v>
      </c>
    </row>
    <row r="96" spans="1:139" ht="15" outlineLevel="2">
      <c r="A96" s="324">
        <v>615</v>
      </c>
      <c r="B96" s="324" t="s">
        <v>369</v>
      </c>
      <c r="C96" s="324" t="s">
        <v>385</v>
      </c>
      <c r="D96" s="327">
        <v>95738</v>
      </c>
      <c r="E96" s="337">
        <v>96321</v>
      </c>
      <c r="F96" s="337">
        <v>97149</v>
      </c>
      <c r="G96" s="337">
        <v>97047</v>
      </c>
      <c r="H96" s="337">
        <v>98608</v>
      </c>
      <c r="I96" s="337">
        <v>98965</v>
      </c>
      <c r="J96" s="337">
        <v>99627</v>
      </c>
      <c r="K96" s="337">
        <v>100639</v>
      </c>
      <c r="L96" s="337">
        <v>99458</v>
      </c>
      <c r="M96" s="337">
        <v>100301</v>
      </c>
      <c r="N96" s="337">
        <v>100984</v>
      </c>
      <c r="O96" s="330">
        <v>101121</v>
      </c>
      <c r="P96" s="327">
        <v>100199</v>
      </c>
      <c r="Q96" s="337">
        <v>94773</v>
      </c>
      <c r="R96" s="337">
        <v>103052</v>
      </c>
      <c r="S96" s="337">
        <v>104349</v>
      </c>
      <c r="T96" s="337">
        <v>98608</v>
      </c>
      <c r="U96" s="337">
        <v>106304</v>
      </c>
      <c r="V96" s="337">
        <v>106165</v>
      </c>
      <c r="W96" s="337">
        <v>108125</v>
      </c>
      <c r="X96" s="337">
        <v>108587</v>
      </c>
      <c r="Y96" s="337">
        <v>111080</v>
      </c>
      <c r="Z96" s="337">
        <v>111327</v>
      </c>
      <c r="AA96" s="330">
        <v>111035</v>
      </c>
      <c r="AB96" s="327">
        <v>110426</v>
      </c>
      <c r="AC96" s="337">
        <v>110945</v>
      </c>
      <c r="AD96" s="337">
        <v>110721</v>
      </c>
      <c r="AE96" s="337">
        <v>111453</v>
      </c>
      <c r="AF96" s="337">
        <v>112022</v>
      </c>
      <c r="AG96" s="337">
        <v>113036</v>
      </c>
      <c r="AH96" s="337">
        <v>114953</v>
      </c>
      <c r="AI96" s="337">
        <v>115592</v>
      </c>
      <c r="AJ96" s="337">
        <v>116718</v>
      </c>
      <c r="AK96" s="337">
        <v>117211</v>
      </c>
      <c r="AL96" s="337">
        <v>116997</v>
      </c>
      <c r="AM96" s="330">
        <v>117836</v>
      </c>
      <c r="AN96" s="327">
        <v>116091</v>
      </c>
      <c r="AO96" s="337">
        <v>115894</v>
      </c>
      <c r="AP96" s="337">
        <v>117370</v>
      </c>
      <c r="AQ96" s="337">
        <v>119123</v>
      </c>
      <c r="AR96" s="337">
        <v>120339</v>
      </c>
      <c r="AS96" s="337">
        <v>122330</v>
      </c>
      <c r="AT96" s="337">
        <v>123457</v>
      </c>
      <c r="AU96" s="337">
        <v>124219</v>
      </c>
      <c r="AV96" s="337">
        <v>126243</v>
      </c>
      <c r="AW96" s="337">
        <v>128446</v>
      </c>
      <c r="AX96" s="337">
        <v>128646</v>
      </c>
      <c r="AY96" s="330">
        <v>129972</v>
      </c>
      <c r="AZ96" s="327">
        <v>128933</v>
      </c>
      <c r="BA96" s="337">
        <v>128131</v>
      </c>
      <c r="BB96" s="337">
        <v>131161</v>
      </c>
      <c r="BC96" s="337">
        <v>131193</v>
      </c>
      <c r="BD96" s="337">
        <v>130240</v>
      </c>
      <c r="BE96" s="337">
        <v>131207</v>
      </c>
      <c r="BF96" s="337">
        <v>131783</v>
      </c>
      <c r="BG96" s="337">
        <v>132753</v>
      </c>
      <c r="BH96" s="337">
        <v>134149</v>
      </c>
      <c r="BI96" s="337">
        <v>135046</v>
      </c>
      <c r="BJ96" s="337">
        <v>135711</v>
      </c>
      <c r="BK96" s="326">
        <v>136306</v>
      </c>
      <c r="BL96" s="327">
        <v>135860</v>
      </c>
      <c r="BM96" s="337">
        <v>136628</v>
      </c>
      <c r="BN96" s="337">
        <v>138332</v>
      </c>
      <c r="BO96" s="337">
        <v>138838</v>
      </c>
      <c r="BP96" s="337">
        <v>139585</v>
      </c>
      <c r="BQ96" s="337">
        <v>140227</v>
      </c>
      <c r="BR96" s="337">
        <v>140669</v>
      </c>
      <c r="BS96" s="337">
        <v>141834</v>
      </c>
      <c r="BT96" s="337">
        <v>143291</v>
      </c>
      <c r="BU96" s="337">
        <v>144327</v>
      </c>
      <c r="BV96" s="337">
        <v>145096</v>
      </c>
      <c r="BW96" s="326">
        <v>134214</v>
      </c>
      <c r="BX96" s="327">
        <v>133620</v>
      </c>
      <c r="BY96" s="337">
        <v>133455</v>
      </c>
      <c r="BZ96" s="337">
        <v>135319</v>
      </c>
      <c r="CA96" s="337">
        <v>136431</v>
      </c>
      <c r="CB96" s="337">
        <v>137894</v>
      </c>
      <c r="CC96" s="337">
        <v>138459</v>
      </c>
      <c r="CD96" s="337">
        <v>139152</v>
      </c>
      <c r="CE96" s="337">
        <v>140128</v>
      </c>
      <c r="CF96" s="337">
        <v>140617</v>
      </c>
      <c r="CG96" s="337">
        <v>141593</v>
      </c>
      <c r="CH96" s="337">
        <v>142004</v>
      </c>
      <c r="CI96" s="326">
        <v>142227</v>
      </c>
      <c r="CJ96" s="327">
        <v>141533</v>
      </c>
      <c r="CK96" s="337">
        <v>141831</v>
      </c>
      <c r="CL96" s="337">
        <v>142427</v>
      </c>
      <c r="CM96" s="337">
        <v>140321</v>
      </c>
      <c r="CN96" s="337">
        <v>138226</v>
      </c>
      <c r="CO96" s="337">
        <v>138067</v>
      </c>
      <c r="CP96" s="337">
        <v>140260</v>
      </c>
      <c r="CQ96" s="337">
        <v>143537</v>
      </c>
      <c r="CR96" s="337">
        <v>145040</v>
      </c>
      <c r="CS96" s="337">
        <v>146728</v>
      </c>
      <c r="CT96" s="337">
        <v>148080</v>
      </c>
      <c r="CU96" s="326">
        <v>148819</v>
      </c>
      <c r="CV96" s="327">
        <v>149206</v>
      </c>
      <c r="CW96" s="337">
        <v>150826</v>
      </c>
      <c r="CX96" s="337">
        <v>152210</v>
      </c>
      <c r="CY96" s="337">
        <v>153535</v>
      </c>
      <c r="CZ96" s="337">
        <v>154721</v>
      </c>
      <c r="DA96" s="337">
        <v>155826</v>
      </c>
      <c r="DB96" s="337">
        <v>157248</v>
      </c>
      <c r="DC96" s="337">
        <v>158575</v>
      </c>
      <c r="DD96" s="337">
        <v>156893</v>
      </c>
      <c r="DE96" s="337">
        <v>157839</v>
      </c>
      <c r="DF96" s="337">
        <v>159676</v>
      </c>
      <c r="DG96" s="326">
        <v>160298</v>
      </c>
      <c r="DH96" s="327">
        <v>160654</v>
      </c>
      <c r="DI96" s="337">
        <v>160994</v>
      </c>
      <c r="DJ96" s="337">
        <v>160106</v>
      </c>
      <c r="DK96" s="337">
        <v>160813</v>
      </c>
      <c r="DL96" s="337">
        <v>161145</v>
      </c>
      <c r="DM96" s="337">
        <v>161887</v>
      </c>
      <c r="DN96" s="337">
        <v>155295</v>
      </c>
      <c r="DO96" s="337">
        <v>156460</v>
      </c>
      <c r="DP96" s="337">
        <v>157841</v>
      </c>
      <c r="DQ96" s="326">
        <v>158697</v>
      </c>
      <c r="DR96" s="326">
        <v>159279</v>
      </c>
      <c r="DS96" s="330">
        <v>159007</v>
      </c>
      <c r="DT96" s="326">
        <v>157932</v>
      </c>
      <c r="DU96" s="326">
        <v>158174</v>
      </c>
      <c r="DV96" s="326">
        <v>159428</v>
      </c>
      <c r="DW96" s="326">
        <v>160038</v>
      </c>
      <c r="DX96" s="326">
        <v>160522</v>
      </c>
      <c r="DY96" s="326">
        <v>160650</v>
      </c>
      <c r="DZ96" s="326">
        <v>160636</v>
      </c>
      <c r="EA96" s="337"/>
      <c r="EB96" s="337"/>
      <c r="EC96" s="337"/>
      <c r="ED96" s="337"/>
      <c r="EE96" s="337"/>
      <c r="EF96" s="100">
        <v>-14</v>
      </c>
      <c r="EG96" s="84">
        <v>-8.7153564580791341E-3</v>
      </c>
      <c r="EH96" s="100">
        <v>1629</v>
      </c>
      <c r="EI96" s="84">
        <v>1.0162322674019639</v>
      </c>
    </row>
    <row r="97" spans="1:139" ht="15" outlineLevel="2">
      <c r="A97" s="324">
        <v>649</v>
      </c>
      <c r="B97" s="324" t="s">
        <v>369</v>
      </c>
      <c r="C97" s="324" t="s">
        <v>386</v>
      </c>
      <c r="D97" s="327">
        <v>2386</v>
      </c>
      <c r="E97" s="337">
        <v>2383</v>
      </c>
      <c r="F97" s="337">
        <v>2426</v>
      </c>
      <c r="G97" s="337">
        <v>2484</v>
      </c>
      <c r="H97" s="337">
        <v>2546</v>
      </c>
      <c r="I97" s="337">
        <v>2599</v>
      </c>
      <c r="J97" s="337">
        <v>2493</v>
      </c>
      <c r="K97" s="337">
        <v>2440</v>
      </c>
      <c r="L97" s="337">
        <v>2372</v>
      </c>
      <c r="M97" s="337">
        <v>2399</v>
      </c>
      <c r="N97" s="337">
        <v>2487</v>
      </c>
      <c r="O97" s="330">
        <v>2489</v>
      </c>
      <c r="P97" s="327">
        <v>2395</v>
      </c>
      <c r="Q97" s="337">
        <v>2350</v>
      </c>
      <c r="R97" s="337">
        <v>2515</v>
      </c>
      <c r="S97" s="337">
        <v>2525</v>
      </c>
      <c r="T97" s="337">
        <v>2546</v>
      </c>
      <c r="U97" s="337">
        <v>2546</v>
      </c>
      <c r="V97" s="337">
        <v>2575</v>
      </c>
      <c r="W97" s="337">
        <v>2688</v>
      </c>
      <c r="X97" s="337">
        <v>2702</v>
      </c>
      <c r="Y97" s="337">
        <v>2744</v>
      </c>
      <c r="Z97" s="337">
        <v>2718</v>
      </c>
      <c r="AA97" s="330">
        <v>2652</v>
      </c>
      <c r="AB97" s="327">
        <v>2553</v>
      </c>
      <c r="AC97" s="337">
        <v>2566</v>
      </c>
      <c r="AD97" s="337">
        <v>2549</v>
      </c>
      <c r="AE97" s="337">
        <v>2555</v>
      </c>
      <c r="AF97" s="337">
        <v>2564</v>
      </c>
      <c r="AG97" s="337">
        <v>2626</v>
      </c>
      <c r="AH97" s="337">
        <v>2729</v>
      </c>
      <c r="AI97" s="337">
        <v>2771</v>
      </c>
      <c r="AJ97" s="337">
        <v>2757</v>
      </c>
      <c r="AK97" s="337">
        <v>2765</v>
      </c>
      <c r="AL97" s="337">
        <v>2621</v>
      </c>
      <c r="AM97" s="330">
        <v>2648</v>
      </c>
      <c r="AN97" s="327">
        <v>2580</v>
      </c>
      <c r="AO97" s="337">
        <v>2455</v>
      </c>
      <c r="AP97" s="337">
        <v>2526</v>
      </c>
      <c r="AQ97" s="337">
        <v>2592</v>
      </c>
      <c r="AR97" s="337">
        <v>2638</v>
      </c>
      <c r="AS97" s="337">
        <v>2743</v>
      </c>
      <c r="AT97" s="337">
        <v>2815</v>
      </c>
      <c r="AU97" s="337">
        <v>2856</v>
      </c>
      <c r="AV97" s="337">
        <v>3001</v>
      </c>
      <c r="AW97" s="337">
        <v>2910</v>
      </c>
      <c r="AX97" s="337">
        <v>2918</v>
      </c>
      <c r="AY97" s="330">
        <v>2953</v>
      </c>
      <c r="AZ97" s="327">
        <v>2868</v>
      </c>
      <c r="BA97" s="337">
        <v>2825</v>
      </c>
      <c r="BB97" s="337">
        <v>2824</v>
      </c>
      <c r="BC97" s="337">
        <v>2728</v>
      </c>
      <c r="BD97" s="337">
        <v>2716</v>
      </c>
      <c r="BE97" s="337">
        <v>2762</v>
      </c>
      <c r="BF97" s="337">
        <v>2802</v>
      </c>
      <c r="BG97" s="337">
        <v>2866</v>
      </c>
      <c r="BH97" s="337">
        <v>2777</v>
      </c>
      <c r="BI97" s="337">
        <v>2698</v>
      </c>
      <c r="BJ97" s="337">
        <v>2628</v>
      </c>
      <c r="BK97" s="326">
        <v>2651</v>
      </c>
      <c r="BL97" s="327">
        <v>2605</v>
      </c>
      <c r="BM97" s="337">
        <v>2518</v>
      </c>
      <c r="BN97" s="337">
        <v>2537</v>
      </c>
      <c r="BO97" s="337">
        <v>2488</v>
      </c>
      <c r="BP97" s="337">
        <v>2436</v>
      </c>
      <c r="BQ97" s="337">
        <v>2435</v>
      </c>
      <c r="BR97" s="337">
        <v>2423</v>
      </c>
      <c r="BS97" s="337">
        <v>2446</v>
      </c>
      <c r="BT97" s="337">
        <v>2449</v>
      </c>
      <c r="BU97" s="337">
        <v>2431</v>
      </c>
      <c r="BV97" s="337">
        <v>2339</v>
      </c>
      <c r="BW97" s="326">
        <v>2278</v>
      </c>
      <c r="BX97" s="327">
        <v>2191</v>
      </c>
      <c r="BY97" s="337">
        <v>2149</v>
      </c>
      <c r="BZ97" s="337">
        <v>2228</v>
      </c>
      <c r="CA97" s="337">
        <v>2243</v>
      </c>
      <c r="CB97" s="337">
        <v>2299</v>
      </c>
      <c r="CC97" s="337">
        <v>2405</v>
      </c>
      <c r="CD97" s="337">
        <v>2459</v>
      </c>
      <c r="CE97" s="337">
        <v>2516</v>
      </c>
      <c r="CF97" s="337">
        <v>2458</v>
      </c>
      <c r="CG97" s="337">
        <v>2442</v>
      </c>
      <c r="CH97" s="337">
        <v>2476</v>
      </c>
      <c r="CI97" s="326">
        <v>2437</v>
      </c>
      <c r="CJ97" s="327">
        <v>2251</v>
      </c>
      <c r="CK97" s="337">
        <v>2125</v>
      </c>
      <c r="CL97" s="337">
        <v>2201</v>
      </c>
      <c r="CM97" s="337">
        <v>2214</v>
      </c>
      <c r="CN97" s="337">
        <v>2157</v>
      </c>
      <c r="CO97" s="337">
        <v>2163</v>
      </c>
      <c r="CP97" s="337">
        <v>2187</v>
      </c>
      <c r="CQ97" s="337">
        <v>2248</v>
      </c>
      <c r="CR97" s="337">
        <v>2285</v>
      </c>
      <c r="CS97" s="337">
        <v>2334</v>
      </c>
      <c r="CT97" s="337">
        <v>2392</v>
      </c>
      <c r="CU97" s="326">
        <v>2361</v>
      </c>
      <c r="CV97" s="327">
        <v>2307</v>
      </c>
      <c r="CW97" s="337">
        <v>2357</v>
      </c>
      <c r="CX97" s="337">
        <v>2390</v>
      </c>
      <c r="CY97" s="337">
        <v>2382</v>
      </c>
      <c r="CZ97" s="337">
        <v>2444</v>
      </c>
      <c r="DA97" s="337">
        <v>2482</v>
      </c>
      <c r="DB97" s="337">
        <v>2550</v>
      </c>
      <c r="DC97" s="337">
        <v>2569</v>
      </c>
      <c r="DD97" s="337">
        <v>2580</v>
      </c>
      <c r="DE97" s="337">
        <v>2570</v>
      </c>
      <c r="DF97" s="337">
        <v>2437</v>
      </c>
      <c r="DG97" s="326">
        <v>2446</v>
      </c>
      <c r="DH97" s="327">
        <v>2373</v>
      </c>
      <c r="DI97" s="337">
        <v>2406</v>
      </c>
      <c r="DJ97" s="337">
        <v>2450</v>
      </c>
      <c r="DK97" s="337">
        <v>2453</v>
      </c>
      <c r="DL97" s="337">
        <v>2535</v>
      </c>
      <c r="DM97" s="337">
        <v>2557</v>
      </c>
      <c r="DN97" s="337">
        <v>2359</v>
      </c>
      <c r="DO97" s="337">
        <v>2277</v>
      </c>
      <c r="DP97" s="337">
        <v>2284</v>
      </c>
      <c r="DQ97" s="326">
        <v>2259</v>
      </c>
      <c r="DR97" s="326">
        <v>2283</v>
      </c>
      <c r="DS97" s="330">
        <v>2208</v>
      </c>
      <c r="DT97" s="326">
        <v>2148</v>
      </c>
      <c r="DU97" s="326">
        <v>2108</v>
      </c>
      <c r="DV97" s="326">
        <v>2227</v>
      </c>
      <c r="DW97" s="326">
        <v>2193</v>
      </c>
      <c r="DX97" s="326">
        <v>2253</v>
      </c>
      <c r="DY97" s="326">
        <v>2256</v>
      </c>
      <c r="DZ97" s="326">
        <v>2267</v>
      </c>
      <c r="EA97" s="337"/>
      <c r="EB97" s="337"/>
      <c r="EC97" s="337"/>
      <c r="ED97" s="337"/>
      <c r="EE97" s="337"/>
      <c r="EF97" s="100">
        <v>11</v>
      </c>
      <c r="EG97" s="84">
        <v>0.48522276135862369</v>
      </c>
      <c r="EH97" s="100">
        <v>59</v>
      </c>
      <c r="EI97" s="84">
        <v>2.4121013900245298</v>
      </c>
    </row>
    <row r="98" spans="1:139" ht="15" outlineLevel="2">
      <c r="A98" s="324">
        <v>652</v>
      </c>
      <c r="B98" s="324" t="s">
        <v>369</v>
      </c>
      <c r="C98" s="324" t="s">
        <v>387</v>
      </c>
      <c r="D98" s="327">
        <v>433</v>
      </c>
      <c r="E98" s="337">
        <v>418</v>
      </c>
      <c r="F98" s="337">
        <v>427</v>
      </c>
      <c r="G98" s="337">
        <v>423</v>
      </c>
      <c r="H98" s="337">
        <v>441</v>
      </c>
      <c r="I98" s="337">
        <v>437</v>
      </c>
      <c r="J98" s="337">
        <v>428</v>
      </c>
      <c r="K98" s="337">
        <v>428</v>
      </c>
      <c r="L98" s="337">
        <v>432</v>
      </c>
      <c r="M98" s="337">
        <v>443</v>
      </c>
      <c r="N98" s="337">
        <v>466</v>
      </c>
      <c r="O98" s="330">
        <v>448</v>
      </c>
      <c r="P98" s="327">
        <v>391</v>
      </c>
      <c r="Q98" s="337">
        <v>371</v>
      </c>
      <c r="R98" s="337">
        <v>416</v>
      </c>
      <c r="S98" s="337">
        <v>412</v>
      </c>
      <c r="T98" s="337">
        <v>441</v>
      </c>
      <c r="U98" s="337">
        <v>478</v>
      </c>
      <c r="V98" s="337">
        <v>495</v>
      </c>
      <c r="W98" s="337">
        <v>509</v>
      </c>
      <c r="X98" s="337">
        <v>509</v>
      </c>
      <c r="Y98" s="337">
        <v>518</v>
      </c>
      <c r="Z98" s="337">
        <v>532</v>
      </c>
      <c r="AA98" s="330">
        <v>518</v>
      </c>
      <c r="AB98" s="327">
        <v>461</v>
      </c>
      <c r="AC98" s="337">
        <v>422</v>
      </c>
      <c r="AD98" s="337">
        <v>451</v>
      </c>
      <c r="AE98" s="337">
        <v>463</v>
      </c>
      <c r="AF98" s="337">
        <v>473</v>
      </c>
      <c r="AG98" s="337">
        <v>470</v>
      </c>
      <c r="AH98" s="337">
        <v>515</v>
      </c>
      <c r="AI98" s="337">
        <v>537</v>
      </c>
      <c r="AJ98" s="337">
        <v>555</v>
      </c>
      <c r="AK98" s="337">
        <v>558</v>
      </c>
      <c r="AL98" s="337">
        <v>495</v>
      </c>
      <c r="AM98" s="330">
        <v>507</v>
      </c>
      <c r="AN98" s="327">
        <v>470</v>
      </c>
      <c r="AO98" s="337">
        <v>400</v>
      </c>
      <c r="AP98" s="337">
        <v>418</v>
      </c>
      <c r="AQ98" s="337">
        <v>450</v>
      </c>
      <c r="AR98" s="337">
        <v>437</v>
      </c>
      <c r="AS98" s="337">
        <v>447</v>
      </c>
      <c r="AT98" s="337">
        <v>470</v>
      </c>
      <c r="AU98" s="337">
        <v>470</v>
      </c>
      <c r="AV98" s="337">
        <v>588</v>
      </c>
      <c r="AW98" s="337">
        <v>481</v>
      </c>
      <c r="AX98" s="337">
        <v>456</v>
      </c>
      <c r="AY98" s="330">
        <v>443</v>
      </c>
      <c r="AZ98" s="327">
        <v>448</v>
      </c>
      <c r="BA98" s="337">
        <v>466</v>
      </c>
      <c r="BB98" s="337">
        <v>473</v>
      </c>
      <c r="BC98" s="337">
        <v>460</v>
      </c>
      <c r="BD98" s="337">
        <v>433</v>
      </c>
      <c r="BE98" s="337">
        <v>466</v>
      </c>
      <c r="BF98" s="337">
        <v>463</v>
      </c>
      <c r="BG98" s="337">
        <v>465</v>
      </c>
      <c r="BH98" s="337">
        <v>455</v>
      </c>
      <c r="BI98" s="337">
        <v>464</v>
      </c>
      <c r="BJ98" s="337">
        <v>434</v>
      </c>
      <c r="BK98" s="326">
        <v>465</v>
      </c>
      <c r="BL98" s="327">
        <v>469</v>
      </c>
      <c r="BM98" s="337">
        <v>470</v>
      </c>
      <c r="BN98" s="337">
        <v>461</v>
      </c>
      <c r="BO98" s="337">
        <v>472</v>
      </c>
      <c r="BP98" s="337">
        <v>471</v>
      </c>
      <c r="BQ98" s="337">
        <v>464</v>
      </c>
      <c r="BR98" s="337">
        <v>451</v>
      </c>
      <c r="BS98" s="337">
        <v>460</v>
      </c>
      <c r="BT98" s="337">
        <v>468</v>
      </c>
      <c r="BU98" s="337">
        <v>457</v>
      </c>
      <c r="BV98" s="337">
        <v>460</v>
      </c>
      <c r="BW98" s="326">
        <v>453</v>
      </c>
      <c r="BX98" s="327">
        <v>425</v>
      </c>
      <c r="BY98" s="337">
        <v>399</v>
      </c>
      <c r="BZ98" s="337">
        <v>423</v>
      </c>
      <c r="CA98" s="337">
        <v>438</v>
      </c>
      <c r="CB98" s="337">
        <v>451</v>
      </c>
      <c r="CC98" s="337">
        <v>464</v>
      </c>
      <c r="CD98" s="337">
        <v>444</v>
      </c>
      <c r="CE98" s="337">
        <v>455</v>
      </c>
      <c r="CF98" s="337">
        <v>444</v>
      </c>
      <c r="CG98" s="337">
        <v>447</v>
      </c>
      <c r="CH98" s="337">
        <v>439</v>
      </c>
      <c r="CI98" s="326">
        <v>391</v>
      </c>
      <c r="CJ98" s="327">
        <v>312</v>
      </c>
      <c r="CK98" s="337">
        <v>294</v>
      </c>
      <c r="CL98" s="337">
        <v>298</v>
      </c>
      <c r="CM98" s="337">
        <v>315</v>
      </c>
      <c r="CN98" s="337">
        <v>318</v>
      </c>
      <c r="CO98" s="337">
        <v>316</v>
      </c>
      <c r="CP98" s="337">
        <v>312</v>
      </c>
      <c r="CQ98" s="337">
        <v>331</v>
      </c>
      <c r="CR98" s="337">
        <v>337</v>
      </c>
      <c r="CS98" s="337">
        <v>351</v>
      </c>
      <c r="CT98" s="337">
        <v>365</v>
      </c>
      <c r="CU98" s="326">
        <v>368</v>
      </c>
      <c r="CV98" s="327">
        <v>366</v>
      </c>
      <c r="CW98" s="337">
        <v>352</v>
      </c>
      <c r="CX98" s="337">
        <v>377</v>
      </c>
      <c r="CY98" s="337">
        <v>415</v>
      </c>
      <c r="CZ98" s="337">
        <v>441</v>
      </c>
      <c r="DA98" s="337">
        <v>444</v>
      </c>
      <c r="DB98" s="337">
        <v>476</v>
      </c>
      <c r="DC98" s="337">
        <v>461</v>
      </c>
      <c r="DD98" s="337">
        <v>459</v>
      </c>
      <c r="DE98" s="337">
        <v>464</v>
      </c>
      <c r="DF98" s="337">
        <v>472</v>
      </c>
      <c r="DG98" s="326">
        <v>472</v>
      </c>
      <c r="DH98" s="327">
        <v>432</v>
      </c>
      <c r="DI98" s="337">
        <v>463</v>
      </c>
      <c r="DJ98" s="337">
        <v>495</v>
      </c>
      <c r="DK98" s="337">
        <v>488</v>
      </c>
      <c r="DL98" s="337">
        <v>490</v>
      </c>
      <c r="DM98" s="337">
        <v>498</v>
      </c>
      <c r="DN98" s="337">
        <v>473</v>
      </c>
      <c r="DO98" s="337">
        <v>439</v>
      </c>
      <c r="DP98" s="337">
        <v>454</v>
      </c>
      <c r="DQ98" s="326">
        <v>456</v>
      </c>
      <c r="DR98" s="326">
        <v>474</v>
      </c>
      <c r="DS98" s="330">
        <v>469</v>
      </c>
      <c r="DT98" s="326">
        <v>431</v>
      </c>
      <c r="DU98" s="326">
        <v>423</v>
      </c>
      <c r="DV98" s="326">
        <v>474</v>
      </c>
      <c r="DW98" s="326">
        <v>482</v>
      </c>
      <c r="DX98" s="326">
        <v>490</v>
      </c>
      <c r="DY98" s="326">
        <v>502</v>
      </c>
      <c r="DZ98" s="326">
        <v>487</v>
      </c>
      <c r="EA98" s="337"/>
      <c r="EB98" s="337"/>
      <c r="EC98" s="337"/>
      <c r="ED98" s="337"/>
      <c r="EE98" s="337"/>
      <c r="EF98" s="100">
        <v>-15</v>
      </c>
      <c r="EG98" s="84">
        <v>-3.0800821355236137</v>
      </c>
      <c r="EH98" s="100">
        <v>18</v>
      </c>
      <c r="EI98" s="84">
        <v>3.8135593220338984</v>
      </c>
    </row>
    <row r="99" spans="1:139" ht="15" outlineLevel="2">
      <c r="A99" s="324">
        <v>660</v>
      </c>
      <c r="B99" s="324" t="s">
        <v>369</v>
      </c>
      <c r="C99" s="324" t="s">
        <v>388</v>
      </c>
      <c r="D99" s="327">
        <v>2812</v>
      </c>
      <c r="E99" s="337">
        <v>2850</v>
      </c>
      <c r="F99" s="337">
        <v>2832</v>
      </c>
      <c r="G99" s="337">
        <v>2962</v>
      </c>
      <c r="H99" s="337">
        <v>3039</v>
      </c>
      <c r="I99" s="337">
        <v>3070</v>
      </c>
      <c r="J99" s="337">
        <v>3043</v>
      </c>
      <c r="K99" s="337">
        <v>3067</v>
      </c>
      <c r="L99" s="337">
        <v>3133</v>
      </c>
      <c r="M99" s="337">
        <v>3086</v>
      </c>
      <c r="N99" s="337">
        <v>3147</v>
      </c>
      <c r="O99" s="330">
        <v>3254</v>
      </c>
      <c r="P99" s="327">
        <v>3073</v>
      </c>
      <c r="Q99" s="337">
        <v>1769</v>
      </c>
      <c r="R99" s="337">
        <v>2752</v>
      </c>
      <c r="S99" s="337">
        <v>2898</v>
      </c>
      <c r="T99" s="337">
        <v>3039</v>
      </c>
      <c r="U99" s="337">
        <v>3312</v>
      </c>
      <c r="V99" s="337">
        <v>3249</v>
      </c>
      <c r="W99" s="337">
        <v>3254</v>
      </c>
      <c r="X99" s="337">
        <v>3262</v>
      </c>
      <c r="Y99" s="337">
        <v>3371</v>
      </c>
      <c r="Z99" s="337">
        <v>3293</v>
      </c>
      <c r="AA99" s="330">
        <v>3286</v>
      </c>
      <c r="AB99" s="327">
        <v>3177</v>
      </c>
      <c r="AC99" s="337">
        <v>3198</v>
      </c>
      <c r="AD99" s="337">
        <v>3199</v>
      </c>
      <c r="AE99" s="337">
        <v>3228</v>
      </c>
      <c r="AF99" s="337">
        <v>3218</v>
      </c>
      <c r="AG99" s="337">
        <v>3297</v>
      </c>
      <c r="AH99" s="337">
        <v>3533</v>
      </c>
      <c r="AI99" s="337">
        <v>3630</v>
      </c>
      <c r="AJ99" s="337">
        <v>3659</v>
      </c>
      <c r="AK99" s="337">
        <v>3630</v>
      </c>
      <c r="AL99" s="337">
        <v>3453</v>
      </c>
      <c r="AM99" s="330">
        <v>3433</v>
      </c>
      <c r="AN99" s="327">
        <v>3285</v>
      </c>
      <c r="AO99" s="337">
        <v>3155</v>
      </c>
      <c r="AP99" s="337">
        <v>3177</v>
      </c>
      <c r="AQ99" s="337">
        <v>3229</v>
      </c>
      <c r="AR99" s="337">
        <v>3251</v>
      </c>
      <c r="AS99" s="337">
        <v>3342</v>
      </c>
      <c r="AT99" s="337">
        <v>3380</v>
      </c>
      <c r="AU99" s="337">
        <v>3403</v>
      </c>
      <c r="AV99" s="337">
        <v>3509</v>
      </c>
      <c r="AW99" s="337">
        <v>3438</v>
      </c>
      <c r="AX99" s="337">
        <v>3421</v>
      </c>
      <c r="AY99" s="330">
        <v>3407</v>
      </c>
      <c r="AZ99" s="327">
        <v>3330</v>
      </c>
      <c r="BA99" s="337">
        <v>3366</v>
      </c>
      <c r="BB99" s="337">
        <v>3393</v>
      </c>
      <c r="BC99" s="337">
        <v>3293</v>
      </c>
      <c r="BD99" s="337">
        <v>3278</v>
      </c>
      <c r="BE99" s="337">
        <v>3257</v>
      </c>
      <c r="BF99" s="337">
        <v>3223</v>
      </c>
      <c r="BG99" s="337">
        <v>3215</v>
      </c>
      <c r="BH99" s="337">
        <v>3219</v>
      </c>
      <c r="BI99" s="337">
        <v>3209</v>
      </c>
      <c r="BJ99" s="337">
        <v>3081</v>
      </c>
      <c r="BK99" s="326">
        <v>3117</v>
      </c>
      <c r="BL99" s="327">
        <v>3131</v>
      </c>
      <c r="BM99" s="337">
        <v>3115</v>
      </c>
      <c r="BN99" s="337">
        <v>3197</v>
      </c>
      <c r="BO99" s="337">
        <v>3219</v>
      </c>
      <c r="BP99" s="337">
        <v>3236</v>
      </c>
      <c r="BQ99" s="337">
        <v>3287</v>
      </c>
      <c r="BR99" s="337">
        <v>3279</v>
      </c>
      <c r="BS99" s="337">
        <v>3367</v>
      </c>
      <c r="BT99" s="337">
        <v>3502</v>
      </c>
      <c r="BU99" s="337">
        <v>3597</v>
      </c>
      <c r="BV99" s="337">
        <v>3668</v>
      </c>
      <c r="BW99" s="326">
        <v>3685</v>
      </c>
      <c r="BX99" s="327">
        <v>3586</v>
      </c>
      <c r="BY99" s="337">
        <v>3584</v>
      </c>
      <c r="BZ99" s="337">
        <v>3607</v>
      </c>
      <c r="CA99" s="337">
        <v>3671</v>
      </c>
      <c r="CB99" s="337">
        <v>3725</v>
      </c>
      <c r="CC99" s="337">
        <v>3738</v>
      </c>
      <c r="CD99" s="337">
        <v>3781</v>
      </c>
      <c r="CE99" s="337">
        <v>3871</v>
      </c>
      <c r="CF99" s="337">
        <v>3788</v>
      </c>
      <c r="CG99" s="337">
        <v>3784</v>
      </c>
      <c r="CH99" s="337">
        <v>3775</v>
      </c>
      <c r="CI99" s="326">
        <v>3712</v>
      </c>
      <c r="CJ99" s="327">
        <v>3505</v>
      </c>
      <c r="CK99" s="337">
        <v>3463</v>
      </c>
      <c r="CL99" s="337">
        <v>3472</v>
      </c>
      <c r="CM99" s="337">
        <v>3395</v>
      </c>
      <c r="CN99" s="337">
        <v>3230</v>
      </c>
      <c r="CO99" s="337">
        <v>3241</v>
      </c>
      <c r="CP99" s="337">
        <v>3320</v>
      </c>
      <c r="CQ99" s="337">
        <v>3433</v>
      </c>
      <c r="CR99" s="337">
        <v>3473</v>
      </c>
      <c r="CS99" s="337">
        <v>3471</v>
      </c>
      <c r="CT99" s="337">
        <v>3553</v>
      </c>
      <c r="CU99" s="326">
        <v>3549</v>
      </c>
      <c r="CV99" s="327">
        <v>3477</v>
      </c>
      <c r="CW99" s="337">
        <v>3540</v>
      </c>
      <c r="CX99" s="337">
        <v>3575</v>
      </c>
      <c r="CY99" s="337">
        <v>3575</v>
      </c>
      <c r="CZ99" s="337">
        <v>3579</v>
      </c>
      <c r="DA99" s="337">
        <v>3583</v>
      </c>
      <c r="DB99" s="337">
        <v>3498</v>
      </c>
      <c r="DC99" s="337">
        <v>3514</v>
      </c>
      <c r="DD99" s="337">
        <v>3572</v>
      </c>
      <c r="DE99" s="337">
        <v>3569</v>
      </c>
      <c r="DF99" s="337">
        <v>3582</v>
      </c>
      <c r="DG99" s="326">
        <v>3600</v>
      </c>
      <c r="DH99" s="327">
        <v>3546</v>
      </c>
      <c r="DI99" s="337">
        <v>3571</v>
      </c>
      <c r="DJ99" s="337">
        <v>3587</v>
      </c>
      <c r="DK99" s="337">
        <v>3564</v>
      </c>
      <c r="DL99" s="337">
        <v>3542</v>
      </c>
      <c r="DM99" s="337">
        <v>3579</v>
      </c>
      <c r="DN99" s="337">
        <v>3290</v>
      </c>
      <c r="DO99" s="337">
        <v>3277</v>
      </c>
      <c r="DP99" s="337">
        <v>3262</v>
      </c>
      <c r="DQ99" s="326">
        <v>3288</v>
      </c>
      <c r="DR99" s="326">
        <v>3282</v>
      </c>
      <c r="DS99" s="330">
        <v>3261</v>
      </c>
      <c r="DT99" s="326">
        <v>3217</v>
      </c>
      <c r="DU99" s="326">
        <v>3289</v>
      </c>
      <c r="DV99" s="326">
        <v>3404</v>
      </c>
      <c r="DW99" s="326">
        <v>3439</v>
      </c>
      <c r="DX99" s="326">
        <v>3476</v>
      </c>
      <c r="DY99" s="326">
        <v>3498</v>
      </c>
      <c r="DZ99" s="326">
        <v>3476</v>
      </c>
      <c r="EA99" s="337"/>
      <c r="EB99" s="337"/>
      <c r="EC99" s="337"/>
      <c r="ED99" s="337"/>
      <c r="EE99" s="337"/>
      <c r="EF99" s="100">
        <v>-22</v>
      </c>
      <c r="EG99" s="84">
        <v>-0.63291139240506333</v>
      </c>
      <c r="EH99" s="100">
        <v>215</v>
      </c>
      <c r="EI99" s="84">
        <v>5.9722222222222223</v>
      </c>
    </row>
    <row r="100" spans="1:139" ht="15" outlineLevel="2">
      <c r="A100" s="324">
        <v>667</v>
      </c>
      <c r="B100" s="324" t="s">
        <v>369</v>
      </c>
      <c r="C100" s="324" t="s">
        <v>389</v>
      </c>
      <c r="D100" s="327">
        <v>2919</v>
      </c>
      <c r="E100" s="337">
        <v>2833</v>
      </c>
      <c r="F100" s="337">
        <v>2806</v>
      </c>
      <c r="G100" s="337">
        <v>2849</v>
      </c>
      <c r="H100" s="337">
        <v>2925</v>
      </c>
      <c r="I100" s="337">
        <v>3001</v>
      </c>
      <c r="J100" s="337">
        <v>2960</v>
      </c>
      <c r="K100" s="337">
        <v>2987</v>
      </c>
      <c r="L100" s="337">
        <v>2977</v>
      </c>
      <c r="M100" s="337">
        <v>3054</v>
      </c>
      <c r="N100" s="337">
        <v>3088</v>
      </c>
      <c r="O100" s="330">
        <v>3130</v>
      </c>
      <c r="P100" s="327">
        <v>2967</v>
      </c>
      <c r="Q100" s="337">
        <v>2977</v>
      </c>
      <c r="R100" s="337">
        <v>3141</v>
      </c>
      <c r="S100" s="337">
        <v>3119</v>
      </c>
      <c r="T100" s="337">
        <v>2925</v>
      </c>
      <c r="U100" s="337">
        <v>3291</v>
      </c>
      <c r="V100" s="337">
        <v>3292</v>
      </c>
      <c r="W100" s="337">
        <v>3403</v>
      </c>
      <c r="X100" s="337">
        <v>3318</v>
      </c>
      <c r="Y100" s="337">
        <v>3290</v>
      </c>
      <c r="Z100" s="337">
        <v>3260</v>
      </c>
      <c r="AA100" s="330">
        <v>3074</v>
      </c>
      <c r="AB100" s="327">
        <v>2950</v>
      </c>
      <c r="AC100" s="337">
        <v>3008</v>
      </c>
      <c r="AD100" s="337">
        <v>3020</v>
      </c>
      <c r="AE100" s="337">
        <v>3043</v>
      </c>
      <c r="AF100" s="337">
        <v>3062</v>
      </c>
      <c r="AG100" s="337">
        <v>3128</v>
      </c>
      <c r="AH100" s="337">
        <v>3293</v>
      </c>
      <c r="AI100" s="337">
        <v>3324</v>
      </c>
      <c r="AJ100" s="337">
        <v>3446</v>
      </c>
      <c r="AK100" s="337">
        <v>3483</v>
      </c>
      <c r="AL100" s="337">
        <v>3378</v>
      </c>
      <c r="AM100" s="330">
        <v>3361</v>
      </c>
      <c r="AN100" s="327">
        <v>3209</v>
      </c>
      <c r="AO100" s="337">
        <v>3062</v>
      </c>
      <c r="AP100" s="337">
        <v>3096</v>
      </c>
      <c r="AQ100" s="337">
        <v>3220</v>
      </c>
      <c r="AR100" s="337">
        <v>3274</v>
      </c>
      <c r="AS100" s="337">
        <v>3344</v>
      </c>
      <c r="AT100" s="337">
        <v>3311</v>
      </c>
      <c r="AU100" s="337">
        <v>3314</v>
      </c>
      <c r="AV100" s="337">
        <v>3267</v>
      </c>
      <c r="AW100" s="337">
        <v>3300</v>
      </c>
      <c r="AX100" s="337">
        <v>3318</v>
      </c>
      <c r="AY100" s="330">
        <v>3332</v>
      </c>
      <c r="AZ100" s="327">
        <v>3215</v>
      </c>
      <c r="BA100" s="337">
        <v>3157</v>
      </c>
      <c r="BB100" s="337">
        <v>3208</v>
      </c>
      <c r="BC100" s="337">
        <v>3167</v>
      </c>
      <c r="BD100" s="337">
        <v>3117</v>
      </c>
      <c r="BE100" s="337">
        <v>3163</v>
      </c>
      <c r="BF100" s="337">
        <v>3233</v>
      </c>
      <c r="BG100" s="337">
        <v>3457</v>
      </c>
      <c r="BH100" s="337">
        <v>3143</v>
      </c>
      <c r="BI100" s="337">
        <v>3193</v>
      </c>
      <c r="BJ100" s="337">
        <v>3122</v>
      </c>
      <c r="BK100" s="326">
        <v>3168</v>
      </c>
      <c r="BL100" s="327">
        <v>3114</v>
      </c>
      <c r="BM100" s="337">
        <v>3098</v>
      </c>
      <c r="BN100" s="337">
        <v>3115</v>
      </c>
      <c r="BO100" s="337">
        <v>3112</v>
      </c>
      <c r="BP100" s="337">
        <v>3123</v>
      </c>
      <c r="BQ100" s="337">
        <v>3188</v>
      </c>
      <c r="BR100" s="337">
        <v>3171</v>
      </c>
      <c r="BS100" s="337">
        <v>3153</v>
      </c>
      <c r="BT100" s="337">
        <v>3161</v>
      </c>
      <c r="BU100" s="337">
        <v>3154</v>
      </c>
      <c r="BV100" s="337">
        <v>3156</v>
      </c>
      <c r="BW100" s="326">
        <v>3157</v>
      </c>
      <c r="BX100" s="327">
        <v>3077</v>
      </c>
      <c r="BY100" s="337">
        <v>3089</v>
      </c>
      <c r="BZ100" s="337">
        <v>3172</v>
      </c>
      <c r="CA100" s="337">
        <v>3151</v>
      </c>
      <c r="CB100" s="337">
        <v>3187</v>
      </c>
      <c r="CC100" s="337">
        <v>3177</v>
      </c>
      <c r="CD100" s="337">
        <v>3197</v>
      </c>
      <c r="CE100" s="337">
        <v>3224</v>
      </c>
      <c r="CF100" s="337">
        <v>3174</v>
      </c>
      <c r="CG100" s="337">
        <v>3198</v>
      </c>
      <c r="CH100" s="337">
        <v>3229</v>
      </c>
      <c r="CI100" s="326">
        <v>3215</v>
      </c>
      <c r="CJ100" s="327">
        <v>3129</v>
      </c>
      <c r="CK100" s="337">
        <v>3050</v>
      </c>
      <c r="CL100" s="337">
        <v>3057</v>
      </c>
      <c r="CM100" s="337">
        <v>3050</v>
      </c>
      <c r="CN100" s="337">
        <v>2977</v>
      </c>
      <c r="CO100" s="337">
        <v>2961</v>
      </c>
      <c r="CP100" s="337">
        <v>2998</v>
      </c>
      <c r="CQ100" s="337">
        <v>3104</v>
      </c>
      <c r="CR100" s="337">
        <v>3131</v>
      </c>
      <c r="CS100" s="337">
        <v>3135</v>
      </c>
      <c r="CT100" s="337">
        <v>3172</v>
      </c>
      <c r="CU100" s="326">
        <v>3176</v>
      </c>
      <c r="CV100" s="327">
        <v>3132</v>
      </c>
      <c r="CW100" s="337">
        <v>3178</v>
      </c>
      <c r="CX100" s="337">
        <v>3246</v>
      </c>
      <c r="CY100" s="337">
        <v>3246</v>
      </c>
      <c r="CZ100" s="337">
        <v>3292</v>
      </c>
      <c r="DA100" s="337">
        <v>3295</v>
      </c>
      <c r="DB100" s="337">
        <v>3256</v>
      </c>
      <c r="DC100" s="337">
        <v>3262</v>
      </c>
      <c r="DD100" s="337">
        <v>3339</v>
      </c>
      <c r="DE100" s="337">
        <v>3349</v>
      </c>
      <c r="DF100" s="337">
        <v>3329</v>
      </c>
      <c r="DG100" s="326">
        <v>3338</v>
      </c>
      <c r="DH100" s="327">
        <v>3260</v>
      </c>
      <c r="DI100" s="337">
        <v>3267</v>
      </c>
      <c r="DJ100" s="337">
        <v>3292</v>
      </c>
      <c r="DK100" s="337">
        <v>3317</v>
      </c>
      <c r="DL100" s="337">
        <v>3351</v>
      </c>
      <c r="DM100" s="337">
        <v>3360</v>
      </c>
      <c r="DN100" s="337">
        <v>3074</v>
      </c>
      <c r="DO100" s="337">
        <v>3047</v>
      </c>
      <c r="DP100" s="337">
        <v>3136</v>
      </c>
      <c r="DQ100" s="326">
        <v>3146</v>
      </c>
      <c r="DR100" s="326">
        <v>3197</v>
      </c>
      <c r="DS100" s="330">
        <v>3173</v>
      </c>
      <c r="DT100" s="326">
        <v>3124</v>
      </c>
      <c r="DU100" s="326">
        <v>3144</v>
      </c>
      <c r="DV100" s="326">
        <v>3208</v>
      </c>
      <c r="DW100" s="326">
        <v>3228</v>
      </c>
      <c r="DX100" s="326">
        <v>3209</v>
      </c>
      <c r="DY100" s="326">
        <v>3252</v>
      </c>
      <c r="DZ100" s="326">
        <v>3215</v>
      </c>
      <c r="EA100" s="337"/>
      <c r="EB100" s="337"/>
      <c r="EC100" s="337"/>
      <c r="ED100" s="337"/>
      <c r="EE100" s="337"/>
      <c r="EF100" s="100">
        <v>-37</v>
      </c>
      <c r="EG100" s="84">
        <v>-1.1508553654743392</v>
      </c>
      <c r="EH100" s="100">
        <v>42</v>
      </c>
      <c r="EI100" s="84">
        <v>1.2582384661473938</v>
      </c>
    </row>
    <row r="101" spans="1:139" ht="15" outlineLevel="2">
      <c r="A101" s="324">
        <v>674</v>
      </c>
      <c r="B101" s="324" t="s">
        <v>369</v>
      </c>
      <c r="C101" s="324" t="s">
        <v>390</v>
      </c>
      <c r="D101" s="327">
        <v>2018</v>
      </c>
      <c r="E101" s="337">
        <v>2032</v>
      </c>
      <c r="F101" s="337">
        <v>2003</v>
      </c>
      <c r="G101" s="337">
        <v>2080</v>
      </c>
      <c r="H101" s="337">
        <v>2064</v>
      </c>
      <c r="I101" s="337">
        <v>2054</v>
      </c>
      <c r="J101" s="337">
        <v>2037</v>
      </c>
      <c r="K101" s="337">
        <v>2038</v>
      </c>
      <c r="L101" s="337">
        <v>1987</v>
      </c>
      <c r="M101" s="337">
        <v>1994</v>
      </c>
      <c r="N101" s="337">
        <v>1993</v>
      </c>
      <c r="O101" s="330">
        <v>2055</v>
      </c>
      <c r="P101" s="327">
        <v>2039</v>
      </c>
      <c r="Q101" s="337">
        <v>849</v>
      </c>
      <c r="R101" s="337">
        <v>1680</v>
      </c>
      <c r="S101" s="337">
        <v>1803</v>
      </c>
      <c r="T101" s="337">
        <v>2064</v>
      </c>
      <c r="U101" s="337">
        <v>1896</v>
      </c>
      <c r="V101" s="337">
        <v>1922</v>
      </c>
      <c r="W101" s="337">
        <v>1971</v>
      </c>
      <c r="X101" s="337">
        <v>1978</v>
      </c>
      <c r="Y101" s="337">
        <v>2035</v>
      </c>
      <c r="Z101" s="337">
        <v>2027</v>
      </c>
      <c r="AA101" s="330">
        <v>1955</v>
      </c>
      <c r="AB101" s="327">
        <v>1889</v>
      </c>
      <c r="AC101" s="337">
        <v>1848</v>
      </c>
      <c r="AD101" s="337">
        <v>1813</v>
      </c>
      <c r="AE101" s="337">
        <v>1815</v>
      </c>
      <c r="AF101" s="337">
        <v>1770</v>
      </c>
      <c r="AG101" s="337">
        <v>1708</v>
      </c>
      <c r="AH101" s="337">
        <v>1758</v>
      </c>
      <c r="AI101" s="337">
        <v>1763</v>
      </c>
      <c r="AJ101" s="337">
        <v>1775</v>
      </c>
      <c r="AK101" s="337">
        <v>1765</v>
      </c>
      <c r="AL101" s="337">
        <v>1728</v>
      </c>
      <c r="AM101" s="330">
        <v>1534</v>
      </c>
      <c r="AN101" s="327">
        <v>1989</v>
      </c>
      <c r="AO101" s="337">
        <v>1912</v>
      </c>
      <c r="AP101" s="337">
        <v>1943</v>
      </c>
      <c r="AQ101" s="337">
        <v>1989</v>
      </c>
      <c r="AR101" s="337">
        <v>1985</v>
      </c>
      <c r="AS101" s="337">
        <v>2003</v>
      </c>
      <c r="AT101" s="337">
        <v>2044</v>
      </c>
      <c r="AU101" s="337">
        <v>2057</v>
      </c>
      <c r="AV101" s="337">
        <v>2027</v>
      </c>
      <c r="AW101" s="337">
        <v>2060</v>
      </c>
      <c r="AX101" s="337">
        <v>2063</v>
      </c>
      <c r="AY101" s="330">
        <v>2037</v>
      </c>
      <c r="AZ101" s="327">
        <v>1994</v>
      </c>
      <c r="BA101" s="337">
        <v>2020</v>
      </c>
      <c r="BB101" s="337">
        <v>2024</v>
      </c>
      <c r="BC101" s="337">
        <v>1969</v>
      </c>
      <c r="BD101" s="337">
        <v>1981</v>
      </c>
      <c r="BE101" s="337">
        <v>2044</v>
      </c>
      <c r="BF101" s="337">
        <v>2066</v>
      </c>
      <c r="BG101" s="337">
        <v>2068</v>
      </c>
      <c r="BH101" s="337">
        <v>2093</v>
      </c>
      <c r="BI101" s="337">
        <v>2088</v>
      </c>
      <c r="BJ101" s="337">
        <v>2100</v>
      </c>
      <c r="BK101" s="326">
        <v>2118</v>
      </c>
      <c r="BL101" s="327">
        <v>2100</v>
      </c>
      <c r="BM101" s="337">
        <v>2091</v>
      </c>
      <c r="BN101" s="337">
        <v>2110</v>
      </c>
      <c r="BO101" s="337">
        <v>2196</v>
      </c>
      <c r="BP101" s="337">
        <v>2182</v>
      </c>
      <c r="BQ101" s="337">
        <v>2179</v>
      </c>
      <c r="BR101" s="337">
        <v>2152</v>
      </c>
      <c r="BS101" s="337">
        <v>2210</v>
      </c>
      <c r="BT101" s="337">
        <v>2196</v>
      </c>
      <c r="BU101" s="337">
        <v>2189</v>
      </c>
      <c r="BV101" s="337">
        <v>2196</v>
      </c>
      <c r="BW101" s="326">
        <v>2217</v>
      </c>
      <c r="BX101" s="327">
        <v>2165</v>
      </c>
      <c r="BY101" s="337">
        <v>2187</v>
      </c>
      <c r="BZ101" s="337">
        <v>2253</v>
      </c>
      <c r="CA101" s="337">
        <v>2270</v>
      </c>
      <c r="CB101" s="337">
        <v>2257</v>
      </c>
      <c r="CC101" s="337">
        <v>2308</v>
      </c>
      <c r="CD101" s="337">
        <v>2336</v>
      </c>
      <c r="CE101" s="337">
        <v>2402</v>
      </c>
      <c r="CF101" s="337">
        <v>2341</v>
      </c>
      <c r="CG101" s="337">
        <v>2332</v>
      </c>
      <c r="CH101" s="337">
        <v>2373</v>
      </c>
      <c r="CI101" s="326">
        <v>2393</v>
      </c>
      <c r="CJ101" s="327">
        <v>2313</v>
      </c>
      <c r="CK101" s="337">
        <v>2324</v>
      </c>
      <c r="CL101" s="337">
        <v>2284</v>
      </c>
      <c r="CM101" s="337">
        <v>2283</v>
      </c>
      <c r="CN101" s="337">
        <v>2178</v>
      </c>
      <c r="CO101" s="337">
        <v>2154</v>
      </c>
      <c r="CP101" s="337">
        <v>2155</v>
      </c>
      <c r="CQ101" s="337">
        <v>2260</v>
      </c>
      <c r="CR101" s="337">
        <v>2273</v>
      </c>
      <c r="CS101" s="337">
        <v>2265</v>
      </c>
      <c r="CT101" s="337">
        <v>2288</v>
      </c>
      <c r="CU101" s="326">
        <v>2348</v>
      </c>
      <c r="CV101" s="327">
        <v>2338</v>
      </c>
      <c r="CW101" s="337">
        <v>2361</v>
      </c>
      <c r="CX101" s="337">
        <v>2411</v>
      </c>
      <c r="CY101" s="337">
        <v>2446</v>
      </c>
      <c r="CZ101" s="337">
        <v>2514</v>
      </c>
      <c r="DA101" s="337">
        <v>2489</v>
      </c>
      <c r="DB101" s="337">
        <v>2458</v>
      </c>
      <c r="DC101" s="337">
        <v>2452</v>
      </c>
      <c r="DD101" s="337">
        <v>2535</v>
      </c>
      <c r="DE101" s="337">
        <v>2590</v>
      </c>
      <c r="DF101" s="337">
        <v>2586</v>
      </c>
      <c r="DG101" s="326">
        <v>2575</v>
      </c>
      <c r="DH101" s="327">
        <v>2571</v>
      </c>
      <c r="DI101" s="337">
        <v>2601</v>
      </c>
      <c r="DJ101" s="337">
        <v>2626</v>
      </c>
      <c r="DK101" s="337">
        <v>2627</v>
      </c>
      <c r="DL101" s="337">
        <v>2677</v>
      </c>
      <c r="DM101" s="337">
        <v>2686</v>
      </c>
      <c r="DN101" s="337">
        <v>2442</v>
      </c>
      <c r="DO101" s="337">
        <v>2425</v>
      </c>
      <c r="DP101" s="337">
        <v>2472</v>
      </c>
      <c r="DQ101" s="326">
        <v>2473</v>
      </c>
      <c r="DR101" s="326">
        <v>2530</v>
      </c>
      <c r="DS101" s="330">
        <v>2547</v>
      </c>
      <c r="DT101" s="326">
        <v>2515</v>
      </c>
      <c r="DU101" s="326">
        <v>2491</v>
      </c>
      <c r="DV101" s="326">
        <v>2567</v>
      </c>
      <c r="DW101" s="326">
        <v>2577</v>
      </c>
      <c r="DX101" s="326">
        <v>2591</v>
      </c>
      <c r="DY101" s="326">
        <v>2607</v>
      </c>
      <c r="DZ101" s="326">
        <v>2611</v>
      </c>
      <c r="EA101" s="337"/>
      <c r="EB101" s="337"/>
      <c r="EC101" s="337"/>
      <c r="ED101" s="337"/>
      <c r="EE101" s="337"/>
      <c r="EF101" s="100">
        <v>4</v>
      </c>
      <c r="EG101" s="84">
        <v>0.15319800842589046</v>
      </c>
      <c r="EH101" s="100">
        <v>64</v>
      </c>
      <c r="EI101" s="84">
        <v>2.4854368932038837</v>
      </c>
    </row>
    <row r="102" spans="1:139" ht="15" outlineLevel="2">
      <c r="A102" s="324">
        <v>697</v>
      </c>
      <c r="B102" s="324" t="s">
        <v>369</v>
      </c>
      <c r="C102" s="324" t="s">
        <v>391</v>
      </c>
      <c r="D102" s="327">
        <v>9560</v>
      </c>
      <c r="E102" s="337">
        <v>9662</v>
      </c>
      <c r="F102" s="337">
        <v>9659</v>
      </c>
      <c r="G102" s="337">
        <v>9741</v>
      </c>
      <c r="H102" s="337">
        <v>9898</v>
      </c>
      <c r="I102" s="337">
        <v>9952</v>
      </c>
      <c r="J102" s="337">
        <v>9872</v>
      </c>
      <c r="K102" s="337">
        <v>9962</v>
      </c>
      <c r="L102" s="337">
        <v>9874</v>
      </c>
      <c r="M102" s="337">
        <v>9983</v>
      </c>
      <c r="N102" s="337">
        <v>10009</v>
      </c>
      <c r="O102" s="330">
        <v>10040</v>
      </c>
      <c r="P102" s="327">
        <v>9940</v>
      </c>
      <c r="Q102" s="337">
        <v>8409</v>
      </c>
      <c r="R102" s="337">
        <v>10123</v>
      </c>
      <c r="S102" s="337">
        <v>10138</v>
      </c>
      <c r="T102" s="337">
        <v>9898</v>
      </c>
      <c r="U102" s="337">
        <v>10354</v>
      </c>
      <c r="V102" s="337">
        <v>10312</v>
      </c>
      <c r="W102" s="337">
        <v>10536</v>
      </c>
      <c r="X102" s="337">
        <v>10553</v>
      </c>
      <c r="Y102" s="337">
        <v>10572</v>
      </c>
      <c r="Z102" s="337">
        <v>10622</v>
      </c>
      <c r="AA102" s="330">
        <v>10505</v>
      </c>
      <c r="AB102" s="327">
        <v>10410</v>
      </c>
      <c r="AC102" s="337">
        <v>10355</v>
      </c>
      <c r="AD102" s="337">
        <v>10530</v>
      </c>
      <c r="AE102" s="337">
        <v>10636</v>
      </c>
      <c r="AF102" s="337">
        <v>10642</v>
      </c>
      <c r="AG102" s="337">
        <v>10701</v>
      </c>
      <c r="AH102" s="337">
        <v>11018</v>
      </c>
      <c r="AI102" s="337">
        <v>11152</v>
      </c>
      <c r="AJ102" s="337">
        <v>11359</v>
      </c>
      <c r="AK102" s="337">
        <v>11530</v>
      </c>
      <c r="AL102" s="337">
        <v>11448</v>
      </c>
      <c r="AM102" s="330">
        <v>11452</v>
      </c>
      <c r="AN102" s="327">
        <v>11313</v>
      </c>
      <c r="AO102" s="337">
        <v>11333</v>
      </c>
      <c r="AP102" s="337">
        <v>11428</v>
      </c>
      <c r="AQ102" s="337">
        <v>11613</v>
      </c>
      <c r="AR102" s="337">
        <v>11701</v>
      </c>
      <c r="AS102" s="337">
        <v>11885</v>
      </c>
      <c r="AT102" s="337">
        <v>11801</v>
      </c>
      <c r="AU102" s="337">
        <v>11678</v>
      </c>
      <c r="AV102" s="337">
        <v>11541</v>
      </c>
      <c r="AW102" s="337">
        <v>11626</v>
      </c>
      <c r="AX102" s="337">
        <v>11555</v>
      </c>
      <c r="AY102" s="330">
        <v>11463</v>
      </c>
      <c r="AZ102" s="327">
        <v>11284</v>
      </c>
      <c r="BA102" s="337">
        <v>11272</v>
      </c>
      <c r="BB102" s="337">
        <v>11420</v>
      </c>
      <c r="BC102" s="337">
        <v>11273</v>
      </c>
      <c r="BD102" s="337">
        <v>11253</v>
      </c>
      <c r="BE102" s="337">
        <v>11364</v>
      </c>
      <c r="BF102" s="337">
        <v>11428</v>
      </c>
      <c r="BG102" s="337">
        <v>11540</v>
      </c>
      <c r="BH102" s="337">
        <v>11578</v>
      </c>
      <c r="BI102" s="337">
        <v>11527</v>
      </c>
      <c r="BJ102" s="337">
        <v>11593</v>
      </c>
      <c r="BK102" s="326">
        <v>11667</v>
      </c>
      <c r="BL102" s="327">
        <v>11578</v>
      </c>
      <c r="BM102" s="337">
        <v>11489</v>
      </c>
      <c r="BN102" s="337">
        <v>11591</v>
      </c>
      <c r="BO102" s="337">
        <v>11662</v>
      </c>
      <c r="BP102" s="337">
        <v>11695</v>
      </c>
      <c r="BQ102" s="337">
        <v>11723</v>
      </c>
      <c r="BR102" s="337">
        <v>11802</v>
      </c>
      <c r="BS102" s="337">
        <v>11872</v>
      </c>
      <c r="BT102" s="337">
        <v>11874</v>
      </c>
      <c r="BU102" s="337">
        <v>11827</v>
      </c>
      <c r="BV102" s="337">
        <v>11825</v>
      </c>
      <c r="BW102" s="326">
        <v>12259</v>
      </c>
      <c r="BX102" s="327">
        <v>12031</v>
      </c>
      <c r="BY102" s="337">
        <v>11713</v>
      </c>
      <c r="BZ102" s="337">
        <v>11694</v>
      </c>
      <c r="CA102" s="337">
        <v>11695</v>
      </c>
      <c r="CB102" s="337">
        <v>11779</v>
      </c>
      <c r="CC102" s="337">
        <v>11763</v>
      </c>
      <c r="CD102" s="337">
        <v>11731</v>
      </c>
      <c r="CE102" s="337">
        <v>11859</v>
      </c>
      <c r="CF102" s="337">
        <v>11772</v>
      </c>
      <c r="CG102" s="337">
        <v>11796</v>
      </c>
      <c r="CH102" s="337">
        <v>11764</v>
      </c>
      <c r="CI102" s="326">
        <v>11666</v>
      </c>
      <c r="CJ102" s="327">
        <v>11514</v>
      </c>
      <c r="CK102" s="337">
        <v>11380</v>
      </c>
      <c r="CL102" s="337">
        <v>11168</v>
      </c>
      <c r="CM102" s="337">
        <v>11036</v>
      </c>
      <c r="CN102" s="337">
        <v>10775</v>
      </c>
      <c r="CO102" s="337">
        <v>10654</v>
      </c>
      <c r="CP102" s="337">
        <v>10841</v>
      </c>
      <c r="CQ102" s="337">
        <v>11079</v>
      </c>
      <c r="CR102" s="337">
        <v>11106</v>
      </c>
      <c r="CS102" s="337">
        <v>11156</v>
      </c>
      <c r="CT102" s="337">
        <v>11265</v>
      </c>
      <c r="CU102" s="326">
        <v>11918</v>
      </c>
      <c r="CV102" s="327">
        <v>12104</v>
      </c>
      <c r="CW102" s="337">
        <v>12557</v>
      </c>
      <c r="CX102" s="337">
        <v>12928</v>
      </c>
      <c r="CY102" s="337">
        <v>13228</v>
      </c>
      <c r="CZ102" s="337">
        <v>13458</v>
      </c>
      <c r="DA102" s="337">
        <v>13607</v>
      </c>
      <c r="DB102" s="337">
        <v>13683</v>
      </c>
      <c r="DC102" s="337">
        <v>13812</v>
      </c>
      <c r="DD102" s="337">
        <v>13915</v>
      </c>
      <c r="DE102" s="337">
        <v>14074</v>
      </c>
      <c r="DF102" s="337">
        <v>14241</v>
      </c>
      <c r="DG102" s="326">
        <v>14371</v>
      </c>
      <c r="DH102" s="327">
        <v>14470</v>
      </c>
      <c r="DI102" s="337">
        <v>14663</v>
      </c>
      <c r="DJ102" s="337">
        <v>14755</v>
      </c>
      <c r="DK102" s="337">
        <v>14973</v>
      </c>
      <c r="DL102" s="337">
        <v>15088</v>
      </c>
      <c r="DM102" s="337">
        <v>15290</v>
      </c>
      <c r="DN102" s="337">
        <v>14364</v>
      </c>
      <c r="DO102" s="337">
        <v>14631</v>
      </c>
      <c r="DP102" s="337">
        <v>14766</v>
      </c>
      <c r="DQ102" s="326">
        <v>14947</v>
      </c>
      <c r="DR102" s="326">
        <v>15042</v>
      </c>
      <c r="DS102" s="330">
        <v>15074</v>
      </c>
      <c r="DT102" s="326">
        <v>15076</v>
      </c>
      <c r="DU102" s="326">
        <v>15131</v>
      </c>
      <c r="DV102" s="326">
        <v>15353</v>
      </c>
      <c r="DW102" s="326">
        <v>15397</v>
      </c>
      <c r="DX102" s="326">
        <v>15624</v>
      </c>
      <c r="DY102" s="326">
        <v>15831</v>
      </c>
      <c r="DZ102" s="326">
        <v>15808</v>
      </c>
      <c r="EA102" s="337"/>
      <c r="EB102" s="337"/>
      <c r="EC102" s="337"/>
      <c r="ED102" s="337"/>
      <c r="EE102" s="337"/>
      <c r="EF102" s="100">
        <v>-23</v>
      </c>
      <c r="EG102" s="84">
        <v>-0.14549595141700405</v>
      </c>
      <c r="EH102" s="100">
        <v>734</v>
      </c>
      <c r="EI102" s="84">
        <v>5.1075081761881567</v>
      </c>
    </row>
    <row r="103" spans="1:139" ht="15" outlineLevel="2">
      <c r="A103" s="324">
        <v>756</v>
      </c>
      <c r="B103" s="324" t="s">
        <v>369</v>
      </c>
      <c r="C103" s="324" t="s">
        <v>392</v>
      </c>
      <c r="D103" s="327">
        <v>5149</v>
      </c>
      <c r="E103" s="337">
        <v>4819</v>
      </c>
      <c r="F103" s="337">
        <v>4763</v>
      </c>
      <c r="G103" s="337">
        <v>4869</v>
      </c>
      <c r="H103" s="337">
        <v>4941</v>
      </c>
      <c r="I103" s="337">
        <v>5089</v>
      </c>
      <c r="J103" s="337">
        <v>5039</v>
      </c>
      <c r="K103" s="337">
        <v>4973</v>
      </c>
      <c r="L103" s="337">
        <v>4886</v>
      </c>
      <c r="M103" s="337">
        <v>4954</v>
      </c>
      <c r="N103" s="337">
        <v>5025</v>
      </c>
      <c r="O103" s="330">
        <v>5027</v>
      </c>
      <c r="P103" s="327">
        <v>4845</v>
      </c>
      <c r="Q103" s="337">
        <v>4832</v>
      </c>
      <c r="R103" s="337">
        <v>5025</v>
      </c>
      <c r="S103" s="337">
        <v>5069</v>
      </c>
      <c r="T103" s="337">
        <v>4941</v>
      </c>
      <c r="U103" s="337">
        <v>5023</v>
      </c>
      <c r="V103" s="337">
        <v>5031</v>
      </c>
      <c r="W103" s="337">
        <v>5216</v>
      </c>
      <c r="X103" s="337">
        <v>5236</v>
      </c>
      <c r="Y103" s="337">
        <v>5232</v>
      </c>
      <c r="Z103" s="337">
        <v>5201</v>
      </c>
      <c r="AA103" s="330">
        <v>5083</v>
      </c>
      <c r="AB103" s="327">
        <v>4736</v>
      </c>
      <c r="AC103" s="337">
        <v>4652</v>
      </c>
      <c r="AD103" s="337">
        <v>4717</v>
      </c>
      <c r="AE103" s="337">
        <v>4875</v>
      </c>
      <c r="AF103" s="337">
        <v>4894</v>
      </c>
      <c r="AG103" s="337">
        <v>4961</v>
      </c>
      <c r="AH103" s="337">
        <v>5207</v>
      </c>
      <c r="AI103" s="337">
        <v>5265</v>
      </c>
      <c r="AJ103" s="337">
        <v>5403</v>
      </c>
      <c r="AK103" s="337">
        <v>5459</v>
      </c>
      <c r="AL103" s="337">
        <v>5371</v>
      </c>
      <c r="AM103" s="330">
        <v>5311</v>
      </c>
      <c r="AN103" s="327">
        <v>5168</v>
      </c>
      <c r="AO103" s="337">
        <v>5112</v>
      </c>
      <c r="AP103" s="337">
        <v>5292</v>
      </c>
      <c r="AQ103" s="337">
        <v>5450</v>
      </c>
      <c r="AR103" s="337">
        <v>5517</v>
      </c>
      <c r="AS103" s="337">
        <v>5663</v>
      </c>
      <c r="AT103" s="337">
        <v>5722</v>
      </c>
      <c r="AU103" s="337">
        <v>5776</v>
      </c>
      <c r="AV103" s="337">
        <v>5743</v>
      </c>
      <c r="AW103" s="337">
        <v>5836</v>
      </c>
      <c r="AX103" s="337">
        <v>5839</v>
      </c>
      <c r="AY103" s="330">
        <v>5835</v>
      </c>
      <c r="AZ103" s="327">
        <v>5594</v>
      </c>
      <c r="BA103" s="337">
        <v>5601</v>
      </c>
      <c r="BB103" s="337">
        <v>5782</v>
      </c>
      <c r="BC103" s="337">
        <v>5772</v>
      </c>
      <c r="BD103" s="337">
        <v>5763</v>
      </c>
      <c r="BE103" s="337">
        <v>5873</v>
      </c>
      <c r="BF103" s="337">
        <v>5898</v>
      </c>
      <c r="BG103" s="337">
        <v>6178</v>
      </c>
      <c r="BH103" s="337">
        <v>5794</v>
      </c>
      <c r="BI103" s="337">
        <v>5767</v>
      </c>
      <c r="BJ103" s="337">
        <v>5695</v>
      </c>
      <c r="BK103" s="326">
        <v>5734</v>
      </c>
      <c r="BL103" s="327">
        <v>5630</v>
      </c>
      <c r="BM103" s="337">
        <v>5709</v>
      </c>
      <c r="BN103" s="337">
        <v>5721</v>
      </c>
      <c r="BO103" s="337">
        <v>5817</v>
      </c>
      <c r="BP103" s="337">
        <v>5735</v>
      </c>
      <c r="BQ103" s="337">
        <v>5877</v>
      </c>
      <c r="BR103" s="337">
        <v>5912</v>
      </c>
      <c r="BS103" s="337">
        <v>5962</v>
      </c>
      <c r="BT103" s="337">
        <v>6022</v>
      </c>
      <c r="BU103" s="337">
        <v>6001</v>
      </c>
      <c r="BV103" s="337">
        <v>5986</v>
      </c>
      <c r="BW103" s="326">
        <v>6000</v>
      </c>
      <c r="BX103" s="327">
        <v>5822</v>
      </c>
      <c r="BY103" s="337">
        <v>5821</v>
      </c>
      <c r="BZ103" s="337">
        <v>5921</v>
      </c>
      <c r="CA103" s="337">
        <v>5988</v>
      </c>
      <c r="CB103" s="337">
        <v>6034</v>
      </c>
      <c r="CC103" s="337">
        <v>6182</v>
      </c>
      <c r="CD103" s="337">
        <v>6262</v>
      </c>
      <c r="CE103" s="337">
        <v>6395</v>
      </c>
      <c r="CF103" s="337">
        <v>6329</v>
      </c>
      <c r="CG103" s="337">
        <v>6366</v>
      </c>
      <c r="CH103" s="337">
        <v>6495</v>
      </c>
      <c r="CI103" s="326">
        <v>6531</v>
      </c>
      <c r="CJ103" s="327">
        <v>6359</v>
      </c>
      <c r="CK103" s="337">
        <v>6354</v>
      </c>
      <c r="CL103" s="337">
        <v>6333</v>
      </c>
      <c r="CM103" s="337">
        <v>6321</v>
      </c>
      <c r="CN103" s="337">
        <v>6195</v>
      </c>
      <c r="CO103" s="337">
        <v>6215</v>
      </c>
      <c r="CP103" s="337">
        <v>6249</v>
      </c>
      <c r="CQ103" s="337">
        <v>6412</v>
      </c>
      <c r="CR103" s="337">
        <v>6453</v>
      </c>
      <c r="CS103" s="337">
        <v>6493</v>
      </c>
      <c r="CT103" s="337">
        <v>6624</v>
      </c>
      <c r="CU103" s="326">
        <v>6719</v>
      </c>
      <c r="CV103" s="327">
        <v>6677</v>
      </c>
      <c r="CW103" s="337">
        <v>6743</v>
      </c>
      <c r="CX103" s="337">
        <v>6869</v>
      </c>
      <c r="CY103" s="337">
        <v>6954</v>
      </c>
      <c r="CZ103" s="337">
        <v>7051</v>
      </c>
      <c r="DA103" s="337">
        <v>7072</v>
      </c>
      <c r="DB103" s="337">
        <v>6982</v>
      </c>
      <c r="DC103" s="337">
        <v>7063</v>
      </c>
      <c r="DD103" s="337">
        <v>7051</v>
      </c>
      <c r="DE103" s="337">
        <v>7071</v>
      </c>
      <c r="DF103" s="337">
        <v>7055</v>
      </c>
      <c r="DG103" s="326">
        <v>7141</v>
      </c>
      <c r="DH103" s="327">
        <v>7131</v>
      </c>
      <c r="DI103" s="337">
        <v>7279</v>
      </c>
      <c r="DJ103" s="337">
        <v>7301</v>
      </c>
      <c r="DK103" s="337">
        <v>7387</v>
      </c>
      <c r="DL103" s="337">
        <v>7395</v>
      </c>
      <c r="DM103" s="337">
        <v>7468</v>
      </c>
      <c r="DN103" s="337">
        <v>6865</v>
      </c>
      <c r="DO103" s="337">
        <v>6869</v>
      </c>
      <c r="DP103" s="337">
        <v>6955</v>
      </c>
      <c r="DQ103" s="326">
        <v>6910</v>
      </c>
      <c r="DR103" s="326">
        <v>6917</v>
      </c>
      <c r="DS103" s="330">
        <v>6845</v>
      </c>
      <c r="DT103" s="326">
        <v>6802</v>
      </c>
      <c r="DU103" s="326">
        <v>6821</v>
      </c>
      <c r="DV103" s="326">
        <v>6980</v>
      </c>
      <c r="DW103" s="326">
        <v>7012</v>
      </c>
      <c r="DX103" s="326">
        <v>7049</v>
      </c>
      <c r="DY103" s="326">
        <v>7296</v>
      </c>
      <c r="DZ103" s="326">
        <v>7236</v>
      </c>
      <c r="EA103" s="337"/>
      <c r="EB103" s="337"/>
      <c r="EC103" s="337"/>
      <c r="ED103" s="337"/>
      <c r="EE103" s="337"/>
      <c r="EF103" s="100">
        <v>-60</v>
      </c>
      <c r="EG103" s="84">
        <v>-0.82918739635157546</v>
      </c>
      <c r="EH103" s="100">
        <v>391</v>
      </c>
      <c r="EI103" s="84">
        <v>5.4754236101386367</v>
      </c>
    </row>
    <row r="104" spans="1:139" ht="15" outlineLevel="1">
      <c r="A104" s="121" t="s">
        <v>393</v>
      </c>
      <c r="B104" s="26"/>
      <c r="C104" s="27"/>
      <c r="D104" s="44">
        <v>79792</v>
      </c>
      <c r="E104" s="45">
        <v>79304</v>
      </c>
      <c r="F104" s="45">
        <v>79152</v>
      </c>
      <c r="G104" s="45">
        <v>80313</v>
      </c>
      <c r="H104" s="45">
        <v>81166</v>
      </c>
      <c r="I104" s="45">
        <v>82036</v>
      </c>
      <c r="J104" s="45">
        <v>81391</v>
      </c>
      <c r="K104" s="45">
        <v>81596</v>
      </c>
      <c r="L104" s="45">
        <v>80834</v>
      </c>
      <c r="M104" s="45">
        <v>81419</v>
      </c>
      <c r="N104" s="45">
        <v>81828</v>
      </c>
      <c r="O104" s="231">
        <v>81944</v>
      </c>
      <c r="P104" s="44">
        <v>79511</v>
      </c>
      <c r="Q104" s="45">
        <v>56487</v>
      </c>
      <c r="R104" s="45">
        <v>77749</v>
      </c>
      <c r="S104" s="45">
        <v>78745</v>
      </c>
      <c r="T104" s="45">
        <v>81166</v>
      </c>
      <c r="U104" s="45">
        <v>80652</v>
      </c>
      <c r="V104" s="45">
        <v>80559</v>
      </c>
      <c r="W104" s="45">
        <v>82514</v>
      </c>
      <c r="X104" s="45">
        <v>82873</v>
      </c>
      <c r="Y104" s="45">
        <v>83631</v>
      </c>
      <c r="Z104" s="45">
        <v>83128</v>
      </c>
      <c r="AA104" s="231">
        <v>81096</v>
      </c>
      <c r="AB104" s="44">
        <v>78472</v>
      </c>
      <c r="AC104" s="45">
        <v>77161</v>
      </c>
      <c r="AD104" s="45">
        <v>77726</v>
      </c>
      <c r="AE104" s="45">
        <v>78763</v>
      </c>
      <c r="AF104" s="45">
        <v>78810</v>
      </c>
      <c r="AG104" s="45">
        <v>79829</v>
      </c>
      <c r="AH104" s="45">
        <v>83142</v>
      </c>
      <c r="AI104" s="45">
        <v>84369</v>
      </c>
      <c r="AJ104" s="45">
        <v>85783</v>
      </c>
      <c r="AK104" s="45">
        <v>85892</v>
      </c>
      <c r="AL104" s="45">
        <v>83330</v>
      </c>
      <c r="AM104" s="231">
        <v>83278</v>
      </c>
      <c r="AN104" s="44">
        <v>81296</v>
      </c>
      <c r="AO104" s="45">
        <v>79101</v>
      </c>
      <c r="AP104" s="45">
        <v>80135</v>
      </c>
      <c r="AQ104" s="45">
        <v>82290</v>
      </c>
      <c r="AR104" s="45">
        <v>83389</v>
      </c>
      <c r="AS104" s="45">
        <v>86414</v>
      </c>
      <c r="AT104" s="45">
        <v>87303</v>
      </c>
      <c r="AU104" s="45">
        <v>87709</v>
      </c>
      <c r="AV104" s="45">
        <v>88101</v>
      </c>
      <c r="AW104" s="45">
        <v>89074</v>
      </c>
      <c r="AX104" s="45">
        <v>89052</v>
      </c>
      <c r="AY104" s="231">
        <v>89484</v>
      </c>
      <c r="AZ104" s="44">
        <v>88412</v>
      </c>
      <c r="BA104" s="45">
        <v>87898</v>
      </c>
      <c r="BB104" s="45">
        <v>88538</v>
      </c>
      <c r="BC104" s="45">
        <v>87032</v>
      </c>
      <c r="BD104" s="45">
        <v>86442</v>
      </c>
      <c r="BE104" s="45">
        <v>87169</v>
      </c>
      <c r="BF104" s="45">
        <v>87385</v>
      </c>
      <c r="BG104" s="45">
        <v>88904</v>
      </c>
      <c r="BH104" s="45">
        <v>86142</v>
      </c>
      <c r="BI104" s="45">
        <v>85685</v>
      </c>
      <c r="BJ104" s="45">
        <v>84769</v>
      </c>
      <c r="BK104" s="57">
        <v>85106</v>
      </c>
      <c r="BL104" s="44">
        <v>84063</v>
      </c>
      <c r="BM104" s="45">
        <v>83358</v>
      </c>
      <c r="BN104" s="45">
        <v>84453</v>
      </c>
      <c r="BO104" s="45">
        <v>84895</v>
      </c>
      <c r="BP104" s="45">
        <v>84409</v>
      </c>
      <c r="BQ104" s="45">
        <v>84620</v>
      </c>
      <c r="BR104" s="45">
        <v>84407</v>
      </c>
      <c r="BS104" s="45">
        <v>85092</v>
      </c>
      <c r="BT104" s="45">
        <v>85609</v>
      </c>
      <c r="BU104" s="45">
        <v>85612</v>
      </c>
      <c r="BV104" s="45">
        <v>85194</v>
      </c>
      <c r="BW104" s="57">
        <v>84472</v>
      </c>
      <c r="BX104" s="44">
        <v>82720</v>
      </c>
      <c r="BY104" s="45">
        <v>82610</v>
      </c>
      <c r="BZ104" s="45">
        <v>83629</v>
      </c>
      <c r="CA104" s="45">
        <v>84064</v>
      </c>
      <c r="CB104" s="45">
        <v>84345</v>
      </c>
      <c r="CC104" s="45">
        <v>84818</v>
      </c>
      <c r="CD104" s="45">
        <v>85210</v>
      </c>
      <c r="CE104" s="45">
        <v>85607</v>
      </c>
      <c r="CF104" s="45">
        <v>84918</v>
      </c>
      <c r="CG104" s="45">
        <v>85261</v>
      </c>
      <c r="CH104" s="45">
        <v>85447</v>
      </c>
      <c r="CI104" s="57">
        <v>85183</v>
      </c>
      <c r="CJ104" s="44">
        <v>82682</v>
      </c>
      <c r="CK104" s="45">
        <v>81562</v>
      </c>
      <c r="CL104" s="45">
        <v>82261</v>
      </c>
      <c r="CM104" s="45">
        <v>82000</v>
      </c>
      <c r="CN104" s="45">
        <v>80813</v>
      </c>
      <c r="CO104" s="45">
        <v>80962</v>
      </c>
      <c r="CP104" s="45">
        <v>81742</v>
      </c>
      <c r="CQ104" s="45">
        <v>83834</v>
      </c>
      <c r="CR104" s="45">
        <v>84363</v>
      </c>
      <c r="CS104" s="45">
        <v>85194</v>
      </c>
      <c r="CT104" s="45">
        <v>86465</v>
      </c>
      <c r="CU104" s="57">
        <v>86732</v>
      </c>
      <c r="CV104" s="44">
        <v>86198</v>
      </c>
      <c r="CW104" s="45">
        <v>87034</v>
      </c>
      <c r="CX104" s="45">
        <v>88750</v>
      </c>
      <c r="CY104" s="45">
        <v>89158</v>
      </c>
      <c r="CZ104" s="45">
        <v>89941</v>
      </c>
      <c r="DA104" s="45">
        <v>89859</v>
      </c>
      <c r="DB104" s="45">
        <v>89253</v>
      </c>
      <c r="DC104" s="45">
        <v>89492</v>
      </c>
      <c r="DD104" s="45">
        <v>89411</v>
      </c>
      <c r="DE104" s="45">
        <v>89838</v>
      </c>
      <c r="DF104" s="45">
        <v>89658</v>
      </c>
      <c r="DG104" s="57">
        <v>89961</v>
      </c>
      <c r="DH104" s="44">
        <v>89472</v>
      </c>
      <c r="DI104" s="45">
        <v>90349</v>
      </c>
      <c r="DJ104" s="45">
        <v>90904</v>
      </c>
      <c r="DK104" s="45">
        <v>91824</v>
      </c>
      <c r="DL104" s="45">
        <v>91702</v>
      </c>
      <c r="DM104" s="45">
        <v>92415</v>
      </c>
      <c r="DN104" s="45">
        <v>85495</v>
      </c>
      <c r="DO104" s="45">
        <v>85763</v>
      </c>
      <c r="DP104" s="45">
        <v>86744</v>
      </c>
      <c r="DQ104" s="57">
        <v>86663</v>
      </c>
      <c r="DR104" s="57">
        <v>87211</v>
      </c>
      <c r="DS104" s="231">
        <v>86738</v>
      </c>
      <c r="DT104" s="57">
        <v>85182</v>
      </c>
      <c r="DU104" s="57">
        <v>85632</v>
      </c>
      <c r="DV104" s="57">
        <v>87772</v>
      </c>
      <c r="DW104" s="57">
        <v>87866</v>
      </c>
      <c r="DX104" s="57">
        <v>88387</v>
      </c>
      <c r="DY104" s="57">
        <v>88865</v>
      </c>
      <c r="DZ104" s="57">
        <v>88464</v>
      </c>
      <c r="EA104" s="45"/>
      <c r="EB104" s="45"/>
      <c r="EC104" s="45"/>
      <c r="ED104" s="45"/>
      <c r="EE104" s="45"/>
      <c r="EF104" s="100">
        <v>-401</v>
      </c>
      <c r="EG104" s="84">
        <v>-0.45329173449086635</v>
      </c>
      <c r="EH104" s="100">
        <v>1726</v>
      </c>
      <c r="EI104" s="84">
        <v>1.918609175086982</v>
      </c>
    </row>
    <row r="105" spans="1:139" ht="15" outlineLevel="2">
      <c r="A105" s="324">
        <v>30</v>
      </c>
      <c r="B105" s="324" t="s">
        <v>393</v>
      </c>
      <c r="C105" s="324" t="s">
        <v>394</v>
      </c>
      <c r="D105" s="327">
        <v>12527</v>
      </c>
      <c r="E105" s="337">
        <v>12451</v>
      </c>
      <c r="F105" s="337">
        <v>12452</v>
      </c>
      <c r="G105" s="337">
        <v>12482</v>
      </c>
      <c r="H105" s="337">
        <v>12601</v>
      </c>
      <c r="I105" s="337">
        <v>12641</v>
      </c>
      <c r="J105" s="337">
        <v>12548</v>
      </c>
      <c r="K105" s="337">
        <v>12524</v>
      </c>
      <c r="L105" s="337">
        <v>12301</v>
      </c>
      <c r="M105" s="337">
        <v>12332</v>
      </c>
      <c r="N105" s="337">
        <v>12280</v>
      </c>
      <c r="O105" s="330">
        <v>12381</v>
      </c>
      <c r="P105" s="327">
        <v>12029</v>
      </c>
      <c r="Q105" s="337">
        <v>9412</v>
      </c>
      <c r="R105" s="337">
        <v>11978</v>
      </c>
      <c r="S105" s="337">
        <v>12028</v>
      </c>
      <c r="T105" s="337">
        <v>12601</v>
      </c>
      <c r="U105" s="337">
        <v>12231</v>
      </c>
      <c r="V105" s="337">
        <v>12230</v>
      </c>
      <c r="W105" s="337">
        <v>12579</v>
      </c>
      <c r="X105" s="337">
        <v>12640</v>
      </c>
      <c r="Y105" s="337">
        <v>12557</v>
      </c>
      <c r="Z105" s="337">
        <v>12520</v>
      </c>
      <c r="AA105" s="330">
        <v>12206</v>
      </c>
      <c r="AB105" s="327">
        <v>11826</v>
      </c>
      <c r="AC105" s="337">
        <v>11666</v>
      </c>
      <c r="AD105" s="337">
        <v>11779</v>
      </c>
      <c r="AE105" s="337">
        <v>12020</v>
      </c>
      <c r="AF105" s="337">
        <v>12030</v>
      </c>
      <c r="AG105" s="337">
        <v>12093</v>
      </c>
      <c r="AH105" s="337">
        <v>12296</v>
      </c>
      <c r="AI105" s="337">
        <v>12383</v>
      </c>
      <c r="AJ105" s="337">
        <v>12425</v>
      </c>
      <c r="AK105" s="337">
        <v>12607</v>
      </c>
      <c r="AL105" s="337">
        <v>12552</v>
      </c>
      <c r="AM105" s="330">
        <v>12542</v>
      </c>
      <c r="AN105" s="327">
        <v>12462</v>
      </c>
      <c r="AO105" s="337">
        <v>12434</v>
      </c>
      <c r="AP105" s="337">
        <v>12604</v>
      </c>
      <c r="AQ105" s="337">
        <v>12808</v>
      </c>
      <c r="AR105" s="337">
        <v>13030</v>
      </c>
      <c r="AS105" s="337">
        <v>13631</v>
      </c>
      <c r="AT105" s="337">
        <v>13803</v>
      </c>
      <c r="AU105" s="337">
        <v>13860</v>
      </c>
      <c r="AV105" s="337">
        <v>13934</v>
      </c>
      <c r="AW105" s="337">
        <v>14042</v>
      </c>
      <c r="AX105" s="337">
        <v>13902</v>
      </c>
      <c r="AY105" s="330">
        <v>13769</v>
      </c>
      <c r="AZ105" s="327">
        <v>13512</v>
      </c>
      <c r="BA105" s="337">
        <v>13516</v>
      </c>
      <c r="BB105" s="337">
        <v>13728</v>
      </c>
      <c r="BC105" s="337">
        <v>13453</v>
      </c>
      <c r="BD105" s="337">
        <v>13279</v>
      </c>
      <c r="BE105" s="337">
        <v>13405</v>
      </c>
      <c r="BF105" s="337">
        <v>13541</v>
      </c>
      <c r="BG105" s="337">
        <v>13528</v>
      </c>
      <c r="BH105" s="337">
        <v>13577</v>
      </c>
      <c r="BI105" s="337">
        <v>13639</v>
      </c>
      <c r="BJ105" s="337">
        <v>13630</v>
      </c>
      <c r="BK105" s="326">
        <v>13701</v>
      </c>
      <c r="BL105" s="327">
        <v>13540</v>
      </c>
      <c r="BM105" s="337">
        <v>13637</v>
      </c>
      <c r="BN105" s="337">
        <v>13697</v>
      </c>
      <c r="BO105" s="337">
        <v>13681</v>
      </c>
      <c r="BP105" s="337">
        <v>13671</v>
      </c>
      <c r="BQ105" s="337">
        <v>13731</v>
      </c>
      <c r="BR105" s="337">
        <v>13654</v>
      </c>
      <c r="BS105" s="337">
        <v>13727</v>
      </c>
      <c r="BT105" s="337">
        <v>13860</v>
      </c>
      <c r="BU105" s="337">
        <v>13911</v>
      </c>
      <c r="BV105" s="337">
        <v>13752</v>
      </c>
      <c r="BW105" s="326">
        <v>13365</v>
      </c>
      <c r="BX105" s="327">
        <v>13296</v>
      </c>
      <c r="BY105" s="337">
        <v>13559</v>
      </c>
      <c r="BZ105" s="337">
        <v>13694</v>
      </c>
      <c r="CA105" s="337">
        <v>13788</v>
      </c>
      <c r="CB105" s="337">
        <v>13965</v>
      </c>
      <c r="CC105" s="337">
        <v>14053</v>
      </c>
      <c r="CD105" s="337">
        <v>14016</v>
      </c>
      <c r="CE105" s="337">
        <v>14022</v>
      </c>
      <c r="CF105" s="337">
        <v>14147</v>
      </c>
      <c r="CG105" s="337">
        <v>14323</v>
      </c>
      <c r="CH105" s="337">
        <v>14291</v>
      </c>
      <c r="CI105" s="326">
        <v>14279</v>
      </c>
      <c r="CJ105" s="327">
        <v>13919</v>
      </c>
      <c r="CK105" s="337">
        <v>13873</v>
      </c>
      <c r="CL105" s="337">
        <v>13866</v>
      </c>
      <c r="CM105" s="337">
        <v>13734</v>
      </c>
      <c r="CN105" s="337">
        <v>13514</v>
      </c>
      <c r="CO105" s="337">
        <v>13505</v>
      </c>
      <c r="CP105" s="337">
        <v>13801</v>
      </c>
      <c r="CQ105" s="337">
        <v>14048</v>
      </c>
      <c r="CR105" s="337">
        <v>14226</v>
      </c>
      <c r="CS105" s="337">
        <v>14345</v>
      </c>
      <c r="CT105" s="337">
        <v>14486</v>
      </c>
      <c r="CU105" s="326">
        <v>14519</v>
      </c>
      <c r="CV105" s="327">
        <v>14341</v>
      </c>
      <c r="CW105" s="337">
        <v>14471</v>
      </c>
      <c r="CX105" s="337">
        <v>14606</v>
      </c>
      <c r="CY105" s="337">
        <v>14611</v>
      </c>
      <c r="CZ105" s="337">
        <v>14697</v>
      </c>
      <c r="DA105" s="337">
        <v>14635</v>
      </c>
      <c r="DB105" s="337">
        <v>14509</v>
      </c>
      <c r="DC105" s="337">
        <v>14589</v>
      </c>
      <c r="DD105" s="337">
        <v>14455</v>
      </c>
      <c r="DE105" s="337">
        <v>14528</v>
      </c>
      <c r="DF105" s="337">
        <v>14399</v>
      </c>
      <c r="DG105" s="326">
        <v>14436</v>
      </c>
      <c r="DH105" s="327">
        <v>14374</v>
      </c>
      <c r="DI105" s="337">
        <v>14486</v>
      </c>
      <c r="DJ105" s="337">
        <v>14024</v>
      </c>
      <c r="DK105" s="337">
        <v>13993</v>
      </c>
      <c r="DL105" s="337">
        <v>13864</v>
      </c>
      <c r="DM105" s="337">
        <v>13925</v>
      </c>
      <c r="DN105" s="337">
        <v>12968</v>
      </c>
      <c r="DO105" s="337">
        <v>12965</v>
      </c>
      <c r="DP105" s="337">
        <v>13401</v>
      </c>
      <c r="DQ105" s="326">
        <v>13736</v>
      </c>
      <c r="DR105" s="326">
        <v>13924</v>
      </c>
      <c r="DS105" s="330">
        <v>13913</v>
      </c>
      <c r="DT105" s="326">
        <v>13748</v>
      </c>
      <c r="DU105" s="326">
        <v>13946</v>
      </c>
      <c r="DV105" s="326">
        <v>14187</v>
      </c>
      <c r="DW105" s="326">
        <v>14200</v>
      </c>
      <c r="DX105" s="326">
        <v>14468</v>
      </c>
      <c r="DY105" s="326">
        <v>14640</v>
      </c>
      <c r="DZ105" s="326">
        <v>14627</v>
      </c>
      <c r="EA105" s="337"/>
      <c r="EB105" s="337"/>
      <c r="EC105" s="337"/>
      <c r="ED105" s="337"/>
      <c r="EE105" s="337"/>
      <c r="EF105" s="100">
        <v>-13</v>
      </c>
      <c r="EG105" s="84">
        <v>-8.8876734805496682E-2</v>
      </c>
      <c r="EH105" s="100">
        <v>714</v>
      </c>
      <c r="EI105" s="84">
        <v>4.9459684123025767</v>
      </c>
    </row>
    <row r="106" spans="1:139" ht="15" outlineLevel="2">
      <c r="A106" s="324">
        <v>34</v>
      </c>
      <c r="B106" s="324" t="s">
        <v>393</v>
      </c>
      <c r="C106" s="324" t="s">
        <v>395</v>
      </c>
      <c r="D106" s="327">
        <v>7905</v>
      </c>
      <c r="E106" s="337">
        <v>7881</v>
      </c>
      <c r="F106" s="337">
        <v>7774</v>
      </c>
      <c r="G106" s="337">
        <v>7903</v>
      </c>
      <c r="H106" s="337">
        <v>8012</v>
      </c>
      <c r="I106" s="337">
        <v>8112</v>
      </c>
      <c r="J106" s="337">
        <v>8158</v>
      </c>
      <c r="K106" s="337">
        <v>8244</v>
      </c>
      <c r="L106" s="337">
        <v>8206</v>
      </c>
      <c r="M106" s="337">
        <v>8235</v>
      </c>
      <c r="N106" s="337">
        <v>8275</v>
      </c>
      <c r="O106" s="330">
        <v>8209</v>
      </c>
      <c r="P106" s="327">
        <v>8083</v>
      </c>
      <c r="Q106" s="337">
        <v>4212</v>
      </c>
      <c r="R106" s="337">
        <v>7877</v>
      </c>
      <c r="S106" s="337">
        <v>8048</v>
      </c>
      <c r="T106" s="337">
        <v>8012</v>
      </c>
      <c r="U106" s="337">
        <v>8098</v>
      </c>
      <c r="V106" s="337">
        <v>8067</v>
      </c>
      <c r="W106" s="337">
        <v>8256</v>
      </c>
      <c r="X106" s="337">
        <v>8195</v>
      </c>
      <c r="Y106" s="337">
        <v>8298</v>
      </c>
      <c r="Z106" s="337">
        <v>8368</v>
      </c>
      <c r="AA106" s="330">
        <v>8182</v>
      </c>
      <c r="AB106" s="327">
        <v>7968</v>
      </c>
      <c r="AC106" s="337">
        <v>7809</v>
      </c>
      <c r="AD106" s="337">
        <v>7855</v>
      </c>
      <c r="AE106" s="337">
        <v>7876</v>
      </c>
      <c r="AF106" s="337">
        <v>7851</v>
      </c>
      <c r="AG106" s="337">
        <v>7901</v>
      </c>
      <c r="AH106" s="337">
        <v>8117</v>
      </c>
      <c r="AI106" s="337">
        <v>8359</v>
      </c>
      <c r="AJ106" s="337">
        <v>8531</v>
      </c>
      <c r="AK106" s="337">
        <v>8561</v>
      </c>
      <c r="AL106" s="337">
        <v>8497</v>
      </c>
      <c r="AM106" s="330">
        <v>8410</v>
      </c>
      <c r="AN106" s="327">
        <v>8060</v>
      </c>
      <c r="AO106" s="337">
        <v>7695</v>
      </c>
      <c r="AP106" s="337">
        <v>7864</v>
      </c>
      <c r="AQ106" s="337">
        <v>8133</v>
      </c>
      <c r="AR106" s="337">
        <v>8258</v>
      </c>
      <c r="AS106" s="337">
        <v>8454</v>
      </c>
      <c r="AT106" s="337">
        <v>8585</v>
      </c>
      <c r="AU106" s="337">
        <v>8687</v>
      </c>
      <c r="AV106" s="337">
        <v>8716</v>
      </c>
      <c r="AW106" s="337">
        <v>8830</v>
      </c>
      <c r="AX106" s="337">
        <v>8788</v>
      </c>
      <c r="AY106" s="330">
        <v>8750</v>
      </c>
      <c r="AZ106" s="327">
        <v>8659</v>
      </c>
      <c r="BA106" s="337">
        <v>8570</v>
      </c>
      <c r="BB106" s="337">
        <v>8612</v>
      </c>
      <c r="BC106" s="337">
        <v>8406</v>
      </c>
      <c r="BD106" s="337">
        <v>8425</v>
      </c>
      <c r="BE106" s="337">
        <v>8588</v>
      </c>
      <c r="BF106" s="337">
        <v>8613</v>
      </c>
      <c r="BG106" s="337">
        <v>8947</v>
      </c>
      <c r="BH106" s="337">
        <v>8444</v>
      </c>
      <c r="BI106" s="337">
        <v>8394</v>
      </c>
      <c r="BJ106" s="337">
        <v>8231</v>
      </c>
      <c r="BK106" s="326">
        <v>8280</v>
      </c>
      <c r="BL106" s="327">
        <v>8154</v>
      </c>
      <c r="BM106" s="337">
        <v>8087</v>
      </c>
      <c r="BN106" s="337">
        <v>8189</v>
      </c>
      <c r="BO106" s="337">
        <v>8300</v>
      </c>
      <c r="BP106" s="337">
        <v>8309</v>
      </c>
      <c r="BQ106" s="337">
        <v>8299</v>
      </c>
      <c r="BR106" s="337">
        <v>8245</v>
      </c>
      <c r="BS106" s="337">
        <v>8330</v>
      </c>
      <c r="BT106" s="337">
        <v>8378</v>
      </c>
      <c r="BU106" s="337">
        <v>8339</v>
      </c>
      <c r="BV106" s="337">
        <v>8246</v>
      </c>
      <c r="BW106" s="326">
        <v>8291</v>
      </c>
      <c r="BX106" s="327">
        <v>8012</v>
      </c>
      <c r="BY106" s="337">
        <v>7872</v>
      </c>
      <c r="BZ106" s="337">
        <v>7985</v>
      </c>
      <c r="CA106" s="337">
        <v>8046</v>
      </c>
      <c r="CB106" s="337">
        <v>8080</v>
      </c>
      <c r="CC106" s="337">
        <v>8134</v>
      </c>
      <c r="CD106" s="337">
        <v>8184</v>
      </c>
      <c r="CE106" s="337">
        <v>8268</v>
      </c>
      <c r="CF106" s="337">
        <v>8212</v>
      </c>
      <c r="CG106" s="337">
        <v>8257</v>
      </c>
      <c r="CH106" s="337">
        <v>8252</v>
      </c>
      <c r="CI106" s="326">
        <v>8201</v>
      </c>
      <c r="CJ106" s="327">
        <v>7971</v>
      </c>
      <c r="CK106" s="337">
        <v>7748</v>
      </c>
      <c r="CL106" s="337">
        <v>7852</v>
      </c>
      <c r="CM106" s="337">
        <v>7845</v>
      </c>
      <c r="CN106" s="337">
        <v>7768</v>
      </c>
      <c r="CO106" s="337">
        <v>7831</v>
      </c>
      <c r="CP106" s="337">
        <v>7888</v>
      </c>
      <c r="CQ106" s="337">
        <v>8022</v>
      </c>
      <c r="CR106" s="337">
        <v>8088</v>
      </c>
      <c r="CS106" s="337">
        <v>8186</v>
      </c>
      <c r="CT106" s="337">
        <v>8285</v>
      </c>
      <c r="CU106" s="326">
        <v>8296</v>
      </c>
      <c r="CV106" s="327">
        <v>8234</v>
      </c>
      <c r="CW106" s="337">
        <v>8271</v>
      </c>
      <c r="CX106" s="337">
        <v>8376</v>
      </c>
      <c r="CY106" s="337">
        <v>8416</v>
      </c>
      <c r="CZ106" s="337">
        <v>8500</v>
      </c>
      <c r="DA106" s="337">
        <v>8501</v>
      </c>
      <c r="DB106" s="337">
        <v>8485</v>
      </c>
      <c r="DC106" s="337">
        <v>8577</v>
      </c>
      <c r="DD106" s="337">
        <v>8669</v>
      </c>
      <c r="DE106" s="337">
        <v>8753</v>
      </c>
      <c r="DF106" s="337">
        <v>8714</v>
      </c>
      <c r="DG106" s="326">
        <v>8705</v>
      </c>
      <c r="DH106" s="327">
        <v>8907</v>
      </c>
      <c r="DI106" s="337">
        <v>9323</v>
      </c>
      <c r="DJ106" s="337">
        <v>9734</v>
      </c>
      <c r="DK106" s="337">
        <v>10111</v>
      </c>
      <c r="DL106" s="337">
        <v>10285</v>
      </c>
      <c r="DM106" s="337">
        <v>10516</v>
      </c>
      <c r="DN106" s="337">
        <v>9820</v>
      </c>
      <c r="DO106" s="337">
        <v>9899</v>
      </c>
      <c r="DP106" s="337">
        <v>10156</v>
      </c>
      <c r="DQ106" s="326">
        <v>10280</v>
      </c>
      <c r="DR106" s="326">
        <v>10497</v>
      </c>
      <c r="DS106" s="330">
        <v>10539</v>
      </c>
      <c r="DT106" s="326">
        <v>10449</v>
      </c>
      <c r="DU106" s="326">
        <v>10661</v>
      </c>
      <c r="DV106" s="326">
        <v>11001</v>
      </c>
      <c r="DW106" s="326">
        <v>11123</v>
      </c>
      <c r="DX106" s="326">
        <v>11197</v>
      </c>
      <c r="DY106" s="326">
        <v>11305</v>
      </c>
      <c r="DZ106" s="326">
        <v>11360</v>
      </c>
      <c r="EA106" s="337"/>
      <c r="EB106" s="337"/>
      <c r="EC106" s="337"/>
      <c r="ED106" s="337"/>
      <c r="EE106" s="337"/>
      <c r="EF106" s="100">
        <v>55</v>
      </c>
      <c r="EG106" s="84">
        <v>0.48415492957746475</v>
      </c>
      <c r="EH106" s="100">
        <v>821</v>
      </c>
      <c r="EI106" s="84">
        <v>9.4313612866168857</v>
      </c>
    </row>
    <row r="107" spans="1:139" ht="15" outlineLevel="2">
      <c r="A107" s="324">
        <v>36</v>
      </c>
      <c r="B107" s="324" t="s">
        <v>393</v>
      </c>
      <c r="C107" s="324" t="s">
        <v>396</v>
      </c>
      <c r="D107" s="327">
        <v>1401</v>
      </c>
      <c r="E107" s="337">
        <v>1385</v>
      </c>
      <c r="F107" s="337">
        <v>1409</v>
      </c>
      <c r="G107" s="337">
        <v>1418</v>
      </c>
      <c r="H107" s="337">
        <v>1404</v>
      </c>
      <c r="I107" s="337">
        <v>1412</v>
      </c>
      <c r="J107" s="337">
        <v>1329</v>
      </c>
      <c r="K107" s="337">
        <v>1331</v>
      </c>
      <c r="L107" s="337">
        <v>1296</v>
      </c>
      <c r="M107" s="337">
        <v>1306</v>
      </c>
      <c r="N107" s="337">
        <v>1291</v>
      </c>
      <c r="O107" s="330">
        <v>1359</v>
      </c>
      <c r="P107" s="327">
        <v>1324</v>
      </c>
      <c r="Q107" s="337">
        <v>1277</v>
      </c>
      <c r="R107" s="337">
        <v>1348</v>
      </c>
      <c r="S107" s="337">
        <v>1381</v>
      </c>
      <c r="T107" s="337">
        <v>1404</v>
      </c>
      <c r="U107" s="337">
        <v>1371</v>
      </c>
      <c r="V107" s="337">
        <v>1413</v>
      </c>
      <c r="W107" s="337">
        <v>1463</v>
      </c>
      <c r="X107" s="337">
        <v>1453</v>
      </c>
      <c r="Y107" s="337">
        <v>1448</v>
      </c>
      <c r="Z107" s="337">
        <v>1465</v>
      </c>
      <c r="AA107" s="330">
        <v>1443</v>
      </c>
      <c r="AB107" s="327">
        <v>1393</v>
      </c>
      <c r="AC107" s="337">
        <v>1356</v>
      </c>
      <c r="AD107" s="337">
        <v>1374</v>
      </c>
      <c r="AE107" s="337">
        <v>1412</v>
      </c>
      <c r="AF107" s="337">
        <v>1450</v>
      </c>
      <c r="AG107" s="337">
        <v>1474</v>
      </c>
      <c r="AH107" s="337">
        <v>1502</v>
      </c>
      <c r="AI107" s="337">
        <v>1481</v>
      </c>
      <c r="AJ107" s="337">
        <v>1507</v>
      </c>
      <c r="AK107" s="337">
        <v>1519</v>
      </c>
      <c r="AL107" s="337">
        <v>1475</v>
      </c>
      <c r="AM107" s="330">
        <v>1486</v>
      </c>
      <c r="AN107" s="327">
        <v>1491</v>
      </c>
      <c r="AO107" s="337">
        <v>1482</v>
      </c>
      <c r="AP107" s="337">
        <v>1529</v>
      </c>
      <c r="AQ107" s="337">
        <v>1564</v>
      </c>
      <c r="AR107" s="337">
        <v>1590</v>
      </c>
      <c r="AS107" s="337">
        <v>1681</v>
      </c>
      <c r="AT107" s="337">
        <v>1722</v>
      </c>
      <c r="AU107" s="337">
        <v>1708</v>
      </c>
      <c r="AV107" s="337">
        <v>1729</v>
      </c>
      <c r="AW107" s="337">
        <v>1776</v>
      </c>
      <c r="AX107" s="337">
        <v>1743</v>
      </c>
      <c r="AY107" s="330">
        <v>1656</v>
      </c>
      <c r="AZ107" s="327">
        <v>1651</v>
      </c>
      <c r="BA107" s="337">
        <v>1639</v>
      </c>
      <c r="BB107" s="337">
        <v>1648</v>
      </c>
      <c r="BC107" s="337">
        <v>1613</v>
      </c>
      <c r="BD107" s="337">
        <v>1590</v>
      </c>
      <c r="BE107" s="337">
        <v>1609</v>
      </c>
      <c r="BF107" s="337">
        <v>1604</v>
      </c>
      <c r="BG107" s="337">
        <v>1690</v>
      </c>
      <c r="BH107" s="337">
        <v>1581</v>
      </c>
      <c r="BI107" s="337">
        <v>1573</v>
      </c>
      <c r="BJ107" s="337">
        <v>1527</v>
      </c>
      <c r="BK107" s="326">
        <v>1512</v>
      </c>
      <c r="BL107" s="327">
        <v>1477</v>
      </c>
      <c r="BM107" s="337">
        <v>1483</v>
      </c>
      <c r="BN107" s="337">
        <v>1485</v>
      </c>
      <c r="BO107" s="337">
        <v>1508</v>
      </c>
      <c r="BP107" s="337">
        <v>1473</v>
      </c>
      <c r="BQ107" s="337">
        <v>1472</v>
      </c>
      <c r="BR107" s="337">
        <v>1468</v>
      </c>
      <c r="BS107" s="337">
        <v>1504</v>
      </c>
      <c r="BT107" s="337">
        <v>1515</v>
      </c>
      <c r="BU107" s="337">
        <v>1499</v>
      </c>
      <c r="BV107" s="337">
        <v>1483</v>
      </c>
      <c r="BW107" s="326">
        <v>1473</v>
      </c>
      <c r="BX107" s="327">
        <v>1441</v>
      </c>
      <c r="BY107" s="337">
        <v>1430</v>
      </c>
      <c r="BZ107" s="337">
        <v>1484</v>
      </c>
      <c r="CA107" s="337">
        <v>1456</v>
      </c>
      <c r="CB107" s="337">
        <v>1500</v>
      </c>
      <c r="CC107" s="337">
        <v>1482</v>
      </c>
      <c r="CD107" s="337">
        <v>1482</v>
      </c>
      <c r="CE107" s="337">
        <v>1472</v>
      </c>
      <c r="CF107" s="337">
        <v>1479</v>
      </c>
      <c r="CG107" s="337">
        <v>1516</v>
      </c>
      <c r="CH107" s="337">
        <v>1502</v>
      </c>
      <c r="CI107" s="326">
        <v>1506</v>
      </c>
      <c r="CJ107" s="327">
        <v>1459</v>
      </c>
      <c r="CK107" s="337">
        <v>1446</v>
      </c>
      <c r="CL107" s="337">
        <v>1442</v>
      </c>
      <c r="CM107" s="337">
        <v>1459</v>
      </c>
      <c r="CN107" s="337">
        <v>1431</v>
      </c>
      <c r="CO107" s="337">
        <v>1435</v>
      </c>
      <c r="CP107" s="337">
        <v>1442</v>
      </c>
      <c r="CQ107" s="337">
        <v>1488</v>
      </c>
      <c r="CR107" s="337">
        <v>1516</v>
      </c>
      <c r="CS107" s="337">
        <v>1522</v>
      </c>
      <c r="CT107" s="337">
        <v>1513</v>
      </c>
      <c r="CU107" s="326">
        <v>1513</v>
      </c>
      <c r="CV107" s="327">
        <v>1500</v>
      </c>
      <c r="CW107" s="337">
        <v>1506</v>
      </c>
      <c r="CX107" s="337">
        <v>1548</v>
      </c>
      <c r="CY107" s="337">
        <v>1547</v>
      </c>
      <c r="CZ107" s="337">
        <v>1557</v>
      </c>
      <c r="DA107" s="337">
        <v>1550</v>
      </c>
      <c r="DB107" s="337">
        <v>1538</v>
      </c>
      <c r="DC107" s="337">
        <v>1525</v>
      </c>
      <c r="DD107" s="337">
        <v>1555</v>
      </c>
      <c r="DE107" s="337">
        <v>1562</v>
      </c>
      <c r="DF107" s="337">
        <v>1493</v>
      </c>
      <c r="DG107" s="326">
        <v>1496</v>
      </c>
      <c r="DH107" s="327">
        <v>1472</v>
      </c>
      <c r="DI107" s="337">
        <v>1498</v>
      </c>
      <c r="DJ107" s="337">
        <v>1507</v>
      </c>
      <c r="DK107" s="337">
        <v>1533</v>
      </c>
      <c r="DL107" s="337">
        <v>1516</v>
      </c>
      <c r="DM107" s="337">
        <v>1515</v>
      </c>
      <c r="DN107" s="337">
        <v>1357</v>
      </c>
      <c r="DO107" s="337">
        <v>1355</v>
      </c>
      <c r="DP107" s="337">
        <v>1362</v>
      </c>
      <c r="DQ107" s="326">
        <v>1346</v>
      </c>
      <c r="DR107" s="326">
        <v>1358</v>
      </c>
      <c r="DS107" s="330">
        <v>1316</v>
      </c>
      <c r="DT107" s="326">
        <v>1290</v>
      </c>
      <c r="DU107" s="326">
        <v>1257</v>
      </c>
      <c r="DV107" s="326">
        <v>1283</v>
      </c>
      <c r="DW107" s="326">
        <v>1274</v>
      </c>
      <c r="DX107" s="326">
        <v>1282</v>
      </c>
      <c r="DY107" s="326">
        <v>1255</v>
      </c>
      <c r="DZ107" s="326">
        <v>1231</v>
      </c>
      <c r="EA107" s="337"/>
      <c r="EB107" s="337"/>
      <c r="EC107" s="337"/>
      <c r="ED107" s="337"/>
      <c r="EE107" s="337"/>
      <c r="EF107" s="100">
        <v>-24</v>
      </c>
      <c r="EG107" s="84">
        <v>-1.949634443541836</v>
      </c>
      <c r="EH107" s="100">
        <v>-85</v>
      </c>
      <c r="EI107" s="84">
        <v>-5.6818181818181817</v>
      </c>
    </row>
    <row r="108" spans="1:139" ht="15" outlineLevel="2">
      <c r="A108" s="324">
        <v>91</v>
      </c>
      <c r="B108" s="324" t="s">
        <v>393</v>
      </c>
      <c r="C108" s="324" t="s">
        <v>397</v>
      </c>
      <c r="D108" s="327">
        <v>740</v>
      </c>
      <c r="E108" s="337">
        <v>730</v>
      </c>
      <c r="F108" s="337">
        <v>750</v>
      </c>
      <c r="G108" s="337">
        <v>756</v>
      </c>
      <c r="H108" s="337">
        <v>748</v>
      </c>
      <c r="I108" s="337">
        <v>758</v>
      </c>
      <c r="J108" s="337">
        <v>754</v>
      </c>
      <c r="K108" s="337">
        <v>741</v>
      </c>
      <c r="L108" s="337">
        <v>731</v>
      </c>
      <c r="M108" s="337">
        <v>721</v>
      </c>
      <c r="N108" s="337">
        <v>718</v>
      </c>
      <c r="O108" s="330">
        <v>741</v>
      </c>
      <c r="P108" s="327">
        <v>674</v>
      </c>
      <c r="Q108" s="337">
        <v>659</v>
      </c>
      <c r="R108" s="337">
        <v>683</v>
      </c>
      <c r="S108" s="337">
        <v>713</v>
      </c>
      <c r="T108" s="337">
        <v>748</v>
      </c>
      <c r="U108" s="337">
        <v>739</v>
      </c>
      <c r="V108" s="337">
        <v>735</v>
      </c>
      <c r="W108" s="337">
        <v>757</v>
      </c>
      <c r="X108" s="337">
        <v>784</v>
      </c>
      <c r="Y108" s="337">
        <v>786</v>
      </c>
      <c r="Z108" s="337">
        <v>758</v>
      </c>
      <c r="AA108" s="330">
        <v>740</v>
      </c>
      <c r="AB108" s="327">
        <v>713</v>
      </c>
      <c r="AC108" s="337">
        <v>683</v>
      </c>
      <c r="AD108" s="337">
        <v>688</v>
      </c>
      <c r="AE108" s="337">
        <v>707</v>
      </c>
      <c r="AF108" s="337">
        <v>707</v>
      </c>
      <c r="AG108" s="337">
        <v>715</v>
      </c>
      <c r="AH108" s="337">
        <v>774</v>
      </c>
      <c r="AI108" s="337">
        <v>772</v>
      </c>
      <c r="AJ108" s="337">
        <v>786</v>
      </c>
      <c r="AK108" s="337">
        <v>794</v>
      </c>
      <c r="AL108" s="337">
        <v>763</v>
      </c>
      <c r="AM108" s="330">
        <v>765</v>
      </c>
      <c r="AN108" s="327">
        <v>768</v>
      </c>
      <c r="AO108" s="337">
        <v>686</v>
      </c>
      <c r="AP108" s="337">
        <v>702</v>
      </c>
      <c r="AQ108" s="337">
        <v>734</v>
      </c>
      <c r="AR108" s="337">
        <v>737</v>
      </c>
      <c r="AS108" s="337">
        <v>807</v>
      </c>
      <c r="AT108" s="337">
        <v>811</v>
      </c>
      <c r="AU108" s="337">
        <v>807</v>
      </c>
      <c r="AV108" s="337">
        <v>801</v>
      </c>
      <c r="AW108" s="337">
        <v>810</v>
      </c>
      <c r="AX108" s="337">
        <v>785</v>
      </c>
      <c r="AY108" s="330">
        <v>774</v>
      </c>
      <c r="AZ108" s="327">
        <v>747</v>
      </c>
      <c r="BA108" s="337">
        <v>738</v>
      </c>
      <c r="BB108" s="337">
        <v>749</v>
      </c>
      <c r="BC108" s="337">
        <v>734</v>
      </c>
      <c r="BD108" s="337">
        <v>744</v>
      </c>
      <c r="BE108" s="337">
        <v>755</v>
      </c>
      <c r="BF108" s="337">
        <v>762</v>
      </c>
      <c r="BG108" s="337">
        <v>732</v>
      </c>
      <c r="BH108" s="337">
        <v>755</v>
      </c>
      <c r="BI108" s="337">
        <v>739</v>
      </c>
      <c r="BJ108" s="337">
        <v>751</v>
      </c>
      <c r="BK108" s="326">
        <v>761</v>
      </c>
      <c r="BL108" s="327">
        <v>745</v>
      </c>
      <c r="BM108" s="337">
        <v>750</v>
      </c>
      <c r="BN108" s="337">
        <v>770</v>
      </c>
      <c r="BO108" s="337">
        <v>787</v>
      </c>
      <c r="BP108" s="337">
        <v>800</v>
      </c>
      <c r="BQ108" s="337">
        <v>815</v>
      </c>
      <c r="BR108" s="337">
        <v>812</v>
      </c>
      <c r="BS108" s="337">
        <v>814</v>
      </c>
      <c r="BT108" s="337">
        <v>820</v>
      </c>
      <c r="BU108" s="337">
        <v>812</v>
      </c>
      <c r="BV108" s="337">
        <v>821</v>
      </c>
      <c r="BW108" s="326">
        <v>828</v>
      </c>
      <c r="BX108" s="327">
        <v>790</v>
      </c>
      <c r="BY108" s="337">
        <v>806</v>
      </c>
      <c r="BZ108" s="337">
        <v>799</v>
      </c>
      <c r="CA108" s="337">
        <v>804</v>
      </c>
      <c r="CB108" s="337">
        <v>823</v>
      </c>
      <c r="CC108" s="337">
        <v>848</v>
      </c>
      <c r="CD108" s="337">
        <v>861</v>
      </c>
      <c r="CE108" s="337">
        <v>867</v>
      </c>
      <c r="CF108" s="337">
        <v>875</v>
      </c>
      <c r="CG108" s="337">
        <v>876</v>
      </c>
      <c r="CH108" s="337">
        <v>900</v>
      </c>
      <c r="CI108" s="326">
        <v>910</v>
      </c>
      <c r="CJ108" s="327">
        <v>874</v>
      </c>
      <c r="CK108" s="337">
        <v>869</v>
      </c>
      <c r="CL108" s="337">
        <v>878</v>
      </c>
      <c r="CM108" s="337">
        <v>880</v>
      </c>
      <c r="CN108" s="337">
        <v>836</v>
      </c>
      <c r="CO108" s="337">
        <v>831</v>
      </c>
      <c r="CP108" s="337">
        <v>821</v>
      </c>
      <c r="CQ108" s="337">
        <v>844</v>
      </c>
      <c r="CR108" s="337">
        <v>856</v>
      </c>
      <c r="CS108" s="337">
        <v>873</v>
      </c>
      <c r="CT108" s="337">
        <v>883</v>
      </c>
      <c r="CU108" s="326">
        <v>880</v>
      </c>
      <c r="CV108" s="327">
        <v>874</v>
      </c>
      <c r="CW108" s="337">
        <v>898</v>
      </c>
      <c r="CX108" s="337">
        <v>905</v>
      </c>
      <c r="CY108" s="337">
        <v>923</v>
      </c>
      <c r="CZ108" s="337">
        <v>926</v>
      </c>
      <c r="DA108" s="337">
        <v>930</v>
      </c>
      <c r="DB108" s="337">
        <v>914</v>
      </c>
      <c r="DC108" s="337">
        <v>910</v>
      </c>
      <c r="DD108" s="337">
        <v>932</v>
      </c>
      <c r="DE108" s="337">
        <v>942</v>
      </c>
      <c r="DF108" s="337">
        <v>931</v>
      </c>
      <c r="DG108" s="326">
        <v>945</v>
      </c>
      <c r="DH108" s="327">
        <v>925</v>
      </c>
      <c r="DI108" s="337">
        <v>923</v>
      </c>
      <c r="DJ108" s="337">
        <v>936</v>
      </c>
      <c r="DK108" s="337">
        <v>950</v>
      </c>
      <c r="DL108" s="337">
        <v>945</v>
      </c>
      <c r="DM108" s="337">
        <v>957</v>
      </c>
      <c r="DN108" s="337">
        <v>860</v>
      </c>
      <c r="DO108" s="337">
        <v>865</v>
      </c>
      <c r="DP108" s="337">
        <v>881</v>
      </c>
      <c r="DQ108" s="326">
        <v>874</v>
      </c>
      <c r="DR108" s="326">
        <v>906</v>
      </c>
      <c r="DS108" s="330">
        <v>903</v>
      </c>
      <c r="DT108" s="326">
        <v>857</v>
      </c>
      <c r="DU108" s="326">
        <v>830</v>
      </c>
      <c r="DV108" s="326">
        <v>898</v>
      </c>
      <c r="DW108" s="326">
        <v>894</v>
      </c>
      <c r="DX108" s="326">
        <v>887</v>
      </c>
      <c r="DY108" s="326">
        <v>896</v>
      </c>
      <c r="DZ108" s="326">
        <v>899</v>
      </c>
      <c r="EA108" s="337"/>
      <c r="EB108" s="337"/>
      <c r="EC108" s="337"/>
      <c r="ED108" s="337"/>
      <c r="EE108" s="337"/>
      <c r="EF108" s="100">
        <v>3</v>
      </c>
      <c r="EG108" s="84">
        <v>0.33370411568409347</v>
      </c>
      <c r="EH108" s="100">
        <v>-4</v>
      </c>
      <c r="EI108" s="84">
        <v>-0.42328042328042331</v>
      </c>
    </row>
    <row r="109" spans="1:139" ht="15" outlineLevel="2">
      <c r="A109" s="324">
        <v>93</v>
      </c>
      <c r="B109" s="324" t="s">
        <v>393</v>
      </c>
      <c r="C109" s="324" t="s">
        <v>398</v>
      </c>
      <c r="D109" s="327">
        <v>1373</v>
      </c>
      <c r="E109" s="337">
        <v>1398</v>
      </c>
      <c r="F109" s="337">
        <v>1386</v>
      </c>
      <c r="G109" s="337">
        <v>1391</v>
      </c>
      <c r="H109" s="337">
        <v>1375</v>
      </c>
      <c r="I109" s="337">
        <v>1396</v>
      </c>
      <c r="J109" s="337">
        <v>1397</v>
      </c>
      <c r="K109" s="337">
        <v>1387</v>
      </c>
      <c r="L109" s="337">
        <v>1388</v>
      </c>
      <c r="M109" s="337">
        <v>1388</v>
      </c>
      <c r="N109" s="337">
        <v>1408</v>
      </c>
      <c r="O109" s="330">
        <v>1443</v>
      </c>
      <c r="P109" s="327">
        <v>1402</v>
      </c>
      <c r="Q109" s="337">
        <v>927</v>
      </c>
      <c r="R109" s="337">
        <v>1266</v>
      </c>
      <c r="S109" s="337">
        <v>1324</v>
      </c>
      <c r="T109" s="337">
        <v>1375</v>
      </c>
      <c r="U109" s="337">
        <v>1347</v>
      </c>
      <c r="V109" s="337">
        <v>1347</v>
      </c>
      <c r="W109" s="337">
        <v>1366</v>
      </c>
      <c r="X109" s="337">
        <v>1362</v>
      </c>
      <c r="Y109" s="337">
        <v>1388</v>
      </c>
      <c r="Z109" s="337">
        <v>1305</v>
      </c>
      <c r="AA109" s="330">
        <v>1269</v>
      </c>
      <c r="AB109" s="327">
        <v>1236</v>
      </c>
      <c r="AC109" s="337">
        <v>1224</v>
      </c>
      <c r="AD109" s="337">
        <v>1252</v>
      </c>
      <c r="AE109" s="337">
        <v>1253</v>
      </c>
      <c r="AF109" s="337">
        <v>1225</v>
      </c>
      <c r="AG109" s="337">
        <v>1245</v>
      </c>
      <c r="AH109" s="337">
        <v>1360</v>
      </c>
      <c r="AI109" s="337">
        <v>1389</v>
      </c>
      <c r="AJ109" s="337">
        <v>1402</v>
      </c>
      <c r="AK109" s="337">
        <v>1370</v>
      </c>
      <c r="AL109" s="337">
        <v>1245</v>
      </c>
      <c r="AM109" s="330">
        <v>1258</v>
      </c>
      <c r="AN109" s="327">
        <v>1243</v>
      </c>
      <c r="AO109" s="337">
        <v>1162</v>
      </c>
      <c r="AP109" s="337">
        <v>1199</v>
      </c>
      <c r="AQ109" s="337">
        <v>1277</v>
      </c>
      <c r="AR109" s="337">
        <v>1306</v>
      </c>
      <c r="AS109" s="337">
        <v>1340</v>
      </c>
      <c r="AT109" s="337">
        <v>1356</v>
      </c>
      <c r="AU109" s="337">
        <v>1365</v>
      </c>
      <c r="AV109" s="337">
        <v>1391</v>
      </c>
      <c r="AW109" s="337">
        <v>1380</v>
      </c>
      <c r="AX109" s="337">
        <v>1343</v>
      </c>
      <c r="AY109" s="330">
        <v>1325</v>
      </c>
      <c r="AZ109" s="327">
        <v>1292</v>
      </c>
      <c r="BA109" s="337">
        <v>1283</v>
      </c>
      <c r="BB109" s="337">
        <v>1273</v>
      </c>
      <c r="BC109" s="337">
        <v>1239</v>
      </c>
      <c r="BD109" s="337">
        <v>1248</v>
      </c>
      <c r="BE109" s="337">
        <v>1271</v>
      </c>
      <c r="BF109" s="337">
        <v>1259</v>
      </c>
      <c r="BG109" s="337">
        <v>1240</v>
      </c>
      <c r="BH109" s="337">
        <v>1233</v>
      </c>
      <c r="BI109" s="337">
        <v>1210</v>
      </c>
      <c r="BJ109" s="337">
        <v>1170</v>
      </c>
      <c r="BK109" s="326">
        <v>1157</v>
      </c>
      <c r="BL109" s="327">
        <v>1165</v>
      </c>
      <c r="BM109" s="337">
        <v>1194</v>
      </c>
      <c r="BN109" s="337">
        <v>1194</v>
      </c>
      <c r="BO109" s="337">
        <v>1214</v>
      </c>
      <c r="BP109" s="337">
        <v>1194</v>
      </c>
      <c r="BQ109" s="337">
        <v>1188</v>
      </c>
      <c r="BR109" s="337">
        <v>1165</v>
      </c>
      <c r="BS109" s="337">
        <v>1205</v>
      </c>
      <c r="BT109" s="337">
        <v>1190</v>
      </c>
      <c r="BU109" s="337">
        <v>1192</v>
      </c>
      <c r="BV109" s="337">
        <v>1180</v>
      </c>
      <c r="BW109" s="326">
        <v>1163</v>
      </c>
      <c r="BX109" s="327">
        <v>1073</v>
      </c>
      <c r="BY109" s="337">
        <v>1070</v>
      </c>
      <c r="BZ109" s="337">
        <v>1126</v>
      </c>
      <c r="CA109" s="337">
        <v>1143</v>
      </c>
      <c r="CB109" s="337">
        <v>1170</v>
      </c>
      <c r="CC109" s="337">
        <v>1197</v>
      </c>
      <c r="CD109" s="337">
        <v>1209</v>
      </c>
      <c r="CE109" s="337">
        <v>1244</v>
      </c>
      <c r="CF109" s="337">
        <v>1212</v>
      </c>
      <c r="CG109" s="337">
        <v>1233</v>
      </c>
      <c r="CH109" s="337">
        <v>1261</v>
      </c>
      <c r="CI109" s="326">
        <v>1217</v>
      </c>
      <c r="CJ109" s="327">
        <v>1130</v>
      </c>
      <c r="CK109" s="337">
        <v>1139</v>
      </c>
      <c r="CL109" s="337">
        <v>1153</v>
      </c>
      <c r="CM109" s="337">
        <v>1156</v>
      </c>
      <c r="CN109" s="337">
        <v>1167</v>
      </c>
      <c r="CO109" s="337">
        <v>1179</v>
      </c>
      <c r="CP109" s="337">
        <v>1140</v>
      </c>
      <c r="CQ109" s="337">
        <v>1185</v>
      </c>
      <c r="CR109" s="337">
        <v>1175</v>
      </c>
      <c r="CS109" s="337">
        <v>1130</v>
      </c>
      <c r="CT109" s="337">
        <v>1183</v>
      </c>
      <c r="CU109" s="326">
        <v>1146</v>
      </c>
      <c r="CV109" s="327">
        <v>1120</v>
      </c>
      <c r="CW109" s="337">
        <v>1115</v>
      </c>
      <c r="CX109" s="337">
        <v>1143</v>
      </c>
      <c r="CY109" s="337">
        <v>1166</v>
      </c>
      <c r="CZ109" s="337">
        <v>1147</v>
      </c>
      <c r="DA109" s="337">
        <v>1169</v>
      </c>
      <c r="DB109" s="337">
        <v>1175</v>
      </c>
      <c r="DC109" s="337">
        <v>1196</v>
      </c>
      <c r="DD109" s="337">
        <v>1253</v>
      </c>
      <c r="DE109" s="337">
        <v>1284</v>
      </c>
      <c r="DF109" s="337">
        <v>1285</v>
      </c>
      <c r="DG109" s="326">
        <v>1280</v>
      </c>
      <c r="DH109" s="327">
        <v>1239</v>
      </c>
      <c r="DI109" s="337">
        <v>1283</v>
      </c>
      <c r="DJ109" s="337">
        <v>1320</v>
      </c>
      <c r="DK109" s="337">
        <v>1315</v>
      </c>
      <c r="DL109" s="337">
        <v>1315</v>
      </c>
      <c r="DM109" s="337">
        <v>1322</v>
      </c>
      <c r="DN109" s="337">
        <v>1232</v>
      </c>
      <c r="DO109" s="337">
        <v>1233</v>
      </c>
      <c r="DP109" s="337">
        <v>1232</v>
      </c>
      <c r="DQ109" s="326">
        <v>1226</v>
      </c>
      <c r="DR109" s="326">
        <v>1226</v>
      </c>
      <c r="DS109" s="330">
        <v>1210</v>
      </c>
      <c r="DT109" s="326">
        <v>1127</v>
      </c>
      <c r="DU109" s="326">
        <v>1131</v>
      </c>
      <c r="DV109" s="326">
        <v>1217</v>
      </c>
      <c r="DW109" s="326">
        <v>1220</v>
      </c>
      <c r="DX109" s="326">
        <v>1233</v>
      </c>
      <c r="DY109" s="326">
        <v>1247</v>
      </c>
      <c r="DZ109" s="326">
        <v>1246</v>
      </c>
      <c r="EA109" s="337"/>
      <c r="EB109" s="337"/>
      <c r="EC109" s="337"/>
      <c r="ED109" s="337"/>
      <c r="EE109" s="337"/>
      <c r="EF109" s="100">
        <v>-1</v>
      </c>
      <c r="EG109" s="84">
        <v>-8.0256821829855537E-2</v>
      </c>
      <c r="EH109" s="100">
        <v>36</v>
      </c>
      <c r="EI109" s="84">
        <v>2.8125</v>
      </c>
    </row>
    <row r="110" spans="1:139" ht="15" outlineLevel="2">
      <c r="A110" s="324">
        <v>101</v>
      </c>
      <c r="B110" s="324" t="s">
        <v>393</v>
      </c>
      <c r="C110" s="324" t="s">
        <v>399</v>
      </c>
      <c r="D110" s="327">
        <v>6853</v>
      </c>
      <c r="E110" s="337">
        <v>6726</v>
      </c>
      <c r="F110" s="337">
        <v>6639</v>
      </c>
      <c r="G110" s="337">
        <v>6860</v>
      </c>
      <c r="H110" s="337">
        <v>7072</v>
      </c>
      <c r="I110" s="337">
        <v>7218</v>
      </c>
      <c r="J110" s="337">
        <v>7103</v>
      </c>
      <c r="K110" s="337">
        <v>7240</v>
      </c>
      <c r="L110" s="337">
        <v>7141</v>
      </c>
      <c r="M110" s="337">
        <v>7184</v>
      </c>
      <c r="N110" s="337">
        <v>7176</v>
      </c>
      <c r="O110" s="330">
        <v>7189</v>
      </c>
      <c r="P110" s="327">
        <v>7006</v>
      </c>
      <c r="Q110" s="337">
        <v>5031</v>
      </c>
      <c r="R110" s="337">
        <v>6574</v>
      </c>
      <c r="S110" s="337">
        <v>6780</v>
      </c>
      <c r="T110" s="337">
        <v>7072</v>
      </c>
      <c r="U110" s="337">
        <v>7085</v>
      </c>
      <c r="V110" s="337">
        <v>7077</v>
      </c>
      <c r="W110" s="337">
        <v>7263</v>
      </c>
      <c r="X110" s="337">
        <v>7307</v>
      </c>
      <c r="Y110" s="337">
        <v>7419</v>
      </c>
      <c r="Z110" s="337">
        <v>7348</v>
      </c>
      <c r="AA110" s="330">
        <v>7223</v>
      </c>
      <c r="AB110" s="327">
        <v>7026</v>
      </c>
      <c r="AC110" s="337">
        <v>6905</v>
      </c>
      <c r="AD110" s="337">
        <v>6913</v>
      </c>
      <c r="AE110" s="337">
        <v>7087</v>
      </c>
      <c r="AF110" s="337">
        <v>7185</v>
      </c>
      <c r="AG110" s="337">
        <v>7299</v>
      </c>
      <c r="AH110" s="337">
        <v>7469</v>
      </c>
      <c r="AI110" s="337">
        <v>7584</v>
      </c>
      <c r="AJ110" s="337">
        <v>7779</v>
      </c>
      <c r="AK110" s="337">
        <v>7731</v>
      </c>
      <c r="AL110" s="337">
        <v>7521</v>
      </c>
      <c r="AM110" s="330">
        <v>7523</v>
      </c>
      <c r="AN110" s="327">
        <v>7284</v>
      </c>
      <c r="AO110" s="337">
        <v>7165</v>
      </c>
      <c r="AP110" s="337">
        <v>7236</v>
      </c>
      <c r="AQ110" s="337">
        <v>7432</v>
      </c>
      <c r="AR110" s="337">
        <v>7483</v>
      </c>
      <c r="AS110" s="337">
        <v>7841</v>
      </c>
      <c r="AT110" s="337">
        <v>7914</v>
      </c>
      <c r="AU110" s="337">
        <v>7904</v>
      </c>
      <c r="AV110" s="337">
        <v>7846</v>
      </c>
      <c r="AW110" s="337">
        <v>7961</v>
      </c>
      <c r="AX110" s="337">
        <v>7872</v>
      </c>
      <c r="AY110" s="330">
        <v>7884</v>
      </c>
      <c r="AZ110" s="327">
        <v>7750</v>
      </c>
      <c r="BA110" s="337">
        <v>7780</v>
      </c>
      <c r="BB110" s="337">
        <v>7930</v>
      </c>
      <c r="BC110" s="337">
        <v>7818</v>
      </c>
      <c r="BD110" s="337">
        <v>7788</v>
      </c>
      <c r="BE110" s="337">
        <v>7795</v>
      </c>
      <c r="BF110" s="337">
        <v>7791</v>
      </c>
      <c r="BG110" s="337">
        <v>8435</v>
      </c>
      <c r="BH110" s="337">
        <v>7603</v>
      </c>
      <c r="BI110" s="337">
        <v>7595</v>
      </c>
      <c r="BJ110" s="337">
        <v>7515</v>
      </c>
      <c r="BK110" s="326">
        <v>7489</v>
      </c>
      <c r="BL110" s="327">
        <v>7381</v>
      </c>
      <c r="BM110" s="337">
        <v>7237</v>
      </c>
      <c r="BN110" s="337">
        <v>7391</v>
      </c>
      <c r="BO110" s="337">
        <v>7437</v>
      </c>
      <c r="BP110" s="337">
        <v>7344</v>
      </c>
      <c r="BQ110" s="337">
        <v>7354</v>
      </c>
      <c r="BR110" s="337">
        <v>7346</v>
      </c>
      <c r="BS110" s="337">
        <v>7421</v>
      </c>
      <c r="BT110" s="337">
        <v>7518</v>
      </c>
      <c r="BU110" s="337">
        <v>7584</v>
      </c>
      <c r="BV110" s="337">
        <v>7572</v>
      </c>
      <c r="BW110" s="326">
        <v>7556</v>
      </c>
      <c r="BX110" s="327">
        <v>7432</v>
      </c>
      <c r="BY110" s="337">
        <v>7458</v>
      </c>
      <c r="BZ110" s="337">
        <v>7471</v>
      </c>
      <c r="CA110" s="337">
        <v>7466</v>
      </c>
      <c r="CB110" s="337">
        <v>7422</v>
      </c>
      <c r="CC110" s="337">
        <v>7438</v>
      </c>
      <c r="CD110" s="337">
        <v>7498</v>
      </c>
      <c r="CE110" s="337">
        <v>7457</v>
      </c>
      <c r="CF110" s="337">
        <v>7403</v>
      </c>
      <c r="CG110" s="337">
        <v>7428</v>
      </c>
      <c r="CH110" s="337">
        <v>7396</v>
      </c>
      <c r="CI110" s="326">
        <v>7336</v>
      </c>
      <c r="CJ110" s="327">
        <v>7162</v>
      </c>
      <c r="CK110" s="337">
        <v>7080</v>
      </c>
      <c r="CL110" s="337">
        <v>7081</v>
      </c>
      <c r="CM110" s="337">
        <v>7023</v>
      </c>
      <c r="CN110" s="337">
        <v>6932</v>
      </c>
      <c r="CO110" s="337">
        <v>6933</v>
      </c>
      <c r="CP110" s="337">
        <v>7004</v>
      </c>
      <c r="CQ110" s="337">
        <v>7100</v>
      </c>
      <c r="CR110" s="337">
        <v>7171</v>
      </c>
      <c r="CS110" s="337">
        <v>7256</v>
      </c>
      <c r="CT110" s="337">
        <v>7335</v>
      </c>
      <c r="CU110" s="326">
        <v>7424</v>
      </c>
      <c r="CV110" s="327">
        <v>7341</v>
      </c>
      <c r="CW110" s="337">
        <v>7395</v>
      </c>
      <c r="CX110" s="337">
        <v>7547</v>
      </c>
      <c r="CY110" s="337">
        <v>7592</v>
      </c>
      <c r="CZ110" s="337">
        <v>7705</v>
      </c>
      <c r="DA110" s="337">
        <v>7684</v>
      </c>
      <c r="DB110" s="337">
        <v>7506</v>
      </c>
      <c r="DC110" s="337">
        <v>7525</v>
      </c>
      <c r="DD110" s="337">
        <v>7593</v>
      </c>
      <c r="DE110" s="337">
        <v>7608</v>
      </c>
      <c r="DF110" s="337">
        <v>7632</v>
      </c>
      <c r="DG110" s="326">
        <v>7664</v>
      </c>
      <c r="DH110" s="327">
        <v>7559</v>
      </c>
      <c r="DI110" s="337">
        <v>7581</v>
      </c>
      <c r="DJ110" s="337">
        <v>7722</v>
      </c>
      <c r="DK110" s="337">
        <v>7780</v>
      </c>
      <c r="DL110" s="337">
        <v>7758</v>
      </c>
      <c r="DM110" s="337">
        <v>7760</v>
      </c>
      <c r="DN110" s="337">
        <v>7209</v>
      </c>
      <c r="DO110" s="337">
        <v>7219</v>
      </c>
      <c r="DP110" s="337">
        <v>7264</v>
      </c>
      <c r="DQ110" s="326">
        <v>7190</v>
      </c>
      <c r="DR110" s="326">
        <v>7132</v>
      </c>
      <c r="DS110" s="330">
        <v>7086</v>
      </c>
      <c r="DT110" s="326">
        <v>6933</v>
      </c>
      <c r="DU110" s="326">
        <v>6976</v>
      </c>
      <c r="DV110" s="326">
        <v>7203</v>
      </c>
      <c r="DW110" s="326">
        <v>7199</v>
      </c>
      <c r="DX110" s="326">
        <v>7182</v>
      </c>
      <c r="DY110" s="326">
        <v>7243</v>
      </c>
      <c r="DZ110" s="326">
        <v>7136</v>
      </c>
      <c r="EA110" s="337"/>
      <c r="EB110" s="337"/>
      <c r="EC110" s="337"/>
      <c r="ED110" s="337"/>
      <c r="EE110" s="337"/>
      <c r="EF110" s="100">
        <v>-107</v>
      </c>
      <c r="EG110" s="84">
        <v>-1.4994394618834082</v>
      </c>
      <c r="EH110" s="100">
        <v>50</v>
      </c>
      <c r="EI110" s="84">
        <v>0.6524008350730689</v>
      </c>
    </row>
    <row r="111" spans="1:139" ht="15" outlineLevel="2">
      <c r="A111" s="324">
        <v>145</v>
      </c>
      <c r="B111" s="324" t="s">
        <v>393</v>
      </c>
      <c r="C111" s="324" t="s">
        <v>400</v>
      </c>
      <c r="D111" s="327">
        <v>783</v>
      </c>
      <c r="E111" s="337">
        <v>810</v>
      </c>
      <c r="F111" s="337">
        <v>813</v>
      </c>
      <c r="G111" s="337">
        <v>774</v>
      </c>
      <c r="H111" s="337">
        <v>783</v>
      </c>
      <c r="I111" s="337">
        <v>809</v>
      </c>
      <c r="J111" s="337">
        <v>791</v>
      </c>
      <c r="K111" s="337">
        <v>794</v>
      </c>
      <c r="L111" s="337">
        <v>812</v>
      </c>
      <c r="M111" s="337">
        <v>870</v>
      </c>
      <c r="N111" s="337">
        <v>855</v>
      </c>
      <c r="O111" s="330">
        <v>747</v>
      </c>
      <c r="P111" s="327">
        <v>707</v>
      </c>
      <c r="Q111" s="337">
        <v>596</v>
      </c>
      <c r="R111" s="337">
        <v>720</v>
      </c>
      <c r="S111" s="337">
        <v>664</v>
      </c>
      <c r="T111" s="337">
        <v>783</v>
      </c>
      <c r="U111" s="337">
        <v>738</v>
      </c>
      <c r="V111" s="337">
        <v>708</v>
      </c>
      <c r="W111" s="337">
        <v>800</v>
      </c>
      <c r="X111" s="337">
        <v>792</v>
      </c>
      <c r="Y111" s="337">
        <v>829</v>
      </c>
      <c r="Z111" s="337">
        <v>815</v>
      </c>
      <c r="AA111" s="330">
        <v>782</v>
      </c>
      <c r="AB111" s="327">
        <v>705</v>
      </c>
      <c r="AC111" s="337">
        <v>672</v>
      </c>
      <c r="AD111" s="337">
        <v>692</v>
      </c>
      <c r="AE111" s="337">
        <v>680</v>
      </c>
      <c r="AF111" s="337">
        <v>671</v>
      </c>
      <c r="AG111" s="337">
        <v>680</v>
      </c>
      <c r="AH111" s="337">
        <v>697</v>
      </c>
      <c r="AI111" s="337">
        <v>729</v>
      </c>
      <c r="AJ111" s="337">
        <v>752</v>
      </c>
      <c r="AK111" s="337">
        <v>747</v>
      </c>
      <c r="AL111" s="337">
        <v>695</v>
      </c>
      <c r="AM111" s="330">
        <v>701</v>
      </c>
      <c r="AN111" s="327">
        <v>663</v>
      </c>
      <c r="AO111" s="337">
        <v>553</v>
      </c>
      <c r="AP111" s="337">
        <v>572</v>
      </c>
      <c r="AQ111" s="337">
        <v>593</v>
      </c>
      <c r="AR111" s="337">
        <v>594</v>
      </c>
      <c r="AS111" s="337">
        <v>616</v>
      </c>
      <c r="AT111" s="337">
        <v>623</v>
      </c>
      <c r="AU111" s="337">
        <v>642</v>
      </c>
      <c r="AV111" s="337">
        <v>650</v>
      </c>
      <c r="AW111" s="337">
        <v>666</v>
      </c>
      <c r="AX111" s="337">
        <v>673</v>
      </c>
      <c r="AY111" s="330">
        <v>690</v>
      </c>
      <c r="AZ111" s="327">
        <v>688</v>
      </c>
      <c r="BA111" s="337">
        <v>674</v>
      </c>
      <c r="BB111" s="337">
        <v>667</v>
      </c>
      <c r="BC111" s="337">
        <v>610</v>
      </c>
      <c r="BD111" s="337">
        <v>617</v>
      </c>
      <c r="BE111" s="337">
        <v>632</v>
      </c>
      <c r="BF111" s="337">
        <v>643</v>
      </c>
      <c r="BG111" s="337">
        <v>659</v>
      </c>
      <c r="BH111" s="337">
        <v>661</v>
      </c>
      <c r="BI111" s="337">
        <v>637</v>
      </c>
      <c r="BJ111" s="337">
        <v>617</v>
      </c>
      <c r="BK111" s="326">
        <v>629</v>
      </c>
      <c r="BL111" s="327">
        <v>636</v>
      </c>
      <c r="BM111" s="337">
        <v>640</v>
      </c>
      <c r="BN111" s="337">
        <v>640</v>
      </c>
      <c r="BO111" s="337">
        <v>675</v>
      </c>
      <c r="BP111" s="337">
        <v>674</v>
      </c>
      <c r="BQ111" s="337">
        <v>661</v>
      </c>
      <c r="BR111" s="337">
        <v>665</v>
      </c>
      <c r="BS111" s="337">
        <v>689</v>
      </c>
      <c r="BT111" s="337">
        <v>674</v>
      </c>
      <c r="BU111" s="337">
        <v>667</v>
      </c>
      <c r="BV111" s="337">
        <v>653</v>
      </c>
      <c r="BW111" s="326">
        <v>628</v>
      </c>
      <c r="BX111" s="327">
        <v>603</v>
      </c>
      <c r="BY111" s="337">
        <v>611</v>
      </c>
      <c r="BZ111" s="337">
        <v>633</v>
      </c>
      <c r="CA111" s="337">
        <v>623</v>
      </c>
      <c r="CB111" s="337">
        <v>612</v>
      </c>
      <c r="CC111" s="337">
        <v>620</v>
      </c>
      <c r="CD111" s="337">
        <v>642</v>
      </c>
      <c r="CE111" s="337">
        <v>662</v>
      </c>
      <c r="CF111" s="337">
        <v>648</v>
      </c>
      <c r="CG111" s="337">
        <v>666</v>
      </c>
      <c r="CH111" s="337">
        <v>657</v>
      </c>
      <c r="CI111" s="326">
        <v>629</v>
      </c>
      <c r="CJ111" s="327">
        <v>592</v>
      </c>
      <c r="CK111" s="337">
        <v>633</v>
      </c>
      <c r="CL111" s="337">
        <v>603</v>
      </c>
      <c r="CM111" s="337">
        <v>592</v>
      </c>
      <c r="CN111" s="337">
        <v>564</v>
      </c>
      <c r="CO111" s="337">
        <v>553</v>
      </c>
      <c r="CP111" s="337">
        <v>553</v>
      </c>
      <c r="CQ111" s="337">
        <v>605</v>
      </c>
      <c r="CR111" s="337">
        <v>603</v>
      </c>
      <c r="CS111" s="337">
        <v>625</v>
      </c>
      <c r="CT111" s="337">
        <v>646</v>
      </c>
      <c r="CU111" s="326">
        <v>647</v>
      </c>
      <c r="CV111" s="327">
        <v>661</v>
      </c>
      <c r="CW111" s="337">
        <v>678</v>
      </c>
      <c r="CX111" s="337">
        <v>715</v>
      </c>
      <c r="CY111" s="337">
        <v>723</v>
      </c>
      <c r="CZ111" s="337">
        <v>733</v>
      </c>
      <c r="DA111" s="337">
        <v>739</v>
      </c>
      <c r="DB111" s="337">
        <v>753</v>
      </c>
      <c r="DC111" s="337">
        <v>758</v>
      </c>
      <c r="DD111" s="337">
        <v>789</v>
      </c>
      <c r="DE111" s="337">
        <v>777</v>
      </c>
      <c r="DF111" s="337">
        <v>770</v>
      </c>
      <c r="DG111" s="326">
        <v>790</v>
      </c>
      <c r="DH111" s="327">
        <v>795</v>
      </c>
      <c r="DI111" s="337">
        <v>798</v>
      </c>
      <c r="DJ111" s="337">
        <v>798</v>
      </c>
      <c r="DK111" s="337">
        <v>826</v>
      </c>
      <c r="DL111" s="337">
        <v>839</v>
      </c>
      <c r="DM111" s="337">
        <v>845</v>
      </c>
      <c r="DN111" s="337">
        <v>792</v>
      </c>
      <c r="DO111" s="337">
        <v>798</v>
      </c>
      <c r="DP111" s="337">
        <v>830</v>
      </c>
      <c r="DQ111" s="326">
        <v>796</v>
      </c>
      <c r="DR111" s="326">
        <v>792</v>
      </c>
      <c r="DS111" s="330">
        <v>785</v>
      </c>
      <c r="DT111" s="326">
        <v>759</v>
      </c>
      <c r="DU111" s="326">
        <v>771</v>
      </c>
      <c r="DV111" s="326">
        <v>816</v>
      </c>
      <c r="DW111" s="326">
        <v>827</v>
      </c>
      <c r="DX111" s="326">
        <v>838</v>
      </c>
      <c r="DY111" s="326">
        <v>842</v>
      </c>
      <c r="DZ111" s="326">
        <v>803</v>
      </c>
      <c r="EA111" s="337"/>
      <c r="EB111" s="337"/>
      <c r="EC111" s="337"/>
      <c r="ED111" s="337"/>
      <c r="EE111" s="337"/>
      <c r="EF111" s="100">
        <v>-39</v>
      </c>
      <c r="EG111" s="84">
        <v>-4.8567870485678704</v>
      </c>
      <c r="EH111" s="100">
        <v>18</v>
      </c>
      <c r="EI111" s="84">
        <v>2.278481012658228</v>
      </c>
    </row>
    <row r="112" spans="1:139" ht="15" outlineLevel="2">
      <c r="A112" s="324">
        <v>209</v>
      </c>
      <c r="B112" s="324" t="s">
        <v>393</v>
      </c>
      <c r="C112" s="324" t="s">
        <v>401</v>
      </c>
      <c r="D112" s="327">
        <v>3559</v>
      </c>
      <c r="E112" s="337">
        <v>3579</v>
      </c>
      <c r="F112" s="337">
        <v>3546</v>
      </c>
      <c r="G112" s="337">
        <v>3590</v>
      </c>
      <c r="H112" s="337">
        <v>3582</v>
      </c>
      <c r="I112" s="337">
        <v>3655</v>
      </c>
      <c r="J112" s="337">
        <v>3577</v>
      </c>
      <c r="K112" s="337">
        <v>3578</v>
      </c>
      <c r="L112" s="337">
        <v>3544</v>
      </c>
      <c r="M112" s="337">
        <v>3556</v>
      </c>
      <c r="N112" s="337">
        <v>3568</v>
      </c>
      <c r="O112" s="330">
        <v>3569</v>
      </c>
      <c r="P112" s="327">
        <v>3483</v>
      </c>
      <c r="Q112" s="337">
        <v>1817</v>
      </c>
      <c r="R112" s="337">
        <v>3363</v>
      </c>
      <c r="S112" s="337">
        <v>3461</v>
      </c>
      <c r="T112" s="337">
        <v>3582</v>
      </c>
      <c r="U112" s="337">
        <v>3536</v>
      </c>
      <c r="V112" s="337">
        <v>3533</v>
      </c>
      <c r="W112" s="337">
        <v>3617</v>
      </c>
      <c r="X112" s="337">
        <v>3642</v>
      </c>
      <c r="Y112" s="337">
        <v>3716</v>
      </c>
      <c r="Z112" s="337">
        <v>3694</v>
      </c>
      <c r="AA112" s="330">
        <v>3650</v>
      </c>
      <c r="AB112" s="327">
        <v>3535</v>
      </c>
      <c r="AC112" s="337">
        <v>3502</v>
      </c>
      <c r="AD112" s="337">
        <v>3490</v>
      </c>
      <c r="AE112" s="337">
        <v>3468</v>
      </c>
      <c r="AF112" s="337">
        <v>3460</v>
      </c>
      <c r="AG112" s="337">
        <v>3508</v>
      </c>
      <c r="AH112" s="337">
        <v>3667</v>
      </c>
      <c r="AI112" s="337">
        <v>3729</v>
      </c>
      <c r="AJ112" s="337">
        <v>3737</v>
      </c>
      <c r="AK112" s="337">
        <v>3710</v>
      </c>
      <c r="AL112" s="337">
        <v>3520</v>
      </c>
      <c r="AM112" s="330">
        <v>3472</v>
      </c>
      <c r="AN112" s="327">
        <v>3294</v>
      </c>
      <c r="AO112" s="337">
        <v>3079</v>
      </c>
      <c r="AP112" s="337">
        <v>3130</v>
      </c>
      <c r="AQ112" s="337">
        <v>3243</v>
      </c>
      <c r="AR112" s="337">
        <v>3286</v>
      </c>
      <c r="AS112" s="337">
        <v>3394</v>
      </c>
      <c r="AT112" s="337">
        <v>3438</v>
      </c>
      <c r="AU112" s="337">
        <v>3448</v>
      </c>
      <c r="AV112" s="337">
        <v>3479</v>
      </c>
      <c r="AW112" s="337">
        <v>3506</v>
      </c>
      <c r="AX112" s="337">
        <v>3530</v>
      </c>
      <c r="AY112" s="330">
        <v>3534</v>
      </c>
      <c r="AZ112" s="327">
        <v>3474</v>
      </c>
      <c r="BA112" s="337">
        <v>3434</v>
      </c>
      <c r="BB112" s="337">
        <v>3427</v>
      </c>
      <c r="BC112" s="337">
        <v>3356</v>
      </c>
      <c r="BD112" s="337">
        <v>3364</v>
      </c>
      <c r="BE112" s="337">
        <v>3411</v>
      </c>
      <c r="BF112" s="337">
        <v>3381</v>
      </c>
      <c r="BG112" s="337">
        <v>3380</v>
      </c>
      <c r="BH112" s="337">
        <v>3367</v>
      </c>
      <c r="BI112" s="337">
        <v>3310</v>
      </c>
      <c r="BJ112" s="337">
        <v>3275</v>
      </c>
      <c r="BK112" s="326">
        <v>3285</v>
      </c>
      <c r="BL112" s="327">
        <v>3264</v>
      </c>
      <c r="BM112" s="337">
        <v>3163</v>
      </c>
      <c r="BN112" s="337">
        <v>3204</v>
      </c>
      <c r="BO112" s="337">
        <v>3230</v>
      </c>
      <c r="BP112" s="337">
        <v>3232</v>
      </c>
      <c r="BQ112" s="337">
        <v>3225</v>
      </c>
      <c r="BR112" s="337">
        <v>3234</v>
      </c>
      <c r="BS112" s="337">
        <v>3226</v>
      </c>
      <c r="BT112" s="337">
        <v>3240</v>
      </c>
      <c r="BU112" s="337">
        <v>3212</v>
      </c>
      <c r="BV112" s="337">
        <v>3174</v>
      </c>
      <c r="BW112" s="326">
        <v>3166</v>
      </c>
      <c r="BX112" s="327">
        <v>3111</v>
      </c>
      <c r="BY112" s="337">
        <v>3115</v>
      </c>
      <c r="BZ112" s="337">
        <v>3151</v>
      </c>
      <c r="CA112" s="337">
        <v>3164</v>
      </c>
      <c r="CB112" s="337">
        <v>3175</v>
      </c>
      <c r="CC112" s="337">
        <v>3225</v>
      </c>
      <c r="CD112" s="337">
        <v>3275</v>
      </c>
      <c r="CE112" s="337">
        <v>3347</v>
      </c>
      <c r="CF112" s="337">
        <v>3280</v>
      </c>
      <c r="CG112" s="337">
        <v>3204</v>
      </c>
      <c r="CH112" s="337">
        <v>3209</v>
      </c>
      <c r="CI112" s="326">
        <v>3188</v>
      </c>
      <c r="CJ112" s="327">
        <v>3118</v>
      </c>
      <c r="CK112" s="337">
        <v>3036</v>
      </c>
      <c r="CL112" s="337">
        <v>3107</v>
      </c>
      <c r="CM112" s="337">
        <v>3151</v>
      </c>
      <c r="CN112" s="337">
        <v>3105</v>
      </c>
      <c r="CO112" s="337">
        <v>3081</v>
      </c>
      <c r="CP112" s="337">
        <v>3063</v>
      </c>
      <c r="CQ112" s="337">
        <v>3134</v>
      </c>
      <c r="CR112" s="337">
        <v>3165</v>
      </c>
      <c r="CS112" s="337">
        <v>3133</v>
      </c>
      <c r="CT112" s="337">
        <v>3185</v>
      </c>
      <c r="CU112" s="326">
        <v>3142</v>
      </c>
      <c r="CV112" s="327">
        <v>3160</v>
      </c>
      <c r="CW112" s="337">
        <v>3168</v>
      </c>
      <c r="CX112" s="337">
        <v>3305</v>
      </c>
      <c r="CY112" s="337">
        <v>3330</v>
      </c>
      <c r="CZ112" s="337">
        <v>3318</v>
      </c>
      <c r="DA112" s="337">
        <v>3275</v>
      </c>
      <c r="DB112" s="337">
        <v>3262</v>
      </c>
      <c r="DC112" s="337">
        <v>3254</v>
      </c>
      <c r="DD112" s="337">
        <v>3244</v>
      </c>
      <c r="DE112" s="337">
        <v>3288</v>
      </c>
      <c r="DF112" s="337">
        <v>3283</v>
      </c>
      <c r="DG112" s="326">
        <v>3331</v>
      </c>
      <c r="DH112" s="327">
        <v>3265</v>
      </c>
      <c r="DI112" s="337">
        <v>3298</v>
      </c>
      <c r="DJ112" s="337">
        <v>3384</v>
      </c>
      <c r="DK112" s="337">
        <v>3441</v>
      </c>
      <c r="DL112" s="337">
        <v>3413</v>
      </c>
      <c r="DM112" s="337">
        <v>3431</v>
      </c>
      <c r="DN112" s="337">
        <v>3161</v>
      </c>
      <c r="DO112" s="337">
        <v>3165</v>
      </c>
      <c r="DP112" s="337">
        <v>3182</v>
      </c>
      <c r="DQ112" s="326">
        <v>3146</v>
      </c>
      <c r="DR112" s="326">
        <v>3165</v>
      </c>
      <c r="DS112" s="330">
        <v>3093</v>
      </c>
      <c r="DT112" s="326">
        <v>3053</v>
      </c>
      <c r="DU112" s="326">
        <v>3056</v>
      </c>
      <c r="DV112" s="326">
        <v>3133</v>
      </c>
      <c r="DW112" s="326">
        <v>3123</v>
      </c>
      <c r="DX112" s="326">
        <v>3204</v>
      </c>
      <c r="DY112" s="326">
        <v>3209</v>
      </c>
      <c r="DZ112" s="326">
        <v>3212</v>
      </c>
      <c r="EA112" s="337"/>
      <c r="EB112" s="337"/>
      <c r="EC112" s="337"/>
      <c r="ED112" s="337"/>
      <c r="EE112" s="337"/>
      <c r="EF112" s="100">
        <v>3</v>
      </c>
      <c r="EG112" s="84">
        <v>9.3399750933997508E-2</v>
      </c>
      <c r="EH112" s="100">
        <v>119</v>
      </c>
      <c r="EI112" s="84">
        <v>3.5725007505253674</v>
      </c>
    </row>
    <row r="113" spans="1:139" ht="15" outlineLevel="2">
      <c r="A113" s="324">
        <v>282</v>
      </c>
      <c r="B113" s="324" t="s">
        <v>393</v>
      </c>
      <c r="C113" s="324" t="s">
        <v>402</v>
      </c>
      <c r="D113" s="327">
        <v>7109</v>
      </c>
      <c r="E113" s="337">
        <v>7080</v>
      </c>
      <c r="F113" s="337">
        <v>7077</v>
      </c>
      <c r="G113" s="337">
        <v>7229</v>
      </c>
      <c r="H113" s="337">
        <v>7223</v>
      </c>
      <c r="I113" s="337">
        <v>7282</v>
      </c>
      <c r="J113" s="337">
        <v>7277</v>
      </c>
      <c r="K113" s="337">
        <v>7312</v>
      </c>
      <c r="L113" s="337">
        <v>7270</v>
      </c>
      <c r="M113" s="337">
        <v>7347</v>
      </c>
      <c r="N113" s="337">
        <v>7426</v>
      </c>
      <c r="O113" s="330">
        <v>7398</v>
      </c>
      <c r="P113" s="327">
        <v>7152</v>
      </c>
      <c r="Q113" s="337">
        <v>5619</v>
      </c>
      <c r="R113" s="337">
        <v>7033</v>
      </c>
      <c r="S113" s="337">
        <v>7106</v>
      </c>
      <c r="T113" s="337">
        <v>7223</v>
      </c>
      <c r="U113" s="337">
        <v>7184</v>
      </c>
      <c r="V113" s="337">
        <v>7264</v>
      </c>
      <c r="W113" s="337">
        <v>7449</v>
      </c>
      <c r="X113" s="337">
        <v>7521</v>
      </c>
      <c r="Y113" s="337">
        <v>7550</v>
      </c>
      <c r="Z113" s="337">
        <v>7415</v>
      </c>
      <c r="AA113" s="330">
        <v>7138</v>
      </c>
      <c r="AB113" s="327">
        <v>6883</v>
      </c>
      <c r="AC113" s="337">
        <v>6845</v>
      </c>
      <c r="AD113" s="337">
        <v>6949</v>
      </c>
      <c r="AE113" s="337">
        <v>7039</v>
      </c>
      <c r="AF113" s="337">
        <v>7045</v>
      </c>
      <c r="AG113" s="337">
        <v>7244</v>
      </c>
      <c r="AH113" s="337">
        <v>7539</v>
      </c>
      <c r="AI113" s="337">
        <v>7661</v>
      </c>
      <c r="AJ113" s="337">
        <v>7735</v>
      </c>
      <c r="AK113" s="337">
        <v>7709</v>
      </c>
      <c r="AL113" s="337">
        <v>7349</v>
      </c>
      <c r="AM113" s="330">
        <v>7295</v>
      </c>
      <c r="AN113" s="327">
        <v>7154</v>
      </c>
      <c r="AO113" s="337">
        <v>6988</v>
      </c>
      <c r="AP113" s="337">
        <v>7087</v>
      </c>
      <c r="AQ113" s="337">
        <v>7261</v>
      </c>
      <c r="AR113" s="337">
        <v>7346</v>
      </c>
      <c r="AS113" s="337">
        <v>7531</v>
      </c>
      <c r="AT113" s="337">
        <v>7593</v>
      </c>
      <c r="AU113" s="337">
        <v>7625</v>
      </c>
      <c r="AV113" s="337">
        <v>7688</v>
      </c>
      <c r="AW113" s="337">
        <v>7770</v>
      </c>
      <c r="AX113" s="337">
        <v>8245</v>
      </c>
      <c r="AY113" s="330">
        <v>8894</v>
      </c>
      <c r="AZ113" s="327">
        <v>9190</v>
      </c>
      <c r="BA113" s="337">
        <v>8944</v>
      </c>
      <c r="BB113" s="337">
        <v>8853</v>
      </c>
      <c r="BC113" s="337">
        <v>8754</v>
      </c>
      <c r="BD113" s="337">
        <v>8465</v>
      </c>
      <c r="BE113" s="337">
        <v>8360</v>
      </c>
      <c r="BF113" s="337">
        <v>8273</v>
      </c>
      <c r="BG113" s="337">
        <v>8175</v>
      </c>
      <c r="BH113" s="337">
        <v>7888</v>
      </c>
      <c r="BI113" s="337">
        <v>7750</v>
      </c>
      <c r="BJ113" s="337">
        <v>7504</v>
      </c>
      <c r="BK113" s="326">
        <v>7488</v>
      </c>
      <c r="BL113" s="327">
        <v>7334</v>
      </c>
      <c r="BM113" s="337">
        <v>7238</v>
      </c>
      <c r="BN113" s="337">
        <v>7284</v>
      </c>
      <c r="BO113" s="337">
        <v>7225</v>
      </c>
      <c r="BP113" s="337">
        <v>7062</v>
      </c>
      <c r="BQ113" s="337">
        <v>7080</v>
      </c>
      <c r="BR113" s="337">
        <v>7061</v>
      </c>
      <c r="BS113" s="337">
        <v>7124</v>
      </c>
      <c r="BT113" s="337">
        <v>7135</v>
      </c>
      <c r="BU113" s="337">
        <v>7091</v>
      </c>
      <c r="BV113" s="337">
        <v>7032</v>
      </c>
      <c r="BW113" s="326">
        <v>6985</v>
      </c>
      <c r="BX113" s="327">
        <v>6803</v>
      </c>
      <c r="BY113" s="337">
        <v>6714</v>
      </c>
      <c r="BZ113" s="337">
        <v>6784</v>
      </c>
      <c r="CA113" s="337">
        <v>6801</v>
      </c>
      <c r="CB113" s="337">
        <v>6779</v>
      </c>
      <c r="CC113" s="337">
        <v>6807</v>
      </c>
      <c r="CD113" s="337">
        <v>6871</v>
      </c>
      <c r="CE113" s="337">
        <v>6936</v>
      </c>
      <c r="CF113" s="337">
        <v>6863</v>
      </c>
      <c r="CG113" s="337">
        <v>6919</v>
      </c>
      <c r="CH113" s="337">
        <v>6929</v>
      </c>
      <c r="CI113" s="326">
        <v>6883</v>
      </c>
      <c r="CJ113" s="327">
        <v>6681</v>
      </c>
      <c r="CK113" s="337">
        <v>6573</v>
      </c>
      <c r="CL113" s="337">
        <v>6612</v>
      </c>
      <c r="CM113" s="337">
        <v>6573</v>
      </c>
      <c r="CN113" s="337">
        <v>6474</v>
      </c>
      <c r="CO113" s="337">
        <v>6433</v>
      </c>
      <c r="CP113" s="337">
        <v>6429</v>
      </c>
      <c r="CQ113" s="337">
        <v>6601</v>
      </c>
      <c r="CR113" s="337">
        <v>6588</v>
      </c>
      <c r="CS113" s="337">
        <v>6623</v>
      </c>
      <c r="CT113" s="337">
        <v>6685</v>
      </c>
      <c r="CU113" s="326">
        <v>6675</v>
      </c>
      <c r="CV113" s="327">
        <v>6625</v>
      </c>
      <c r="CW113" s="337">
        <v>6714</v>
      </c>
      <c r="CX113" s="337">
        <v>6807</v>
      </c>
      <c r="CY113" s="337">
        <v>6808</v>
      </c>
      <c r="CZ113" s="337">
        <v>6885</v>
      </c>
      <c r="DA113" s="337">
        <v>6869</v>
      </c>
      <c r="DB113" s="337">
        <v>6838</v>
      </c>
      <c r="DC113" s="337">
        <v>6831</v>
      </c>
      <c r="DD113" s="337">
        <v>6790</v>
      </c>
      <c r="DE113" s="337">
        <v>6811</v>
      </c>
      <c r="DF113" s="337">
        <v>6808</v>
      </c>
      <c r="DG113" s="326">
        <v>6808</v>
      </c>
      <c r="DH113" s="327">
        <v>6756</v>
      </c>
      <c r="DI113" s="337">
        <v>6770</v>
      </c>
      <c r="DJ113" s="337">
        <v>6838</v>
      </c>
      <c r="DK113" s="337">
        <v>6885</v>
      </c>
      <c r="DL113" s="337">
        <v>6842</v>
      </c>
      <c r="DM113" s="337">
        <v>6881</v>
      </c>
      <c r="DN113" s="337">
        <v>6344</v>
      </c>
      <c r="DO113" s="337">
        <v>6338</v>
      </c>
      <c r="DP113" s="337">
        <v>6324</v>
      </c>
      <c r="DQ113" s="326">
        <v>6246</v>
      </c>
      <c r="DR113" s="326">
        <v>6240</v>
      </c>
      <c r="DS113" s="330">
        <v>6178</v>
      </c>
      <c r="DT113" s="326">
        <v>6107</v>
      </c>
      <c r="DU113" s="326">
        <v>6168</v>
      </c>
      <c r="DV113" s="326">
        <v>6253</v>
      </c>
      <c r="DW113" s="326">
        <v>6255</v>
      </c>
      <c r="DX113" s="326">
        <v>6234</v>
      </c>
      <c r="DY113" s="326">
        <v>6238</v>
      </c>
      <c r="DZ113" s="326">
        <v>6211</v>
      </c>
      <c r="EA113" s="337"/>
      <c r="EB113" s="337"/>
      <c r="EC113" s="337"/>
      <c r="ED113" s="337"/>
      <c r="EE113" s="337"/>
      <c r="EF113" s="100">
        <v>-27</v>
      </c>
      <c r="EG113" s="84">
        <v>-0.4347126066655933</v>
      </c>
      <c r="EH113" s="100">
        <v>33</v>
      </c>
      <c r="EI113" s="84">
        <v>0.48472385428907172</v>
      </c>
    </row>
    <row r="114" spans="1:139" ht="15" outlineLevel="2">
      <c r="A114" s="324">
        <v>353</v>
      </c>
      <c r="B114" s="324" t="s">
        <v>393</v>
      </c>
      <c r="C114" s="324" t="s">
        <v>403</v>
      </c>
      <c r="D114" s="327">
        <v>819</v>
      </c>
      <c r="E114" s="337">
        <v>774</v>
      </c>
      <c r="F114" s="337">
        <v>761</v>
      </c>
      <c r="G114" s="337">
        <v>764</v>
      </c>
      <c r="H114" s="337">
        <v>797</v>
      </c>
      <c r="I114" s="337">
        <v>804</v>
      </c>
      <c r="J114" s="337">
        <v>764</v>
      </c>
      <c r="K114" s="337">
        <v>790</v>
      </c>
      <c r="L114" s="337">
        <v>797</v>
      </c>
      <c r="M114" s="337">
        <v>819</v>
      </c>
      <c r="N114" s="337">
        <v>823</v>
      </c>
      <c r="O114" s="330">
        <v>840</v>
      </c>
      <c r="P114" s="327">
        <v>812</v>
      </c>
      <c r="Q114" s="337">
        <v>587</v>
      </c>
      <c r="R114" s="337">
        <v>899</v>
      </c>
      <c r="S114" s="337">
        <v>854</v>
      </c>
      <c r="T114" s="337">
        <v>797</v>
      </c>
      <c r="U114" s="337">
        <v>861</v>
      </c>
      <c r="V114" s="337">
        <v>885</v>
      </c>
      <c r="W114" s="337">
        <v>917</v>
      </c>
      <c r="X114" s="337">
        <v>967</v>
      </c>
      <c r="Y114" s="337">
        <v>977</v>
      </c>
      <c r="Z114" s="337">
        <v>903</v>
      </c>
      <c r="AA114" s="330">
        <v>847</v>
      </c>
      <c r="AB114" s="327">
        <v>780</v>
      </c>
      <c r="AC114" s="337">
        <v>773</v>
      </c>
      <c r="AD114" s="337">
        <v>766</v>
      </c>
      <c r="AE114" s="337">
        <v>755</v>
      </c>
      <c r="AF114" s="337">
        <v>750</v>
      </c>
      <c r="AG114" s="337">
        <v>783</v>
      </c>
      <c r="AH114" s="337">
        <v>821</v>
      </c>
      <c r="AI114" s="337">
        <v>834</v>
      </c>
      <c r="AJ114" s="337">
        <v>834</v>
      </c>
      <c r="AK114" s="337">
        <v>840</v>
      </c>
      <c r="AL114" s="337">
        <v>790</v>
      </c>
      <c r="AM114" s="330">
        <v>798</v>
      </c>
      <c r="AN114" s="327">
        <v>802</v>
      </c>
      <c r="AO114" s="337">
        <v>772</v>
      </c>
      <c r="AP114" s="337">
        <v>781</v>
      </c>
      <c r="AQ114" s="337">
        <v>840</v>
      </c>
      <c r="AR114" s="337">
        <v>860</v>
      </c>
      <c r="AS114" s="337">
        <v>948</v>
      </c>
      <c r="AT114" s="337">
        <v>951</v>
      </c>
      <c r="AU114" s="337">
        <v>973</v>
      </c>
      <c r="AV114" s="337">
        <v>980</v>
      </c>
      <c r="AW114" s="337">
        <v>1000</v>
      </c>
      <c r="AX114" s="337">
        <v>1006</v>
      </c>
      <c r="AY114" s="330">
        <v>1028</v>
      </c>
      <c r="AZ114" s="327">
        <v>1033</v>
      </c>
      <c r="BA114" s="337">
        <v>1022</v>
      </c>
      <c r="BB114" s="337">
        <v>1006</v>
      </c>
      <c r="BC114" s="337">
        <v>960</v>
      </c>
      <c r="BD114" s="337">
        <v>945</v>
      </c>
      <c r="BE114" s="337">
        <v>949</v>
      </c>
      <c r="BF114" s="337">
        <v>960</v>
      </c>
      <c r="BG114" s="337">
        <v>939</v>
      </c>
      <c r="BH114" s="337">
        <v>958</v>
      </c>
      <c r="BI114" s="337">
        <v>955</v>
      </c>
      <c r="BJ114" s="337">
        <v>963</v>
      </c>
      <c r="BK114" s="326">
        <v>970</v>
      </c>
      <c r="BL114" s="327">
        <v>978</v>
      </c>
      <c r="BM114" s="337">
        <v>968</v>
      </c>
      <c r="BN114" s="337">
        <v>999</v>
      </c>
      <c r="BO114" s="337">
        <v>1026</v>
      </c>
      <c r="BP114" s="337">
        <v>1006</v>
      </c>
      <c r="BQ114" s="337">
        <v>1028</v>
      </c>
      <c r="BR114" s="337">
        <v>1042</v>
      </c>
      <c r="BS114" s="337">
        <v>1060</v>
      </c>
      <c r="BT114" s="337">
        <v>1080</v>
      </c>
      <c r="BU114" s="337">
        <v>1115</v>
      </c>
      <c r="BV114" s="337">
        <v>1123</v>
      </c>
      <c r="BW114" s="326">
        <v>1112</v>
      </c>
      <c r="BX114" s="327">
        <v>1094</v>
      </c>
      <c r="BY114" s="337">
        <v>1092</v>
      </c>
      <c r="BZ114" s="337">
        <v>1077</v>
      </c>
      <c r="CA114" s="337">
        <v>1091</v>
      </c>
      <c r="CB114" s="337">
        <v>1083</v>
      </c>
      <c r="CC114" s="337">
        <v>1089</v>
      </c>
      <c r="CD114" s="337">
        <v>1093</v>
      </c>
      <c r="CE114" s="337">
        <v>1086</v>
      </c>
      <c r="CF114" s="337">
        <v>1060</v>
      </c>
      <c r="CG114" s="337">
        <v>1064</v>
      </c>
      <c r="CH114" s="337">
        <v>1061</v>
      </c>
      <c r="CI114" s="326">
        <v>1074</v>
      </c>
      <c r="CJ114" s="327">
        <v>1003</v>
      </c>
      <c r="CK114" s="337">
        <v>1011</v>
      </c>
      <c r="CL114" s="337">
        <v>1060</v>
      </c>
      <c r="CM114" s="337">
        <v>1073</v>
      </c>
      <c r="CN114" s="337">
        <v>1034</v>
      </c>
      <c r="CO114" s="337">
        <v>1039</v>
      </c>
      <c r="CP114" s="337">
        <v>1053</v>
      </c>
      <c r="CQ114" s="337">
        <v>1082</v>
      </c>
      <c r="CR114" s="337">
        <v>1110</v>
      </c>
      <c r="CS114" s="337">
        <v>1137</v>
      </c>
      <c r="CT114" s="337">
        <v>1154</v>
      </c>
      <c r="CU114" s="326">
        <v>1158</v>
      </c>
      <c r="CV114" s="327">
        <v>1155</v>
      </c>
      <c r="CW114" s="337">
        <v>1158</v>
      </c>
      <c r="CX114" s="337">
        <v>1169</v>
      </c>
      <c r="CY114" s="337">
        <v>1138</v>
      </c>
      <c r="CZ114" s="337">
        <v>1145</v>
      </c>
      <c r="DA114" s="337">
        <v>1149</v>
      </c>
      <c r="DB114" s="337">
        <v>1126</v>
      </c>
      <c r="DC114" s="337">
        <v>1124</v>
      </c>
      <c r="DD114" s="337">
        <v>1107</v>
      </c>
      <c r="DE114" s="337">
        <v>1110</v>
      </c>
      <c r="DF114" s="337">
        <v>1117</v>
      </c>
      <c r="DG114" s="326">
        <v>1115</v>
      </c>
      <c r="DH114" s="327">
        <v>1089</v>
      </c>
      <c r="DI114" s="337">
        <v>1105</v>
      </c>
      <c r="DJ114" s="337">
        <v>1099</v>
      </c>
      <c r="DK114" s="337">
        <v>1082</v>
      </c>
      <c r="DL114" s="337">
        <v>1052</v>
      </c>
      <c r="DM114" s="337">
        <v>1054</v>
      </c>
      <c r="DN114" s="337">
        <v>936</v>
      </c>
      <c r="DO114" s="337">
        <v>929</v>
      </c>
      <c r="DP114" s="337">
        <v>935</v>
      </c>
      <c r="DQ114" s="326">
        <v>926</v>
      </c>
      <c r="DR114" s="326">
        <v>925</v>
      </c>
      <c r="DS114" s="330">
        <v>926</v>
      </c>
      <c r="DT114" s="326">
        <v>906</v>
      </c>
      <c r="DU114" s="326">
        <v>897</v>
      </c>
      <c r="DV114" s="326">
        <v>940</v>
      </c>
      <c r="DW114" s="326">
        <v>937</v>
      </c>
      <c r="DX114" s="326">
        <v>935</v>
      </c>
      <c r="DY114" s="326">
        <v>935</v>
      </c>
      <c r="DZ114" s="326">
        <v>916</v>
      </c>
      <c r="EA114" s="337"/>
      <c r="EB114" s="337"/>
      <c r="EC114" s="337"/>
      <c r="ED114" s="337"/>
      <c r="EE114" s="337"/>
      <c r="EF114" s="100">
        <v>-19</v>
      </c>
      <c r="EG114" s="84">
        <v>-2.0742358078602621</v>
      </c>
      <c r="EH114" s="100">
        <v>-10</v>
      </c>
      <c r="EI114" s="84">
        <v>-0.89686098654708524</v>
      </c>
    </row>
    <row r="115" spans="1:139" ht="15" outlineLevel="2">
      <c r="A115" s="324">
        <v>364</v>
      </c>
      <c r="B115" s="324" t="s">
        <v>393</v>
      </c>
      <c r="C115" s="324" t="s">
        <v>404</v>
      </c>
      <c r="D115" s="327">
        <v>2629</v>
      </c>
      <c r="E115" s="337">
        <v>2596</v>
      </c>
      <c r="F115" s="337">
        <v>2587</v>
      </c>
      <c r="G115" s="337">
        <v>2685</v>
      </c>
      <c r="H115" s="337">
        <v>2707</v>
      </c>
      <c r="I115" s="337">
        <v>2789</v>
      </c>
      <c r="J115" s="337">
        <v>2810</v>
      </c>
      <c r="K115" s="337">
        <v>2780</v>
      </c>
      <c r="L115" s="337">
        <v>2848</v>
      </c>
      <c r="M115" s="337">
        <v>2866</v>
      </c>
      <c r="N115" s="337">
        <v>2874</v>
      </c>
      <c r="O115" s="330">
        <v>2895</v>
      </c>
      <c r="P115" s="327">
        <v>2810</v>
      </c>
      <c r="Q115" s="337">
        <v>1285</v>
      </c>
      <c r="R115" s="337">
        <v>2726</v>
      </c>
      <c r="S115" s="337">
        <v>2790</v>
      </c>
      <c r="T115" s="337">
        <v>2707</v>
      </c>
      <c r="U115" s="337">
        <v>3038</v>
      </c>
      <c r="V115" s="337">
        <v>2983</v>
      </c>
      <c r="W115" s="337">
        <v>2986</v>
      </c>
      <c r="X115" s="337">
        <v>2988</v>
      </c>
      <c r="Y115" s="337">
        <v>2978</v>
      </c>
      <c r="Z115" s="337">
        <v>3004</v>
      </c>
      <c r="AA115" s="330">
        <v>2945</v>
      </c>
      <c r="AB115" s="327">
        <v>2864</v>
      </c>
      <c r="AC115" s="337">
        <v>2816</v>
      </c>
      <c r="AD115" s="337">
        <v>2848</v>
      </c>
      <c r="AE115" s="337">
        <v>2916</v>
      </c>
      <c r="AF115" s="337">
        <v>2936</v>
      </c>
      <c r="AG115" s="337">
        <v>2896</v>
      </c>
      <c r="AH115" s="337">
        <v>3288</v>
      </c>
      <c r="AI115" s="337">
        <v>3231</v>
      </c>
      <c r="AJ115" s="337">
        <v>3214</v>
      </c>
      <c r="AK115" s="337">
        <v>3207</v>
      </c>
      <c r="AL115" s="337">
        <v>3098</v>
      </c>
      <c r="AM115" s="330">
        <v>3084</v>
      </c>
      <c r="AN115" s="327">
        <v>3030</v>
      </c>
      <c r="AO115" s="337">
        <v>2885</v>
      </c>
      <c r="AP115" s="337">
        <v>2902</v>
      </c>
      <c r="AQ115" s="337">
        <v>3017</v>
      </c>
      <c r="AR115" s="337">
        <v>3033</v>
      </c>
      <c r="AS115" s="337">
        <v>3078</v>
      </c>
      <c r="AT115" s="337">
        <v>3160</v>
      </c>
      <c r="AU115" s="337">
        <v>3157</v>
      </c>
      <c r="AV115" s="337">
        <v>3174</v>
      </c>
      <c r="AW115" s="337">
        <v>3211</v>
      </c>
      <c r="AX115" s="337">
        <v>3227</v>
      </c>
      <c r="AY115" s="330">
        <v>3290</v>
      </c>
      <c r="AZ115" s="327">
        <v>3285</v>
      </c>
      <c r="BA115" s="337">
        <v>3196</v>
      </c>
      <c r="BB115" s="337">
        <v>3165</v>
      </c>
      <c r="BC115" s="337">
        <v>3121</v>
      </c>
      <c r="BD115" s="337">
        <v>3097</v>
      </c>
      <c r="BE115" s="337">
        <v>3182</v>
      </c>
      <c r="BF115" s="337">
        <v>3234</v>
      </c>
      <c r="BG115" s="337">
        <v>3236</v>
      </c>
      <c r="BH115" s="337">
        <v>3262</v>
      </c>
      <c r="BI115" s="337">
        <v>3252</v>
      </c>
      <c r="BJ115" s="337">
        <v>3216</v>
      </c>
      <c r="BK115" s="326">
        <v>3277</v>
      </c>
      <c r="BL115" s="327">
        <v>3320</v>
      </c>
      <c r="BM115" s="337">
        <v>3281</v>
      </c>
      <c r="BN115" s="337">
        <v>3296</v>
      </c>
      <c r="BO115" s="337">
        <v>3314</v>
      </c>
      <c r="BP115" s="337">
        <v>3326</v>
      </c>
      <c r="BQ115" s="337">
        <v>3348</v>
      </c>
      <c r="BR115" s="337">
        <v>3336</v>
      </c>
      <c r="BS115" s="337">
        <v>3309</v>
      </c>
      <c r="BT115" s="337">
        <v>3321</v>
      </c>
      <c r="BU115" s="337">
        <v>3323</v>
      </c>
      <c r="BV115" s="337">
        <v>3360</v>
      </c>
      <c r="BW115" s="326">
        <v>3413</v>
      </c>
      <c r="BX115" s="327">
        <v>3353</v>
      </c>
      <c r="BY115" s="337">
        <v>3331</v>
      </c>
      <c r="BZ115" s="337">
        <v>3323</v>
      </c>
      <c r="CA115" s="337">
        <v>3310</v>
      </c>
      <c r="CB115" s="337">
        <v>3280</v>
      </c>
      <c r="CC115" s="337">
        <v>3308</v>
      </c>
      <c r="CD115" s="337">
        <v>3369</v>
      </c>
      <c r="CE115" s="337">
        <v>3397</v>
      </c>
      <c r="CF115" s="337">
        <v>3330</v>
      </c>
      <c r="CG115" s="337">
        <v>3351</v>
      </c>
      <c r="CH115" s="337">
        <v>3393</v>
      </c>
      <c r="CI115" s="326">
        <v>3412</v>
      </c>
      <c r="CJ115" s="327">
        <v>3321</v>
      </c>
      <c r="CK115" s="337">
        <v>3210</v>
      </c>
      <c r="CL115" s="337">
        <v>3224</v>
      </c>
      <c r="CM115" s="337">
        <v>3230</v>
      </c>
      <c r="CN115" s="337">
        <v>3235</v>
      </c>
      <c r="CO115" s="337">
        <v>3229</v>
      </c>
      <c r="CP115" s="337">
        <v>3261</v>
      </c>
      <c r="CQ115" s="337">
        <v>3335</v>
      </c>
      <c r="CR115" s="337">
        <v>3323</v>
      </c>
      <c r="CS115" s="337">
        <v>3310</v>
      </c>
      <c r="CT115" s="337">
        <v>3412</v>
      </c>
      <c r="CU115" s="326">
        <v>3449</v>
      </c>
      <c r="CV115" s="327">
        <v>3499</v>
      </c>
      <c r="CW115" s="337">
        <v>3573</v>
      </c>
      <c r="CX115" s="337">
        <v>3617</v>
      </c>
      <c r="CY115" s="337">
        <v>3631</v>
      </c>
      <c r="CZ115" s="337">
        <v>3706</v>
      </c>
      <c r="DA115" s="337">
        <v>3729</v>
      </c>
      <c r="DB115" s="337">
        <v>3699</v>
      </c>
      <c r="DC115" s="337">
        <v>3706</v>
      </c>
      <c r="DD115" s="337">
        <v>3745</v>
      </c>
      <c r="DE115" s="337">
        <v>3758</v>
      </c>
      <c r="DF115" s="337">
        <v>3789</v>
      </c>
      <c r="DG115" s="326">
        <v>3822</v>
      </c>
      <c r="DH115" s="327">
        <v>3801</v>
      </c>
      <c r="DI115" s="337">
        <v>3798</v>
      </c>
      <c r="DJ115" s="337">
        <v>3778</v>
      </c>
      <c r="DK115" s="337">
        <v>3776</v>
      </c>
      <c r="DL115" s="337">
        <v>3812</v>
      </c>
      <c r="DM115" s="337">
        <v>3888</v>
      </c>
      <c r="DN115" s="337">
        <v>3620</v>
      </c>
      <c r="DO115" s="337">
        <v>3620</v>
      </c>
      <c r="DP115" s="337">
        <v>3635</v>
      </c>
      <c r="DQ115" s="326">
        <v>3611</v>
      </c>
      <c r="DR115" s="326">
        <v>3639</v>
      </c>
      <c r="DS115" s="330">
        <v>3632</v>
      </c>
      <c r="DT115" s="326">
        <v>3597</v>
      </c>
      <c r="DU115" s="326">
        <v>3607</v>
      </c>
      <c r="DV115" s="326">
        <v>3680</v>
      </c>
      <c r="DW115" s="326">
        <v>3634</v>
      </c>
      <c r="DX115" s="326">
        <v>3706</v>
      </c>
      <c r="DY115" s="326">
        <v>3727</v>
      </c>
      <c r="DZ115" s="326">
        <v>3701</v>
      </c>
      <c r="EA115" s="337"/>
      <c r="EB115" s="337"/>
      <c r="EC115" s="337"/>
      <c r="ED115" s="337"/>
      <c r="EE115" s="337"/>
      <c r="EF115" s="100">
        <v>-26</v>
      </c>
      <c r="EG115" s="84">
        <v>-0.70251283436908951</v>
      </c>
      <c r="EH115" s="100">
        <v>69</v>
      </c>
      <c r="EI115" s="84">
        <v>1.805337519623234</v>
      </c>
    </row>
    <row r="116" spans="1:139" ht="15" outlineLevel="2">
      <c r="A116" s="324">
        <v>368</v>
      </c>
      <c r="B116" s="324" t="s">
        <v>393</v>
      </c>
      <c r="C116" s="324" t="s">
        <v>405</v>
      </c>
      <c r="D116" s="327">
        <v>4035</v>
      </c>
      <c r="E116" s="337">
        <v>4051</v>
      </c>
      <c r="F116" s="337">
        <v>4071</v>
      </c>
      <c r="G116" s="337">
        <v>4143</v>
      </c>
      <c r="H116" s="337">
        <v>4209</v>
      </c>
      <c r="I116" s="337">
        <v>4172</v>
      </c>
      <c r="J116" s="337">
        <v>4125</v>
      </c>
      <c r="K116" s="337">
        <v>4173</v>
      </c>
      <c r="L116" s="337">
        <v>4106</v>
      </c>
      <c r="M116" s="337">
        <v>4054</v>
      </c>
      <c r="N116" s="337">
        <v>4175</v>
      </c>
      <c r="O116" s="330">
        <v>4175</v>
      </c>
      <c r="P116" s="327">
        <v>4079</v>
      </c>
      <c r="Q116" s="337">
        <v>2940</v>
      </c>
      <c r="R116" s="337">
        <v>3834</v>
      </c>
      <c r="S116" s="337">
        <v>3781</v>
      </c>
      <c r="T116" s="337">
        <v>4209</v>
      </c>
      <c r="U116" s="337">
        <v>3873</v>
      </c>
      <c r="V116" s="337">
        <v>3837</v>
      </c>
      <c r="W116" s="337">
        <v>3897</v>
      </c>
      <c r="X116" s="337">
        <v>3860</v>
      </c>
      <c r="Y116" s="337">
        <v>3866</v>
      </c>
      <c r="Z116" s="337">
        <v>3867</v>
      </c>
      <c r="AA116" s="330">
        <v>3760</v>
      </c>
      <c r="AB116" s="327">
        <v>3610</v>
      </c>
      <c r="AC116" s="337">
        <v>3563</v>
      </c>
      <c r="AD116" s="337">
        <v>3617</v>
      </c>
      <c r="AE116" s="337">
        <v>3646</v>
      </c>
      <c r="AF116" s="337">
        <v>3636</v>
      </c>
      <c r="AG116" s="337">
        <v>3718</v>
      </c>
      <c r="AH116" s="337">
        <v>3783</v>
      </c>
      <c r="AI116" s="337">
        <v>3805</v>
      </c>
      <c r="AJ116" s="337">
        <v>3890</v>
      </c>
      <c r="AK116" s="337">
        <v>3885</v>
      </c>
      <c r="AL116" s="337">
        <v>3766</v>
      </c>
      <c r="AM116" s="330">
        <v>3750</v>
      </c>
      <c r="AN116" s="327">
        <v>3542</v>
      </c>
      <c r="AO116" s="337">
        <v>3434</v>
      </c>
      <c r="AP116" s="337">
        <v>3431</v>
      </c>
      <c r="AQ116" s="337">
        <v>3526</v>
      </c>
      <c r="AR116" s="337">
        <v>3554</v>
      </c>
      <c r="AS116" s="337">
        <v>3756</v>
      </c>
      <c r="AT116" s="337">
        <v>3717</v>
      </c>
      <c r="AU116" s="337">
        <v>3746</v>
      </c>
      <c r="AV116" s="337">
        <v>3847</v>
      </c>
      <c r="AW116" s="337">
        <v>3898</v>
      </c>
      <c r="AX116" s="337">
        <v>3890</v>
      </c>
      <c r="AY116" s="330">
        <v>3834</v>
      </c>
      <c r="AZ116" s="327">
        <v>3761</v>
      </c>
      <c r="BA116" s="337">
        <v>3764</v>
      </c>
      <c r="BB116" s="337">
        <v>3820</v>
      </c>
      <c r="BC116" s="337">
        <v>3816</v>
      </c>
      <c r="BD116" s="337">
        <v>3794</v>
      </c>
      <c r="BE116" s="337">
        <v>3774</v>
      </c>
      <c r="BF116" s="337">
        <v>3739</v>
      </c>
      <c r="BG116" s="337">
        <v>3921</v>
      </c>
      <c r="BH116" s="337">
        <v>3696</v>
      </c>
      <c r="BI116" s="337">
        <v>3712</v>
      </c>
      <c r="BJ116" s="337">
        <v>3716</v>
      </c>
      <c r="BK116" s="326">
        <v>3677</v>
      </c>
      <c r="BL116" s="327">
        <v>3607</v>
      </c>
      <c r="BM116" s="337">
        <v>3575</v>
      </c>
      <c r="BN116" s="337">
        <v>3601</v>
      </c>
      <c r="BO116" s="337">
        <v>3649</v>
      </c>
      <c r="BP116" s="337">
        <v>3628</v>
      </c>
      <c r="BQ116" s="337">
        <v>3667</v>
      </c>
      <c r="BR116" s="337">
        <v>3675</v>
      </c>
      <c r="BS116" s="337">
        <v>3748</v>
      </c>
      <c r="BT116" s="337">
        <v>3755</v>
      </c>
      <c r="BU116" s="337">
        <v>3728</v>
      </c>
      <c r="BV116" s="337">
        <v>3746</v>
      </c>
      <c r="BW116" s="326">
        <v>3707</v>
      </c>
      <c r="BX116" s="327">
        <v>3692</v>
      </c>
      <c r="BY116" s="337">
        <v>3698</v>
      </c>
      <c r="BZ116" s="337">
        <v>3616</v>
      </c>
      <c r="CA116" s="337">
        <v>3636</v>
      </c>
      <c r="CB116" s="337">
        <v>3637</v>
      </c>
      <c r="CC116" s="337">
        <v>3617</v>
      </c>
      <c r="CD116" s="337">
        <v>3627</v>
      </c>
      <c r="CE116" s="337">
        <v>3627</v>
      </c>
      <c r="CF116" s="337">
        <v>3588</v>
      </c>
      <c r="CG116" s="337">
        <v>3621</v>
      </c>
      <c r="CH116" s="337">
        <v>3628</v>
      </c>
      <c r="CI116" s="326">
        <v>3631</v>
      </c>
      <c r="CJ116" s="327">
        <v>3567</v>
      </c>
      <c r="CK116" s="337">
        <v>3516</v>
      </c>
      <c r="CL116" s="337">
        <v>3563</v>
      </c>
      <c r="CM116" s="337">
        <v>3619</v>
      </c>
      <c r="CN116" s="337">
        <v>3542</v>
      </c>
      <c r="CO116" s="337">
        <v>3569</v>
      </c>
      <c r="CP116" s="337">
        <v>3593</v>
      </c>
      <c r="CQ116" s="337">
        <v>3695</v>
      </c>
      <c r="CR116" s="337">
        <v>3716</v>
      </c>
      <c r="CS116" s="337">
        <v>3791</v>
      </c>
      <c r="CT116" s="337">
        <v>3869</v>
      </c>
      <c r="CU116" s="326">
        <v>3885</v>
      </c>
      <c r="CV116" s="327">
        <v>3893</v>
      </c>
      <c r="CW116" s="337">
        <v>3869</v>
      </c>
      <c r="CX116" s="337">
        <v>3902</v>
      </c>
      <c r="CY116" s="337">
        <v>3875</v>
      </c>
      <c r="CZ116" s="337">
        <v>3899</v>
      </c>
      <c r="DA116" s="337">
        <v>3884</v>
      </c>
      <c r="DB116" s="337">
        <v>3814</v>
      </c>
      <c r="DC116" s="337">
        <v>3812</v>
      </c>
      <c r="DD116" s="337">
        <v>3692</v>
      </c>
      <c r="DE116" s="337">
        <v>3743</v>
      </c>
      <c r="DF116" s="337">
        <v>3766</v>
      </c>
      <c r="DG116" s="326">
        <v>3757</v>
      </c>
      <c r="DH116" s="327">
        <v>3760</v>
      </c>
      <c r="DI116" s="337">
        <v>3752</v>
      </c>
      <c r="DJ116" s="337">
        <v>3802</v>
      </c>
      <c r="DK116" s="337">
        <v>3803</v>
      </c>
      <c r="DL116" s="337">
        <v>3775</v>
      </c>
      <c r="DM116" s="337">
        <v>3785</v>
      </c>
      <c r="DN116" s="337">
        <v>3525</v>
      </c>
      <c r="DO116" s="337">
        <v>3551</v>
      </c>
      <c r="DP116" s="337">
        <v>3584</v>
      </c>
      <c r="DQ116" s="326">
        <v>3517</v>
      </c>
      <c r="DR116" s="326">
        <v>3560</v>
      </c>
      <c r="DS116" s="330">
        <v>3566</v>
      </c>
      <c r="DT116" s="326">
        <v>3535</v>
      </c>
      <c r="DU116" s="326">
        <v>3491</v>
      </c>
      <c r="DV116" s="326">
        <v>3626</v>
      </c>
      <c r="DW116" s="326">
        <v>3591</v>
      </c>
      <c r="DX116" s="326">
        <v>3543</v>
      </c>
      <c r="DY116" s="326">
        <v>3594</v>
      </c>
      <c r="DZ116" s="326">
        <v>3594</v>
      </c>
      <c r="EA116" s="337"/>
      <c r="EB116" s="337"/>
      <c r="EC116" s="337"/>
      <c r="ED116" s="337"/>
      <c r="EE116" s="337"/>
      <c r="EF116" s="100">
        <v>0</v>
      </c>
      <c r="EG116" s="84">
        <v>0</v>
      </c>
      <c r="EH116" s="100">
        <v>28</v>
      </c>
      <c r="EI116" s="84">
        <v>0.74527548575991487</v>
      </c>
    </row>
    <row r="117" spans="1:139" ht="15" outlineLevel="2">
      <c r="A117" s="324">
        <v>390</v>
      </c>
      <c r="B117" s="324" t="s">
        <v>393</v>
      </c>
      <c r="C117" s="324" t="s">
        <v>406</v>
      </c>
      <c r="D117" s="327">
        <v>2831</v>
      </c>
      <c r="E117" s="337">
        <v>2821</v>
      </c>
      <c r="F117" s="337">
        <v>2850</v>
      </c>
      <c r="G117" s="337">
        <v>2901</v>
      </c>
      <c r="H117" s="337">
        <v>2922</v>
      </c>
      <c r="I117" s="337">
        <v>2982</v>
      </c>
      <c r="J117" s="337">
        <v>3127</v>
      </c>
      <c r="K117" s="337">
        <v>3066</v>
      </c>
      <c r="L117" s="337">
        <v>2990</v>
      </c>
      <c r="M117" s="337">
        <v>2998</v>
      </c>
      <c r="N117" s="337">
        <v>3015</v>
      </c>
      <c r="O117" s="330">
        <v>2996</v>
      </c>
      <c r="P117" s="327">
        <v>2932</v>
      </c>
      <c r="Q117" s="337">
        <v>1295</v>
      </c>
      <c r="R117" s="337">
        <v>2602</v>
      </c>
      <c r="S117" s="337">
        <v>2645</v>
      </c>
      <c r="T117" s="337">
        <v>2922</v>
      </c>
      <c r="U117" s="337">
        <v>2756</v>
      </c>
      <c r="V117" s="337">
        <v>2723</v>
      </c>
      <c r="W117" s="337">
        <v>2790</v>
      </c>
      <c r="X117" s="337">
        <v>2741</v>
      </c>
      <c r="Y117" s="337">
        <v>2790</v>
      </c>
      <c r="Z117" s="337">
        <v>2832</v>
      </c>
      <c r="AA117" s="330">
        <v>2703</v>
      </c>
      <c r="AB117" s="327">
        <v>2648</v>
      </c>
      <c r="AC117" s="337">
        <v>2659</v>
      </c>
      <c r="AD117" s="337">
        <v>2712</v>
      </c>
      <c r="AE117" s="337">
        <v>2651</v>
      </c>
      <c r="AF117" s="337">
        <v>2626</v>
      </c>
      <c r="AG117" s="337">
        <v>2649</v>
      </c>
      <c r="AH117" s="337">
        <v>2778</v>
      </c>
      <c r="AI117" s="337">
        <v>2887</v>
      </c>
      <c r="AJ117" s="337">
        <v>2926</v>
      </c>
      <c r="AK117" s="337">
        <v>2929</v>
      </c>
      <c r="AL117" s="337">
        <v>2887</v>
      </c>
      <c r="AM117" s="330">
        <v>2940</v>
      </c>
      <c r="AN117" s="327">
        <v>2897</v>
      </c>
      <c r="AO117" s="337">
        <v>2852</v>
      </c>
      <c r="AP117" s="337">
        <v>2926</v>
      </c>
      <c r="AQ117" s="337">
        <v>2954</v>
      </c>
      <c r="AR117" s="337">
        <v>2961</v>
      </c>
      <c r="AS117" s="337">
        <v>3073</v>
      </c>
      <c r="AT117" s="337">
        <v>3151</v>
      </c>
      <c r="AU117" s="337">
        <v>3127</v>
      </c>
      <c r="AV117" s="337">
        <v>3169</v>
      </c>
      <c r="AW117" s="337">
        <v>3248</v>
      </c>
      <c r="AX117" s="337">
        <v>3274</v>
      </c>
      <c r="AY117" s="330">
        <v>3309</v>
      </c>
      <c r="AZ117" s="327">
        <v>3215</v>
      </c>
      <c r="BA117" s="337">
        <v>3234</v>
      </c>
      <c r="BB117" s="337">
        <v>3276</v>
      </c>
      <c r="BC117" s="337">
        <v>3209</v>
      </c>
      <c r="BD117" s="337">
        <v>3142</v>
      </c>
      <c r="BE117" s="337">
        <v>3284</v>
      </c>
      <c r="BF117" s="337">
        <v>3305</v>
      </c>
      <c r="BG117" s="337">
        <v>3348</v>
      </c>
      <c r="BH117" s="337">
        <v>3359</v>
      </c>
      <c r="BI117" s="337">
        <v>3306</v>
      </c>
      <c r="BJ117" s="337">
        <v>3278</v>
      </c>
      <c r="BK117" s="326">
        <v>3308</v>
      </c>
      <c r="BL117" s="327">
        <v>3319</v>
      </c>
      <c r="BM117" s="337">
        <v>3332</v>
      </c>
      <c r="BN117" s="337">
        <v>3440</v>
      </c>
      <c r="BO117" s="337">
        <v>3490</v>
      </c>
      <c r="BP117" s="337">
        <v>3429</v>
      </c>
      <c r="BQ117" s="337">
        <v>3397</v>
      </c>
      <c r="BR117" s="337">
        <v>3407</v>
      </c>
      <c r="BS117" s="337">
        <v>3458</v>
      </c>
      <c r="BT117" s="337">
        <v>3460</v>
      </c>
      <c r="BU117" s="337">
        <v>3509</v>
      </c>
      <c r="BV117" s="337">
        <v>3472</v>
      </c>
      <c r="BW117" s="326">
        <v>3399</v>
      </c>
      <c r="BX117" s="327">
        <v>3288</v>
      </c>
      <c r="BY117" s="337">
        <v>3172</v>
      </c>
      <c r="BZ117" s="337">
        <v>3219</v>
      </c>
      <c r="CA117" s="337">
        <v>3292</v>
      </c>
      <c r="CB117" s="337">
        <v>3298</v>
      </c>
      <c r="CC117" s="337">
        <v>3346</v>
      </c>
      <c r="CD117" s="337">
        <v>3342</v>
      </c>
      <c r="CE117" s="337">
        <v>3375</v>
      </c>
      <c r="CF117" s="337">
        <v>3323</v>
      </c>
      <c r="CG117" s="337">
        <v>3371</v>
      </c>
      <c r="CH117" s="337">
        <v>3415</v>
      </c>
      <c r="CI117" s="326">
        <v>3447</v>
      </c>
      <c r="CJ117" s="327">
        <v>3324</v>
      </c>
      <c r="CK117" s="337">
        <v>3279</v>
      </c>
      <c r="CL117" s="337">
        <v>3321</v>
      </c>
      <c r="CM117" s="337">
        <v>3313</v>
      </c>
      <c r="CN117" s="337">
        <v>3247</v>
      </c>
      <c r="CO117" s="337">
        <v>3251</v>
      </c>
      <c r="CP117" s="337">
        <v>3331</v>
      </c>
      <c r="CQ117" s="337">
        <v>3435</v>
      </c>
      <c r="CR117" s="337">
        <v>3421</v>
      </c>
      <c r="CS117" s="337">
        <v>3467</v>
      </c>
      <c r="CT117" s="337">
        <v>3509</v>
      </c>
      <c r="CU117" s="326">
        <v>3510</v>
      </c>
      <c r="CV117" s="327">
        <v>3476</v>
      </c>
      <c r="CW117" s="337">
        <v>3492</v>
      </c>
      <c r="CX117" s="337">
        <v>3594</v>
      </c>
      <c r="CY117" s="337">
        <v>3608</v>
      </c>
      <c r="CZ117" s="337">
        <v>3633</v>
      </c>
      <c r="DA117" s="337">
        <v>3634</v>
      </c>
      <c r="DB117" s="337">
        <v>3592</v>
      </c>
      <c r="DC117" s="337">
        <v>3590</v>
      </c>
      <c r="DD117" s="337">
        <v>3585</v>
      </c>
      <c r="DE117" s="337">
        <v>3604</v>
      </c>
      <c r="DF117" s="337">
        <v>3602</v>
      </c>
      <c r="DG117" s="326">
        <v>3614</v>
      </c>
      <c r="DH117" s="327">
        <v>3605</v>
      </c>
      <c r="DI117" s="337">
        <v>3624</v>
      </c>
      <c r="DJ117" s="337">
        <v>3619</v>
      </c>
      <c r="DK117" s="337">
        <v>3650</v>
      </c>
      <c r="DL117" s="337">
        <v>3623</v>
      </c>
      <c r="DM117" s="337">
        <v>3626</v>
      </c>
      <c r="DN117" s="337">
        <v>3349</v>
      </c>
      <c r="DO117" s="337">
        <v>3372</v>
      </c>
      <c r="DP117" s="337">
        <v>3382</v>
      </c>
      <c r="DQ117" s="326">
        <v>3360</v>
      </c>
      <c r="DR117" s="326">
        <v>3353</v>
      </c>
      <c r="DS117" s="330">
        <v>3324</v>
      </c>
      <c r="DT117" s="326">
        <v>3252</v>
      </c>
      <c r="DU117" s="326">
        <v>3241</v>
      </c>
      <c r="DV117" s="326">
        <v>3275</v>
      </c>
      <c r="DW117" s="326">
        <v>3282</v>
      </c>
      <c r="DX117" s="326">
        <v>3275</v>
      </c>
      <c r="DY117" s="326">
        <v>3300</v>
      </c>
      <c r="DZ117" s="326">
        <v>3246</v>
      </c>
      <c r="EA117" s="337"/>
      <c r="EB117" s="337"/>
      <c r="EC117" s="337"/>
      <c r="ED117" s="337"/>
      <c r="EE117" s="337"/>
      <c r="EF117" s="100">
        <v>-54</v>
      </c>
      <c r="EG117" s="84">
        <v>-1.6635859519408502</v>
      </c>
      <c r="EH117" s="100">
        <v>-78</v>
      </c>
      <c r="EI117" s="84">
        <v>-2.1582733812949639</v>
      </c>
    </row>
    <row r="118" spans="1:139" ht="15" outlineLevel="2">
      <c r="A118" s="324">
        <v>467</v>
      </c>
      <c r="B118" s="324" t="s">
        <v>393</v>
      </c>
      <c r="C118" s="324" t="s">
        <v>407</v>
      </c>
      <c r="D118" s="327">
        <v>907</v>
      </c>
      <c r="E118" s="337">
        <v>931</v>
      </c>
      <c r="F118" s="337">
        <v>960</v>
      </c>
      <c r="G118" s="337">
        <v>978</v>
      </c>
      <c r="H118" s="337">
        <v>977</v>
      </c>
      <c r="I118" s="337">
        <v>983</v>
      </c>
      <c r="J118" s="337">
        <v>957</v>
      </c>
      <c r="K118" s="337">
        <v>939</v>
      </c>
      <c r="L118" s="337">
        <v>939</v>
      </c>
      <c r="M118" s="337">
        <v>955</v>
      </c>
      <c r="N118" s="337">
        <v>965</v>
      </c>
      <c r="O118" s="330">
        <v>950</v>
      </c>
      <c r="P118" s="327">
        <v>857</v>
      </c>
      <c r="Q118" s="337">
        <v>890</v>
      </c>
      <c r="R118" s="337">
        <v>987</v>
      </c>
      <c r="S118" s="337">
        <v>972</v>
      </c>
      <c r="T118" s="337">
        <v>977</v>
      </c>
      <c r="U118" s="337">
        <v>964</v>
      </c>
      <c r="V118" s="337">
        <v>970</v>
      </c>
      <c r="W118" s="337">
        <v>972</v>
      </c>
      <c r="X118" s="337">
        <v>979</v>
      </c>
      <c r="Y118" s="337">
        <v>1008</v>
      </c>
      <c r="Z118" s="337">
        <v>981</v>
      </c>
      <c r="AA118" s="330">
        <v>952</v>
      </c>
      <c r="AB118" s="327">
        <v>910</v>
      </c>
      <c r="AC118" s="337">
        <v>910</v>
      </c>
      <c r="AD118" s="337">
        <v>922</v>
      </c>
      <c r="AE118" s="337">
        <v>937</v>
      </c>
      <c r="AF118" s="337">
        <v>914</v>
      </c>
      <c r="AG118" s="337">
        <v>915</v>
      </c>
      <c r="AH118" s="337">
        <v>941</v>
      </c>
      <c r="AI118" s="337">
        <v>958</v>
      </c>
      <c r="AJ118" s="337">
        <v>982</v>
      </c>
      <c r="AK118" s="337">
        <v>958</v>
      </c>
      <c r="AL118" s="337">
        <v>924</v>
      </c>
      <c r="AM118" s="330">
        <v>966</v>
      </c>
      <c r="AN118" s="327">
        <v>1038</v>
      </c>
      <c r="AO118" s="337">
        <v>972</v>
      </c>
      <c r="AP118" s="337">
        <v>985</v>
      </c>
      <c r="AQ118" s="337">
        <v>974</v>
      </c>
      <c r="AR118" s="337">
        <v>997</v>
      </c>
      <c r="AS118" s="337">
        <v>1018</v>
      </c>
      <c r="AT118" s="337">
        <v>1045</v>
      </c>
      <c r="AU118" s="337">
        <v>1028</v>
      </c>
      <c r="AV118" s="337">
        <v>1022</v>
      </c>
      <c r="AW118" s="337">
        <v>1017</v>
      </c>
      <c r="AX118" s="337">
        <v>986</v>
      </c>
      <c r="AY118" s="330">
        <v>975</v>
      </c>
      <c r="AZ118" s="327">
        <v>954</v>
      </c>
      <c r="BA118" s="337">
        <v>974</v>
      </c>
      <c r="BB118" s="337">
        <v>964</v>
      </c>
      <c r="BC118" s="337">
        <v>921</v>
      </c>
      <c r="BD118" s="337">
        <v>934</v>
      </c>
      <c r="BE118" s="337">
        <v>918</v>
      </c>
      <c r="BF118" s="337">
        <v>913</v>
      </c>
      <c r="BG118" s="337">
        <v>893</v>
      </c>
      <c r="BH118" s="337">
        <v>882</v>
      </c>
      <c r="BI118" s="337">
        <v>849</v>
      </c>
      <c r="BJ118" s="337">
        <v>831</v>
      </c>
      <c r="BK118" s="326">
        <v>826</v>
      </c>
      <c r="BL118" s="327">
        <v>814</v>
      </c>
      <c r="BM118" s="337">
        <v>811</v>
      </c>
      <c r="BN118" s="337">
        <v>849</v>
      </c>
      <c r="BO118" s="337">
        <v>843</v>
      </c>
      <c r="BP118" s="337">
        <v>878</v>
      </c>
      <c r="BQ118" s="337">
        <v>857</v>
      </c>
      <c r="BR118" s="337">
        <v>848</v>
      </c>
      <c r="BS118" s="337">
        <v>852</v>
      </c>
      <c r="BT118" s="337">
        <v>851</v>
      </c>
      <c r="BU118" s="337">
        <v>831</v>
      </c>
      <c r="BV118" s="337">
        <v>846</v>
      </c>
      <c r="BW118" s="326">
        <v>841</v>
      </c>
      <c r="BX118" s="327">
        <v>819</v>
      </c>
      <c r="BY118" s="337">
        <v>811</v>
      </c>
      <c r="BZ118" s="337">
        <v>834</v>
      </c>
      <c r="CA118" s="337">
        <v>839</v>
      </c>
      <c r="CB118" s="337">
        <v>843</v>
      </c>
      <c r="CC118" s="337">
        <v>856</v>
      </c>
      <c r="CD118" s="337">
        <v>867</v>
      </c>
      <c r="CE118" s="337">
        <v>873</v>
      </c>
      <c r="CF118" s="337">
        <v>860</v>
      </c>
      <c r="CG118" s="337">
        <v>862</v>
      </c>
      <c r="CH118" s="337">
        <v>863</v>
      </c>
      <c r="CI118" s="326">
        <v>850</v>
      </c>
      <c r="CJ118" s="327">
        <v>816</v>
      </c>
      <c r="CK118" s="337">
        <v>778</v>
      </c>
      <c r="CL118" s="337">
        <v>798</v>
      </c>
      <c r="CM118" s="337">
        <v>787</v>
      </c>
      <c r="CN118" s="337">
        <v>762</v>
      </c>
      <c r="CO118" s="337">
        <v>765</v>
      </c>
      <c r="CP118" s="337">
        <v>773</v>
      </c>
      <c r="CQ118" s="337">
        <v>798</v>
      </c>
      <c r="CR118" s="337">
        <v>799</v>
      </c>
      <c r="CS118" s="337">
        <v>839</v>
      </c>
      <c r="CT118" s="337">
        <v>860</v>
      </c>
      <c r="CU118" s="326">
        <v>855</v>
      </c>
      <c r="CV118" s="327">
        <v>836</v>
      </c>
      <c r="CW118" s="337">
        <v>850</v>
      </c>
      <c r="CX118" s="337">
        <v>869</v>
      </c>
      <c r="CY118" s="337">
        <v>877</v>
      </c>
      <c r="CZ118" s="337">
        <v>881</v>
      </c>
      <c r="DA118" s="337">
        <v>883</v>
      </c>
      <c r="DB118" s="337">
        <v>874</v>
      </c>
      <c r="DC118" s="337">
        <v>882</v>
      </c>
      <c r="DD118" s="337">
        <v>884</v>
      </c>
      <c r="DE118" s="337">
        <v>897</v>
      </c>
      <c r="DF118" s="337">
        <v>906</v>
      </c>
      <c r="DG118" s="326">
        <v>939</v>
      </c>
      <c r="DH118" s="327">
        <v>928</v>
      </c>
      <c r="DI118" s="337">
        <v>969</v>
      </c>
      <c r="DJ118" s="337">
        <v>978</v>
      </c>
      <c r="DK118" s="337">
        <v>1007</v>
      </c>
      <c r="DL118" s="337">
        <v>1001</v>
      </c>
      <c r="DM118" s="337">
        <v>1008</v>
      </c>
      <c r="DN118" s="337">
        <v>938</v>
      </c>
      <c r="DO118" s="337">
        <v>936</v>
      </c>
      <c r="DP118" s="337">
        <v>918</v>
      </c>
      <c r="DQ118" s="326">
        <v>922</v>
      </c>
      <c r="DR118" s="326">
        <v>926</v>
      </c>
      <c r="DS118" s="330">
        <v>906</v>
      </c>
      <c r="DT118" s="326">
        <v>871</v>
      </c>
      <c r="DU118" s="326">
        <v>875</v>
      </c>
      <c r="DV118" s="326">
        <v>904</v>
      </c>
      <c r="DW118" s="326">
        <v>890</v>
      </c>
      <c r="DX118" s="326">
        <v>897</v>
      </c>
      <c r="DY118" s="326">
        <v>915</v>
      </c>
      <c r="DZ118" s="326">
        <v>902</v>
      </c>
      <c r="EA118" s="337"/>
      <c r="EB118" s="337"/>
      <c r="EC118" s="337"/>
      <c r="ED118" s="337"/>
      <c r="EE118" s="337"/>
      <c r="EF118" s="100">
        <v>-13</v>
      </c>
      <c r="EG118" s="84">
        <v>-1.4412416851441241</v>
      </c>
      <c r="EH118" s="100">
        <v>-4</v>
      </c>
      <c r="EI118" s="84">
        <v>-0.42598509052183176</v>
      </c>
    </row>
    <row r="119" spans="1:139" ht="15" outlineLevel="2">
      <c r="A119" s="324">
        <v>576</v>
      </c>
      <c r="B119" s="324" t="s">
        <v>393</v>
      </c>
      <c r="C119" s="324" t="s">
        <v>408</v>
      </c>
      <c r="D119" s="327">
        <v>1135</v>
      </c>
      <c r="E119" s="337">
        <v>1110</v>
      </c>
      <c r="F119" s="337">
        <v>1132</v>
      </c>
      <c r="G119" s="337">
        <v>1118</v>
      </c>
      <c r="H119" s="337">
        <v>1127</v>
      </c>
      <c r="I119" s="337">
        <v>1135</v>
      </c>
      <c r="J119" s="337">
        <v>1128</v>
      </c>
      <c r="K119" s="337">
        <v>1155</v>
      </c>
      <c r="L119" s="337">
        <v>1097</v>
      </c>
      <c r="M119" s="337">
        <v>1113</v>
      </c>
      <c r="N119" s="337">
        <v>1142</v>
      </c>
      <c r="O119" s="330">
        <v>1144</v>
      </c>
      <c r="P119" s="327">
        <v>1118</v>
      </c>
      <c r="Q119" s="337">
        <v>1135</v>
      </c>
      <c r="R119" s="337">
        <v>1161</v>
      </c>
      <c r="S119" s="337">
        <v>1156</v>
      </c>
      <c r="T119" s="337">
        <v>1127</v>
      </c>
      <c r="U119" s="337">
        <v>1210</v>
      </c>
      <c r="V119" s="337">
        <v>1221</v>
      </c>
      <c r="W119" s="337">
        <v>1246</v>
      </c>
      <c r="X119" s="337">
        <v>1242</v>
      </c>
      <c r="Y119" s="337">
        <v>1243</v>
      </c>
      <c r="Z119" s="337">
        <v>1188</v>
      </c>
      <c r="AA119" s="330">
        <v>1157</v>
      </c>
      <c r="AB119" s="327">
        <v>1095</v>
      </c>
      <c r="AC119" s="337">
        <v>1083</v>
      </c>
      <c r="AD119" s="337">
        <v>1105</v>
      </c>
      <c r="AE119" s="337">
        <v>1118</v>
      </c>
      <c r="AF119" s="337">
        <v>1120</v>
      </c>
      <c r="AG119" s="337">
        <v>1135</v>
      </c>
      <c r="AH119" s="337">
        <v>1164</v>
      </c>
      <c r="AI119" s="337">
        <v>1165</v>
      </c>
      <c r="AJ119" s="337">
        <v>1215</v>
      </c>
      <c r="AK119" s="337">
        <v>1232</v>
      </c>
      <c r="AL119" s="337">
        <v>1195</v>
      </c>
      <c r="AM119" s="330">
        <v>1191</v>
      </c>
      <c r="AN119" s="327">
        <v>1130</v>
      </c>
      <c r="AO119" s="337">
        <v>1125</v>
      </c>
      <c r="AP119" s="337">
        <v>1130</v>
      </c>
      <c r="AQ119" s="337">
        <v>1137</v>
      </c>
      <c r="AR119" s="337">
        <v>1150</v>
      </c>
      <c r="AS119" s="337">
        <v>1175</v>
      </c>
      <c r="AT119" s="337">
        <v>1147</v>
      </c>
      <c r="AU119" s="337">
        <v>1160</v>
      </c>
      <c r="AV119" s="337">
        <v>1183</v>
      </c>
      <c r="AW119" s="337">
        <v>1192</v>
      </c>
      <c r="AX119" s="337">
        <v>1214</v>
      </c>
      <c r="AY119" s="330">
        <v>1236</v>
      </c>
      <c r="AZ119" s="327">
        <v>1199</v>
      </c>
      <c r="BA119" s="337">
        <v>1194</v>
      </c>
      <c r="BB119" s="337">
        <v>1210</v>
      </c>
      <c r="BC119" s="337">
        <v>1215</v>
      </c>
      <c r="BD119" s="337">
        <v>1204</v>
      </c>
      <c r="BE119" s="337">
        <v>1213</v>
      </c>
      <c r="BF119" s="337">
        <v>1217</v>
      </c>
      <c r="BG119" s="337">
        <v>1245</v>
      </c>
      <c r="BH119" s="337">
        <v>1169</v>
      </c>
      <c r="BI119" s="337">
        <v>1166</v>
      </c>
      <c r="BJ119" s="337">
        <v>1156</v>
      </c>
      <c r="BK119" s="326">
        <v>1178</v>
      </c>
      <c r="BL119" s="327">
        <v>1172</v>
      </c>
      <c r="BM119" s="337">
        <v>1133</v>
      </c>
      <c r="BN119" s="337">
        <v>1167</v>
      </c>
      <c r="BO119" s="337">
        <v>1175</v>
      </c>
      <c r="BP119" s="337">
        <v>1181</v>
      </c>
      <c r="BQ119" s="337">
        <v>1192</v>
      </c>
      <c r="BR119" s="337">
        <v>1188</v>
      </c>
      <c r="BS119" s="337">
        <v>1214</v>
      </c>
      <c r="BT119" s="337">
        <v>1187</v>
      </c>
      <c r="BU119" s="337">
        <v>1172</v>
      </c>
      <c r="BV119" s="337">
        <v>1170</v>
      </c>
      <c r="BW119" s="326">
        <v>1152</v>
      </c>
      <c r="BX119" s="327">
        <v>1120</v>
      </c>
      <c r="BY119" s="337">
        <v>1109</v>
      </c>
      <c r="BZ119" s="337">
        <v>1139</v>
      </c>
      <c r="CA119" s="337">
        <v>1155</v>
      </c>
      <c r="CB119" s="337">
        <v>1147</v>
      </c>
      <c r="CC119" s="337">
        <v>1148</v>
      </c>
      <c r="CD119" s="337">
        <v>1147</v>
      </c>
      <c r="CE119" s="337">
        <v>1143</v>
      </c>
      <c r="CF119" s="337">
        <v>1143</v>
      </c>
      <c r="CG119" s="337">
        <v>1128</v>
      </c>
      <c r="CH119" s="337">
        <v>1132</v>
      </c>
      <c r="CI119" s="326">
        <v>1112</v>
      </c>
      <c r="CJ119" s="327">
        <v>1037</v>
      </c>
      <c r="CK119" s="337">
        <v>1019</v>
      </c>
      <c r="CL119" s="337">
        <v>1073</v>
      </c>
      <c r="CM119" s="337">
        <v>1091</v>
      </c>
      <c r="CN119" s="337">
        <v>1077</v>
      </c>
      <c r="CO119" s="337">
        <v>1072</v>
      </c>
      <c r="CP119" s="337">
        <v>1061</v>
      </c>
      <c r="CQ119" s="337">
        <v>1078</v>
      </c>
      <c r="CR119" s="337">
        <v>1092</v>
      </c>
      <c r="CS119" s="337">
        <v>1097</v>
      </c>
      <c r="CT119" s="337">
        <v>1124</v>
      </c>
      <c r="CU119" s="326">
        <v>1132</v>
      </c>
      <c r="CV119" s="327">
        <v>1115</v>
      </c>
      <c r="CW119" s="337">
        <v>1121</v>
      </c>
      <c r="CX119" s="337">
        <v>1167</v>
      </c>
      <c r="CY119" s="337">
        <v>1184</v>
      </c>
      <c r="CZ119" s="337">
        <v>1202</v>
      </c>
      <c r="DA119" s="337">
        <v>1198</v>
      </c>
      <c r="DB119" s="337">
        <v>1186</v>
      </c>
      <c r="DC119" s="337">
        <v>1183</v>
      </c>
      <c r="DD119" s="337">
        <v>1182</v>
      </c>
      <c r="DE119" s="337">
        <v>1187</v>
      </c>
      <c r="DF119" s="337">
        <v>1185</v>
      </c>
      <c r="DG119" s="326">
        <v>1185</v>
      </c>
      <c r="DH119" s="327">
        <v>1177</v>
      </c>
      <c r="DI119" s="337">
        <v>1142</v>
      </c>
      <c r="DJ119" s="337">
        <v>1198</v>
      </c>
      <c r="DK119" s="337">
        <v>1219</v>
      </c>
      <c r="DL119" s="337">
        <v>1225</v>
      </c>
      <c r="DM119" s="337">
        <v>1250</v>
      </c>
      <c r="DN119" s="337">
        <v>1172</v>
      </c>
      <c r="DO119" s="337">
        <v>1134</v>
      </c>
      <c r="DP119" s="337">
        <v>1136</v>
      </c>
      <c r="DQ119" s="326">
        <v>1109</v>
      </c>
      <c r="DR119" s="326">
        <v>1122</v>
      </c>
      <c r="DS119" s="330">
        <v>1097</v>
      </c>
      <c r="DT119" s="326">
        <v>1083</v>
      </c>
      <c r="DU119" s="326">
        <v>1053</v>
      </c>
      <c r="DV119" s="326">
        <v>1122</v>
      </c>
      <c r="DW119" s="326">
        <v>1139</v>
      </c>
      <c r="DX119" s="326">
        <v>1144</v>
      </c>
      <c r="DY119" s="326">
        <v>1158</v>
      </c>
      <c r="DZ119" s="326">
        <v>1141</v>
      </c>
      <c r="EA119" s="337"/>
      <c r="EB119" s="337"/>
      <c r="EC119" s="337"/>
      <c r="ED119" s="337"/>
      <c r="EE119" s="337"/>
      <c r="EF119" s="100">
        <v>-17</v>
      </c>
      <c r="EG119" s="84">
        <v>-1.4899211218229622</v>
      </c>
      <c r="EH119" s="100">
        <v>44</v>
      </c>
      <c r="EI119" s="84">
        <v>3.7130801687763713</v>
      </c>
    </row>
    <row r="120" spans="1:139" ht="15" outlineLevel="2">
      <c r="A120" s="324">
        <v>642</v>
      </c>
      <c r="B120" s="324" t="s">
        <v>393</v>
      </c>
      <c r="C120" s="324" t="s">
        <v>409</v>
      </c>
      <c r="D120" s="327">
        <v>2039</v>
      </c>
      <c r="E120" s="337">
        <v>2006</v>
      </c>
      <c r="F120" s="337">
        <v>2050</v>
      </c>
      <c r="G120" s="337">
        <v>2027</v>
      </c>
      <c r="H120" s="337">
        <v>2042</v>
      </c>
      <c r="I120" s="337">
        <v>2071</v>
      </c>
      <c r="J120" s="337">
        <v>2039</v>
      </c>
      <c r="K120" s="337">
        <v>2096</v>
      </c>
      <c r="L120" s="337">
        <v>2042</v>
      </c>
      <c r="M120" s="337">
        <v>2029</v>
      </c>
      <c r="N120" s="337">
        <v>2071</v>
      </c>
      <c r="O120" s="330">
        <v>2126</v>
      </c>
      <c r="P120" s="327">
        <v>2030</v>
      </c>
      <c r="Q120" s="337">
        <v>1873</v>
      </c>
      <c r="R120" s="337">
        <v>1975</v>
      </c>
      <c r="S120" s="337">
        <v>1971</v>
      </c>
      <c r="T120" s="337">
        <v>2042</v>
      </c>
      <c r="U120" s="337">
        <v>1968</v>
      </c>
      <c r="V120" s="337">
        <v>1948</v>
      </c>
      <c r="W120" s="337">
        <v>1974</v>
      </c>
      <c r="X120" s="337">
        <v>1984</v>
      </c>
      <c r="Y120" s="337">
        <v>2023</v>
      </c>
      <c r="Z120" s="337">
        <v>2002</v>
      </c>
      <c r="AA120" s="330">
        <v>1976</v>
      </c>
      <c r="AB120" s="327">
        <v>1892</v>
      </c>
      <c r="AC120" s="337">
        <v>1851</v>
      </c>
      <c r="AD120" s="337">
        <v>1892</v>
      </c>
      <c r="AE120" s="337">
        <v>1891</v>
      </c>
      <c r="AF120" s="337">
        <v>1880</v>
      </c>
      <c r="AG120" s="337">
        <v>1913</v>
      </c>
      <c r="AH120" s="337">
        <v>2006</v>
      </c>
      <c r="AI120" s="337">
        <v>2008</v>
      </c>
      <c r="AJ120" s="337">
        <v>2019</v>
      </c>
      <c r="AK120" s="337">
        <v>2092</v>
      </c>
      <c r="AL120" s="337">
        <v>2034</v>
      </c>
      <c r="AM120" s="330">
        <v>2066</v>
      </c>
      <c r="AN120" s="327">
        <v>2020</v>
      </c>
      <c r="AO120" s="337">
        <v>1995</v>
      </c>
      <c r="AP120" s="337">
        <v>2041</v>
      </c>
      <c r="AQ120" s="337">
        <v>2093</v>
      </c>
      <c r="AR120" s="337">
        <v>2128</v>
      </c>
      <c r="AS120" s="337">
        <v>2273</v>
      </c>
      <c r="AT120" s="337">
        <v>2319</v>
      </c>
      <c r="AU120" s="337">
        <v>2323</v>
      </c>
      <c r="AV120" s="337">
        <v>2276</v>
      </c>
      <c r="AW120" s="337">
        <v>2272</v>
      </c>
      <c r="AX120" s="337">
        <v>2238</v>
      </c>
      <c r="AY120" s="330">
        <v>2223</v>
      </c>
      <c r="AZ120" s="327">
        <v>2121</v>
      </c>
      <c r="BA120" s="337">
        <v>2136</v>
      </c>
      <c r="BB120" s="337">
        <v>2166</v>
      </c>
      <c r="BC120" s="337">
        <v>2089</v>
      </c>
      <c r="BD120" s="337">
        <v>2082</v>
      </c>
      <c r="BE120" s="337">
        <v>2115</v>
      </c>
      <c r="BF120" s="337">
        <v>2091</v>
      </c>
      <c r="BG120" s="337">
        <v>2193</v>
      </c>
      <c r="BH120" s="337">
        <v>1981</v>
      </c>
      <c r="BI120" s="337">
        <v>1971</v>
      </c>
      <c r="BJ120" s="337">
        <v>1995</v>
      </c>
      <c r="BK120" s="326">
        <v>2018</v>
      </c>
      <c r="BL120" s="327">
        <v>1997</v>
      </c>
      <c r="BM120" s="337">
        <v>2003</v>
      </c>
      <c r="BN120" s="337">
        <v>2113</v>
      </c>
      <c r="BO120" s="337">
        <v>2122</v>
      </c>
      <c r="BP120" s="337">
        <v>2099</v>
      </c>
      <c r="BQ120" s="337">
        <v>2113</v>
      </c>
      <c r="BR120" s="337">
        <v>2141</v>
      </c>
      <c r="BS120" s="337">
        <v>2182</v>
      </c>
      <c r="BT120" s="337">
        <v>2236</v>
      </c>
      <c r="BU120" s="337">
        <v>2259</v>
      </c>
      <c r="BV120" s="337">
        <v>2243</v>
      </c>
      <c r="BW120" s="326">
        <v>2249</v>
      </c>
      <c r="BX120" s="327">
        <v>2190</v>
      </c>
      <c r="BY120" s="337">
        <v>2193</v>
      </c>
      <c r="BZ120" s="337">
        <v>2248</v>
      </c>
      <c r="CA120" s="337">
        <v>2244</v>
      </c>
      <c r="CB120" s="337">
        <v>2246</v>
      </c>
      <c r="CC120" s="337">
        <v>2240</v>
      </c>
      <c r="CD120" s="337">
        <v>2250</v>
      </c>
      <c r="CE120" s="337">
        <v>2275</v>
      </c>
      <c r="CF120" s="337">
        <v>2217</v>
      </c>
      <c r="CG120" s="337">
        <v>2232</v>
      </c>
      <c r="CH120" s="337">
        <v>2219</v>
      </c>
      <c r="CI120" s="326">
        <v>2225</v>
      </c>
      <c r="CJ120" s="327">
        <v>2139</v>
      </c>
      <c r="CK120" s="337">
        <v>2093</v>
      </c>
      <c r="CL120" s="337">
        <v>2132</v>
      </c>
      <c r="CM120" s="337">
        <v>2063</v>
      </c>
      <c r="CN120" s="337">
        <v>2055</v>
      </c>
      <c r="CO120" s="337">
        <v>2045</v>
      </c>
      <c r="CP120" s="337">
        <v>2042</v>
      </c>
      <c r="CQ120" s="337">
        <v>2104</v>
      </c>
      <c r="CR120" s="337">
        <v>2104</v>
      </c>
      <c r="CS120" s="337">
        <v>2146</v>
      </c>
      <c r="CT120" s="337">
        <v>2198</v>
      </c>
      <c r="CU120" s="326">
        <v>2184</v>
      </c>
      <c r="CV120" s="327">
        <v>2120</v>
      </c>
      <c r="CW120" s="337">
        <v>2172</v>
      </c>
      <c r="CX120" s="337">
        <v>2195</v>
      </c>
      <c r="CY120" s="337">
        <v>2203</v>
      </c>
      <c r="CZ120" s="337">
        <v>2257</v>
      </c>
      <c r="DA120" s="337">
        <v>2251</v>
      </c>
      <c r="DB120" s="337">
        <v>2252</v>
      </c>
      <c r="DC120" s="337">
        <v>2238</v>
      </c>
      <c r="DD120" s="337">
        <v>2250</v>
      </c>
      <c r="DE120" s="337">
        <v>2300</v>
      </c>
      <c r="DF120" s="337">
        <v>2248</v>
      </c>
      <c r="DG120" s="326">
        <v>2272</v>
      </c>
      <c r="DH120" s="327">
        <v>2232</v>
      </c>
      <c r="DI120" s="337">
        <v>2241</v>
      </c>
      <c r="DJ120" s="337">
        <v>2241</v>
      </c>
      <c r="DK120" s="337">
        <v>2267</v>
      </c>
      <c r="DL120" s="337">
        <v>2256</v>
      </c>
      <c r="DM120" s="337">
        <v>2314</v>
      </c>
      <c r="DN120" s="337">
        <v>2174</v>
      </c>
      <c r="DO120" s="337">
        <v>2312</v>
      </c>
      <c r="DP120" s="337">
        <v>2394</v>
      </c>
      <c r="DQ120" s="326">
        <v>2350</v>
      </c>
      <c r="DR120" s="326">
        <v>2349</v>
      </c>
      <c r="DS120" s="330">
        <v>2288</v>
      </c>
      <c r="DT120" s="326">
        <v>2241</v>
      </c>
      <c r="DU120" s="326">
        <v>2189</v>
      </c>
      <c r="DV120" s="326">
        <v>2228</v>
      </c>
      <c r="DW120" s="326">
        <v>2229</v>
      </c>
      <c r="DX120" s="326">
        <v>2263</v>
      </c>
      <c r="DY120" s="326">
        <v>2263</v>
      </c>
      <c r="DZ120" s="326">
        <v>2245</v>
      </c>
      <c r="EA120" s="337"/>
      <c r="EB120" s="337"/>
      <c r="EC120" s="337"/>
      <c r="ED120" s="337"/>
      <c r="EE120" s="337"/>
      <c r="EF120" s="100">
        <v>-18</v>
      </c>
      <c r="EG120" s="84">
        <v>-0.80178173719376389</v>
      </c>
      <c r="EH120" s="100">
        <v>-43</v>
      </c>
      <c r="EI120" s="84">
        <v>-1.8926056338028168</v>
      </c>
    </row>
    <row r="121" spans="1:139" ht="15" outlineLevel="2">
      <c r="A121" s="324">
        <v>679</v>
      </c>
      <c r="B121" s="324" t="s">
        <v>393</v>
      </c>
      <c r="C121" s="324" t="s">
        <v>410</v>
      </c>
      <c r="D121" s="327">
        <v>5749</v>
      </c>
      <c r="E121" s="337">
        <v>5788</v>
      </c>
      <c r="F121" s="337">
        <v>5796</v>
      </c>
      <c r="G121" s="337">
        <v>5851</v>
      </c>
      <c r="H121" s="337">
        <v>5888</v>
      </c>
      <c r="I121" s="337">
        <v>5911</v>
      </c>
      <c r="J121" s="337">
        <v>5938</v>
      </c>
      <c r="K121" s="337">
        <v>5941</v>
      </c>
      <c r="L121" s="337">
        <v>5908</v>
      </c>
      <c r="M121" s="337">
        <v>5991</v>
      </c>
      <c r="N121" s="337">
        <v>6041</v>
      </c>
      <c r="O121" s="330">
        <v>6003</v>
      </c>
      <c r="P121" s="327">
        <v>5857</v>
      </c>
      <c r="Q121" s="337">
        <v>4560</v>
      </c>
      <c r="R121" s="337">
        <v>5884</v>
      </c>
      <c r="S121" s="337">
        <v>5947</v>
      </c>
      <c r="T121" s="337">
        <v>5888</v>
      </c>
      <c r="U121" s="337">
        <v>6183</v>
      </c>
      <c r="V121" s="337">
        <v>6209</v>
      </c>
      <c r="W121" s="337">
        <v>6239</v>
      </c>
      <c r="X121" s="337">
        <v>6299</v>
      </c>
      <c r="Y121" s="337">
        <v>6338</v>
      </c>
      <c r="Z121" s="337">
        <v>6274</v>
      </c>
      <c r="AA121" s="330">
        <v>6156</v>
      </c>
      <c r="AB121" s="327">
        <v>5998</v>
      </c>
      <c r="AC121" s="337">
        <v>5916</v>
      </c>
      <c r="AD121" s="337">
        <v>5991</v>
      </c>
      <c r="AE121" s="337">
        <v>6058</v>
      </c>
      <c r="AF121" s="337">
        <v>6062</v>
      </c>
      <c r="AG121" s="337">
        <v>6149</v>
      </c>
      <c r="AH121" s="337">
        <v>6329</v>
      </c>
      <c r="AI121" s="337">
        <v>6418</v>
      </c>
      <c r="AJ121" s="337">
        <v>6534</v>
      </c>
      <c r="AK121" s="337">
        <v>6527</v>
      </c>
      <c r="AL121" s="337">
        <v>6319</v>
      </c>
      <c r="AM121" s="330">
        <v>6327</v>
      </c>
      <c r="AN121" s="327">
        <v>6109</v>
      </c>
      <c r="AO121" s="337">
        <v>6081</v>
      </c>
      <c r="AP121" s="337">
        <v>6122</v>
      </c>
      <c r="AQ121" s="337">
        <v>6238</v>
      </c>
      <c r="AR121" s="337">
        <v>6307</v>
      </c>
      <c r="AS121" s="337">
        <v>6491</v>
      </c>
      <c r="AT121" s="337">
        <v>6505</v>
      </c>
      <c r="AU121" s="337">
        <v>6514</v>
      </c>
      <c r="AV121" s="337">
        <v>6502</v>
      </c>
      <c r="AW121" s="337">
        <v>6523</v>
      </c>
      <c r="AX121" s="337">
        <v>6419</v>
      </c>
      <c r="AY121" s="330">
        <v>6427</v>
      </c>
      <c r="AZ121" s="327">
        <v>6361</v>
      </c>
      <c r="BA121" s="337">
        <v>6347</v>
      </c>
      <c r="BB121" s="337">
        <v>6378</v>
      </c>
      <c r="BC121" s="337">
        <v>6338</v>
      </c>
      <c r="BD121" s="337">
        <v>6322</v>
      </c>
      <c r="BE121" s="337">
        <v>6302</v>
      </c>
      <c r="BF121" s="337">
        <v>6329</v>
      </c>
      <c r="BG121" s="337">
        <v>6237</v>
      </c>
      <c r="BH121" s="337">
        <v>6247</v>
      </c>
      <c r="BI121" s="337">
        <v>6250</v>
      </c>
      <c r="BJ121" s="337">
        <v>6179</v>
      </c>
      <c r="BK121" s="326">
        <v>6240</v>
      </c>
      <c r="BL121" s="327">
        <v>6178</v>
      </c>
      <c r="BM121" s="337">
        <v>6092</v>
      </c>
      <c r="BN121" s="337">
        <v>6123</v>
      </c>
      <c r="BO121" s="337">
        <v>6114</v>
      </c>
      <c r="BP121" s="337">
        <v>6118</v>
      </c>
      <c r="BQ121" s="337">
        <v>6161</v>
      </c>
      <c r="BR121" s="337">
        <v>6100</v>
      </c>
      <c r="BS121" s="337">
        <v>6099</v>
      </c>
      <c r="BT121" s="337">
        <v>6074</v>
      </c>
      <c r="BU121" s="337">
        <v>6089</v>
      </c>
      <c r="BV121" s="337">
        <v>6074</v>
      </c>
      <c r="BW121" s="326">
        <v>6017</v>
      </c>
      <c r="BX121" s="327">
        <v>5908</v>
      </c>
      <c r="BY121" s="337">
        <v>5772</v>
      </c>
      <c r="BZ121" s="337">
        <v>5829</v>
      </c>
      <c r="CA121" s="337">
        <v>5865</v>
      </c>
      <c r="CB121" s="337">
        <v>5859</v>
      </c>
      <c r="CC121" s="337">
        <v>5847</v>
      </c>
      <c r="CD121" s="337">
        <v>5817</v>
      </c>
      <c r="CE121" s="337">
        <v>5813</v>
      </c>
      <c r="CF121" s="337">
        <v>5779</v>
      </c>
      <c r="CG121" s="337">
        <v>5782</v>
      </c>
      <c r="CH121" s="337">
        <v>5801</v>
      </c>
      <c r="CI121" s="326">
        <v>5784</v>
      </c>
      <c r="CJ121" s="327">
        <v>5648</v>
      </c>
      <c r="CK121" s="337">
        <v>5630</v>
      </c>
      <c r="CL121" s="337">
        <v>5641</v>
      </c>
      <c r="CM121" s="337">
        <v>5589</v>
      </c>
      <c r="CN121" s="337">
        <v>5515</v>
      </c>
      <c r="CO121" s="337">
        <v>5413</v>
      </c>
      <c r="CP121" s="337">
        <v>5426</v>
      </c>
      <c r="CQ121" s="337">
        <v>5593</v>
      </c>
      <c r="CR121" s="337">
        <v>5662</v>
      </c>
      <c r="CS121" s="337">
        <v>5684</v>
      </c>
      <c r="CT121" s="337">
        <v>5763</v>
      </c>
      <c r="CU121" s="326">
        <v>5799</v>
      </c>
      <c r="CV121" s="327">
        <v>5756</v>
      </c>
      <c r="CW121" s="337">
        <v>5790</v>
      </c>
      <c r="CX121" s="337">
        <v>5858</v>
      </c>
      <c r="CY121" s="337">
        <v>5898</v>
      </c>
      <c r="CZ121" s="337">
        <v>5948</v>
      </c>
      <c r="DA121" s="337">
        <v>5920</v>
      </c>
      <c r="DB121" s="337">
        <v>5931</v>
      </c>
      <c r="DC121" s="337">
        <v>5948</v>
      </c>
      <c r="DD121" s="337">
        <v>5847</v>
      </c>
      <c r="DE121" s="337">
        <v>5826</v>
      </c>
      <c r="DF121" s="337">
        <v>5841</v>
      </c>
      <c r="DG121" s="326">
        <v>5837</v>
      </c>
      <c r="DH121" s="327">
        <v>5800</v>
      </c>
      <c r="DI121" s="337">
        <v>5851</v>
      </c>
      <c r="DJ121" s="337">
        <v>5921</v>
      </c>
      <c r="DK121" s="337">
        <v>5982</v>
      </c>
      <c r="DL121" s="337">
        <v>5945</v>
      </c>
      <c r="DM121" s="337">
        <v>5965</v>
      </c>
      <c r="DN121" s="337">
        <v>5500</v>
      </c>
      <c r="DO121" s="337">
        <v>5489</v>
      </c>
      <c r="DP121" s="337">
        <v>5508</v>
      </c>
      <c r="DQ121" s="326">
        <v>5481</v>
      </c>
      <c r="DR121" s="326">
        <v>5515</v>
      </c>
      <c r="DS121" s="330">
        <v>5496</v>
      </c>
      <c r="DT121" s="326">
        <v>5393</v>
      </c>
      <c r="DU121" s="326">
        <v>5410</v>
      </c>
      <c r="DV121" s="326">
        <v>5488</v>
      </c>
      <c r="DW121" s="326">
        <v>5493</v>
      </c>
      <c r="DX121" s="326">
        <v>5456</v>
      </c>
      <c r="DY121" s="326">
        <v>5466</v>
      </c>
      <c r="DZ121" s="326">
        <v>5466</v>
      </c>
      <c r="EA121" s="337"/>
      <c r="EB121" s="337"/>
      <c r="EC121" s="337"/>
      <c r="ED121" s="337"/>
      <c r="EE121" s="337"/>
      <c r="EF121" s="100">
        <v>0</v>
      </c>
      <c r="EG121" s="84">
        <v>0</v>
      </c>
      <c r="EH121" s="100">
        <v>-30</v>
      </c>
      <c r="EI121" s="84">
        <v>-0.51396265204728453</v>
      </c>
    </row>
    <row r="122" spans="1:139" ht="15" outlineLevel="2">
      <c r="A122" s="324">
        <v>789</v>
      </c>
      <c r="B122" s="324" t="s">
        <v>393</v>
      </c>
      <c r="C122" s="324" t="s">
        <v>411</v>
      </c>
      <c r="D122" s="327">
        <v>3707</v>
      </c>
      <c r="E122" s="337">
        <v>3629</v>
      </c>
      <c r="F122" s="337">
        <v>3613</v>
      </c>
      <c r="G122" s="337">
        <v>3625</v>
      </c>
      <c r="H122" s="337">
        <v>3722</v>
      </c>
      <c r="I122" s="337">
        <v>3771</v>
      </c>
      <c r="J122" s="337">
        <v>3730</v>
      </c>
      <c r="K122" s="337">
        <v>3681</v>
      </c>
      <c r="L122" s="337">
        <v>3679</v>
      </c>
      <c r="M122" s="337">
        <v>3735</v>
      </c>
      <c r="N122" s="337">
        <v>3837</v>
      </c>
      <c r="O122" s="330">
        <v>3817</v>
      </c>
      <c r="P122" s="327">
        <v>3831</v>
      </c>
      <c r="Q122" s="337">
        <v>3649</v>
      </c>
      <c r="R122" s="337">
        <v>3929</v>
      </c>
      <c r="S122" s="337">
        <v>3944</v>
      </c>
      <c r="T122" s="337">
        <v>3722</v>
      </c>
      <c r="U122" s="337">
        <v>3861</v>
      </c>
      <c r="V122" s="337">
        <v>3846</v>
      </c>
      <c r="W122" s="337">
        <v>3901</v>
      </c>
      <c r="X122" s="337">
        <v>3909</v>
      </c>
      <c r="Y122" s="337">
        <v>3941</v>
      </c>
      <c r="Z122" s="337">
        <v>3930</v>
      </c>
      <c r="AA122" s="330">
        <v>3894</v>
      </c>
      <c r="AB122" s="327">
        <v>3795</v>
      </c>
      <c r="AC122" s="337">
        <v>3700</v>
      </c>
      <c r="AD122" s="337">
        <v>3700</v>
      </c>
      <c r="AE122" s="337">
        <v>3761</v>
      </c>
      <c r="AF122" s="337">
        <v>3783</v>
      </c>
      <c r="AG122" s="337">
        <v>3761</v>
      </c>
      <c r="AH122" s="337">
        <v>3817</v>
      </c>
      <c r="AI122" s="337">
        <v>3822</v>
      </c>
      <c r="AJ122" s="337">
        <v>4035</v>
      </c>
      <c r="AK122" s="337">
        <v>4009</v>
      </c>
      <c r="AL122" s="337">
        <v>3889</v>
      </c>
      <c r="AM122" s="330">
        <v>3958</v>
      </c>
      <c r="AN122" s="327">
        <v>3936</v>
      </c>
      <c r="AO122" s="337">
        <v>3868</v>
      </c>
      <c r="AP122" s="337">
        <v>3933</v>
      </c>
      <c r="AQ122" s="337">
        <v>4058</v>
      </c>
      <c r="AR122" s="337">
        <v>4100</v>
      </c>
      <c r="AS122" s="337">
        <v>4276</v>
      </c>
      <c r="AT122" s="337">
        <v>4222</v>
      </c>
      <c r="AU122" s="337">
        <v>4259</v>
      </c>
      <c r="AV122" s="337">
        <v>4262</v>
      </c>
      <c r="AW122" s="337">
        <v>4349</v>
      </c>
      <c r="AX122" s="337">
        <v>4373</v>
      </c>
      <c r="AY122" s="330">
        <v>4308</v>
      </c>
      <c r="AZ122" s="327">
        <v>4256</v>
      </c>
      <c r="BA122" s="337">
        <v>4248</v>
      </c>
      <c r="BB122" s="337">
        <v>4318</v>
      </c>
      <c r="BC122" s="337">
        <v>4301</v>
      </c>
      <c r="BD122" s="337">
        <v>4309</v>
      </c>
      <c r="BE122" s="337">
        <v>4322</v>
      </c>
      <c r="BF122" s="337">
        <v>4356</v>
      </c>
      <c r="BG122" s="337">
        <v>4557</v>
      </c>
      <c r="BH122" s="337">
        <v>4225</v>
      </c>
      <c r="BI122" s="337">
        <v>4271</v>
      </c>
      <c r="BJ122" s="337">
        <v>4210</v>
      </c>
      <c r="BK122" s="326">
        <v>4230</v>
      </c>
      <c r="BL122" s="327">
        <v>4176</v>
      </c>
      <c r="BM122" s="337">
        <v>4067</v>
      </c>
      <c r="BN122" s="337">
        <v>4105</v>
      </c>
      <c r="BO122" s="337">
        <v>4113</v>
      </c>
      <c r="BP122" s="337">
        <v>4139</v>
      </c>
      <c r="BQ122" s="337">
        <v>4177</v>
      </c>
      <c r="BR122" s="337">
        <v>4186</v>
      </c>
      <c r="BS122" s="337">
        <v>4174</v>
      </c>
      <c r="BT122" s="337">
        <v>4172</v>
      </c>
      <c r="BU122" s="337">
        <v>4175</v>
      </c>
      <c r="BV122" s="337">
        <v>4144</v>
      </c>
      <c r="BW122" s="326">
        <v>4108</v>
      </c>
      <c r="BX122" s="327">
        <v>4061</v>
      </c>
      <c r="BY122" s="337">
        <v>4017</v>
      </c>
      <c r="BZ122" s="337">
        <v>4109</v>
      </c>
      <c r="CA122" s="337">
        <v>4129</v>
      </c>
      <c r="CB122" s="337">
        <v>4155</v>
      </c>
      <c r="CC122" s="337">
        <v>4147</v>
      </c>
      <c r="CD122" s="337">
        <v>4159</v>
      </c>
      <c r="CE122" s="337">
        <v>4111</v>
      </c>
      <c r="CF122" s="337">
        <v>4089</v>
      </c>
      <c r="CG122" s="337">
        <v>4109</v>
      </c>
      <c r="CH122" s="337">
        <v>4119</v>
      </c>
      <c r="CI122" s="326">
        <v>4111</v>
      </c>
      <c r="CJ122" s="327">
        <v>4052</v>
      </c>
      <c r="CK122" s="337">
        <v>3901</v>
      </c>
      <c r="CL122" s="337">
        <v>3978</v>
      </c>
      <c r="CM122" s="337">
        <v>4028</v>
      </c>
      <c r="CN122" s="337">
        <v>4013</v>
      </c>
      <c r="CO122" s="337">
        <v>4054</v>
      </c>
      <c r="CP122" s="337">
        <v>4084</v>
      </c>
      <c r="CQ122" s="337">
        <v>4163</v>
      </c>
      <c r="CR122" s="337">
        <v>4177</v>
      </c>
      <c r="CS122" s="337">
        <v>4264</v>
      </c>
      <c r="CT122" s="337">
        <v>4357</v>
      </c>
      <c r="CU122" s="326">
        <v>4386</v>
      </c>
      <c r="CV122" s="327">
        <v>4389</v>
      </c>
      <c r="CW122" s="337">
        <v>4381</v>
      </c>
      <c r="CX122" s="337">
        <v>4527</v>
      </c>
      <c r="CY122" s="337">
        <v>4545</v>
      </c>
      <c r="CZ122" s="337">
        <v>4557</v>
      </c>
      <c r="DA122" s="337">
        <v>4566</v>
      </c>
      <c r="DB122" s="337">
        <v>4586</v>
      </c>
      <c r="DC122" s="337">
        <v>4566</v>
      </c>
      <c r="DD122" s="337">
        <v>4434</v>
      </c>
      <c r="DE122" s="337">
        <v>4433</v>
      </c>
      <c r="DF122" s="337">
        <v>4446</v>
      </c>
      <c r="DG122" s="326">
        <v>4466</v>
      </c>
      <c r="DH122" s="327">
        <v>4426</v>
      </c>
      <c r="DI122" s="337">
        <v>4390</v>
      </c>
      <c r="DJ122" s="337">
        <v>4523</v>
      </c>
      <c r="DK122" s="337">
        <v>4530</v>
      </c>
      <c r="DL122" s="337">
        <v>4539</v>
      </c>
      <c r="DM122" s="337">
        <v>4545</v>
      </c>
      <c r="DN122" s="337">
        <v>4244</v>
      </c>
      <c r="DO122" s="337">
        <v>4269</v>
      </c>
      <c r="DP122" s="337">
        <v>4337</v>
      </c>
      <c r="DQ122" s="326">
        <v>4319</v>
      </c>
      <c r="DR122" s="326">
        <v>4334</v>
      </c>
      <c r="DS122" s="330">
        <v>4354</v>
      </c>
      <c r="DT122" s="326">
        <v>4240</v>
      </c>
      <c r="DU122" s="326">
        <v>4230</v>
      </c>
      <c r="DV122" s="326">
        <v>4378</v>
      </c>
      <c r="DW122" s="326">
        <v>4382</v>
      </c>
      <c r="DX122" s="326">
        <v>4366</v>
      </c>
      <c r="DY122" s="326">
        <v>4359</v>
      </c>
      <c r="DZ122" s="326">
        <v>4311</v>
      </c>
      <c r="EA122" s="337"/>
      <c r="EB122" s="337"/>
      <c r="EC122" s="337"/>
      <c r="ED122" s="337"/>
      <c r="EE122" s="337"/>
      <c r="EF122" s="100">
        <v>-48</v>
      </c>
      <c r="EG122" s="84">
        <v>-1.1134307585247043</v>
      </c>
      <c r="EH122" s="100">
        <v>-43</v>
      </c>
      <c r="EI122" s="84">
        <v>-0.96283027317510073</v>
      </c>
    </row>
    <row r="123" spans="1:139" ht="15" outlineLevel="2">
      <c r="A123" s="324">
        <v>792</v>
      </c>
      <c r="B123" s="324" t="s">
        <v>393</v>
      </c>
      <c r="C123" s="324" t="s">
        <v>412</v>
      </c>
      <c r="D123" s="327">
        <v>1538</v>
      </c>
      <c r="E123" s="337">
        <v>1544</v>
      </c>
      <c r="F123" s="337">
        <v>1515</v>
      </c>
      <c r="G123" s="337">
        <v>1544</v>
      </c>
      <c r="H123" s="337">
        <v>1539</v>
      </c>
      <c r="I123" s="337">
        <v>1566</v>
      </c>
      <c r="J123" s="337">
        <v>1548</v>
      </c>
      <c r="K123" s="337">
        <v>1566</v>
      </c>
      <c r="L123" s="337">
        <v>1532</v>
      </c>
      <c r="M123" s="337">
        <v>1577</v>
      </c>
      <c r="N123" s="337">
        <v>1594</v>
      </c>
      <c r="O123" s="330">
        <v>1631</v>
      </c>
      <c r="P123" s="327">
        <v>1573</v>
      </c>
      <c r="Q123" s="337">
        <v>1246</v>
      </c>
      <c r="R123" s="337">
        <v>1484</v>
      </c>
      <c r="S123" s="337">
        <v>1520</v>
      </c>
      <c r="T123" s="337">
        <v>1539</v>
      </c>
      <c r="U123" s="337">
        <v>1492</v>
      </c>
      <c r="V123" s="337">
        <v>1490</v>
      </c>
      <c r="W123" s="337">
        <v>1581</v>
      </c>
      <c r="X123" s="337">
        <v>1597</v>
      </c>
      <c r="Y123" s="337">
        <v>1622</v>
      </c>
      <c r="Z123" s="337">
        <v>1593</v>
      </c>
      <c r="AA123" s="330">
        <v>1588</v>
      </c>
      <c r="AB123" s="327">
        <v>1539</v>
      </c>
      <c r="AC123" s="337">
        <v>1494</v>
      </c>
      <c r="AD123" s="337">
        <v>1519</v>
      </c>
      <c r="AE123" s="337">
        <v>1570</v>
      </c>
      <c r="AF123" s="337">
        <v>1539</v>
      </c>
      <c r="AG123" s="337">
        <v>1571</v>
      </c>
      <c r="AH123" s="337">
        <v>1749</v>
      </c>
      <c r="AI123" s="337">
        <v>1802</v>
      </c>
      <c r="AJ123" s="337">
        <v>1828</v>
      </c>
      <c r="AK123" s="337">
        <v>1796</v>
      </c>
      <c r="AL123" s="337">
        <v>1698</v>
      </c>
      <c r="AM123" s="330">
        <v>1682</v>
      </c>
      <c r="AN123" s="327">
        <v>1647</v>
      </c>
      <c r="AO123" s="337">
        <v>1587</v>
      </c>
      <c r="AP123" s="337">
        <v>1611</v>
      </c>
      <c r="AQ123" s="337">
        <v>1637</v>
      </c>
      <c r="AR123" s="337">
        <v>1673</v>
      </c>
      <c r="AS123" s="337">
        <v>1718</v>
      </c>
      <c r="AT123" s="337">
        <v>1778</v>
      </c>
      <c r="AU123" s="337">
        <v>1803</v>
      </c>
      <c r="AV123" s="337">
        <v>1832</v>
      </c>
      <c r="AW123" s="337">
        <v>1849</v>
      </c>
      <c r="AX123" s="337">
        <v>1809</v>
      </c>
      <c r="AY123" s="330">
        <v>1816</v>
      </c>
      <c r="AZ123" s="327">
        <v>1798</v>
      </c>
      <c r="BA123" s="337">
        <v>1837</v>
      </c>
      <c r="BB123" s="337">
        <v>1865</v>
      </c>
      <c r="BC123" s="337">
        <v>1837</v>
      </c>
      <c r="BD123" s="337">
        <v>1839</v>
      </c>
      <c r="BE123" s="337">
        <v>1870</v>
      </c>
      <c r="BF123" s="337">
        <v>1868</v>
      </c>
      <c r="BG123" s="337">
        <v>1867</v>
      </c>
      <c r="BH123" s="337">
        <v>1906</v>
      </c>
      <c r="BI123" s="337">
        <v>1901</v>
      </c>
      <c r="BJ123" s="337">
        <v>1877</v>
      </c>
      <c r="BK123" s="326">
        <v>1862</v>
      </c>
      <c r="BL123" s="327">
        <v>1864</v>
      </c>
      <c r="BM123" s="337">
        <v>1859</v>
      </c>
      <c r="BN123" s="337">
        <v>1882</v>
      </c>
      <c r="BO123" s="337">
        <v>1908</v>
      </c>
      <c r="BP123" s="337">
        <v>1896</v>
      </c>
      <c r="BQ123" s="337">
        <v>1929</v>
      </c>
      <c r="BR123" s="337">
        <v>1933</v>
      </c>
      <c r="BS123" s="337">
        <v>1923</v>
      </c>
      <c r="BT123" s="337">
        <v>1932</v>
      </c>
      <c r="BU123" s="337">
        <v>1927</v>
      </c>
      <c r="BV123" s="337">
        <v>1931</v>
      </c>
      <c r="BW123" s="326">
        <v>1911</v>
      </c>
      <c r="BX123" s="327">
        <v>1862</v>
      </c>
      <c r="BY123" s="337">
        <v>1908</v>
      </c>
      <c r="BZ123" s="337">
        <v>1956</v>
      </c>
      <c r="CA123" s="337">
        <v>1964</v>
      </c>
      <c r="CB123" s="337">
        <v>1978</v>
      </c>
      <c r="CC123" s="337">
        <v>1986</v>
      </c>
      <c r="CD123" s="337">
        <v>1980</v>
      </c>
      <c r="CE123" s="337">
        <v>2009</v>
      </c>
      <c r="CF123" s="337">
        <v>1964</v>
      </c>
      <c r="CG123" s="337">
        <v>1949</v>
      </c>
      <c r="CH123" s="337">
        <v>1934</v>
      </c>
      <c r="CI123" s="326">
        <v>1910</v>
      </c>
      <c r="CJ123" s="327">
        <v>1840</v>
      </c>
      <c r="CK123" s="337">
        <v>1844</v>
      </c>
      <c r="CL123" s="337">
        <v>1850</v>
      </c>
      <c r="CM123" s="337">
        <v>1795</v>
      </c>
      <c r="CN123" s="337">
        <v>1736</v>
      </c>
      <c r="CO123" s="337">
        <v>1794</v>
      </c>
      <c r="CP123" s="337">
        <v>1816</v>
      </c>
      <c r="CQ123" s="337">
        <v>1919</v>
      </c>
      <c r="CR123" s="337">
        <v>1920</v>
      </c>
      <c r="CS123" s="337">
        <v>1959</v>
      </c>
      <c r="CT123" s="337">
        <v>1964</v>
      </c>
      <c r="CU123" s="326">
        <v>1962</v>
      </c>
      <c r="CV123" s="327">
        <v>1955</v>
      </c>
      <c r="CW123" s="337">
        <v>2002</v>
      </c>
      <c r="CX123" s="337">
        <v>2061</v>
      </c>
      <c r="CY123" s="337">
        <v>2058</v>
      </c>
      <c r="CZ123" s="337">
        <v>2066</v>
      </c>
      <c r="DA123" s="337">
        <v>2054</v>
      </c>
      <c r="DB123" s="337">
        <v>2051</v>
      </c>
      <c r="DC123" s="337">
        <v>2043</v>
      </c>
      <c r="DD123" s="337">
        <v>2055</v>
      </c>
      <c r="DE123" s="337">
        <v>2088</v>
      </c>
      <c r="DF123" s="337">
        <v>2094</v>
      </c>
      <c r="DG123" s="326">
        <v>2084</v>
      </c>
      <c r="DH123" s="327">
        <v>2042</v>
      </c>
      <c r="DI123" s="337">
        <v>2056</v>
      </c>
      <c r="DJ123" s="337">
        <v>2063</v>
      </c>
      <c r="DK123" s="337">
        <v>2085</v>
      </c>
      <c r="DL123" s="337">
        <v>2105</v>
      </c>
      <c r="DM123" s="337">
        <v>2084</v>
      </c>
      <c r="DN123" s="337">
        <v>1876</v>
      </c>
      <c r="DO123" s="337">
        <v>1875</v>
      </c>
      <c r="DP123" s="337">
        <v>1856</v>
      </c>
      <c r="DQ123" s="326">
        <v>1853</v>
      </c>
      <c r="DR123" s="326">
        <v>1842</v>
      </c>
      <c r="DS123" s="330">
        <v>1849</v>
      </c>
      <c r="DT123" s="326">
        <v>1811</v>
      </c>
      <c r="DU123" s="326">
        <v>1830</v>
      </c>
      <c r="DV123" s="326">
        <v>1898</v>
      </c>
      <c r="DW123" s="326">
        <v>1913</v>
      </c>
      <c r="DX123" s="326">
        <v>1947</v>
      </c>
      <c r="DY123" s="326">
        <v>1929</v>
      </c>
      <c r="DZ123" s="326">
        <v>1902</v>
      </c>
      <c r="EA123" s="337"/>
      <c r="EB123" s="337"/>
      <c r="EC123" s="337"/>
      <c r="ED123" s="337"/>
      <c r="EE123" s="337"/>
      <c r="EF123" s="100">
        <v>-27</v>
      </c>
      <c r="EG123" s="84">
        <v>-1.4195583596214512</v>
      </c>
      <c r="EH123" s="100">
        <v>53</v>
      </c>
      <c r="EI123" s="84">
        <v>2.5431861804222651</v>
      </c>
    </row>
    <row r="124" spans="1:139" ht="15" outlineLevel="2">
      <c r="A124" s="324">
        <v>809</v>
      </c>
      <c r="B124" s="324" t="s">
        <v>393</v>
      </c>
      <c r="C124" s="324" t="s">
        <v>413</v>
      </c>
      <c r="D124" s="327">
        <v>3671</v>
      </c>
      <c r="E124" s="337">
        <v>3602</v>
      </c>
      <c r="F124" s="337">
        <v>3625</v>
      </c>
      <c r="G124" s="337">
        <v>3695</v>
      </c>
      <c r="H124" s="337">
        <v>3750</v>
      </c>
      <c r="I124" s="337">
        <v>3778</v>
      </c>
      <c r="J124" s="337">
        <v>3648</v>
      </c>
      <c r="K124" s="337">
        <v>3647</v>
      </c>
      <c r="L124" s="337">
        <v>3645</v>
      </c>
      <c r="M124" s="337">
        <v>3688</v>
      </c>
      <c r="N124" s="337">
        <v>3687</v>
      </c>
      <c r="O124" s="330">
        <v>3710</v>
      </c>
      <c r="P124" s="327">
        <v>3590</v>
      </c>
      <c r="Q124" s="337">
        <v>3253</v>
      </c>
      <c r="R124" s="337">
        <v>3597</v>
      </c>
      <c r="S124" s="337">
        <v>3643</v>
      </c>
      <c r="T124" s="337">
        <v>3750</v>
      </c>
      <c r="U124" s="337">
        <v>3656</v>
      </c>
      <c r="V124" s="337">
        <v>3631</v>
      </c>
      <c r="W124" s="337">
        <v>3742</v>
      </c>
      <c r="X124" s="337">
        <v>3759</v>
      </c>
      <c r="Y124" s="337">
        <v>3812</v>
      </c>
      <c r="Z124" s="337">
        <v>3767</v>
      </c>
      <c r="AA124" s="330">
        <v>3704</v>
      </c>
      <c r="AB124" s="327">
        <v>3586</v>
      </c>
      <c r="AC124" s="337">
        <v>3537</v>
      </c>
      <c r="AD124" s="337">
        <v>3545</v>
      </c>
      <c r="AE124" s="337">
        <v>3543</v>
      </c>
      <c r="AF124" s="337">
        <v>3551</v>
      </c>
      <c r="AG124" s="337">
        <v>3623</v>
      </c>
      <c r="AH124" s="337">
        <v>3833</v>
      </c>
      <c r="AI124" s="337">
        <v>3908</v>
      </c>
      <c r="AJ124" s="337">
        <v>3951</v>
      </c>
      <c r="AK124" s="337">
        <v>3955</v>
      </c>
      <c r="AL124" s="337">
        <v>3782</v>
      </c>
      <c r="AM124" s="330">
        <v>3733</v>
      </c>
      <c r="AN124" s="327">
        <v>3636</v>
      </c>
      <c r="AO124" s="337">
        <v>3549</v>
      </c>
      <c r="AP124" s="337">
        <v>3554</v>
      </c>
      <c r="AQ124" s="337">
        <v>3641</v>
      </c>
      <c r="AR124" s="337">
        <v>3675</v>
      </c>
      <c r="AS124" s="337">
        <v>3734</v>
      </c>
      <c r="AT124" s="337">
        <v>3747</v>
      </c>
      <c r="AU124" s="337">
        <v>3791</v>
      </c>
      <c r="AV124" s="337">
        <v>3803</v>
      </c>
      <c r="AW124" s="337">
        <v>3828</v>
      </c>
      <c r="AX124" s="337">
        <v>3805</v>
      </c>
      <c r="AY124" s="330">
        <v>3790</v>
      </c>
      <c r="AZ124" s="327">
        <v>3753</v>
      </c>
      <c r="BA124" s="337">
        <v>3738</v>
      </c>
      <c r="BB124" s="337">
        <v>3710</v>
      </c>
      <c r="BC124" s="337">
        <v>3634</v>
      </c>
      <c r="BD124" s="337">
        <v>3607</v>
      </c>
      <c r="BE124" s="337">
        <v>3621</v>
      </c>
      <c r="BF124" s="337">
        <v>3623</v>
      </c>
      <c r="BG124" s="337">
        <v>3675</v>
      </c>
      <c r="BH124" s="337">
        <v>3622</v>
      </c>
      <c r="BI124" s="337">
        <v>3572</v>
      </c>
      <c r="BJ124" s="337">
        <v>3540</v>
      </c>
      <c r="BK124" s="326">
        <v>3586</v>
      </c>
      <c r="BL124" s="327">
        <v>3479</v>
      </c>
      <c r="BM124" s="337">
        <v>3447</v>
      </c>
      <c r="BN124" s="337">
        <v>3479</v>
      </c>
      <c r="BO124" s="337">
        <v>3493</v>
      </c>
      <c r="BP124" s="337">
        <v>3530</v>
      </c>
      <c r="BQ124" s="337">
        <v>3500</v>
      </c>
      <c r="BR124" s="337">
        <v>3451</v>
      </c>
      <c r="BS124" s="337">
        <v>3487</v>
      </c>
      <c r="BT124" s="337">
        <v>3541</v>
      </c>
      <c r="BU124" s="337">
        <v>3538</v>
      </c>
      <c r="BV124" s="337">
        <v>3551</v>
      </c>
      <c r="BW124" s="326">
        <v>3540</v>
      </c>
      <c r="BX124" s="327">
        <v>3502</v>
      </c>
      <c r="BY124" s="337">
        <v>3558</v>
      </c>
      <c r="BZ124" s="337">
        <v>3561</v>
      </c>
      <c r="CA124" s="337">
        <v>3583</v>
      </c>
      <c r="CB124" s="337">
        <v>3617</v>
      </c>
      <c r="CC124" s="337">
        <v>3643</v>
      </c>
      <c r="CD124" s="337">
        <v>3657</v>
      </c>
      <c r="CE124" s="337">
        <v>3650</v>
      </c>
      <c r="CF124" s="337">
        <v>3602</v>
      </c>
      <c r="CG124" s="337">
        <v>3602</v>
      </c>
      <c r="CH124" s="337">
        <v>3602</v>
      </c>
      <c r="CI124" s="326">
        <v>3582</v>
      </c>
      <c r="CJ124" s="327">
        <v>3550</v>
      </c>
      <c r="CK124" s="337">
        <v>3528</v>
      </c>
      <c r="CL124" s="337">
        <v>3565</v>
      </c>
      <c r="CM124" s="337">
        <v>3570</v>
      </c>
      <c r="CN124" s="337">
        <v>3550</v>
      </c>
      <c r="CO124" s="337">
        <v>3567</v>
      </c>
      <c r="CP124" s="337">
        <v>3588</v>
      </c>
      <c r="CQ124" s="337">
        <v>3649</v>
      </c>
      <c r="CR124" s="337">
        <v>3666</v>
      </c>
      <c r="CS124" s="337">
        <v>3716</v>
      </c>
      <c r="CT124" s="337">
        <v>3743</v>
      </c>
      <c r="CU124" s="326">
        <v>3775</v>
      </c>
      <c r="CV124" s="327">
        <v>3763</v>
      </c>
      <c r="CW124" s="337">
        <v>3834</v>
      </c>
      <c r="CX124" s="337">
        <v>3941</v>
      </c>
      <c r="CY124" s="337">
        <v>3960</v>
      </c>
      <c r="CZ124" s="337">
        <v>3942</v>
      </c>
      <c r="DA124" s="337">
        <v>3913</v>
      </c>
      <c r="DB124" s="337">
        <v>3928</v>
      </c>
      <c r="DC124" s="337">
        <v>3923</v>
      </c>
      <c r="DD124" s="337">
        <v>3887</v>
      </c>
      <c r="DE124" s="337">
        <v>3877</v>
      </c>
      <c r="DF124" s="337">
        <v>3878</v>
      </c>
      <c r="DG124" s="326">
        <v>3859</v>
      </c>
      <c r="DH124" s="327">
        <v>3811</v>
      </c>
      <c r="DI124" s="337">
        <v>3823</v>
      </c>
      <c r="DJ124" s="337">
        <v>3816</v>
      </c>
      <c r="DK124" s="337">
        <v>3834</v>
      </c>
      <c r="DL124" s="337">
        <v>3811</v>
      </c>
      <c r="DM124" s="337">
        <v>3816</v>
      </c>
      <c r="DN124" s="337">
        <v>3567</v>
      </c>
      <c r="DO124" s="337">
        <v>3573</v>
      </c>
      <c r="DP124" s="337">
        <v>3574</v>
      </c>
      <c r="DQ124" s="326">
        <v>3587</v>
      </c>
      <c r="DR124" s="326">
        <v>3587</v>
      </c>
      <c r="DS124" s="330">
        <v>3549</v>
      </c>
      <c r="DT124" s="326">
        <v>3504</v>
      </c>
      <c r="DU124" s="326">
        <v>3491</v>
      </c>
      <c r="DV124" s="326">
        <v>3534</v>
      </c>
      <c r="DW124" s="326">
        <v>3569</v>
      </c>
      <c r="DX124" s="326">
        <v>3610</v>
      </c>
      <c r="DY124" s="326">
        <v>3619</v>
      </c>
      <c r="DZ124" s="326">
        <v>3594</v>
      </c>
      <c r="EA124" s="337"/>
      <c r="EB124" s="337"/>
      <c r="EC124" s="337"/>
      <c r="ED124" s="337"/>
      <c r="EE124" s="337"/>
      <c r="EF124" s="100">
        <v>-25</v>
      </c>
      <c r="EG124" s="84">
        <v>-0.69560378408458534</v>
      </c>
      <c r="EH124" s="100">
        <v>45</v>
      </c>
      <c r="EI124" s="84">
        <v>1.1661052086032651</v>
      </c>
    </row>
    <row r="125" spans="1:139" ht="15" outlineLevel="2">
      <c r="A125" s="324">
        <v>847</v>
      </c>
      <c r="B125" s="324" t="s">
        <v>393</v>
      </c>
      <c r="C125" s="324" t="s">
        <v>414</v>
      </c>
      <c r="D125" s="327">
        <v>3207</v>
      </c>
      <c r="E125" s="337">
        <v>3187</v>
      </c>
      <c r="F125" s="337">
        <v>3128</v>
      </c>
      <c r="G125" s="337">
        <v>3269</v>
      </c>
      <c r="H125" s="337">
        <v>3299</v>
      </c>
      <c r="I125" s="337">
        <v>3331</v>
      </c>
      <c r="J125" s="337">
        <v>3260</v>
      </c>
      <c r="K125" s="337">
        <v>3263</v>
      </c>
      <c r="L125" s="337">
        <v>3274</v>
      </c>
      <c r="M125" s="337">
        <v>3312</v>
      </c>
      <c r="N125" s="337">
        <v>3260</v>
      </c>
      <c r="O125" s="330">
        <v>3301</v>
      </c>
      <c r="P125" s="327">
        <v>3132</v>
      </c>
      <c r="Q125" s="337">
        <v>1396</v>
      </c>
      <c r="R125" s="337">
        <v>2975</v>
      </c>
      <c r="S125" s="337">
        <v>3100</v>
      </c>
      <c r="T125" s="337">
        <v>3299</v>
      </c>
      <c r="U125" s="337">
        <v>3226</v>
      </c>
      <c r="V125" s="337">
        <v>3234</v>
      </c>
      <c r="W125" s="337">
        <v>3368</v>
      </c>
      <c r="X125" s="337">
        <v>3474</v>
      </c>
      <c r="Y125" s="337">
        <v>3524</v>
      </c>
      <c r="Z125" s="337">
        <v>3579</v>
      </c>
      <c r="AA125" s="330">
        <v>3473</v>
      </c>
      <c r="AB125" s="327">
        <v>3287</v>
      </c>
      <c r="AC125" s="337">
        <v>3108</v>
      </c>
      <c r="AD125" s="337">
        <v>3022</v>
      </c>
      <c r="AE125" s="337">
        <v>3207</v>
      </c>
      <c r="AF125" s="337">
        <v>3252</v>
      </c>
      <c r="AG125" s="337">
        <v>3304</v>
      </c>
      <c r="AH125" s="337">
        <v>3499</v>
      </c>
      <c r="AI125" s="337">
        <v>3548</v>
      </c>
      <c r="AJ125" s="337">
        <v>3699</v>
      </c>
      <c r="AK125" s="337">
        <v>3724</v>
      </c>
      <c r="AL125" s="337">
        <v>3633</v>
      </c>
      <c r="AM125" s="330">
        <v>3641</v>
      </c>
      <c r="AN125" s="327">
        <v>3559</v>
      </c>
      <c r="AO125" s="337">
        <v>3371</v>
      </c>
      <c r="AP125" s="337">
        <v>3430</v>
      </c>
      <c r="AQ125" s="337">
        <v>3571</v>
      </c>
      <c r="AR125" s="337">
        <v>3711</v>
      </c>
      <c r="AS125" s="337">
        <v>3837</v>
      </c>
      <c r="AT125" s="337">
        <v>3941</v>
      </c>
      <c r="AU125" s="337">
        <v>4013</v>
      </c>
      <c r="AV125" s="337">
        <v>3972</v>
      </c>
      <c r="AW125" s="337">
        <v>4069</v>
      </c>
      <c r="AX125" s="337">
        <v>4050</v>
      </c>
      <c r="AY125" s="330">
        <v>4047</v>
      </c>
      <c r="AZ125" s="327">
        <v>3845</v>
      </c>
      <c r="BA125" s="337">
        <v>3811</v>
      </c>
      <c r="BB125" s="337">
        <v>3896</v>
      </c>
      <c r="BC125" s="337">
        <v>3801</v>
      </c>
      <c r="BD125" s="337">
        <v>3837</v>
      </c>
      <c r="BE125" s="337">
        <v>3915</v>
      </c>
      <c r="BF125" s="337">
        <v>4001</v>
      </c>
      <c r="BG125" s="337">
        <v>4145</v>
      </c>
      <c r="BH125" s="337">
        <v>3894</v>
      </c>
      <c r="BI125" s="337">
        <v>3889</v>
      </c>
      <c r="BJ125" s="337">
        <v>3852</v>
      </c>
      <c r="BK125" s="326">
        <v>3887</v>
      </c>
      <c r="BL125" s="327">
        <v>3773</v>
      </c>
      <c r="BM125" s="337">
        <v>3741</v>
      </c>
      <c r="BN125" s="337">
        <v>3846</v>
      </c>
      <c r="BO125" s="337">
        <v>3859</v>
      </c>
      <c r="BP125" s="337">
        <v>3836</v>
      </c>
      <c r="BQ125" s="337">
        <v>3861</v>
      </c>
      <c r="BR125" s="337">
        <v>3862</v>
      </c>
      <c r="BS125" s="337">
        <v>3924</v>
      </c>
      <c r="BT125" s="337">
        <v>3975</v>
      </c>
      <c r="BU125" s="337">
        <v>3976</v>
      </c>
      <c r="BV125" s="337">
        <v>4024</v>
      </c>
      <c r="BW125" s="326">
        <v>4025</v>
      </c>
      <c r="BX125" s="327">
        <v>3886</v>
      </c>
      <c r="BY125" s="337">
        <v>3908</v>
      </c>
      <c r="BZ125" s="337">
        <v>4148</v>
      </c>
      <c r="CA125" s="337">
        <v>4244</v>
      </c>
      <c r="CB125" s="337">
        <v>4219</v>
      </c>
      <c r="CC125" s="337">
        <v>4291</v>
      </c>
      <c r="CD125" s="337">
        <v>4318</v>
      </c>
      <c r="CE125" s="337">
        <v>4399</v>
      </c>
      <c r="CF125" s="337">
        <v>4325</v>
      </c>
      <c r="CG125" s="337">
        <v>4304</v>
      </c>
      <c r="CH125" s="337">
        <v>4378</v>
      </c>
      <c r="CI125" s="326">
        <v>4400</v>
      </c>
      <c r="CJ125" s="327">
        <v>4177</v>
      </c>
      <c r="CK125" s="337">
        <v>4127</v>
      </c>
      <c r="CL125" s="337">
        <v>4231</v>
      </c>
      <c r="CM125" s="337">
        <v>4262</v>
      </c>
      <c r="CN125" s="337">
        <v>4238</v>
      </c>
      <c r="CO125" s="337">
        <v>4302</v>
      </c>
      <c r="CP125" s="337">
        <v>4434</v>
      </c>
      <c r="CQ125" s="337">
        <v>4601</v>
      </c>
      <c r="CR125" s="337">
        <v>4622</v>
      </c>
      <c r="CS125" s="337">
        <v>4666</v>
      </c>
      <c r="CT125" s="337">
        <v>4784</v>
      </c>
      <c r="CU125" s="326">
        <v>4818</v>
      </c>
      <c r="CV125" s="327">
        <v>4856</v>
      </c>
      <c r="CW125" s="337">
        <v>4984</v>
      </c>
      <c r="CX125" s="337">
        <v>5083</v>
      </c>
      <c r="CY125" s="337">
        <v>5177</v>
      </c>
      <c r="CZ125" s="337">
        <v>5255</v>
      </c>
      <c r="DA125" s="337">
        <v>5387</v>
      </c>
      <c r="DB125" s="337">
        <v>5405</v>
      </c>
      <c r="DC125" s="337">
        <v>5487</v>
      </c>
      <c r="DD125" s="337">
        <v>5525</v>
      </c>
      <c r="DE125" s="337">
        <v>5523</v>
      </c>
      <c r="DF125" s="337">
        <v>5499</v>
      </c>
      <c r="DG125" s="326">
        <v>5580</v>
      </c>
      <c r="DH125" s="327">
        <v>5576</v>
      </c>
      <c r="DI125" s="337">
        <v>5716</v>
      </c>
      <c r="DJ125" s="337">
        <v>5691</v>
      </c>
      <c r="DK125" s="337">
        <v>5769</v>
      </c>
      <c r="DL125" s="337">
        <v>5784</v>
      </c>
      <c r="DM125" s="337">
        <v>5838</v>
      </c>
      <c r="DN125" s="337">
        <v>5355</v>
      </c>
      <c r="DO125" s="337">
        <v>5362</v>
      </c>
      <c r="DP125" s="337">
        <v>5370</v>
      </c>
      <c r="DQ125" s="326">
        <v>5375</v>
      </c>
      <c r="DR125" s="326">
        <v>5392</v>
      </c>
      <c r="DS125" s="330">
        <v>5376</v>
      </c>
      <c r="DT125" s="326">
        <v>5196</v>
      </c>
      <c r="DU125" s="326">
        <v>5301</v>
      </c>
      <c r="DV125" s="326">
        <v>5432</v>
      </c>
      <c r="DW125" s="326">
        <v>5426</v>
      </c>
      <c r="DX125" s="326">
        <v>5440</v>
      </c>
      <c r="DY125" s="326">
        <v>5425</v>
      </c>
      <c r="DZ125" s="326">
        <v>5466</v>
      </c>
      <c r="EA125" s="337"/>
      <c r="EB125" s="337"/>
      <c r="EC125" s="337"/>
      <c r="ED125" s="337"/>
      <c r="EE125" s="337"/>
      <c r="EF125" s="100">
        <v>41</v>
      </c>
      <c r="EG125" s="84">
        <v>0.75009147457006953</v>
      </c>
      <c r="EH125" s="100">
        <v>90</v>
      </c>
      <c r="EI125" s="84">
        <v>1.6129032258064515</v>
      </c>
    </row>
    <row r="126" spans="1:139" ht="15" outlineLevel="2">
      <c r="A126" s="324">
        <v>856</v>
      </c>
      <c r="B126" s="324" t="s">
        <v>393</v>
      </c>
      <c r="C126" s="324" t="s">
        <v>415</v>
      </c>
      <c r="D126" s="327">
        <v>1376</v>
      </c>
      <c r="E126" s="337">
        <v>1403</v>
      </c>
      <c r="F126" s="337">
        <v>1384</v>
      </c>
      <c r="G126" s="337">
        <v>1398</v>
      </c>
      <c r="H126" s="337">
        <v>1413</v>
      </c>
      <c r="I126" s="337">
        <v>1451</v>
      </c>
      <c r="J126" s="337">
        <v>1408</v>
      </c>
      <c r="K126" s="337">
        <v>1399</v>
      </c>
      <c r="L126" s="337">
        <v>1388</v>
      </c>
      <c r="M126" s="337">
        <v>1435</v>
      </c>
      <c r="N126" s="337">
        <v>1459</v>
      </c>
      <c r="O126" s="330">
        <v>1435</v>
      </c>
      <c r="P126" s="327">
        <v>1377</v>
      </c>
      <c r="Q126" s="337">
        <v>906</v>
      </c>
      <c r="R126" s="337">
        <v>1261</v>
      </c>
      <c r="S126" s="337">
        <v>1259</v>
      </c>
      <c r="T126" s="337">
        <v>1413</v>
      </c>
      <c r="U126" s="337">
        <v>1342</v>
      </c>
      <c r="V126" s="337">
        <v>1352</v>
      </c>
      <c r="W126" s="337">
        <v>1423</v>
      </c>
      <c r="X126" s="337">
        <v>1445</v>
      </c>
      <c r="Y126" s="337">
        <v>1482</v>
      </c>
      <c r="Z126" s="337">
        <v>1488</v>
      </c>
      <c r="AA126" s="330">
        <v>1437</v>
      </c>
      <c r="AB126" s="327">
        <v>1376</v>
      </c>
      <c r="AC126" s="337">
        <v>1356</v>
      </c>
      <c r="AD126" s="337">
        <v>1377</v>
      </c>
      <c r="AE126" s="337">
        <v>1378</v>
      </c>
      <c r="AF126" s="337">
        <v>1375</v>
      </c>
      <c r="AG126" s="337">
        <v>1418</v>
      </c>
      <c r="AH126" s="337">
        <v>1546</v>
      </c>
      <c r="AI126" s="337">
        <v>1603</v>
      </c>
      <c r="AJ126" s="337">
        <v>1648</v>
      </c>
      <c r="AK126" s="337">
        <v>1631</v>
      </c>
      <c r="AL126" s="337">
        <v>1526</v>
      </c>
      <c r="AM126" s="330">
        <v>1507</v>
      </c>
      <c r="AN126" s="327">
        <v>1447</v>
      </c>
      <c r="AO126" s="337">
        <v>1374</v>
      </c>
      <c r="AP126" s="337">
        <v>1379</v>
      </c>
      <c r="AQ126" s="337">
        <v>1428</v>
      </c>
      <c r="AR126" s="337">
        <v>1442</v>
      </c>
      <c r="AS126" s="337">
        <v>1485</v>
      </c>
      <c r="AT126" s="337">
        <v>1486</v>
      </c>
      <c r="AU126" s="337">
        <v>1485</v>
      </c>
      <c r="AV126" s="337">
        <v>1528</v>
      </c>
      <c r="AW126" s="337">
        <v>1539</v>
      </c>
      <c r="AX126" s="337">
        <v>1563</v>
      </c>
      <c r="AY126" s="330">
        <v>1549</v>
      </c>
      <c r="AZ126" s="327">
        <v>1526</v>
      </c>
      <c r="BA126" s="337">
        <v>1524</v>
      </c>
      <c r="BB126" s="337">
        <v>1555</v>
      </c>
      <c r="BC126" s="337">
        <v>1553</v>
      </c>
      <c r="BD126" s="337">
        <v>1535</v>
      </c>
      <c r="BE126" s="337">
        <v>1560</v>
      </c>
      <c r="BF126" s="337">
        <v>1554</v>
      </c>
      <c r="BG126" s="337">
        <v>1521</v>
      </c>
      <c r="BH126" s="337">
        <v>1588</v>
      </c>
      <c r="BI126" s="337">
        <v>1549</v>
      </c>
      <c r="BJ126" s="337">
        <v>1560</v>
      </c>
      <c r="BK126" s="326">
        <v>1580</v>
      </c>
      <c r="BL126" s="327">
        <v>1576</v>
      </c>
      <c r="BM126" s="337">
        <v>1543</v>
      </c>
      <c r="BN126" s="337">
        <v>1593</v>
      </c>
      <c r="BO126" s="337">
        <v>1564</v>
      </c>
      <c r="BP126" s="337">
        <v>1557</v>
      </c>
      <c r="BQ126" s="337">
        <v>1557</v>
      </c>
      <c r="BR126" s="337">
        <v>1582</v>
      </c>
      <c r="BS126" s="337">
        <v>1578</v>
      </c>
      <c r="BT126" s="337">
        <v>1597</v>
      </c>
      <c r="BU126" s="337">
        <v>1587</v>
      </c>
      <c r="BV126" s="337">
        <v>1571</v>
      </c>
      <c r="BW126" s="326">
        <v>1540</v>
      </c>
      <c r="BX126" s="327">
        <v>1455</v>
      </c>
      <c r="BY126" s="337">
        <v>1468</v>
      </c>
      <c r="BZ126" s="337">
        <v>1504</v>
      </c>
      <c r="CA126" s="337">
        <v>1494</v>
      </c>
      <c r="CB126" s="337">
        <v>1534</v>
      </c>
      <c r="CC126" s="337">
        <v>1553</v>
      </c>
      <c r="CD126" s="337">
        <v>1587</v>
      </c>
      <c r="CE126" s="337">
        <v>1583</v>
      </c>
      <c r="CF126" s="337">
        <v>1574</v>
      </c>
      <c r="CG126" s="337">
        <v>1580</v>
      </c>
      <c r="CH126" s="337">
        <v>1581</v>
      </c>
      <c r="CI126" s="326">
        <v>1594</v>
      </c>
      <c r="CJ126" s="327">
        <v>1541</v>
      </c>
      <c r="CK126" s="337">
        <v>1531</v>
      </c>
      <c r="CL126" s="337">
        <v>1560</v>
      </c>
      <c r="CM126" s="337">
        <v>1550</v>
      </c>
      <c r="CN126" s="337">
        <v>1498</v>
      </c>
      <c r="CO126" s="337">
        <v>1506</v>
      </c>
      <c r="CP126" s="337">
        <v>1522</v>
      </c>
      <c r="CQ126" s="337">
        <v>1573</v>
      </c>
      <c r="CR126" s="337">
        <v>1568</v>
      </c>
      <c r="CS126" s="337">
        <v>1589</v>
      </c>
      <c r="CT126" s="337">
        <v>1599</v>
      </c>
      <c r="CU126" s="326">
        <v>1648</v>
      </c>
      <c r="CV126" s="327">
        <v>1625</v>
      </c>
      <c r="CW126" s="337">
        <v>1643</v>
      </c>
      <c r="CX126" s="337">
        <v>1710</v>
      </c>
      <c r="CY126" s="337">
        <v>1731</v>
      </c>
      <c r="CZ126" s="337">
        <v>1754</v>
      </c>
      <c r="DA126" s="337">
        <v>1745</v>
      </c>
      <c r="DB126" s="337">
        <v>1681</v>
      </c>
      <c r="DC126" s="337">
        <v>1692</v>
      </c>
      <c r="DD126" s="337">
        <v>1735</v>
      </c>
      <c r="DE126" s="337">
        <v>1724</v>
      </c>
      <c r="DF126" s="337">
        <v>1734</v>
      </c>
      <c r="DG126" s="326">
        <v>1758</v>
      </c>
      <c r="DH126" s="327">
        <v>1725</v>
      </c>
      <c r="DI126" s="337">
        <v>1728</v>
      </c>
      <c r="DJ126" s="337">
        <v>1723</v>
      </c>
      <c r="DK126" s="337">
        <v>1739</v>
      </c>
      <c r="DL126" s="337">
        <v>1758</v>
      </c>
      <c r="DM126" s="337">
        <v>1792</v>
      </c>
      <c r="DN126" s="337">
        <v>1618</v>
      </c>
      <c r="DO126" s="337">
        <v>1618</v>
      </c>
      <c r="DP126" s="337">
        <v>1620</v>
      </c>
      <c r="DQ126" s="326">
        <v>1598</v>
      </c>
      <c r="DR126" s="326">
        <v>1612</v>
      </c>
      <c r="DS126" s="330">
        <v>1593</v>
      </c>
      <c r="DT126" s="326">
        <v>1582</v>
      </c>
      <c r="DU126" s="326">
        <v>1574</v>
      </c>
      <c r="DV126" s="326">
        <v>1579</v>
      </c>
      <c r="DW126" s="326">
        <v>1574</v>
      </c>
      <c r="DX126" s="326">
        <v>1565</v>
      </c>
      <c r="DY126" s="326">
        <v>1591</v>
      </c>
      <c r="DZ126" s="326">
        <v>1557</v>
      </c>
      <c r="EA126" s="337"/>
      <c r="EB126" s="337"/>
      <c r="EC126" s="337"/>
      <c r="ED126" s="337"/>
      <c r="EE126" s="337"/>
      <c r="EF126" s="100">
        <v>-34</v>
      </c>
      <c r="EG126" s="84">
        <v>-2.1836865767501603</v>
      </c>
      <c r="EH126" s="100">
        <v>-36</v>
      </c>
      <c r="EI126" s="84">
        <v>-2.0477815699658701</v>
      </c>
    </row>
    <row r="127" spans="1:139" ht="15" outlineLevel="2">
      <c r="A127" s="324">
        <v>861</v>
      </c>
      <c r="B127" s="324" t="s">
        <v>393</v>
      </c>
      <c r="C127" s="324" t="s">
        <v>416</v>
      </c>
      <c r="D127" s="327">
        <v>3899</v>
      </c>
      <c r="E127" s="337">
        <v>3822</v>
      </c>
      <c r="F127" s="337">
        <v>3834</v>
      </c>
      <c r="G127" s="337">
        <v>3912</v>
      </c>
      <c r="H127" s="337">
        <v>3974</v>
      </c>
      <c r="I127" s="337">
        <v>4009</v>
      </c>
      <c r="J127" s="337">
        <v>3975</v>
      </c>
      <c r="K127" s="337">
        <v>3949</v>
      </c>
      <c r="L127" s="337">
        <v>3900</v>
      </c>
      <c r="M127" s="337">
        <v>3908</v>
      </c>
      <c r="N127" s="337">
        <v>3888</v>
      </c>
      <c r="O127" s="330">
        <v>3885</v>
      </c>
      <c r="P127" s="327">
        <v>3653</v>
      </c>
      <c r="Q127" s="337">
        <v>1922</v>
      </c>
      <c r="R127" s="337">
        <v>3593</v>
      </c>
      <c r="S127" s="337">
        <v>3658</v>
      </c>
      <c r="T127" s="337">
        <v>3974</v>
      </c>
      <c r="U127" s="337">
        <v>3893</v>
      </c>
      <c r="V127" s="337">
        <v>3856</v>
      </c>
      <c r="W127" s="337">
        <v>3928</v>
      </c>
      <c r="X127" s="337">
        <v>3933</v>
      </c>
      <c r="Y127" s="337">
        <v>4036</v>
      </c>
      <c r="Z127" s="337">
        <v>4032</v>
      </c>
      <c r="AA127" s="330">
        <v>3871</v>
      </c>
      <c r="AB127" s="327">
        <v>3807</v>
      </c>
      <c r="AC127" s="337">
        <v>3733</v>
      </c>
      <c r="AD127" s="337">
        <v>3718</v>
      </c>
      <c r="AE127" s="337">
        <v>3790</v>
      </c>
      <c r="AF127" s="337">
        <v>3762</v>
      </c>
      <c r="AG127" s="337">
        <v>3835</v>
      </c>
      <c r="AH127" s="337">
        <v>4167</v>
      </c>
      <c r="AI127" s="337">
        <v>4293</v>
      </c>
      <c r="AJ127" s="337">
        <v>4354</v>
      </c>
      <c r="AK127" s="337">
        <v>4359</v>
      </c>
      <c r="AL127" s="337">
        <v>4172</v>
      </c>
      <c r="AM127" s="330">
        <v>4183</v>
      </c>
      <c r="AN127" s="327">
        <v>4084</v>
      </c>
      <c r="AO127" s="337">
        <v>3992</v>
      </c>
      <c r="AP127" s="337">
        <v>3987</v>
      </c>
      <c r="AQ127" s="337">
        <v>4131</v>
      </c>
      <c r="AR127" s="337">
        <v>4168</v>
      </c>
      <c r="AS127" s="337">
        <v>4257</v>
      </c>
      <c r="AT127" s="337">
        <v>4289</v>
      </c>
      <c r="AU127" s="337">
        <v>4284</v>
      </c>
      <c r="AV127" s="337">
        <v>4317</v>
      </c>
      <c r="AW127" s="337">
        <v>4338</v>
      </c>
      <c r="AX127" s="337">
        <v>4317</v>
      </c>
      <c r="AY127" s="330">
        <v>4376</v>
      </c>
      <c r="AZ127" s="327">
        <v>4342</v>
      </c>
      <c r="BA127" s="337">
        <v>4295</v>
      </c>
      <c r="BB127" s="337">
        <v>4322</v>
      </c>
      <c r="BC127" s="337">
        <v>4254</v>
      </c>
      <c r="BD127" s="337">
        <v>4275</v>
      </c>
      <c r="BE127" s="337">
        <v>4318</v>
      </c>
      <c r="BF127" s="337">
        <v>4328</v>
      </c>
      <c r="BG127" s="337">
        <v>4341</v>
      </c>
      <c r="BH127" s="337">
        <v>4244</v>
      </c>
      <c r="BI127" s="337">
        <v>4195</v>
      </c>
      <c r="BJ127" s="337">
        <v>4176</v>
      </c>
      <c r="BK127" s="326">
        <v>4165</v>
      </c>
      <c r="BL127" s="327">
        <v>4114</v>
      </c>
      <c r="BM127" s="337">
        <v>4077</v>
      </c>
      <c r="BN127" s="337">
        <v>4106</v>
      </c>
      <c r="BO127" s="337">
        <v>4168</v>
      </c>
      <c r="BP127" s="337">
        <v>4027</v>
      </c>
      <c r="BQ127" s="337">
        <v>4008</v>
      </c>
      <c r="BR127" s="337">
        <v>4006</v>
      </c>
      <c r="BS127" s="337">
        <v>4044</v>
      </c>
      <c r="BT127" s="337">
        <v>4098</v>
      </c>
      <c r="BU127" s="337">
        <v>4076</v>
      </c>
      <c r="BV127" s="337">
        <v>4026</v>
      </c>
      <c r="BW127" s="326">
        <v>4003</v>
      </c>
      <c r="BX127" s="327">
        <v>3929</v>
      </c>
      <c r="BY127" s="337">
        <v>3938</v>
      </c>
      <c r="BZ127" s="337">
        <v>3939</v>
      </c>
      <c r="CA127" s="337">
        <v>3927</v>
      </c>
      <c r="CB127" s="337">
        <v>3923</v>
      </c>
      <c r="CC127" s="337">
        <v>3943</v>
      </c>
      <c r="CD127" s="337">
        <v>3959</v>
      </c>
      <c r="CE127" s="337">
        <v>3991</v>
      </c>
      <c r="CF127" s="337">
        <v>3945</v>
      </c>
      <c r="CG127" s="337">
        <v>3884</v>
      </c>
      <c r="CH127" s="337">
        <v>3924</v>
      </c>
      <c r="CI127" s="326">
        <v>3902</v>
      </c>
      <c r="CJ127" s="327">
        <v>3761</v>
      </c>
      <c r="CK127" s="337">
        <v>3698</v>
      </c>
      <c r="CL127" s="337">
        <v>3671</v>
      </c>
      <c r="CM127" s="337">
        <v>3617</v>
      </c>
      <c r="CN127" s="337">
        <v>3520</v>
      </c>
      <c r="CO127" s="337">
        <v>3575</v>
      </c>
      <c r="CP127" s="337">
        <v>3617</v>
      </c>
      <c r="CQ127" s="337">
        <v>3782</v>
      </c>
      <c r="CR127" s="337">
        <v>3795</v>
      </c>
      <c r="CS127" s="337">
        <v>3836</v>
      </c>
      <c r="CT127" s="337">
        <v>3928</v>
      </c>
      <c r="CU127" s="326">
        <v>3929</v>
      </c>
      <c r="CV127" s="327">
        <v>3904</v>
      </c>
      <c r="CW127" s="337">
        <v>3949</v>
      </c>
      <c r="CX127" s="337">
        <v>4105</v>
      </c>
      <c r="CY127" s="337">
        <v>4157</v>
      </c>
      <c r="CZ127" s="337">
        <v>4228</v>
      </c>
      <c r="DA127" s="337">
        <v>4194</v>
      </c>
      <c r="DB127" s="337">
        <v>4148</v>
      </c>
      <c r="DC127" s="337">
        <v>4133</v>
      </c>
      <c r="DD127" s="337">
        <v>4203</v>
      </c>
      <c r="DE127" s="337">
        <v>4215</v>
      </c>
      <c r="DF127" s="337">
        <v>4238</v>
      </c>
      <c r="DG127" s="326">
        <v>4218</v>
      </c>
      <c r="DH127" s="327">
        <v>4208</v>
      </c>
      <c r="DI127" s="337">
        <v>4194</v>
      </c>
      <c r="DJ127" s="337">
        <v>4189</v>
      </c>
      <c r="DK127" s="337">
        <v>4247</v>
      </c>
      <c r="DL127" s="337">
        <v>4239</v>
      </c>
      <c r="DM127" s="337">
        <v>4298</v>
      </c>
      <c r="DN127" s="337">
        <v>3878</v>
      </c>
      <c r="DO127" s="337">
        <v>3886</v>
      </c>
      <c r="DP127" s="337">
        <v>3863</v>
      </c>
      <c r="DQ127" s="326">
        <v>3815</v>
      </c>
      <c r="DR127" s="326">
        <v>3815</v>
      </c>
      <c r="DS127" s="330">
        <v>3759</v>
      </c>
      <c r="DT127" s="326">
        <v>3648</v>
      </c>
      <c r="DU127" s="326">
        <v>3647</v>
      </c>
      <c r="DV127" s="326">
        <v>3697</v>
      </c>
      <c r="DW127" s="326">
        <v>3692</v>
      </c>
      <c r="DX127" s="326">
        <v>3715</v>
      </c>
      <c r="DY127" s="326">
        <v>3709</v>
      </c>
      <c r="DZ127" s="326">
        <v>3698</v>
      </c>
      <c r="EA127" s="337"/>
      <c r="EB127" s="337"/>
      <c r="EC127" s="337"/>
      <c r="ED127" s="337"/>
      <c r="EE127" s="337"/>
      <c r="EF127" s="100">
        <v>-11</v>
      </c>
      <c r="EG127" s="84">
        <v>-0.29745808545159547</v>
      </c>
      <c r="EH127" s="100">
        <v>-61</v>
      </c>
      <c r="EI127" s="84">
        <v>-1.4461830251303935</v>
      </c>
    </row>
    <row r="128" spans="1:139" ht="15" outlineLevel="1">
      <c r="A128" s="121" t="s">
        <v>6056</v>
      </c>
      <c r="B128" s="26"/>
      <c r="C128" s="27"/>
      <c r="D128" s="44">
        <v>2373413</v>
      </c>
      <c r="E128" s="45">
        <v>2397020</v>
      </c>
      <c r="F128" s="45">
        <v>2425150</v>
      </c>
      <c r="G128" s="45">
        <v>2423562</v>
      </c>
      <c r="H128" s="45">
        <v>2442009</v>
      </c>
      <c r="I128" s="45">
        <v>2457981</v>
      </c>
      <c r="J128" s="45">
        <v>2462477</v>
      </c>
      <c r="K128" s="45">
        <v>2477404</v>
      </c>
      <c r="L128" s="45">
        <v>2454430</v>
      </c>
      <c r="M128" s="45">
        <v>2472980</v>
      </c>
      <c r="N128" s="45">
        <v>2487957</v>
      </c>
      <c r="O128" s="231">
        <v>2492463</v>
      </c>
      <c r="P128" s="44">
        <v>2436392</v>
      </c>
      <c r="Q128" s="45">
        <v>2222975</v>
      </c>
      <c r="R128" s="45">
        <v>2448203</v>
      </c>
      <c r="S128" s="45">
        <v>2485794</v>
      </c>
      <c r="T128" s="45">
        <v>2442009</v>
      </c>
      <c r="U128" s="45">
        <v>2522503</v>
      </c>
      <c r="V128" s="45">
        <v>2524708</v>
      </c>
      <c r="W128" s="45">
        <v>2578000</v>
      </c>
      <c r="X128" s="45">
        <v>2583998</v>
      </c>
      <c r="Y128" s="45">
        <v>2606308</v>
      </c>
      <c r="Z128" s="45">
        <v>2607056</v>
      </c>
      <c r="AA128" s="231">
        <v>2590287</v>
      </c>
      <c r="AB128" s="44">
        <v>2550985</v>
      </c>
      <c r="AC128" s="45">
        <v>2556280</v>
      </c>
      <c r="AD128" s="45">
        <v>2557150</v>
      </c>
      <c r="AE128" s="45">
        <v>2570623</v>
      </c>
      <c r="AF128" s="45">
        <v>2581379</v>
      </c>
      <c r="AG128" s="45">
        <v>2609710</v>
      </c>
      <c r="AH128" s="45">
        <v>2643032</v>
      </c>
      <c r="AI128" s="45">
        <v>2662323</v>
      </c>
      <c r="AJ128" s="45">
        <v>2674472</v>
      </c>
      <c r="AK128" s="45">
        <v>2684749</v>
      </c>
      <c r="AL128" s="45">
        <v>2686642</v>
      </c>
      <c r="AM128" s="231">
        <v>2700298</v>
      </c>
      <c r="AN128" s="44">
        <v>2650105</v>
      </c>
      <c r="AO128" s="45">
        <v>2637803</v>
      </c>
      <c r="AP128" s="45">
        <v>2677982</v>
      </c>
      <c r="AQ128" s="45">
        <v>2706268</v>
      </c>
      <c r="AR128" s="45">
        <v>2721667</v>
      </c>
      <c r="AS128" s="45">
        <v>2748877</v>
      </c>
      <c r="AT128" s="45">
        <v>2754204</v>
      </c>
      <c r="AU128" s="45">
        <v>2767072</v>
      </c>
      <c r="AV128" s="45">
        <v>2794396</v>
      </c>
      <c r="AW128" s="45">
        <v>2834741</v>
      </c>
      <c r="AX128" s="45">
        <v>2835335</v>
      </c>
      <c r="AY128" s="231">
        <v>2849405</v>
      </c>
      <c r="AZ128" s="44">
        <v>2812232</v>
      </c>
      <c r="BA128" s="45">
        <v>2782291</v>
      </c>
      <c r="BB128" s="45">
        <v>2846019</v>
      </c>
      <c r="BC128" s="45">
        <v>2832869</v>
      </c>
      <c r="BD128" s="45">
        <v>2803036</v>
      </c>
      <c r="BE128" s="45">
        <v>2814514</v>
      </c>
      <c r="BF128" s="45">
        <v>2821376</v>
      </c>
      <c r="BG128" s="45">
        <v>2829993</v>
      </c>
      <c r="BH128" s="45">
        <v>2849161</v>
      </c>
      <c r="BI128" s="45">
        <v>2856901</v>
      </c>
      <c r="BJ128" s="45">
        <v>2864485</v>
      </c>
      <c r="BK128" s="57">
        <v>2867816</v>
      </c>
      <c r="BL128" s="44">
        <v>2857479</v>
      </c>
      <c r="BM128" s="45">
        <v>2858131</v>
      </c>
      <c r="BN128" s="45">
        <v>2879869</v>
      </c>
      <c r="BO128" s="45">
        <v>2880011</v>
      </c>
      <c r="BP128" s="45">
        <v>2884274</v>
      </c>
      <c r="BQ128" s="45">
        <v>2890472</v>
      </c>
      <c r="BR128" s="45">
        <v>2891535</v>
      </c>
      <c r="BS128" s="45">
        <v>2903187</v>
      </c>
      <c r="BT128" s="45">
        <v>2923848</v>
      </c>
      <c r="BU128" s="45">
        <v>2935272</v>
      </c>
      <c r="BV128" s="45">
        <v>2942125</v>
      </c>
      <c r="BW128" s="57">
        <v>2950045</v>
      </c>
      <c r="BX128" s="44">
        <v>2940827</v>
      </c>
      <c r="BY128" s="45">
        <v>2933534</v>
      </c>
      <c r="BZ128" s="45">
        <v>2961925</v>
      </c>
      <c r="CA128" s="45">
        <v>2987609</v>
      </c>
      <c r="CB128" s="45">
        <v>3009017</v>
      </c>
      <c r="CC128" s="45">
        <v>3014488</v>
      </c>
      <c r="CD128" s="45">
        <v>3027049</v>
      </c>
      <c r="CE128" s="45">
        <v>3042491</v>
      </c>
      <c r="CF128" s="45">
        <v>3049791</v>
      </c>
      <c r="CG128" s="45">
        <v>3066947</v>
      </c>
      <c r="CH128" s="45">
        <v>3071544</v>
      </c>
      <c r="CI128" s="57">
        <v>3067157</v>
      </c>
      <c r="CJ128" s="44">
        <v>3041998</v>
      </c>
      <c r="CK128" s="45">
        <v>3035407</v>
      </c>
      <c r="CL128" s="45">
        <v>3048427</v>
      </c>
      <c r="CM128" s="45">
        <v>2991991</v>
      </c>
      <c r="CN128" s="45">
        <v>2944100</v>
      </c>
      <c r="CO128" s="45">
        <v>2936601</v>
      </c>
      <c r="CP128" s="45">
        <v>2980012</v>
      </c>
      <c r="CQ128" s="45">
        <v>3040588</v>
      </c>
      <c r="CR128" s="45">
        <v>3066778</v>
      </c>
      <c r="CS128" s="45">
        <v>3093495</v>
      </c>
      <c r="CT128" s="45">
        <v>3116622</v>
      </c>
      <c r="CU128" s="57">
        <v>3129868</v>
      </c>
      <c r="CV128" s="44">
        <v>3138446</v>
      </c>
      <c r="CW128" s="45">
        <v>3167848</v>
      </c>
      <c r="CX128" s="45">
        <v>3198532</v>
      </c>
      <c r="CY128" s="45">
        <v>3223801</v>
      </c>
      <c r="CZ128" s="45">
        <v>3241238</v>
      </c>
      <c r="DA128" s="45">
        <v>3260037</v>
      </c>
      <c r="DB128" s="45">
        <v>3276102</v>
      </c>
      <c r="DC128" s="45">
        <v>3296437</v>
      </c>
      <c r="DD128" s="45">
        <v>3244087</v>
      </c>
      <c r="DE128" s="45">
        <v>3260077</v>
      </c>
      <c r="DF128" s="45">
        <v>3274521</v>
      </c>
      <c r="DG128" s="57">
        <v>3280838</v>
      </c>
      <c r="DH128" s="44">
        <v>3286917</v>
      </c>
      <c r="DI128" s="45">
        <v>3286570</v>
      </c>
      <c r="DJ128" s="45">
        <v>3242100</v>
      </c>
      <c r="DK128" s="45">
        <v>3255013</v>
      </c>
      <c r="DL128" s="45">
        <v>3257133</v>
      </c>
      <c r="DM128" s="45">
        <v>3269440</v>
      </c>
      <c r="DN128" s="45">
        <v>3117121</v>
      </c>
      <c r="DO128" s="45">
        <v>3137804</v>
      </c>
      <c r="DP128" s="45">
        <v>3160282</v>
      </c>
      <c r="DQ128" s="57">
        <v>3172464</v>
      </c>
      <c r="DR128" s="57">
        <v>3180036</v>
      </c>
      <c r="DS128" s="231">
        <v>3173282</v>
      </c>
      <c r="DT128" s="57">
        <v>3139107</v>
      </c>
      <c r="DU128" s="57">
        <v>3139625</v>
      </c>
      <c r="DV128" s="57">
        <v>3157588</v>
      </c>
      <c r="DW128" s="57">
        <v>3166199</v>
      </c>
      <c r="DX128" s="57">
        <v>3164908</v>
      </c>
      <c r="DY128" s="57">
        <v>3162369</v>
      </c>
      <c r="DZ128" s="57">
        <v>3158238</v>
      </c>
      <c r="EA128" s="45"/>
      <c r="EB128" s="45"/>
      <c r="EC128" s="45"/>
      <c r="ED128" s="45"/>
      <c r="EE128" s="45"/>
      <c r="EF128" s="100">
        <v>-4131</v>
      </c>
      <c r="EG128" s="84">
        <v>-0.1308007819550015</v>
      </c>
      <c r="EH128" s="100">
        <v>-15044</v>
      </c>
      <c r="EI128" s="84">
        <v>-0.45854138485350393</v>
      </c>
    </row>
    <row r="129" spans="1:139" ht="15" customHeight="1" outlineLevel="2">
      <c r="A129" s="324">
        <v>1</v>
      </c>
      <c r="B129" s="324" t="s">
        <v>6056</v>
      </c>
      <c r="C129" s="324" t="s">
        <v>418</v>
      </c>
      <c r="D129" s="327">
        <v>1598253</v>
      </c>
      <c r="E129" s="337">
        <v>1613978</v>
      </c>
      <c r="F129" s="337">
        <v>1633465</v>
      </c>
      <c r="G129" s="337">
        <v>1632059</v>
      </c>
      <c r="H129" s="337">
        <v>1644754</v>
      </c>
      <c r="I129" s="337">
        <v>1655431</v>
      </c>
      <c r="J129" s="337">
        <v>1658281</v>
      </c>
      <c r="K129" s="337">
        <v>1668330</v>
      </c>
      <c r="L129" s="337">
        <v>1653643</v>
      </c>
      <c r="M129" s="337">
        <v>1666490</v>
      </c>
      <c r="N129" s="337">
        <v>1677064</v>
      </c>
      <c r="O129" s="330">
        <v>1680805</v>
      </c>
      <c r="P129" s="327">
        <v>1643116</v>
      </c>
      <c r="Q129" s="337">
        <v>1497603</v>
      </c>
      <c r="R129" s="337">
        <v>1642305</v>
      </c>
      <c r="S129" s="337">
        <v>1664748</v>
      </c>
      <c r="T129" s="337">
        <v>1644754</v>
      </c>
      <c r="U129" s="337">
        <v>1689115</v>
      </c>
      <c r="V129" s="337">
        <v>1690443</v>
      </c>
      <c r="W129" s="337">
        <v>1729663</v>
      </c>
      <c r="X129" s="337">
        <v>1733663</v>
      </c>
      <c r="Y129" s="337">
        <v>1739536</v>
      </c>
      <c r="Z129" s="337">
        <v>1740369</v>
      </c>
      <c r="AA129" s="330">
        <v>1725425</v>
      </c>
      <c r="AB129" s="327">
        <v>1696878</v>
      </c>
      <c r="AC129" s="337">
        <v>1696726</v>
      </c>
      <c r="AD129" s="337">
        <v>1700103</v>
      </c>
      <c r="AE129" s="337">
        <v>1711356</v>
      </c>
      <c r="AF129" s="337">
        <v>1719738</v>
      </c>
      <c r="AG129" s="337">
        <v>1739116</v>
      </c>
      <c r="AH129" s="337">
        <v>1761517</v>
      </c>
      <c r="AI129" s="337">
        <v>1775421</v>
      </c>
      <c r="AJ129" s="337">
        <v>1783689</v>
      </c>
      <c r="AK129" s="337">
        <v>1791429</v>
      </c>
      <c r="AL129" s="337">
        <v>1793363</v>
      </c>
      <c r="AM129" s="330">
        <v>1802793</v>
      </c>
      <c r="AN129" s="327">
        <v>1774617</v>
      </c>
      <c r="AO129" s="337">
        <v>1766059</v>
      </c>
      <c r="AP129" s="337">
        <v>1792952</v>
      </c>
      <c r="AQ129" s="337">
        <v>1811411</v>
      </c>
      <c r="AR129" s="337">
        <v>1821629</v>
      </c>
      <c r="AS129" s="337">
        <v>1839999</v>
      </c>
      <c r="AT129" s="337">
        <v>1842519</v>
      </c>
      <c r="AU129" s="337">
        <v>1852475</v>
      </c>
      <c r="AV129" s="337">
        <v>1869769</v>
      </c>
      <c r="AW129" s="337">
        <v>1897992</v>
      </c>
      <c r="AX129" s="337">
        <v>1896883</v>
      </c>
      <c r="AY129" s="330">
        <v>1903126</v>
      </c>
      <c r="AZ129" s="327">
        <v>1878186</v>
      </c>
      <c r="BA129" s="337">
        <v>1859066</v>
      </c>
      <c r="BB129" s="337">
        <v>1901341</v>
      </c>
      <c r="BC129" s="337">
        <v>1890419</v>
      </c>
      <c r="BD129" s="337">
        <v>1871455</v>
      </c>
      <c r="BE129" s="337">
        <v>1877868</v>
      </c>
      <c r="BF129" s="337">
        <v>1882131</v>
      </c>
      <c r="BG129" s="337">
        <v>1887520</v>
      </c>
      <c r="BH129" s="337">
        <v>1900327</v>
      </c>
      <c r="BI129" s="337">
        <v>1906338</v>
      </c>
      <c r="BJ129" s="337">
        <v>1910492</v>
      </c>
      <c r="BK129" s="326">
        <v>1916658</v>
      </c>
      <c r="BL129" s="327">
        <v>1911124</v>
      </c>
      <c r="BM129" s="337">
        <v>1910567</v>
      </c>
      <c r="BN129" s="337">
        <v>1923313</v>
      </c>
      <c r="BO129" s="337">
        <v>1923127</v>
      </c>
      <c r="BP129" s="337">
        <v>1924324</v>
      </c>
      <c r="BQ129" s="337">
        <v>1927231</v>
      </c>
      <c r="BR129" s="337">
        <v>1926851</v>
      </c>
      <c r="BS129" s="337">
        <v>1933832</v>
      </c>
      <c r="BT129" s="337">
        <v>1946628</v>
      </c>
      <c r="BU129" s="337">
        <v>1953174</v>
      </c>
      <c r="BV129" s="337">
        <v>1957074</v>
      </c>
      <c r="BW129" s="326">
        <v>1999006</v>
      </c>
      <c r="BX129" s="327">
        <v>1991068</v>
      </c>
      <c r="BY129" s="337">
        <v>1983683</v>
      </c>
      <c r="BZ129" s="337">
        <v>2002952</v>
      </c>
      <c r="CA129" s="337">
        <v>2018987</v>
      </c>
      <c r="CB129" s="337">
        <v>2032689</v>
      </c>
      <c r="CC129" s="337">
        <v>2036155</v>
      </c>
      <c r="CD129" s="337">
        <v>2043417</v>
      </c>
      <c r="CE129" s="337">
        <v>2053779</v>
      </c>
      <c r="CF129" s="337">
        <v>2056575</v>
      </c>
      <c r="CG129" s="337">
        <v>2068355</v>
      </c>
      <c r="CH129" s="337">
        <v>2070411</v>
      </c>
      <c r="CI129" s="326">
        <v>2066488</v>
      </c>
      <c r="CJ129" s="327">
        <v>2047202</v>
      </c>
      <c r="CK129" s="337">
        <v>2038830</v>
      </c>
      <c r="CL129" s="337">
        <v>2047056</v>
      </c>
      <c r="CM129" s="337">
        <v>2007166</v>
      </c>
      <c r="CN129" s="337">
        <v>1970796</v>
      </c>
      <c r="CO129" s="337">
        <v>1963866</v>
      </c>
      <c r="CP129" s="337">
        <v>1992949</v>
      </c>
      <c r="CQ129" s="337">
        <v>2034049</v>
      </c>
      <c r="CR129" s="337">
        <v>2052367</v>
      </c>
      <c r="CS129" s="337">
        <v>2071103</v>
      </c>
      <c r="CT129" s="337">
        <v>2088224</v>
      </c>
      <c r="CU129" s="326">
        <v>2095733</v>
      </c>
      <c r="CV129" s="327">
        <v>2099795</v>
      </c>
      <c r="CW129" s="337">
        <v>2117357</v>
      </c>
      <c r="CX129" s="337">
        <v>2136573</v>
      </c>
      <c r="CY129" s="337">
        <v>2151972</v>
      </c>
      <c r="CZ129" s="337">
        <v>2164398</v>
      </c>
      <c r="DA129" s="337">
        <v>2177380</v>
      </c>
      <c r="DB129" s="337">
        <v>2186344</v>
      </c>
      <c r="DC129" s="337">
        <v>2200453</v>
      </c>
      <c r="DD129" s="337">
        <v>2161064</v>
      </c>
      <c r="DE129" s="337">
        <v>2171518</v>
      </c>
      <c r="DF129" s="337">
        <v>2181345</v>
      </c>
      <c r="DG129" s="326">
        <v>2185209</v>
      </c>
      <c r="DH129" s="327">
        <v>2188266</v>
      </c>
      <c r="DI129" s="337">
        <v>2187373</v>
      </c>
      <c r="DJ129" s="337">
        <v>2152853</v>
      </c>
      <c r="DK129" s="337">
        <v>2160638</v>
      </c>
      <c r="DL129" s="337">
        <v>2160889</v>
      </c>
      <c r="DM129" s="337">
        <v>2168945</v>
      </c>
      <c r="DN129" s="337">
        <v>2064114</v>
      </c>
      <c r="DO129" s="337">
        <v>2077253</v>
      </c>
      <c r="DP129" s="337">
        <v>2091829</v>
      </c>
      <c r="DQ129" s="326">
        <v>2098849</v>
      </c>
      <c r="DR129" s="326">
        <v>2103422</v>
      </c>
      <c r="DS129" s="330">
        <v>2098202</v>
      </c>
      <c r="DT129" s="326">
        <v>2073600</v>
      </c>
      <c r="DU129" s="326">
        <v>2073054</v>
      </c>
      <c r="DV129" s="326">
        <v>2084143</v>
      </c>
      <c r="DW129" s="326">
        <v>2090018</v>
      </c>
      <c r="DX129" s="326">
        <v>2086560</v>
      </c>
      <c r="DY129" s="326">
        <v>2083703</v>
      </c>
      <c r="DZ129" s="326">
        <v>2080918</v>
      </c>
      <c r="EA129" s="337"/>
      <c r="EB129" s="337"/>
      <c r="EC129" s="337"/>
      <c r="ED129" s="337"/>
      <c r="EE129" s="337"/>
      <c r="EF129" s="100">
        <v>-2785</v>
      </c>
      <c r="EG129" s="84">
        <v>-0.13383516313473187</v>
      </c>
      <c r="EH129" s="100">
        <v>-17284</v>
      </c>
      <c r="EI129" s="84">
        <v>-0.79095409180540632</v>
      </c>
    </row>
    <row r="130" spans="1:139" ht="15" customHeight="1" outlineLevel="2">
      <c r="A130" s="324">
        <v>79</v>
      </c>
      <c r="B130" s="324" t="s">
        <v>6056</v>
      </c>
      <c r="C130" s="324" t="s">
        <v>419</v>
      </c>
      <c r="D130" s="327">
        <v>17645</v>
      </c>
      <c r="E130" s="337">
        <v>17837</v>
      </c>
      <c r="F130" s="337">
        <v>17991</v>
      </c>
      <c r="G130" s="337">
        <v>17942</v>
      </c>
      <c r="H130" s="337">
        <v>18251</v>
      </c>
      <c r="I130" s="337">
        <v>18507</v>
      </c>
      <c r="J130" s="337">
        <v>18502</v>
      </c>
      <c r="K130" s="337">
        <v>18521</v>
      </c>
      <c r="L130" s="337">
        <v>18354</v>
      </c>
      <c r="M130" s="337">
        <v>18650</v>
      </c>
      <c r="N130" s="337">
        <v>18702</v>
      </c>
      <c r="O130" s="330">
        <v>18836</v>
      </c>
      <c r="P130" s="327">
        <v>18726</v>
      </c>
      <c r="Q130" s="337">
        <v>16256</v>
      </c>
      <c r="R130" s="337">
        <v>18597</v>
      </c>
      <c r="S130" s="337">
        <v>18842</v>
      </c>
      <c r="T130" s="337">
        <v>18251</v>
      </c>
      <c r="U130" s="337">
        <v>19210</v>
      </c>
      <c r="V130" s="337">
        <v>19245</v>
      </c>
      <c r="W130" s="337">
        <v>19652</v>
      </c>
      <c r="X130" s="337">
        <v>19694</v>
      </c>
      <c r="Y130" s="337">
        <v>19905</v>
      </c>
      <c r="Z130" s="337">
        <v>19905</v>
      </c>
      <c r="AA130" s="330">
        <v>19673</v>
      </c>
      <c r="AB130" s="327">
        <v>19365</v>
      </c>
      <c r="AC130" s="337">
        <v>19330</v>
      </c>
      <c r="AD130" s="337">
        <v>19354</v>
      </c>
      <c r="AE130" s="337">
        <v>19328</v>
      </c>
      <c r="AF130" s="337">
        <v>19360</v>
      </c>
      <c r="AG130" s="337">
        <v>19605</v>
      </c>
      <c r="AH130" s="337">
        <v>20244</v>
      </c>
      <c r="AI130" s="337">
        <v>20445</v>
      </c>
      <c r="AJ130" s="337">
        <v>20655</v>
      </c>
      <c r="AK130" s="337">
        <v>20674</v>
      </c>
      <c r="AL130" s="337">
        <v>20364</v>
      </c>
      <c r="AM130" s="330">
        <v>20587</v>
      </c>
      <c r="AN130" s="327">
        <v>20376</v>
      </c>
      <c r="AO130" s="337">
        <v>20072</v>
      </c>
      <c r="AP130" s="337">
        <v>20237</v>
      </c>
      <c r="AQ130" s="337">
        <v>20576</v>
      </c>
      <c r="AR130" s="337">
        <v>20625</v>
      </c>
      <c r="AS130" s="337">
        <v>20937</v>
      </c>
      <c r="AT130" s="337">
        <v>21123</v>
      </c>
      <c r="AU130" s="337">
        <v>21184</v>
      </c>
      <c r="AV130" s="337">
        <v>21285</v>
      </c>
      <c r="AW130" s="337">
        <v>21529</v>
      </c>
      <c r="AX130" s="337">
        <v>21535</v>
      </c>
      <c r="AY130" s="330">
        <v>21635</v>
      </c>
      <c r="AZ130" s="327">
        <v>21297</v>
      </c>
      <c r="BA130" s="337">
        <v>21181</v>
      </c>
      <c r="BB130" s="337">
        <v>21492</v>
      </c>
      <c r="BC130" s="337">
        <v>21299</v>
      </c>
      <c r="BD130" s="337">
        <v>21134</v>
      </c>
      <c r="BE130" s="337">
        <v>21254</v>
      </c>
      <c r="BF130" s="337">
        <v>21410</v>
      </c>
      <c r="BG130" s="337">
        <v>21434</v>
      </c>
      <c r="BH130" s="337">
        <v>21576</v>
      </c>
      <c r="BI130" s="337">
        <v>21552</v>
      </c>
      <c r="BJ130" s="337">
        <v>21427</v>
      </c>
      <c r="BK130" s="326">
        <v>21541</v>
      </c>
      <c r="BL130" s="327">
        <v>21386</v>
      </c>
      <c r="BM130" s="337">
        <v>21377</v>
      </c>
      <c r="BN130" s="337">
        <v>21586</v>
      </c>
      <c r="BO130" s="337">
        <v>21611</v>
      </c>
      <c r="BP130" s="337">
        <v>21654</v>
      </c>
      <c r="BQ130" s="337">
        <v>21805</v>
      </c>
      <c r="BR130" s="337">
        <v>21882</v>
      </c>
      <c r="BS130" s="337">
        <v>21996</v>
      </c>
      <c r="BT130" s="337">
        <v>22176</v>
      </c>
      <c r="BU130" s="337">
        <v>22312</v>
      </c>
      <c r="BV130" s="337">
        <v>22362</v>
      </c>
      <c r="BW130" s="326">
        <v>23634</v>
      </c>
      <c r="BX130" s="327">
        <v>23446</v>
      </c>
      <c r="BY130" s="337">
        <v>23462</v>
      </c>
      <c r="BZ130" s="337">
        <v>23883</v>
      </c>
      <c r="CA130" s="337">
        <v>24126</v>
      </c>
      <c r="CB130" s="337">
        <v>24220</v>
      </c>
      <c r="CC130" s="337">
        <v>24310</v>
      </c>
      <c r="CD130" s="337">
        <v>24534</v>
      </c>
      <c r="CE130" s="337">
        <v>24754</v>
      </c>
      <c r="CF130" s="337">
        <v>24700</v>
      </c>
      <c r="CG130" s="337">
        <v>24849</v>
      </c>
      <c r="CH130" s="337">
        <v>24944</v>
      </c>
      <c r="CI130" s="326">
        <v>24873</v>
      </c>
      <c r="CJ130" s="327">
        <v>24752</v>
      </c>
      <c r="CK130" s="337">
        <v>24841</v>
      </c>
      <c r="CL130" s="337">
        <v>24899</v>
      </c>
      <c r="CM130" s="337">
        <v>24534</v>
      </c>
      <c r="CN130" s="337">
        <v>24216</v>
      </c>
      <c r="CO130" s="337">
        <v>24161</v>
      </c>
      <c r="CP130" s="337">
        <v>24432</v>
      </c>
      <c r="CQ130" s="337">
        <v>25008</v>
      </c>
      <c r="CR130" s="337">
        <v>25252</v>
      </c>
      <c r="CS130" s="337">
        <v>25444</v>
      </c>
      <c r="CT130" s="337">
        <v>25708</v>
      </c>
      <c r="CU130" s="326">
        <v>25882</v>
      </c>
      <c r="CV130" s="327">
        <v>25851</v>
      </c>
      <c r="CW130" s="337">
        <v>26083</v>
      </c>
      <c r="CX130" s="337">
        <v>26392</v>
      </c>
      <c r="CY130" s="337">
        <v>26643</v>
      </c>
      <c r="CZ130" s="337">
        <v>26784</v>
      </c>
      <c r="DA130" s="337">
        <v>26906</v>
      </c>
      <c r="DB130" s="337">
        <v>27043</v>
      </c>
      <c r="DC130" s="337">
        <v>27280</v>
      </c>
      <c r="DD130" s="337">
        <v>26683</v>
      </c>
      <c r="DE130" s="337">
        <v>26823</v>
      </c>
      <c r="DF130" s="337">
        <v>26853</v>
      </c>
      <c r="DG130" s="326">
        <v>26784</v>
      </c>
      <c r="DH130" s="327">
        <v>26829</v>
      </c>
      <c r="DI130" s="337">
        <v>26760</v>
      </c>
      <c r="DJ130" s="337">
        <v>26315</v>
      </c>
      <c r="DK130" s="337">
        <v>26435</v>
      </c>
      <c r="DL130" s="337">
        <v>26431</v>
      </c>
      <c r="DM130" s="337">
        <v>26466</v>
      </c>
      <c r="DN130" s="337">
        <v>25397</v>
      </c>
      <c r="DO130" s="337">
        <v>25424</v>
      </c>
      <c r="DP130" s="337">
        <v>25616</v>
      </c>
      <c r="DQ130" s="326">
        <v>25686</v>
      </c>
      <c r="DR130" s="326">
        <v>25746</v>
      </c>
      <c r="DS130" s="330">
        <v>25679</v>
      </c>
      <c r="DT130" s="326">
        <v>25365</v>
      </c>
      <c r="DU130" s="326">
        <v>25391</v>
      </c>
      <c r="DV130" s="326">
        <v>25642</v>
      </c>
      <c r="DW130" s="326">
        <v>25733</v>
      </c>
      <c r="DX130" s="326">
        <v>25648</v>
      </c>
      <c r="DY130" s="326">
        <v>25584</v>
      </c>
      <c r="DZ130" s="326">
        <v>25453</v>
      </c>
      <c r="EA130" s="337"/>
      <c r="EB130" s="337"/>
      <c r="EC130" s="337"/>
      <c r="ED130" s="337"/>
      <c r="EE130" s="337"/>
      <c r="EF130" s="100">
        <v>-131</v>
      </c>
      <c r="EG130" s="84">
        <v>-0.51467410521353085</v>
      </c>
      <c r="EH130" s="100">
        <v>-226</v>
      </c>
      <c r="EI130" s="84">
        <v>-0.8437873357228195</v>
      </c>
    </row>
    <row r="131" spans="1:139" ht="15" customHeight="1" outlineLevel="2">
      <c r="A131" s="324">
        <v>88</v>
      </c>
      <c r="B131" s="324" t="s">
        <v>6056</v>
      </c>
      <c r="C131" s="324" t="s">
        <v>420</v>
      </c>
      <c r="D131" s="327">
        <v>245280</v>
      </c>
      <c r="E131" s="337">
        <v>247594</v>
      </c>
      <c r="F131" s="337">
        <v>250286</v>
      </c>
      <c r="G131" s="337">
        <v>250722</v>
      </c>
      <c r="H131" s="337">
        <v>252325</v>
      </c>
      <c r="I131" s="337">
        <v>254187</v>
      </c>
      <c r="J131" s="337">
        <v>254518</v>
      </c>
      <c r="K131" s="337">
        <v>255928</v>
      </c>
      <c r="L131" s="337">
        <v>253323</v>
      </c>
      <c r="M131" s="337">
        <v>254607</v>
      </c>
      <c r="N131" s="337">
        <v>256177</v>
      </c>
      <c r="O131" s="330">
        <v>256524</v>
      </c>
      <c r="P131" s="327">
        <v>250729</v>
      </c>
      <c r="Q131" s="337">
        <v>225287</v>
      </c>
      <c r="R131" s="337">
        <v>254988</v>
      </c>
      <c r="S131" s="337">
        <v>260604</v>
      </c>
      <c r="T131" s="337">
        <v>252325</v>
      </c>
      <c r="U131" s="337">
        <v>265016</v>
      </c>
      <c r="V131" s="337">
        <v>265628</v>
      </c>
      <c r="W131" s="337">
        <v>271337</v>
      </c>
      <c r="X131" s="337">
        <v>271897</v>
      </c>
      <c r="Y131" s="337">
        <v>275596</v>
      </c>
      <c r="Z131" s="337">
        <v>275532</v>
      </c>
      <c r="AA131" s="330">
        <v>275106</v>
      </c>
      <c r="AB131" s="327">
        <v>269768</v>
      </c>
      <c r="AC131" s="337">
        <v>270754</v>
      </c>
      <c r="AD131" s="337">
        <v>270368</v>
      </c>
      <c r="AE131" s="337">
        <v>271280</v>
      </c>
      <c r="AF131" s="337">
        <v>272566</v>
      </c>
      <c r="AG131" s="337">
        <v>276069</v>
      </c>
      <c r="AH131" s="337">
        <v>280129</v>
      </c>
      <c r="AI131" s="337">
        <v>282192</v>
      </c>
      <c r="AJ131" s="337">
        <v>283734</v>
      </c>
      <c r="AK131" s="337">
        <v>284950</v>
      </c>
      <c r="AL131" s="337">
        <v>284215</v>
      </c>
      <c r="AM131" s="330">
        <v>285710</v>
      </c>
      <c r="AN131" s="327">
        <v>278403</v>
      </c>
      <c r="AO131" s="337">
        <v>275957</v>
      </c>
      <c r="AP131" s="337">
        <v>280032</v>
      </c>
      <c r="AQ131" s="337">
        <v>283558</v>
      </c>
      <c r="AR131" s="337">
        <v>285594</v>
      </c>
      <c r="AS131" s="337">
        <v>288241</v>
      </c>
      <c r="AT131" s="337">
        <v>289328</v>
      </c>
      <c r="AU131" s="337">
        <v>290380</v>
      </c>
      <c r="AV131" s="337">
        <v>293616</v>
      </c>
      <c r="AW131" s="337">
        <v>297601</v>
      </c>
      <c r="AX131" s="337">
        <v>299268</v>
      </c>
      <c r="AY131" s="330">
        <v>301916</v>
      </c>
      <c r="AZ131" s="327">
        <v>297979</v>
      </c>
      <c r="BA131" s="337">
        <v>294249</v>
      </c>
      <c r="BB131" s="337">
        <v>301203</v>
      </c>
      <c r="BC131" s="337">
        <v>300217</v>
      </c>
      <c r="BD131" s="337">
        <v>296795</v>
      </c>
      <c r="BE131" s="337">
        <v>298597</v>
      </c>
      <c r="BF131" s="337">
        <v>299500</v>
      </c>
      <c r="BG131" s="337">
        <v>300312</v>
      </c>
      <c r="BH131" s="337">
        <v>302922</v>
      </c>
      <c r="BI131" s="337">
        <v>303168</v>
      </c>
      <c r="BJ131" s="337">
        <v>304210</v>
      </c>
      <c r="BK131" s="326">
        <v>304233</v>
      </c>
      <c r="BL131" s="327">
        <v>302837</v>
      </c>
      <c r="BM131" s="337">
        <v>303646</v>
      </c>
      <c r="BN131" s="337">
        <v>305805</v>
      </c>
      <c r="BO131" s="337">
        <v>305643</v>
      </c>
      <c r="BP131" s="337">
        <v>306527</v>
      </c>
      <c r="BQ131" s="337">
        <v>307892</v>
      </c>
      <c r="BR131" s="337">
        <v>308433</v>
      </c>
      <c r="BS131" s="337">
        <v>310077</v>
      </c>
      <c r="BT131" s="337">
        <v>312964</v>
      </c>
      <c r="BU131" s="337">
        <v>314718</v>
      </c>
      <c r="BV131" s="337">
        <v>315479</v>
      </c>
      <c r="BW131" s="326">
        <v>304323</v>
      </c>
      <c r="BX131" s="327">
        <v>303471</v>
      </c>
      <c r="BY131" s="337">
        <v>303407</v>
      </c>
      <c r="BZ131" s="337">
        <v>306288</v>
      </c>
      <c r="CA131" s="337">
        <v>309346</v>
      </c>
      <c r="CB131" s="337">
        <v>311538</v>
      </c>
      <c r="CC131" s="337">
        <v>311682</v>
      </c>
      <c r="CD131" s="337">
        <v>312931</v>
      </c>
      <c r="CE131" s="337">
        <v>314218</v>
      </c>
      <c r="CF131" s="337">
        <v>315514</v>
      </c>
      <c r="CG131" s="337">
        <v>317366</v>
      </c>
      <c r="CH131" s="337">
        <v>318051</v>
      </c>
      <c r="CI131" s="326">
        <v>317380</v>
      </c>
      <c r="CJ131" s="327">
        <v>314867</v>
      </c>
      <c r="CK131" s="337">
        <v>314945</v>
      </c>
      <c r="CL131" s="337">
        <v>316066</v>
      </c>
      <c r="CM131" s="337">
        <v>310274</v>
      </c>
      <c r="CN131" s="337">
        <v>305256</v>
      </c>
      <c r="CO131" s="337">
        <v>305116</v>
      </c>
      <c r="CP131" s="337">
        <v>309407</v>
      </c>
      <c r="CQ131" s="337">
        <v>315648</v>
      </c>
      <c r="CR131" s="337">
        <v>318482</v>
      </c>
      <c r="CS131" s="337">
        <v>321360</v>
      </c>
      <c r="CT131" s="337">
        <v>323034</v>
      </c>
      <c r="CU131" s="326">
        <v>324573</v>
      </c>
      <c r="CV131" s="327">
        <v>326078</v>
      </c>
      <c r="CW131" s="337">
        <v>330178</v>
      </c>
      <c r="CX131" s="337">
        <v>334358</v>
      </c>
      <c r="CY131" s="337">
        <v>337699</v>
      </c>
      <c r="CZ131" s="337">
        <v>339042</v>
      </c>
      <c r="DA131" s="337">
        <v>340064</v>
      </c>
      <c r="DB131" s="337">
        <v>341914</v>
      </c>
      <c r="DC131" s="337">
        <v>343615</v>
      </c>
      <c r="DD131" s="337">
        <v>337997</v>
      </c>
      <c r="DE131" s="337">
        <v>339776</v>
      </c>
      <c r="DF131" s="337">
        <v>340597</v>
      </c>
      <c r="DG131" s="326">
        <v>341472</v>
      </c>
      <c r="DH131" s="327">
        <v>342243</v>
      </c>
      <c r="DI131" s="337">
        <v>342236</v>
      </c>
      <c r="DJ131" s="337">
        <v>337420</v>
      </c>
      <c r="DK131" s="337">
        <v>338555</v>
      </c>
      <c r="DL131" s="337">
        <v>339016</v>
      </c>
      <c r="DM131" s="337">
        <v>340298</v>
      </c>
      <c r="DN131" s="337">
        <v>324442</v>
      </c>
      <c r="DO131" s="337">
        <v>327215</v>
      </c>
      <c r="DP131" s="337">
        <v>330425</v>
      </c>
      <c r="DQ131" s="326">
        <v>332634</v>
      </c>
      <c r="DR131" s="326">
        <v>334201</v>
      </c>
      <c r="DS131" s="330">
        <v>333731</v>
      </c>
      <c r="DT131" s="326">
        <v>330320</v>
      </c>
      <c r="DU131" s="326">
        <v>331102</v>
      </c>
      <c r="DV131" s="326">
        <v>333780</v>
      </c>
      <c r="DW131" s="326">
        <v>335038</v>
      </c>
      <c r="DX131" s="326">
        <v>336607</v>
      </c>
      <c r="DY131" s="326">
        <v>337318</v>
      </c>
      <c r="DZ131" s="326">
        <v>337304</v>
      </c>
      <c r="EA131" s="337"/>
      <c r="EB131" s="337"/>
      <c r="EC131" s="337"/>
      <c r="ED131" s="337"/>
      <c r="EE131" s="337"/>
      <c r="EF131" s="100">
        <v>-14</v>
      </c>
      <c r="EG131" s="84">
        <v>-4.1505585465929839E-3</v>
      </c>
      <c r="EH131" s="100">
        <v>3573</v>
      </c>
      <c r="EI131" s="84">
        <v>1.0463522631430981</v>
      </c>
    </row>
    <row r="132" spans="1:139" ht="15" customHeight="1" outlineLevel="2">
      <c r="A132" s="324">
        <v>129</v>
      </c>
      <c r="B132" s="324" t="s">
        <v>6056</v>
      </c>
      <c r="C132" s="324" t="s">
        <v>421</v>
      </c>
      <c r="D132" s="327">
        <v>54463</v>
      </c>
      <c r="E132" s="337">
        <v>55499</v>
      </c>
      <c r="F132" s="337">
        <v>56013</v>
      </c>
      <c r="G132" s="337">
        <v>55889</v>
      </c>
      <c r="H132" s="337">
        <v>56257</v>
      </c>
      <c r="I132" s="337">
        <v>56670</v>
      </c>
      <c r="J132" s="337">
        <v>57096</v>
      </c>
      <c r="K132" s="337">
        <v>57613</v>
      </c>
      <c r="L132" s="337">
        <v>57006</v>
      </c>
      <c r="M132" s="337">
        <v>57556</v>
      </c>
      <c r="N132" s="337">
        <v>58082</v>
      </c>
      <c r="O132" s="330">
        <v>58002</v>
      </c>
      <c r="P132" s="327">
        <v>55971</v>
      </c>
      <c r="Q132" s="337">
        <v>54186</v>
      </c>
      <c r="R132" s="337">
        <v>57776</v>
      </c>
      <c r="S132" s="337">
        <v>58596</v>
      </c>
      <c r="T132" s="337">
        <v>56257</v>
      </c>
      <c r="U132" s="337">
        <v>59767</v>
      </c>
      <c r="V132" s="337">
        <v>59846</v>
      </c>
      <c r="W132" s="337">
        <v>61047</v>
      </c>
      <c r="X132" s="337">
        <v>61241</v>
      </c>
      <c r="Y132" s="337">
        <v>62371</v>
      </c>
      <c r="Z132" s="337">
        <v>62348</v>
      </c>
      <c r="AA132" s="330">
        <v>62182</v>
      </c>
      <c r="AB132" s="327">
        <v>61372</v>
      </c>
      <c r="AC132" s="337">
        <v>61988</v>
      </c>
      <c r="AD132" s="337">
        <v>61582</v>
      </c>
      <c r="AE132" s="337">
        <v>61691</v>
      </c>
      <c r="AF132" s="337">
        <v>61917</v>
      </c>
      <c r="AG132" s="337">
        <v>62597</v>
      </c>
      <c r="AH132" s="337">
        <v>63360</v>
      </c>
      <c r="AI132" s="337">
        <v>63663</v>
      </c>
      <c r="AJ132" s="337">
        <v>64018</v>
      </c>
      <c r="AK132" s="337">
        <v>64062</v>
      </c>
      <c r="AL132" s="337">
        <v>64456</v>
      </c>
      <c r="AM132" s="330">
        <v>64784</v>
      </c>
      <c r="AN132" s="327">
        <v>62961</v>
      </c>
      <c r="AO132" s="337">
        <v>63040</v>
      </c>
      <c r="AP132" s="337">
        <v>64060</v>
      </c>
      <c r="AQ132" s="337">
        <v>64733</v>
      </c>
      <c r="AR132" s="337">
        <v>65165</v>
      </c>
      <c r="AS132" s="337">
        <v>65873</v>
      </c>
      <c r="AT132" s="337">
        <v>66149</v>
      </c>
      <c r="AU132" s="337">
        <v>66238</v>
      </c>
      <c r="AV132" s="337">
        <v>67224</v>
      </c>
      <c r="AW132" s="337">
        <v>68259</v>
      </c>
      <c r="AX132" s="337">
        <v>68409</v>
      </c>
      <c r="AY132" s="330">
        <v>69142</v>
      </c>
      <c r="AZ132" s="327">
        <v>68102</v>
      </c>
      <c r="BA132" s="337">
        <v>67208</v>
      </c>
      <c r="BB132" s="337">
        <v>69230</v>
      </c>
      <c r="BC132" s="337">
        <v>69103</v>
      </c>
      <c r="BD132" s="337">
        <v>67899</v>
      </c>
      <c r="BE132" s="337">
        <v>68430</v>
      </c>
      <c r="BF132" s="337">
        <v>68671</v>
      </c>
      <c r="BG132" s="337">
        <v>69092</v>
      </c>
      <c r="BH132" s="337">
        <v>69795</v>
      </c>
      <c r="BI132" s="337">
        <v>69942</v>
      </c>
      <c r="BJ132" s="337">
        <v>70134</v>
      </c>
      <c r="BK132" s="326">
        <v>70179</v>
      </c>
      <c r="BL132" s="327">
        <v>70163</v>
      </c>
      <c r="BM132" s="337">
        <v>70264</v>
      </c>
      <c r="BN132" s="337">
        <v>70972</v>
      </c>
      <c r="BO132" s="337">
        <v>70927</v>
      </c>
      <c r="BP132" s="337">
        <v>71313</v>
      </c>
      <c r="BQ132" s="337">
        <v>71665</v>
      </c>
      <c r="BR132" s="337">
        <v>71709</v>
      </c>
      <c r="BS132" s="337">
        <v>72079</v>
      </c>
      <c r="BT132" s="337">
        <v>72686</v>
      </c>
      <c r="BU132" s="337">
        <v>73109</v>
      </c>
      <c r="BV132" s="337">
        <v>73310</v>
      </c>
      <c r="BW132" s="326">
        <v>63962</v>
      </c>
      <c r="BX132" s="327">
        <v>63940</v>
      </c>
      <c r="BY132" s="337">
        <v>63951</v>
      </c>
      <c r="BZ132" s="337">
        <v>64673</v>
      </c>
      <c r="CA132" s="337">
        <v>65359</v>
      </c>
      <c r="CB132" s="337">
        <v>65937</v>
      </c>
      <c r="CC132" s="337">
        <v>66148</v>
      </c>
      <c r="CD132" s="337">
        <v>66604</v>
      </c>
      <c r="CE132" s="337">
        <v>67083</v>
      </c>
      <c r="CF132" s="337">
        <v>67353</v>
      </c>
      <c r="CG132" s="337">
        <v>67833</v>
      </c>
      <c r="CH132" s="337">
        <v>67990</v>
      </c>
      <c r="CI132" s="326">
        <v>68066</v>
      </c>
      <c r="CJ132" s="327">
        <v>67824</v>
      </c>
      <c r="CK132" s="337">
        <v>67962</v>
      </c>
      <c r="CL132" s="337">
        <v>68342</v>
      </c>
      <c r="CM132" s="337">
        <v>67214</v>
      </c>
      <c r="CN132" s="337">
        <v>66286</v>
      </c>
      <c r="CO132" s="337">
        <v>66403</v>
      </c>
      <c r="CP132" s="337">
        <v>67575</v>
      </c>
      <c r="CQ132" s="337">
        <v>69067</v>
      </c>
      <c r="CR132" s="337">
        <v>69642</v>
      </c>
      <c r="CS132" s="337">
        <v>70151</v>
      </c>
      <c r="CT132" s="337">
        <v>70856</v>
      </c>
      <c r="CU132" s="326">
        <v>71413</v>
      </c>
      <c r="CV132" s="327">
        <v>71705</v>
      </c>
      <c r="CW132" s="337">
        <v>72380</v>
      </c>
      <c r="CX132" s="337">
        <v>73200</v>
      </c>
      <c r="CY132" s="337">
        <v>73932</v>
      </c>
      <c r="CZ132" s="337">
        <v>74383</v>
      </c>
      <c r="DA132" s="337">
        <v>75148</v>
      </c>
      <c r="DB132" s="337">
        <v>75544</v>
      </c>
      <c r="DC132" s="337">
        <v>76112</v>
      </c>
      <c r="DD132" s="337">
        <v>75081</v>
      </c>
      <c r="DE132" s="337">
        <v>75499</v>
      </c>
      <c r="DF132" s="337">
        <v>75829</v>
      </c>
      <c r="DG132" s="326">
        <v>76059</v>
      </c>
      <c r="DH132" s="327">
        <v>76244</v>
      </c>
      <c r="DI132" s="337">
        <v>76307</v>
      </c>
      <c r="DJ132" s="337">
        <v>75720</v>
      </c>
      <c r="DK132" s="337">
        <v>76192</v>
      </c>
      <c r="DL132" s="337">
        <v>76294</v>
      </c>
      <c r="DM132" s="337">
        <v>76690</v>
      </c>
      <c r="DN132" s="337">
        <v>74114</v>
      </c>
      <c r="DO132" s="337">
        <v>74557</v>
      </c>
      <c r="DP132" s="337">
        <v>74597</v>
      </c>
      <c r="DQ132" s="326">
        <v>74648</v>
      </c>
      <c r="DR132" s="326">
        <v>74555</v>
      </c>
      <c r="DS132" s="330">
        <v>74403</v>
      </c>
      <c r="DT132" s="326">
        <v>73675</v>
      </c>
      <c r="DU132" s="326">
        <v>73628</v>
      </c>
      <c r="DV132" s="326">
        <v>74003</v>
      </c>
      <c r="DW132" s="326">
        <v>74246</v>
      </c>
      <c r="DX132" s="326">
        <v>74078</v>
      </c>
      <c r="DY132" s="326">
        <v>74026</v>
      </c>
      <c r="DZ132" s="326">
        <v>73789</v>
      </c>
      <c r="EA132" s="337"/>
      <c r="EB132" s="337"/>
      <c r="EC132" s="337"/>
      <c r="ED132" s="337"/>
      <c r="EE132" s="337"/>
      <c r="EF132" s="100">
        <v>-237</v>
      </c>
      <c r="EG132" s="84">
        <v>-0.32118608464676307</v>
      </c>
      <c r="EH132" s="100">
        <v>-614</v>
      </c>
      <c r="EI132" s="84">
        <v>-0.80726804191482926</v>
      </c>
    </row>
    <row r="133" spans="1:139" ht="15" customHeight="1" outlineLevel="2">
      <c r="A133" s="324">
        <v>212</v>
      </c>
      <c r="B133" s="324" t="s">
        <v>6056</v>
      </c>
      <c r="C133" s="324" t="s">
        <v>422</v>
      </c>
      <c r="D133" s="327">
        <v>33417</v>
      </c>
      <c r="E133" s="337">
        <v>33911</v>
      </c>
      <c r="F133" s="337">
        <v>34345</v>
      </c>
      <c r="G133" s="337">
        <v>34279</v>
      </c>
      <c r="H133" s="337">
        <v>34718</v>
      </c>
      <c r="I133" s="337">
        <v>34951</v>
      </c>
      <c r="J133" s="337">
        <v>35024</v>
      </c>
      <c r="K133" s="337">
        <v>35214</v>
      </c>
      <c r="L133" s="337">
        <v>34838</v>
      </c>
      <c r="M133" s="337">
        <v>35270</v>
      </c>
      <c r="N133" s="337">
        <v>35525</v>
      </c>
      <c r="O133" s="330">
        <v>35601</v>
      </c>
      <c r="P133" s="327">
        <v>34672</v>
      </c>
      <c r="Q133" s="337">
        <v>30604</v>
      </c>
      <c r="R133" s="337">
        <v>34146</v>
      </c>
      <c r="S133" s="337">
        <v>34817</v>
      </c>
      <c r="T133" s="337">
        <v>34718</v>
      </c>
      <c r="U133" s="337">
        <v>35509</v>
      </c>
      <c r="V133" s="337">
        <v>35565</v>
      </c>
      <c r="W133" s="337">
        <v>36253</v>
      </c>
      <c r="X133" s="337">
        <v>36292</v>
      </c>
      <c r="Y133" s="337">
        <v>37108</v>
      </c>
      <c r="Z133" s="337">
        <v>37128</v>
      </c>
      <c r="AA133" s="330">
        <v>37113</v>
      </c>
      <c r="AB133" s="327">
        <v>37725</v>
      </c>
      <c r="AC133" s="337">
        <v>38098</v>
      </c>
      <c r="AD133" s="337">
        <v>38117</v>
      </c>
      <c r="AE133" s="337">
        <v>38179</v>
      </c>
      <c r="AF133" s="337">
        <v>38300</v>
      </c>
      <c r="AG133" s="337">
        <v>38638</v>
      </c>
      <c r="AH133" s="337">
        <v>39217</v>
      </c>
      <c r="AI133" s="337">
        <v>39442</v>
      </c>
      <c r="AJ133" s="337">
        <v>39691</v>
      </c>
      <c r="AK133" s="337">
        <v>39775</v>
      </c>
      <c r="AL133" s="337">
        <v>39872</v>
      </c>
      <c r="AM133" s="330">
        <v>40171</v>
      </c>
      <c r="AN133" s="327">
        <v>39374</v>
      </c>
      <c r="AO133" s="337">
        <v>39074</v>
      </c>
      <c r="AP133" s="337">
        <v>39796</v>
      </c>
      <c r="AQ133" s="337">
        <v>40232</v>
      </c>
      <c r="AR133" s="337">
        <v>40488</v>
      </c>
      <c r="AS133" s="337">
        <v>40870</v>
      </c>
      <c r="AT133" s="337">
        <v>40975</v>
      </c>
      <c r="AU133" s="337">
        <v>41162</v>
      </c>
      <c r="AV133" s="337">
        <v>41539</v>
      </c>
      <c r="AW133" s="337">
        <v>42180</v>
      </c>
      <c r="AX133" s="337">
        <v>42277</v>
      </c>
      <c r="AY133" s="330">
        <v>42387</v>
      </c>
      <c r="AZ133" s="327">
        <v>41797</v>
      </c>
      <c r="BA133" s="337">
        <v>41180</v>
      </c>
      <c r="BB133" s="337">
        <v>42456</v>
      </c>
      <c r="BC133" s="337">
        <v>42421</v>
      </c>
      <c r="BD133" s="337">
        <v>41799</v>
      </c>
      <c r="BE133" s="337">
        <v>42181</v>
      </c>
      <c r="BF133" s="337">
        <v>42374</v>
      </c>
      <c r="BG133" s="337">
        <v>42842</v>
      </c>
      <c r="BH133" s="337">
        <v>42537</v>
      </c>
      <c r="BI133" s="337">
        <v>42635</v>
      </c>
      <c r="BJ133" s="337">
        <v>42802</v>
      </c>
      <c r="BK133" s="326">
        <v>42771</v>
      </c>
      <c r="BL133" s="327">
        <v>42650</v>
      </c>
      <c r="BM133" s="337">
        <v>42548</v>
      </c>
      <c r="BN133" s="337">
        <v>43033</v>
      </c>
      <c r="BO133" s="337">
        <v>42920</v>
      </c>
      <c r="BP133" s="337">
        <v>43177</v>
      </c>
      <c r="BQ133" s="337">
        <v>43411</v>
      </c>
      <c r="BR133" s="337">
        <v>43475</v>
      </c>
      <c r="BS133" s="337">
        <v>43706</v>
      </c>
      <c r="BT133" s="337">
        <v>43937</v>
      </c>
      <c r="BU133" s="337">
        <v>44082</v>
      </c>
      <c r="BV133" s="337">
        <v>44108</v>
      </c>
      <c r="BW133" s="326">
        <v>43249</v>
      </c>
      <c r="BX133" s="327">
        <v>43241</v>
      </c>
      <c r="BY133" s="337">
        <v>43092</v>
      </c>
      <c r="BZ133" s="337">
        <v>43557</v>
      </c>
      <c r="CA133" s="337">
        <v>44092</v>
      </c>
      <c r="CB133" s="337">
        <v>44580</v>
      </c>
      <c r="CC133" s="337">
        <v>44761</v>
      </c>
      <c r="CD133" s="337">
        <v>45135</v>
      </c>
      <c r="CE133" s="337">
        <v>45564</v>
      </c>
      <c r="CF133" s="337">
        <v>45754</v>
      </c>
      <c r="CG133" s="337">
        <v>46050</v>
      </c>
      <c r="CH133" s="337">
        <v>46213</v>
      </c>
      <c r="CI133" s="326">
        <v>46304</v>
      </c>
      <c r="CJ133" s="327">
        <v>45960</v>
      </c>
      <c r="CK133" s="337">
        <v>45865</v>
      </c>
      <c r="CL133" s="337">
        <v>46069</v>
      </c>
      <c r="CM133" s="337">
        <v>45475</v>
      </c>
      <c r="CN133" s="337">
        <v>44940</v>
      </c>
      <c r="CO133" s="337">
        <v>44831</v>
      </c>
      <c r="CP133" s="337">
        <v>45290</v>
      </c>
      <c r="CQ133" s="337">
        <v>46202</v>
      </c>
      <c r="CR133" s="337">
        <v>46671</v>
      </c>
      <c r="CS133" s="337">
        <v>47177</v>
      </c>
      <c r="CT133" s="337">
        <v>47715</v>
      </c>
      <c r="CU133" s="326">
        <v>48162</v>
      </c>
      <c r="CV133" s="327">
        <v>48447</v>
      </c>
      <c r="CW133" s="337">
        <v>49019</v>
      </c>
      <c r="CX133" s="337">
        <v>49482</v>
      </c>
      <c r="CY133" s="337">
        <v>49950</v>
      </c>
      <c r="CZ133" s="337">
        <v>50208</v>
      </c>
      <c r="DA133" s="337">
        <v>50570</v>
      </c>
      <c r="DB133" s="337">
        <v>50907</v>
      </c>
      <c r="DC133" s="337">
        <v>51342</v>
      </c>
      <c r="DD133" s="337">
        <v>50426</v>
      </c>
      <c r="DE133" s="337">
        <v>50600</v>
      </c>
      <c r="DF133" s="337">
        <v>50725</v>
      </c>
      <c r="DG133" s="326">
        <v>50716</v>
      </c>
      <c r="DH133" s="327">
        <v>50792</v>
      </c>
      <c r="DI133" s="337">
        <v>50712</v>
      </c>
      <c r="DJ133" s="337">
        <v>50509</v>
      </c>
      <c r="DK133" s="337">
        <v>50814</v>
      </c>
      <c r="DL133" s="337">
        <v>50873</v>
      </c>
      <c r="DM133" s="337">
        <v>51114</v>
      </c>
      <c r="DN133" s="337">
        <v>49396</v>
      </c>
      <c r="DO133" s="337">
        <v>49611</v>
      </c>
      <c r="DP133" s="337">
        <v>49810</v>
      </c>
      <c r="DQ133" s="326">
        <v>50006</v>
      </c>
      <c r="DR133" s="326">
        <v>50141</v>
      </c>
      <c r="DS133" s="330">
        <v>50028</v>
      </c>
      <c r="DT133" s="326">
        <v>49568</v>
      </c>
      <c r="DU133" s="326">
        <v>49438</v>
      </c>
      <c r="DV133" s="326">
        <v>49748</v>
      </c>
      <c r="DW133" s="326">
        <v>49753</v>
      </c>
      <c r="DX133" s="326">
        <v>49850</v>
      </c>
      <c r="DY133" s="326">
        <v>49855</v>
      </c>
      <c r="DZ133" s="326">
        <v>49690</v>
      </c>
      <c r="EA133" s="337"/>
      <c r="EB133" s="337"/>
      <c r="EC133" s="337"/>
      <c r="ED133" s="337"/>
      <c r="EE133" s="337"/>
      <c r="EF133" s="100">
        <v>-165</v>
      </c>
      <c r="EG133" s="84">
        <v>-0.33205876433890119</v>
      </c>
      <c r="EH133" s="100">
        <v>-338</v>
      </c>
      <c r="EI133" s="84">
        <v>-0.66645634513762919</v>
      </c>
    </row>
    <row r="134" spans="1:139" ht="15" customHeight="1" outlineLevel="2">
      <c r="A134" s="324">
        <v>266</v>
      </c>
      <c r="B134" s="324" t="s">
        <v>6056</v>
      </c>
      <c r="C134" s="324" t="s">
        <v>423</v>
      </c>
      <c r="D134" s="327">
        <v>132067</v>
      </c>
      <c r="E134" s="337">
        <v>132591</v>
      </c>
      <c r="F134" s="337">
        <v>134002</v>
      </c>
      <c r="G134" s="337">
        <v>133750</v>
      </c>
      <c r="H134" s="337">
        <v>134470</v>
      </c>
      <c r="I134" s="337">
        <v>135138</v>
      </c>
      <c r="J134" s="337">
        <v>135460</v>
      </c>
      <c r="K134" s="337">
        <v>136243</v>
      </c>
      <c r="L134" s="337">
        <v>134854</v>
      </c>
      <c r="M134" s="337">
        <v>135841</v>
      </c>
      <c r="N134" s="337">
        <v>136314</v>
      </c>
      <c r="O134" s="330">
        <v>136504</v>
      </c>
      <c r="P134" s="327">
        <v>134821</v>
      </c>
      <c r="Q134" s="337">
        <v>124225</v>
      </c>
      <c r="R134" s="337">
        <v>137256</v>
      </c>
      <c r="S134" s="337">
        <v>139775</v>
      </c>
      <c r="T134" s="337">
        <v>134470</v>
      </c>
      <c r="U134" s="337">
        <v>140847</v>
      </c>
      <c r="V134" s="337">
        <v>140362</v>
      </c>
      <c r="W134" s="337">
        <v>139457</v>
      </c>
      <c r="X134" s="337">
        <v>139916</v>
      </c>
      <c r="Y134" s="337">
        <v>142666</v>
      </c>
      <c r="Z134" s="337">
        <v>142810</v>
      </c>
      <c r="AA134" s="330">
        <v>141945</v>
      </c>
      <c r="AB134" s="327">
        <v>140984</v>
      </c>
      <c r="AC134" s="337">
        <v>142323</v>
      </c>
      <c r="AD134" s="337">
        <v>142070</v>
      </c>
      <c r="AE134" s="337">
        <v>142958</v>
      </c>
      <c r="AF134" s="337">
        <v>143193</v>
      </c>
      <c r="AG134" s="337">
        <v>144118</v>
      </c>
      <c r="AH134" s="337">
        <v>145505</v>
      </c>
      <c r="AI134" s="337">
        <v>146182</v>
      </c>
      <c r="AJ134" s="337">
        <v>146532</v>
      </c>
      <c r="AK134" s="337">
        <v>147058</v>
      </c>
      <c r="AL134" s="337">
        <v>147473</v>
      </c>
      <c r="AM134" s="330">
        <v>148113</v>
      </c>
      <c r="AN134" s="327">
        <v>145148</v>
      </c>
      <c r="AO134" s="337">
        <v>144959</v>
      </c>
      <c r="AP134" s="337">
        <v>147019</v>
      </c>
      <c r="AQ134" s="337">
        <v>148361</v>
      </c>
      <c r="AR134" s="337">
        <v>148887</v>
      </c>
      <c r="AS134" s="337">
        <v>149977</v>
      </c>
      <c r="AT134" s="337">
        <v>150292</v>
      </c>
      <c r="AU134" s="337">
        <v>150550</v>
      </c>
      <c r="AV134" s="337">
        <v>152065</v>
      </c>
      <c r="AW134" s="337">
        <v>153660</v>
      </c>
      <c r="AX134" s="337">
        <v>153634</v>
      </c>
      <c r="AY134" s="330">
        <v>155766</v>
      </c>
      <c r="AZ134" s="327">
        <v>153813</v>
      </c>
      <c r="BA134" s="337">
        <v>152190</v>
      </c>
      <c r="BB134" s="337">
        <v>154745</v>
      </c>
      <c r="BC134" s="337">
        <v>154140</v>
      </c>
      <c r="BD134" s="337">
        <v>152959</v>
      </c>
      <c r="BE134" s="337">
        <v>153268</v>
      </c>
      <c r="BF134" s="337">
        <v>153359</v>
      </c>
      <c r="BG134" s="337">
        <v>153582</v>
      </c>
      <c r="BH134" s="337">
        <v>154723</v>
      </c>
      <c r="BI134" s="337">
        <v>154811</v>
      </c>
      <c r="BJ134" s="337">
        <v>155795</v>
      </c>
      <c r="BK134" s="326">
        <v>153525</v>
      </c>
      <c r="BL134" s="327">
        <v>151844</v>
      </c>
      <c r="BM134" s="337">
        <v>152145</v>
      </c>
      <c r="BN134" s="337">
        <v>153679</v>
      </c>
      <c r="BO134" s="337">
        <v>153957</v>
      </c>
      <c r="BP134" s="337">
        <v>154393</v>
      </c>
      <c r="BQ134" s="337">
        <v>154638</v>
      </c>
      <c r="BR134" s="337">
        <v>154796</v>
      </c>
      <c r="BS134" s="337">
        <v>155164</v>
      </c>
      <c r="BT134" s="337">
        <v>156117</v>
      </c>
      <c r="BU134" s="337">
        <v>156737</v>
      </c>
      <c r="BV134" s="337">
        <v>157156</v>
      </c>
      <c r="BW134" s="326">
        <v>169188</v>
      </c>
      <c r="BX134" s="327">
        <v>169290</v>
      </c>
      <c r="BY134" s="337">
        <v>169064</v>
      </c>
      <c r="BZ134" s="337">
        <v>170193</v>
      </c>
      <c r="CA134" s="337">
        <v>171515</v>
      </c>
      <c r="CB134" s="337">
        <v>172820</v>
      </c>
      <c r="CC134" s="337">
        <v>173124</v>
      </c>
      <c r="CD134" s="337">
        <v>173723</v>
      </c>
      <c r="CE134" s="337">
        <v>174102</v>
      </c>
      <c r="CF134" s="337">
        <v>174947</v>
      </c>
      <c r="CG134" s="337">
        <v>175322</v>
      </c>
      <c r="CH134" s="337">
        <v>175596</v>
      </c>
      <c r="CI134" s="326">
        <v>175761</v>
      </c>
      <c r="CJ134" s="327">
        <v>175193</v>
      </c>
      <c r="CK134" s="337">
        <v>175552</v>
      </c>
      <c r="CL134" s="337">
        <v>176287</v>
      </c>
      <c r="CM134" s="337">
        <v>173487</v>
      </c>
      <c r="CN134" s="337">
        <v>172921</v>
      </c>
      <c r="CO134" s="337">
        <v>173000</v>
      </c>
      <c r="CP134" s="337">
        <v>174755</v>
      </c>
      <c r="CQ134" s="337">
        <v>177055</v>
      </c>
      <c r="CR134" s="337">
        <v>177832</v>
      </c>
      <c r="CS134" s="337">
        <v>178612</v>
      </c>
      <c r="CT134" s="337">
        <v>178764</v>
      </c>
      <c r="CU134" s="326">
        <v>179405</v>
      </c>
      <c r="CV134" s="327">
        <v>180020</v>
      </c>
      <c r="CW134" s="337">
        <v>181730</v>
      </c>
      <c r="CX134" s="337">
        <v>183338</v>
      </c>
      <c r="CY134" s="337">
        <v>184873</v>
      </c>
      <c r="CZ134" s="337">
        <v>185050</v>
      </c>
      <c r="DA134" s="337">
        <v>185161</v>
      </c>
      <c r="DB134" s="337">
        <v>186262</v>
      </c>
      <c r="DC134" s="337">
        <v>186799</v>
      </c>
      <c r="DD134" s="337">
        <v>185618</v>
      </c>
      <c r="DE134" s="337">
        <v>186182</v>
      </c>
      <c r="DF134" s="337">
        <v>187526</v>
      </c>
      <c r="DG134" s="326">
        <v>187899</v>
      </c>
      <c r="DH134" s="327">
        <v>188651</v>
      </c>
      <c r="DI134" s="337">
        <v>188823</v>
      </c>
      <c r="DJ134" s="337">
        <v>188259</v>
      </c>
      <c r="DK134" s="337">
        <v>188892</v>
      </c>
      <c r="DL134" s="337">
        <v>189266</v>
      </c>
      <c r="DM134" s="337">
        <v>189752</v>
      </c>
      <c r="DN134" s="337">
        <v>181428</v>
      </c>
      <c r="DO134" s="337">
        <v>182576</v>
      </c>
      <c r="DP134" s="337">
        <v>184112</v>
      </c>
      <c r="DQ134" s="326">
        <v>184754</v>
      </c>
      <c r="DR134" s="326">
        <v>184939</v>
      </c>
      <c r="DS134" s="330">
        <v>184643</v>
      </c>
      <c r="DT134" s="326">
        <v>183204</v>
      </c>
      <c r="DU134" s="326">
        <v>183109</v>
      </c>
      <c r="DV134" s="326">
        <v>183846</v>
      </c>
      <c r="DW134" s="326">
        <v>184105</v>
      </c>
      <c r="DX134" s="326">
        <v>183991</v>
      </c>
      <c r="DY134" s="326">
        <v>183634</v>
      </c>
      <c r="DZ134" s="326">
        <v>183339</v>
      </c>
      <c r="EA134" s="337"/>
      <c r="EB134" s="337"/>
      <c r="EC134" s="337"/>
      <c r="ED134" s="337"/>
      <c r="EE134" s="337"/>
      <c r="EF134" s="100">
        <v>-295</v>
      </c>
      <c r="EG134" s="84">
        <v>-0.16090411750909517</v>
      </c>
      <c r="EH134" s="100">
        <v>-1304</v>
      </c>
      <c r="EI134" s="84">
        <v>-0.69398985625256115</v>
      </c>
    </row>
    <row r="135" spans="1:139" ht="15" customHeight="1" outlineLevel="2">
      <c r="A135" s="324">
        <v>308</v>
      </c>
      <c r="B135" s="324" t="s">
        <v>6056</v>
      </c>
      <c r="C135" s="324" t="s">
        <v>424</v>
      </c>
      <c r="D135" s="327">
        <v>28606</v>
      </c>
      <c r="E135" s="337">
        <v>28677</v>
      </c>
      <c r="F135" s="337">
        <v>28981</v>
      </c>
      <c r="G135" s="337">
        <v>28862</v>
      </c>
      <c r="H135" s="337">
        <v>29151</v>
      </c>
      <c r="I135" s="337">
        <v>29303</v>
      </c>
      <c r="J135" s="337">
        <v>29412</v>
      </c>
      <c r="K135" s="337">
        <v>29522</v>
      </c>
      <c r="L135" s="337">
        <v>29203</v>
      </c>
      <c r="M135" s="337">
        <v>29517</v>
      </c>
      <c r="N135" s="337">
        <v>29617</v>
      </c>
      <c r="O135" s="330">
        <v>29541</v>
      </c>
      <c r="P135" s="327">
        <v>29117</v>
      </c>
      <c r="Q135" s="337">
        <v>27678</v>
      </c>
      <c r="R135" s="337">
        <v>29349</v>
      </c>
      <c r="S135" s="337">
        <v>29581</v>
      </c>
      <c r="T135" s="337">
        <v>29151</v>
      </c>
      <c r="U135" s="337">
        <v>30067</v>
      </c>
      <c r="V135" s="337">
        <v>30188</v>
      </c>
      <c r="W135" s="337">
        <v>30675</v>
      </c>
      <c r="X135" s="337">
        <v>30696</v>
      </c>
      <c r="Y135" s="337">
        <v>30998</v>
      </c>
      <c r="Z135" s="337">
        <v>31121</v>
      </c>
      <c r="AA135" s="330">
        <v>30941</v>
      </c>
      <c r="AB135" s="327">
        <v>30707</v>
      </c>
      <c r="AC135" s="337">
        <v>30684</v>
      </c>
      <c r="AD135" s="337">
        <v>30688</v>
      </c>
      <c r="AE135" s="337">
        <v>30748</v>
      </c>
      <c r="AF135" s="337">
        <v>30946</v>
      </c>
      <c r="AG135" s="337">
        <v>31100</v>
      </c>
      <c r="AH135" s="337">
        <v>31555</v>
      </c>
      <c r="AI135" s="337">
        <v>31746</v>
      </c>
      <c r="AJ135" s="337">
        <v>31816</v>
      </c>
      <c r="AK135" s="337">
        <v>31931</v>
      </c>
      <c r="AL135" s="337">
        <v>32066</v>
      </c>
      <c r="AM135" s="330">
        <v>32070</v>
      </c>
      <c r="AN135" s="327">
        <v>31629</v>
      </c>
      <c r="AO135" s="337">
        <v>31525</v>
      </c>
      <c r="AP135" s="337">
        <v>31713</v>
      </c>
      <c r="AQ135" s="337">
        <v>32074</v>
      </c>
      <c r="AR135" s="337">
        <v>32252</v>
      </c>
      <c r="AS135" s="337">
        <v>32526</v>
      </c>
      <c r="AT135" s="337">
        <v>32591</v>
      </c>
      <c r="AU135" s="337">
        <v>32645</v>
      </c>
      <c r="AV135" s="337">
        <v>32927</v>
      </c>
      <c r="AW135" s="337">
        <v>33396</v>
      </c>
      <c r="AX135" s="337">
        <v>33542</v>
      </c>
      <c r="AY135" s="330">
        <v>33838</v>
      </c>
      <c r="AZ135" s="327">
        <v>33406</v>
      </c>
      <c r="BA135" s="337">
        <v>33125</v>
      </c>
      <c r="BB135" s="337">
        <v>33815</v>
      </c>
      <c r="BC135" s="337">
        <v>33651</v>
      </c>
      <c r="BD135" s="337">
        <v>33308</v>
      </c>
      <c r="BE135" s="337">
        <v>33440</v>
      </c>
      <c r="BF135" s="337">
        <v>33515</v>
      </c>
      <c r="BG135" s="337">
        <v>33758</v>
      </c>
      <c r="BH135" s="337">
        <v>33560</v>
      </c>
      <c r="BI135" s="337">
        <v>33594</v>
      </c>
      <c r="BJ135" s="337">
        <v>33622</v>
      </c>
      <c r="BK135" s="326">
        <v>33622</v>
      </c>
      <c r="BL135" s="327">
        <v>33521</v>
      </c>
      <c r="BM135" s="337">
        <v>33657</v>
      </c>
      <c r="BN135" s="337">
        <v>33724</v>
      </c>
      <c r="BO135" s="337">
        <v>33698</v>
      </c>
      <c r="BP135" s="337">
        <v>33769</v>
      </c>
      <c r="BQ135" s="337">
        <v>33922</v>
      </c>
      <c r="BR135" s="337">
        <v>33915</v>
      </c>
      <c r="BS135" s="337">
        <v>34101</v>
      </c>
      <c r="BT135" s="337">
        <v>34345</v>
      </c>
      <c r="BU135" s="337">
        <v>34540</v>
      </c>
      <c r="BV135" s="337">
        <v>34655</v>
      </c>
      <c r="BW135" s="326">
        <v>32408</v>
      </c>
      <c r="BX135" s="327">
        <v>32297</v>
      </c>
      <c r="BY135" s="337">
        <v>32301</v>
      </c>
      <c r="BZ135" s="337">
        <v>32696</v>
      </c>
      <c r="CA135" s="337">
        <v>32980</v>
      </c>
      <c r="CB135" s="337">
        <v>33122</v>
      </c>
      <c r="CC135" s="337">
        <v>33251</v>
      </c>
      <c r="CD135" s="337">
        <v>33466</v>
      </c>
      <c r="CE135" s="337">
        <v>33706</v>
      </c>
      <c r="CF135" s="337">
        <v>33788</v>
      </c>
      <c r="CG135" s="337">
        <v>33950</v>
      </c>
      <c r="CH135" s="337">
        <v>34052</v>
      </c>
      <c r="CI135" s="326">
        <v>34027</v>
      </c>
      <c r="CJ135" s="327">
        <v>33836</v>
      </c>
      <c r="CK135" s="337">
        <v>33770</v>
      </c>
      <c r="CL135" s="337">
        <v>33914</v>
      </c>
      <c r="CM135" s="337">
        <v>33692</v>
      </c>
      <c r="CN135" s="337">
        <v>33292</v>
      </c>
      <c r="CO135" s="337">
        <v>33189</v>
      </c>
      <c r="CP135" s="337">
        <v>33397</v>
      </c>
      <c r="CQ135" s="337">
        <v>34034</v>
      </c>
      <c r="CR135" s="337">
        <v>34342</v>
      </c>
      <c r="CS135" s="337">
        <v>34693</v>
      </c>
      <c r="CT135" s="337">
        <v>35002</v>
      </c>
      <c r="CU135" s="326">
        <v>35338</v>
      </c>
      <c r="CV135" s="327">
        <v>35472</v>
      </c>
      <c r="CW135" s="337">
        <v>35853</v>
      </c>
      <c r="CX135" s="337">
        <v>36256</v>
      </c>
      <c r="CY135" s="337">
        <v>36558</v>
      </c>
      <c r="CZ135" s="337">
        <v>36794</v>
      </c>
      <c r="DA135" s="337">
        <v>37071</v>
      </c>
      <c r="DB135" s="337">
        <v>37297</v>
      </c>
      <c r="DC135" s="337">
        <v>37532</v>
      </c>
      <c r="DD135" s="337">
        <v>36783</v>
      </c>
      <c r="DE135" s="337">
        <v>36985</v>
      </c>
      <c r="DF135" s="337">
        <v>37094</v>
      </c>
      <c r="DG135" s="326">
        <v>37194</v>
      </c>
      <c r="DH135" s="327">
        <v>37255</v>
      </c>
      <c r="DI135" s="337">
        <v>37267</v>
      </c>
      <c r="DJ135" s="337">
        <v>37052</v>
      </c>
      <c r="DK135" s="337">
        <v>37392</v>
      </c>
      <c r="DL135" s="337">
        <v>37457</v>
      </c>
      <c r="DM135" s="337">
        <v>37571</v>
      </c>
      <c r="DN135" s="337">
        <v>36458</v>
      </c>
      <c r="DO135" s="337">
        <v>36669</v>
      </c>
      <c r="DP135" s="337">
        <v>36791</v>
      </c>
      <c r="DQ135" s="326">
        <v>37016</v>
      </c>
      <c r="DR135" s="326">
        <v>37043</v>
      </c>
      <c r="DS135" s="330">
        <v>37031</v>
      </c>
      <c r="DT135" s="326">
        <v>36848</v>
      </c>
      <c r="DU135" s="326">
        <v>36828</v>
      </c>
      <c r="DV135" s="326">
        <v>37032</v>
      </c>
      <c r="DW135" s="326">
        <v>37053</v>
      </c>
      <c r="DX135" s="326">
        <v>37138</v>
      </c>
      <c r="DY135" s="326">
        <v>37159</v>
      </c>
      <c r="DZ135" s="326">
        <v>37043</v>
      </c>
      <c r="EA135" s="337"/>
      <c r="EB135" s="337"/>
      <c r="EC135" s="337"/>
      <c r="ED135" s="337"/>
      <c r="EE135" s="337"/>
      <c r="EF135" s="100">
        <v>-116</v>
      </c>
      <c r="EG135" s="84">
        <v>-0.31314958291715034</v>
      </c>
      <c r="EH135" s="100">
        <v>12</v>
      </c>
      <c r="EI135" s="84">
        <v>3.2263268269075655E-2</v>
      </c>
    </row>
    <row r="136" spans="1:139" ht="15" customHeight="1" outlineLevel="2">
      <c r="A136" s="324">
        <v>360</v>
      </c>
      <c r="B136" s="324" t="s">
        <v>6056</v>
      </c>
      <c r="C136" s="324" t="s">
        <v>425</v>
      </c>
      <c r="D136" s="327">
        <v>221424</v>
      </c>
      <c r="E136" s="337">
        <v>224472</v>
      </c>
      <c r="F136" s="337">
        <v>227168</v>
      </c>
      <c r="G136" s="337">
        <v>227111</v>
      </c>
      <c r="H136" s="337">
        <v>228764</v>
      </c>
      <c r="I136" s="337">
        <v>230270</v>
      </c>
      <c r="J136" s="337">
        <v>230742</v>
      </c>
      <c r="K136" s="337">
        <v>232167</v>
      </c>
      <c r="L136" s="337">
        <v>229785</v>
      </c>
      <c r="M136" s="337">
        <v>231315</v>
      </c>
      <c r="N136" s="337">
        <v>232541</v>
      </c>
      <c r="O136" s="330">
        <v>232716</v>
      </c>
      <c r="P136" s="327">
        <v>225715</v>
      </c>
      <c r="Q136" s="337">
        <v>209065</v>
      </c>
      <c r="R136" s="337">
        <v>234043</v>
      </c>
      <c r="S136" s="337">
        <v>238385</v>
      </c>
      <c r="T136" s="337">
        <v>228764</v>
      </c>
      <c r="U136" s="337">
        <v>241462</v>
      </c>
      <c r="V136" s="337">
        <v>241683</v>
      </c>
      <c r="W136" s="337">
        <v>246815</v>
      </c>
      <c r="X136" s="337">
        <v>247065</v>
      </c>
      <c r="Y136" s="337">
        <v>252968</v>
      </c>
      <c r="Z136" s="337">
        <v>252339</v>
      </c>
      <c r="AA136" s="330">
        <v>252101</v>
      </c>
      <c r="AB136" s="327">
        <v>245960</v>
      </c>
      <c r="AC136" s="337">
        <v>247577</v>
      </c>
      <c r="AD136" s="337">
        <v>246136</v>
      </c>
      <c r="AE136" s="337">
        <v>246020</v>
      </c>
      <c r="AF136" s="337">
        <v>246001</v>
      </c>
      <c r="AG136" s="337">
        <v>248659</v>
      </c>
      <c r="AH136" s="337">
        <v>250933</v>
      </c>
      <c r="AI136" s="337">
        <v>252255</v>
      </c>
      <c r="AJ136" s="337">
        <v>252976</v>
      </c>
      <c r="AK136" s="337">
        <v>253187</v>
      </c>
      <c r="AL136" s="337">
        <v>252944</v>
      </c>
      <c r="AM136" s="330">
        <v>253055</v>
      </c>
      <c r="AN136" s="327">
        <v>244005</v>
      </c>
      <c r="AO136" s="337">
        <v>243011</v>
      </c>
      <c r="AP136" s="337">
        <v>247013</v>
      </c>
      <c r="AQ136" s="337">
        <v>249305</v>
      </c>
      <c r="AR136" s="337">
        <v>250587</v>
      </c>
      <c r="AS136" s="337">
        <v>253033</v>
      </c>
      <c r="AT136" s="337">
        <v>253445</v>
      </c>
      <c r="AU136" s="337">
        <v>254204</v>
      </c>
      <c r="AV136" s="337">
        <v>257229</v>
      </c>
      <c r="AW136" s="337">
        <v>260415</v>
      </c>
      <c r="AX136" s="337">
        <v>259916</v>
      </c>
      <c r="AY136" s="330">
        <v>262977</v>
      </c>
      <c r="AZ136" s="327">
        <v>259477</v>
      </c>
      <c r="BA136" s="337">
        <v>256204</v>
      </c>
      <c r="BB136" s="337">
        <v>262191</v>
      </c>
      <c r="BC136" s="337">
        <v>261813</v>
      </c>
      <c r="BD136" s="337">
        <v>258323</v>
      </c>
      <c r="BE136" s="337">
        <v>259597</v>
      </c>
      <c r="BF136" s="337">
        <v>260194</v>
      </c>
      <c r="BG136" s="337">
        <v>260728</v>
      </c>
      <c r="BH136" s="337">
        <v>263407</v>
      </c>
      <c r="BI136" s="337">
        <v>264111</v>
      </c>
      <c r="BJ136" s="337">
        <v>264772</v>
      </c>
      <c r="BK136" s="326">
        <v>264325</v>
      </c>
      <c r="BL136" s="327">
        <v>263306</v>
      </c>
      <c r="BM136" s="337">
        <v>263942</v>
      </c>
      <c r="BN136" s="337">
        <v>265543</v>
      </c>
      <c r="BO136" s="337">
        <v>265702</v>
      </c>
      <c r="BP136" s="337">
        <v>266393</v>
      </c>
      <c r="BQ136" s="337">
        <v>266966</v>
      </c>
      <c r="BR136" s="337">
        <v>267319</v>
      </c>
      <c r="BS136" s="337">
        <v>268537</v>
      </c>
      <c r="BT136" s="337">
        <v>270484</v>
      </c>
      <c r="BU136" s="337">
        <v>271551</v>
      </c>
      <c r="BV136" s="337">
        <v>272489</v>
      </c>
      <c r="BW136" s="326">
        <v>231621</v>
      </c>
      <c r="BX136" s="327">
        <v>230625</v>
      </c>
      <c r="BY136" s="337">
        <v>230263</v>
      </c>
      <c r="BZ136" s="337">
        <v>232360</v>
      </c>
      <c r="CA136" s="337">
        <v>233810</v>
      </c>
      <c r="CB136" s="337">
        <v>235513</v>
      </c>
      <c r="CC136" s="337">
        <v>235704</v>
      </c>
      <c r="CD136" s="337">
        <v>236846</v>
      </c>
      <c r="CE136" s="337">
        <v>237764</v>
      </c>
      <c r="CF136" s="337">
        <v>238708</v>
      </c>
      <c r="CG136" s="337">
        <v>239872</v>
      </c>
      <c r="CH136" s="337">
        <v>240124</v>
      </c>
      <c r="CI136" s="326">
        <v>239728</v>
      </c>
      <c r="CJ136" s="327">
        <v>237505</v>
      </c>
      <c r="CK136" s="337">
        <v>238162</v>
      </c>
      <c r="CL136" s="337">
        <v>239125</v>
      </c>
      <c r="CM136" s="337">
        <v>234672</v>
      </c>
      <c r="CN136" s="337">
        <v>231454</v>
      </c>
      <c r="CO136" s="337">
        <v>230845</v>
      </c>
      <c r="CP136" s="337">
        <v>235728</v>
      </c>
      <c r="CQ136" s="337">
        <v>240861</v>
      </c>
      <c r="CR136" s="337">
        <v>242746</v>
      </c>
      <c r="CS136" s="337">
        <v>244599</v>
      </c>
      <c r="CT136" s="337">
        <v>246329</v>
      </c>
      <c r="CU136" s="326">
        <v>247283</v>
      </c>
      <c r="CV136" s="327">
        <v>248141</v>
      </c>
      <c r="CW136" s="337">
        <v>250500</v>
      </c>
      <c r="CX136" s="337">
        <v>252685</v>
      </c>
      <c r="CY136" s="337">
        <v>254656</v>
      </c>
      <c r="CZ136" s="337">
        <v>256309</v>
      </c>
      <c r="DA136" s="337">
        <v>258430</v>
      </c>
      <c r="DB136" s="337">
        <v>260428</v>
      </c>
      <c r="DC136" s="337">
        <v>262052</v>
      </c>
      <c r="DD136" s="337">
        <v>259762</v>
      </c>
      <c r="DE136" s="337">
        <v>261083</v>
      </c>
      <c r="DF136" s="337">
        <v>262141</v>
      </c>
      <c r="DG136" s="326">
        <v>262551</v>
      </c>
      <c r="DH136" s="327">
        <v>262897</v>
      </c>
      <c r="DI136" s="337">
        <v>263065</v>
      </c>
      <c r="DJ136" s="337">
        <v>259600</v>
      </c>
      <c r="DK136" s="337">
        <v>260813</v>
      </c>
      <c r="DL136" s="337">
        <v>261079</v>
      </c>
      <c r="DM136" s="337">
        <v>261910</v>
      </c>
      <c r="DN136" s="337">
        <v>248982</v>
      </c>
      <c r="DO136" s="337">
        <v>250553</v>
      </c>
      <c r="DP136" s="337">
        <v>252177</v>
      </c>
      <c r="DQ136" s="326">
        <v>253097</v>
      </c>
      <c r="DR136" s="326">
        <v>253504</v>
      </c>
      <c r="DS136" s="330">
        <v>252736</v>
      </c>
      <c r="DT136" s="326">
        <v>250129</v>
      </c>
      <c r="DU136" s="326">
        <v>250153</v>
      </c>
      <c r="DV136" s="326">
        <v>251483</v>
      </c>
      <c r="DW136" s="326">
        <v>251977</v>
      </c>
      <c r="DX136" s="326">
        <v>252028</v>
      </c>
      <c r="DY136" s="326">
        <v>251566</v>
      </c>
      <c r="DZ136" s="326">
        <v>251198</v>
      </c>
      <c r="EA136" s="337"/>
      <c r="EB136" s="337"/>
      <c r="EC136" s="337"/>
      <c r="ED136" s="337"/>
      <c r="EE136" s="337"/>
      <c r="EF136" s="100">
        <v>-368</v>
      </c>
      <c r="EG136" s="84">
        <v>-0.14649798167182859</v>
      </c>
      <c r="EH136" s="100">
        <v>-1538</v>
      </c>
      <c r="EI136" s="84">
        <v>-0.585790951091407</v>
      </c>
    </row>
    <row r="137" spans="1:139" ht="15" customHeight="1" outlineLevel="2">
      <c r="A137" s="324">
        <v>380</v>
      </c>
      <c r="B137" s="324" t="s">
        <v>6056</v>
      </c>
      <c r="C137" s="324" t="s">
        <v>426</v>
      </c>
      <c r="D137" s="327">
        <v>9755</v>
      </c>
      <c r="E137" s="337">
        <v>9754</v>
      </c>
      <c r="F137" s="337">
        <v>9810</v>
      </c>
      <c r="G137" s="337">
        <v>9807</v>
      </c>
      <c r="H137" s="337">
        <v>9949</v>
      </c>
      <c r="I137" s="337">
        <v>10035</v>
      </c>
      <c r="J137" s="337">
        <v>9727</v>
      </c>
      <c r="K137" s="337">
        <v>9728</v>
      </c>
      <c r="L137" s="337">
        <v>9497</v>
      </c>
      <c r="M137" s="337">
        <v>9456</v>
      </c>
      <c r="N137" s="337">
        <v>9541</v>
      </c>
      <c r="O137" s="330">
        <v>9541</v>
      </c>
      <c r="P137" s="327">
        <v>9492</v>
      </c>
      <c r="Q137" s="337">
        <v>6617</v>
      </c>
      <c r="R137" s="337">
        <v>6820</v>
      </c>
      <c r="S137" s="337">
        <v>7025</v>
      </c>
      <c r="T137" s="337">
        <v>9949</v>
      </c>
      <c r="U137" s="337">
        <v>7307</v>
      </c>
      <c r="V137" s="337">
        <v>7400</v>
      </c>
      <c r="W137" s="337">
        <v>7581</v>
      </c>
      <c r="X137" s="337">
        <v>7684</v>
      </c>
      <c r="Y137" s="337">
        <v>7030</v>
      </c>
      <c r="Z137" s="337">
        <v>7207</v>
      </c>
      <c r="AA137" s="330">
        <v>6925</v>
      </c>
      <c r="AB137" s="327">
        <v>8865</v>
      </c>
      <c r="AC137" s="337">
        <v>8809</v>
      </c>
      <c r="AD137" s="337">
        <v>8891</v>
      </c>
      <c r="AE137" s="337">
        <v>8931</v>
      </c>
      <c r="AF137" s="337">
        <v>8823</v>
      </c>
      <c r="AG137" s="337">
        <v>8798</v>
      </c>
      <c r="AH137" s="337">
        <v>8970</v>
      </c>
      <c r="AI137" s="337">
        <v>9028</v>
      </c>
      <c r="AJ137" s="337">
        <v>9046</v>
      </c>
      <c r="AK137" s="337">
        <v>9142</v>
      </c>
      <c r="AL137" s="337">
        <v>9131</v>
      </c>
      <c r="AM137" s="330">
        <v>9524</v>
      </c>
      <c r="AN137" s="327">
        <v>10213</v>
      </c>
      <c r="AO137" s="337">
        <v>10313</v>
      </c>
      <c r="AP137" s="337">
        <v>10382</v>
      </c>
      <c r="AQ137" s="337">
        <v>10426</v>
      </c>
      <c r="AR137" s="337">
        <v>10513</v>
      </c>
      <c r="AS137" s="337">
        <v>10634</v>
      </c>
      <c r="AT137" s="337">
        <v>10700</v>
      </c>
      <c r="AU137" s="337">
        <v>10721</v>
      </c>
      <c r="AV137" s="337">
        <v>10528</v>
      </c>
      <c r="AW137" s="337">
        <v>10575</v>
      </c>
      <c r="AX137" s="337">
        <v>10543</v>
      </c>
      <c r="AY137" s="330">
        <v>10179</v>
      </c>
      <c r="AZ137" s="327">
        <v>10069</v>
      </c>
      <c r="BA137" s="337">
        <v>10064</v>
      </c>
      <c r="BB137" s="337">
        <v>10171</v>
      </c>
      <c r="BC137" s="337">
        <v>10055</v>
      </c>
      <c r="BD137" s="337">
        <v>10074</v>
      </c>
      <c r="BE137" s="337">
        <v>10114</v>
      </c>
      <c r="BF137" s="337">
        <v>10099</v>
      </c>
      <c r="BG137" s="337">
        <v>10310</v>
      </c>
      <c r="BH137" s="337">
        <v>9041</v>
      </c>
      <c r="BI137" s="337">
        <v>8925</v>
      </c>
      <c r="BJ137" s="337">
        <v>8758</v>
      </c>
      <c r="BK137" s="326">
        <v>8688</v>
      </c>
      <c r="BL137" s="327">
        <v>8475</v>
      </c>
      <c r="BM137" s="337">
        <v>8064</v>
      </c>
      <c r="BN137" s="337">
        <v>8398</v>
      </c>
      <c r="BO137" s="337">
        <v>8333</v>
      </c>
      <c r="BP137" s="337">
        <v>8257</v>
      </c>
      <c r="BQ137" s="337">
        <v>8163</v>
      </c>
      <c r="BR137" s="337">
        <v>8136</v>
      </c>
      <c r="BS137" s="337">
        <v>8151</v>
      </c>
      <c r="BT137" s="337">
        <v>8149</v>
      </c>
      <c r="BU137" s="337">
        <v>8134</v>
      </c>
      <c r="BV137" s="337">
        <v>8109</v>
      </c>
      <c r="BW137" s="326">
        <v>30283</v>
      </c>
      <c r="BX137" s="327">
        <v>30748</v>
      </c>
      <c r="BY137" s="337">
        <v>31179</v>
      </c>
      <c r="BZ137" s="337">
        <v>31589</v>
      </c>
      <c r="CA137" s="337">
        <v>32741</v>
      </c>
      <c r="CB137" s="337">
        <v>33311</v>
      </c>
      <c r="CC137" s="337">
        <v>33744</v>
      </c>
      <c r="CD137" s="337">
        <v>34211</v>
      </c>
      <c r="CE137" s="337">
        <v>34713</v>
      </c>
      <c r="CF137" s="337">
        <v>34971</v>
      </c>
      <c r="CG137" s="337">
        <v>35400</v>
      </c>
      <c r="CH137" s="337">
        <v>35790</v>
      </c>
      <c r="CI137" s="326">
        <v>35974</v>
      </c>
      <c r="CJ137" s="327">
        <v>35936</v>
      </c>
      <c r="CK137" s="337">
        <v>36182</v>
      </c>
      <c r="CL137" s="337">
        <v>36649</v>
      </c>
      <c r="CM137" s="337">
        <v>36329</v>
      </c>
      <c r="CN137" s="337">
        <v>35910</v>
      </c>
      <c r="CO137" s="337">
        <v>36008</v>
      </c>
      <c r="CP137" s="337">
        <v>36473</v>
      </c>
      <c r="CQ137" s="337">
        <v>37354</v>
      </c>
      <c r="CR137" s="337">
        <v>37668</v>
      </c>
      <c r="CS137" s="337">
        <v>38015</v>
      </c>
      <c r="CT137" s="337">
        <v>38331</v>
      </c>
      <c r="CU137" s="326">
        <v>38756</v>
      </c>
      <c r="CV137" s="327">
        <v>39094</v>
      </c>
      <c r="CW137" s="337">
        <v>39710</v>
      </c>
      <c r="CX137" s="337">
        <v>40254</v>
      </c>
      <c r="CY137" s="337">
        <v>40671</v>
      </c>
      <c r="CZ137" s="337">
        <v>40958</v>
      </c>
      <c r="DA137" s="337">
        <v>41301</v>
      </c>
      <c r="DB137" s="337">
        <v>41733</v>
      </c>
      <c r="DC137" s="337">
        <v>42057</v>
      </c>
      <c r="DD137" s="337">
        <v>41634</v>
      </c>
      <c r="DE137" s="337">
        <v>41973</v>
      </c>
      <c r="DF137" s="337">
        <v>42248</v>
      </c>
      <c r="DG137" s="326">
        <v>42408</v>
      </c>
      <c r="DH137" s="327">
        <v>42724</v>
      </c>
      <c r="DI137" s="337">
        <v>42874</v>
      </c>
      <c r="DJ137" s="337">
        <v>43093</v>
      </c>
      <c r="DK137" s="337">
        <v>43412</v>
      </c>
      <c r="DL137" s="337">
        <v>43651</v>
      </c>
      <c r="DM137" s="337">
        <v>43946</v>
      </c>
      <c r="DN137" s="337">
        <v>42646</v>
      </c>
      <c r="DO137" s="337">
        <v>43073</v>
      </c>
      <c r="DP137" s="337">
        <v>43476</v>
      </c>
      <c r="DQ137" s="326">
        <v>43727</v>
      </c>
      <c r="DR137" s="326">
        <v>43975</v>
      </c>
      <c r="DS137" s="330">
        <v>44018</v>
      </c>
      <c r="DT137" s="326">
        <v>43694</v>
      </c>
      <c r="DU137" s="326">
        <v>43839</v>
      </c>
      <c r="DV137" s="326">
        <v>44147</v>
      </c>
      <c r="DW137" s="326">
        <v>44273</v>
      </c>
      <c r="DX137" s="326">
        <v>44354</v>
      </c>
      <c r="DY137" s="326">
        <v>44497</v>
      </c>
      <c r="DZ137" s="326">
        <v>44493</v>
      </c>
      <c r="EA137" s="337"/>
      <c r="EB137" s="337"/>
      <c r="EC137" s="337"/>
      <c r="ED137" s="337"/>
      <c r="EE137" s="337"/>
      <c r="EF137" s="100">
        <v>-4</v>
      </c>
      <c r="EG137" s="84">
        <v>-8.9901782302834153E-3</v>
      </c>
      <c r="EH137" s="100">
        <v>475</v>
      </c>
      <c r="EI137" s="84">
        <v>1.1200716845878136</v>
      </c>
    </row>
    <row r="138" spans="1:139" ht="15" customHeight="1" outlineLevel="2" thickBot="1">
      <c r="A138" s="324">
        <v>631</v>
      </c>
      <c r="B138" s="324" t="s">
        <v>6056</v>
      </c>
      <c r="C138" s="324" t="s">
        <v>427</v>
      </c>
      <c r="D138" s="328">
        <v>32503</v>
      </c>
      <c r="E138" s="338">
        <v>32707</v>
      </c>
      <c r="F138" s="338">
        <v>33089</v>
      </c>
      <c r="G138" s="338">
        <v>33141</v>
      </c>
      <c r="H138" s="338">
        <v>33370</v>
      </c>
      <c r="I138" s="338">
        <v>33489</v>
      </c>
      <c r="J138" s="338">
        <v>33715</v>
      </c>
      <c r="K138" s="338">
        <v>34138</v>
      </c>
      <c r="L138" s="338">
        <v>33927</v>
      </c>
      <c r="M138" s="338">
        <v>34278</v>
      </c>
      <c r="N138" s="338">
        <v>34394</v>
      </c>
      <c r="O138" s="331">
        <v>34393</v>
      </c>
      <c r="P138" s="328">
        <v>34033</v>
      </c>
      <c r="Q138" s="338">
        <v>31454</v>
      </c>
      <c r="R138" s="338">
        <v>32923</v>
      </c>
      <c r="S138" s="338">
        <v>33421</v>
      </c>
      <c r="T138" s="338">
        <v>33370</v>
      </c>
      <c r="U138" s="338">
        <v>34203</v>
      </c>
      <c r="V138" s="338">
        <v>34348</v>
      </c>
      <c r="W138" s="338">
        <v>35520</v>
      </c>
      <c r="X138" s="338">
        <v>35850</v>
      </c>
      <c r="Y138" s="338">
        <v>38130</v>
      </c>
      <c r="Z138" s="338">
        <v>38297</v>
      </c>
      <c r="AA138" s="331">
        <v>38876</v>
      </c>
      <c r="AB138" s="328">
        <v>39361</v>
      </c>
      <c r="AC138" s="338">
        <v>39991</v>
      </c>
      <c r="AD138" s="338">
        <v>39841</v>
      </c>
      <c r="AE138" s="338">
        <v>40132</v>
      </c>
      <c r="AF138" s="338">
        <v>40535</v>
      </c>
      <c r="AG138" s="338">
        <v>41010</v>
      </c>
      <c r="AH138" s="338">
        <v>41602</v>
      </c>
      <c r="AI138" s="338">
        <v>41949</v>
      </c>
      <c r="AJ138" s="338">
        <v>42315</v>
      </c>
      <c r="AK138" s="338">
        <v>42541</v>
      </c>
      <c r="AL138" s="338">
        <v>42758</v>
      </c>
      <c r="AM138" s="331">
        <v>43491</v>
      </c>
      <c r="AN138" s="328">
        <v>43379</v>
      </c>
      <c r="AO138" s="338">
        <v>43793</v>
      </c>
      <c r="AP138" s="338">
        <v>44778</v>
      </c>
      <c r="AQ138" s="338">
        <v>45592</v>
      </c>
      <c r="AR138" s="338">
        <v>45927</v>
      </c>
      <c r="AS138" s="338">
        <v>46787</v>
      </c>
      <c r="AT138" s="338">
        <v>47082</v>
      </c>
      <c r="AU138" s="338">
        <v>47513</v>
      </c>
      <c r="AV138" s="338">
        <v>48214</v>
      </c>
      <c r="AW138" s="338">
        <v>49134</v>
      </c>
      <c r="AX138" s="338">
        <v>49328</v>
      </c>
      <c r="AY138" s="331">
        <v>48439</v>
      </c>
      <c r="AZ138" s="328">
        <v>48106</v>
      </c>
      <c r="BA138" s="338">
        <v>47824</v>
      </c>
      <c r="BB138" s="338">
        <v>49375</v>
      </c>
      <c r="BC138" s="338">
        <v>49751</v>
      </c>
      <c r="BD138" s="338">
        <v>49290</v>
      </c>
      <c r="BE138" s="338">
        <v>49765</v>
      </c>
      <c r="BF138" s="338">
        <v>50123</v>
      </c>
      <c r="BG138" s="338">
        <v>50415</v>
      </c>
      <c r="BH138" s="338">
        <v>51273</v>
      </c>
      <c r="BI138" s="338">
        <v>51825</v>
      </c>
      <c r="BJ138" s="338">
        <v>52473</v>
      </c>
      <c r="BK138" s="339">
        <v>52274</v>
      </c>
      <c r="BL138" s="328">
        <v>52173</v>
      </c>
      <c r="BM138" s="338">
        <v>51921</v>
      </c>
      <c r="BN138" s="338">
        <v>53816</v>
      </c>
      <c r="BO138" s="338">
        <v>54093</v>
      </c>
      <c r="BP138" s="338">
        <v>54467</v>
      </c>
      <c r="BQ138" s="338">
        <v>54779</v>
      </c>
      <c r="BR138" s="338">
        <v>55019</v>
      </c>
      <c r="BS138" s="338">
        <v>55544</v>
      </c>
      <c r="BT138" s="338">
        <v>56362</v>
      </c>
      <c r="BU138" s="338">
        <v>56915</v>
      </c>
      <c r="BV138" s="338">
        <v>57383</v>
      </c>
      <c r="BW138" s="339">
        <v>52371</v>
      </c>
      <c r="BX138" s="328">
        <v>52701</v>
      </c>
      <c r="BY138" s="338">
        <v>53132</v>
      </c>
      <c r="BZ138" s="338">
        <v>53734</v>
      </c>
      <c r="CA138" s="338">
        <v>54653</v>
      </c>
      <c r="CB138" s="338">
        <v>55287</v>
      </c>
      <c r="CC138" s="338">
        <v>55609</v>
      </c>
      <c r="CD138" s="338">
        <v>56182</v>
      </c>
      <c r="CE138" s="338">
        <v>56808</v>
      </c>
      <c r="CF138" s="338">
        <v>57481</v>
      </c>
      <c r="CG138" s="338">
        <v>57950</v>
      </c>
      <c r="CH138" s="338">
        <v>58373</v>
      </c>
      <c r="CI138" s="339">
        <v>58556</v>
      </c>
      <c r="CJ138" s="328">
        <v>58923</v>
      </c>
      <c r="CK138" s="338">
        <v>59298</v>
      </c>
      <c r="CL138" s="338">
        <v>60020</v>
      </c>
      <c r="CM138" s="338">
        <v>59148</v>
      </c>
      <c r="CN138" s="338">
        <v>59029</v>
      </c>
      <c r="CO138" s="338">
        <v>59182</v>
      </c>
      <c r="CP138" s="338">
        <v>60006</v>
      </c>
      <c r="CQ138" s="338">
        <v>61310</v>
      </c>
      <c r="CR138" s="338">
        <v>61776</v>
      </c>
      <c r="CS138" s="338">
        <v>62341</v>
      </c>
      <c r="CT138" s="338">
        <v>62659</v>
      </c>
      <c r="CU138" s="339">
        <v>63323</v>
      </c>
      <c r="CV138" s="328">
        <v>63843</v>
      </c>
      <c r="CW138" s="338">
        <v>65038</v>
      </c>
      <c r="CX138" s="338">
        <v>65994</v>
      </c>
      <c r="CY138" s="338">
        <v>66847</v>
      </c>
      <c r="CZ138" s="338">
        <v>67312</v>
      </c>
      <c r="DA138" s="338">
        <v>68006</v>
      </c>
      <c r="DB138" s="338">
        <v>68630</v>
      </c>
      <c r="DC138" s="338">
        <v>69195</v>
      </c>
      <c r="DD138" s="338">
        <v>69039</v>
      </c>
      <c r="DE138" s="338">
        <v>69638</v>
      </c>
      <c r="DF138" s="338">
        <v>70163</v>
      </c>
      <c r="DG138" s="339">
        <v>70546</v>
      </c>
      <c r="DH138" s="328">
        <v>71016</v>
      </c>
      <c r="DI138" s="338">
        <v>71153</v>
      </c>
      <c r="DJ138" s="338">
        <v>71279</v>
      </c>
      <c r="DK138" s="338">
        <v>71870</v>
      </c>
      <c r="DL138" s="338">
        <v>72177</v>
      </c>
      <c r="DM138" s="338">
        <v>72748</v>
      </c>
      <c r="DN138" s="338">
        <v>70144</v>
      </c>
      <c r="DO138" s="338">
        <v>70873</v>
      </c>
      <c r="DP138" s="338">
        <v>71449</v>
      </c>
      <c r="DQ138" s="339">
        <v>72047</v>
      </c>
      <c r="DR138" s="339">
        <v>72510</v>
      </c>
      <c r="DS138" s="331">
        <v>72811</v>
      </c>
      <c r="DT138" s="339">
        <v>72704</v>
      </c>
      <c r="DU138" s="339">
        <v>73083</v>
      </c>
      <c r="DV138" s="339">
        <v>73764</v>
      </c>
      <c r="DW138" s="339">
        <v>74003</v>
      </c>
      <c r="DX138" s="339">
        <v>74654</v>
      </c>
      <c r="DY138" s="339">
        <v>75027</v>
      </c>
      <c r="DZ138" s="339">
        <v>75011</v>
      </c>
      <c r="EA138" s="337"/>
      <c r="EB138" s="337"/>
      <c r="EC138" s="337"/>
      <c r="ED138" s="337"/>
      <c r="EE138" s="337"/>
      <c r="EF138" s="100">
        <v>-16</v>
      </c>
      <c r="EG138" s="84">
        <v>-2.1330204903280855E-2</v>
      </c>
      <c r="EH138" s="100">
        <v>2200</v>
      </c>
      <c r="EI138" s="84">
        <v>3.1185325886655515</v>
      </c>
    </row>
    <row r="139" spans="1:139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>
        <v>4998</v>
      </c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208"/>
      <c r="EG139" s="209"/>
    </row>
    <row r="140" spans="1:139" ht="22.5">
      <c r="C140" s="214" t="s">
        <v>621</v>
      </c>
      <c r="D140" s="919" t="s">
        <v>6058</v>
      </c>
      <c r="E140" s="919"/>
      <c r="F140" s="919"/>
      <c r="BQ140" s="902" t="s">
        <v>6059</v>
      </c>
      <c r="BR140" s="903"/>
      <c r="BS140" s="903"/>
      <c r="BT140" s="903"/>
      <c r="BU140" s="903"/>
      <c r="BV140" s="903"/>
      <c r="BW140" s="903"/>
      <c r="BX140" s="903"/>
      <c r="BY140" s="903"/>
      <c r="BZ140" s="903"/>
      <c r="CA140" s="903"/>
      <c r="CB140" s="923"/>
      <c r="CW140" s="902" t="s">
        <v>6059</v>
      </c>
      <c r="CX140" s="903"/>
      <c r="CY140" s="903"/>
      <c r="CZ140" s="903"/>
      <c r="DA140" s="903"/>
      <c r="DB140" s="903"/>
      <c r="DC140" s="903"/>
      <c r="DD140" s="903"/>
      <c r="DE140" s="903"/>
      <c r="DF140" s="903"/>
      <c r="DG140" s="903"/>
      <c r="DH140" s="923"/>
      <c r="DI140" s="725" t="s">
        <v>269</v>
      </c>
    </row>
    <row r="141" spans="1:139" ht="22.5">
      <c r="C141" s="217" t="s">
        <v>433</v>
      </c>
      <c r="D141" s="919" t="s">
        <v>6060</v>
      </c>
      <c r="E141" s="919"/>
      <c r="F141" s="919"/>
      <c r="BQ141" s="837" t="s">
        <v>434</v>
      </c>
      <c r="BR141" s="838"/>
      <c r="BS141" s="838"/>
      <c r="BT141" s="838"/>
      <c r="BU141" s="838"/>
      <c r="BV141" s="838"/>
      <c r="BW141" s="838"/>
      <c r="BX141" s="838"/>
      <c r="BY141" s="838"/>
      <c r="BZ141" s="838"/>
      <c r="CA141" s="838"/>
      <c r="CB141" s="838"/>
      <c r="CW141" s="837" t="s">
        <v>434</v>
      </c>
      <c r="CX141" s="838"/>
      <c r="CY141" s="838"/>
      <c r="CZ141" s="838"/>
      <c r="DA141" s="838"/>
      <c r="DB141" s="838"/>
      <c r="DC141" s="838"/>
      <c r="DD141" s="838"/>
      <c r="DE141" s="838"/>
      <c r="DF141" s="838"/>
      <c r="DG141" s="838"/>
      <c r="DH141" s="838"/>
    </row>
  </sheetData>
  <sheetProtection autoFilter="0"/>
  <autoFilter ref="EF2:EI141" xr:uid="{00000000-0009-0000-0000-00000C000000}"/>
  <mergeCells count="28">
    <mergeCell ref="EQ49:ER49"/>
    <mergeCell ref="D140:F140"/>
    <mergeCell ref="CW140:DH140"/>
    <mergeCell ref="D141:F141"/>
    <mergeCell ref="CW141:DH141"/>
    <mergeCell ref="BQ140:CB140"/>
    <mergeCell ref="BQ141:CB141"/>
    <mergeCell ref="EF1:EG1"/>
    <mergeCell ref="EH1:EI1"/>
    <mergeCell ref="A2:A3"/>
    <mergeCell ref="B2:B3"/>
    <mergeCell ref="C2:C3"/>
    <mergeCell ref="D2:O2"/>
    <mergeCell ref="P2:AA2"/>
    <mergeCell ref="AB2:AM2"/>
    <mergeCell ref="EI2:EI3"/>
    <mergeCell ref="CJ2:CU2"/>
    <mergeCell ref="AN2:AY2"/>
    <mergeCell ref="AZ2:BK2"/>
    <mergeCell ref="EF2:EF3"/>
    <mergeCell ref="BL2:BW2"/>
    <mergeCell ref="BX2:CI2"/>
    <mergeCell ref="CV2:DG2"/>
    <mergeCell ref="EJ2:EK2"/>
    <mergeCell ref="EJ7:EK7"/>
    <mergeCell ref="EG2:EG3"/>
    <mergeCell ref="EH2:EH3"/>
    <mergeCell ref="DH2:DS2"/>
  </mergeCells>
  <conditionalFormatting sqref="EF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EG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EH4:EH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EG4:EG138">
    <cfRule type="iconSet" priority="3">
      <iconSet iconSet="3Symbols2">
        <cfvo type="percent" val="0"/>
        <cfvo type="num" val="0.01"/>
        <cfvo type="num" val="0.5"/>
      </iconSet>
    </cfRule>
  </conditionalFormatting>
  <conditionalFormatting sqref="EI4:EI138">
    <cfRule type="iconSet" priority="2">
      <iconSet iconSet="3Symbols2">
        <cfvo type="percent" val="0"/>
        <cfvo type="num" val="0.01"/>
        <cfvo type="num" val="0.5"/>
      </iconSet>
    </cfRule>
  </conditionalFormatting>
  <conditionalFormatting sqref="EF4:EF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DY141"/>
  <sheetViews>
    <sheetView zoomScale="80" zoomScaleNormal="80" workbookViewId="0">
      <pane xSplit="3" ySplit="3" topLeftCell="I4" activePane="bottomRight" state="frozen"/>
      <selection pane="bottomRight" sqref="A1:XFD1048576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8.28515625" customWidth="1"/>
    <col min="3" max="3" width="26" customWidth="1"/>
    <col min="4" max="84" width="11.5703125" customWidth="1"/>
    <col min="85" max="87" width="13" customWidth="1"/>
    <col min="88" max="104" width="13.5703125" customWidth="1"/>
    <col min="105" max="105" width="11.7109375" style="705" customWidth="1"/>
    <col min="106" max="106" width="6.28515625" customWidth="1"/>
    <col min="107" max="107" width="5.85546875" customWidth="1"/>
    <col min="108" max="108" width="7.42578125" customWidth="1"/>
    <col min="109" max="109" width="3.85546875" customWidth="1"/>
    <col min="110" max="110" width="5.28515625" customWidth="1"/>
    <col min="111" max="111" width="8" customWidth="1"/>
    <col min="112" max="112" width="17.7109375" customWidth="1"/>
    <col min="113" max="113" width="14.5703125" customWidth="1"/>
    <col min="114" max="114" width="17.28515625" customWidth="1"/>
    <col min="115" max="115" width="14.5703125" customWidth="1"/>
    <col min="116" max="116" width="17" customWidth="1"/>
    <col min="117" max="117" width="14.42578125" customWidth="1"/>
    <col min="299" max="299" width="21.42578125" customWidth="1"/>
    <col min="300" max="308" width="11.42578125" customWidth="1"/>
    <col min="309" max="309" width="15.5703125" customWidth="1"/>
    <col min="310" max="310" width="13.42578125" customWidth="1"/>
    <col min="315" max="315" width="14.7109375" customWidth="1"/>
    <col min="555" max="555" width="21.42578125" customWidth="1"/>
    <col min="556" max="564" width="11.42578125" customWidth="1"/>
    <col min="565" max="565" width="15.5703125" customWidth="1"/>
    <col min="566" max="566" width="13.42578125" customWidth="1"/>
    <col min="571" max="571" width="14.7109375" customWidth="1"/>
    <col min="811" max="811" width="21.42578125" customWidth="1"/>
    <col min="812" max="820" width="11.42578125" customWidth="1"/>
    <col min="821" max="821" width="15.5703125" customWidth="1"/>
    <col min="822" max="822" width="13.42578125" customWidth="1"/>
    <col min="827" max="827" width="14.7109375" customWidth="1"/>
    <col min="1067" max="1067" width="21.42578125" customWidth="1"/>
    <col min="1068" max="1076" width="11.42578125" customWidth="1"/>
    <col min="1077" max="1077" width="15.5703125" customWidth="1"/>
    <col min="1078" max="1078" width="13.42578125" customWidth="1"/>
    <col min="1083" max="1083" width="14.7109375" customWidth="1"/>
    <col min="1323" max="1323" width="21.42578125" customWidth="1"/>
    <col min="1324" max="1332" width="11.42578125" customWidth="1"/>
    <col min="1333" max="1333" width="15.5703125" customWidth="1"/>
    <col min="1334" max="1334" width="13.42578125" customWidth="1"/>
    <col min="1339" max="1339" width="14.7109375" customWidth="1"/>
    <col min="1579" max="1579" width="21.42578125" customWidth="1"/>
    <col min="1580" max="1588" width="11.42578125" customWidth="1"/>
    <col min="1589" max="1589" width="15.5703125" customWidth="1"/>
    <col min="1590" max="1590" width="13.42578125" customWidth="1"/>
    <col min="1595" max="1595" width="14.7109375" customWidth="1"/>
    <col min="1835" max="1835" width="21.42578125" customWidth="1"/>
    <col min="1836" max="1844" width="11.42578125" customWidth="1"/>
    <col min="1845" max="1845" width="15.5703125" customWidth="1"/>
    <col min="1846" max="1846" width="13.42578125" customWidth="1"/>
    <col min="1851" max="1851" width="14.7109375" customWidth="1"/>
    <col min="2091" max="2091" width="21.42578125" customWidth="1"/>
    <col min="2092" max="2100" width="11.42578125" customWidth="1"/>
    <col min="2101" max="2101" width="15.5703125" customWidth="1"/>
    <col min="2102" max="2102" width="13.42578125" customWidth="1"/>
    <col min="2107" max="2107" width="14.7109375" customWidth="1"/>
    <col min="2347" max="2347" width="21.42578125" customWidth="1"/>
    <col min="2348" max="2356" width="11.42578125" customWidth="1"/>
    <col min="2357" max="2357" width="15.5703125" customWidth="1"/>
    <col min="2358" max="2358" width="13.42578125" customWidth="1"/>
    <col min="2363" max="2363" width="14.7109375" customWidth="1"/>
    <col min="2603" max="2603" width="21.42578125" customWidth="1"/>
    <col min="2604" max="2612" width="11.42578125" customWidth="1"/>
    <col min="2613" max="2613" width="15.5703125" customWidth="1"/>
    <col min="2614" max="2614" width="13.42578125" customWidth="1"/>
    <col min="2619" max="2619" width="14.7109375" customWidth="1"/>
    <col min="2859" max="2859" width="21.42578125" customWidth="1"/>
    <col min="2860" max="2868" width="11.42578125" customWidth="1"/>
    <col min="2869" max="2869" width="15.5703125" customWidth="1"/>
    <col min="2870" max="2870" width="13.42578125" customWidth="1"/>
    <col min="2875" max="2875" width="14.7109375" customWidth="1"/>
    <col min="3115" max="3115" width="21.42578125" customWidth="1"/>
    <col min="3116" max="3124" width="11.42578125" customWidth="1"/>
    <col min="3125" max="3125" width="15.5703125" customWidth="1"/>
    <col min="3126" max="3126" width="13.42578125" customWidth="1"/>
    <col min="3131" max="3131" width="14.7109375" customWidth="1"/>
    <col min="3371" max="3371" width="21.42578125" customWidth="1"/>
    <col min="3372" max="3380" width="11.42578125" customWidth="1"/>
    <col min="3381" max="3381" width="15.5703125" customWidth="1"/>
    <col min="3382" max="3382" width="13.42578125" customWidth="1"/>
    <col min="3387" max="3387" width="14.7109375" customWidth="1"/>
    <col min="3627" max="3627" width="21.42578125" customWidth="1"/>
    <col min="3628" max="3636" width="11.42578125" customWidth="1"/>
    <col min="3637" max="3637" width="15.5703125" customWidth="1"/>
    <col min="3638" max="3638" width="13.42578125" customWidth="1"/>
    <col min="3643" max="3643" width="14.7109375" customWidth="1"/>
    <col min="3883" max="3883" width="21.42578125" customWidth="1"/>
    <col min="3884" max="3892" width="11.42578125" customWidth="1"/>
    <col min="3893" max="3893" width="15.5703125" customWidth="1"/>
    <col min="3894" max="3894" width="13.42578125" customWidth="1"/>
    <col min="3899" max="3899" width="14.7109375" customWidth="1"/>
    <col min="4139" max="4139" width="21.42578125" customWidth="1"/>
    <col min="4140" max="4148" width="11.42578125" customWidth="1"/>
    <col min="4149" max="4149" width="15.5703125" customWidth="1"/>
    <col min="4150" max="4150" width="13.42578125" customWidth="1"/>
    <col min="4155" max="4155" width="14.7109375" customWidth="1"/>
    <col min="4395" max="4395" width="21.42578125" customWidth="1"/>
    <col min="4396" max="4404" width="11.42578125" customWidth="1"/>
    <col min="4405" max="4405" width="15.5703125" customWidth="1"/>
    <col min="4406" max="4406" width="13.42578125" customWidth="1"/>
    <col min="4411" max="4411" width="14.7109375" customWidth="1"/>
    <col min="4651" max="4651" width="21.42578125" customWidth="1"/>
    <col min="4652" max="4660" width="11.42578125" customWidth="1"/>
    <col min="4661" max="4661" width="15.5703125" customWidth="1"/>
    <col min="4662" max="4662" width="13.42578125" customWidth="1"/>
    <col min="4667" max="4667" width="14.7109375" customWidth="1"/>
    <col min="4907" max="4907" width="21.42578125" customWidth="1"/>
    <col min="4908" max="4916" width="11.42578125" customWidth="1"/>
    <col min="4917" max="4917" width="15.5703125" customWidth="1"/>
    <col min="4918" max="4918" width="13.42578125" customWidth="1"/>
    <col min="4923" max="4923" width="14.7109375" customWidth="1"/>
    <col min="5163" max="5163" width="21.42578125" customWidth="1"/>
    <col min="5164" max="5172" width="11.42578125" customWidth="1"/>
    <col min="5173" max="5173" width="15.5703125" customWidth="1"/>
    <col min="5174" max="5174" width="13.42578125" customWidth="1"/>
    <col min="5179" max="5179" width="14.7109375" customWidth="1"/>
    <col min="5419" max="5419" width="21.42578125" customWidth="1"/>
    <col min="5420" max="5428" width="11.42578125" customWidth="1"/>
    <col min="5429" max="5429" width="15.5703125" customWidth="1"/>
    <col min="5430" max="5430" width="13.42578125" customWidth="1"/>
    <col min="5435" max="5435" width="14.7109375" customWidth="1"/>
    <col min="5675" max="5675" width="21.42578125" customWidth="1"/>
    <col min="5676" max="5684" width="11.42578125" customWidth="1"/>
    <col min="5685" max="5685" width="15.5703125" customWidth="1"/>
    <col min="5686" max="5686" width="13.42578125" customWidth="1"/>
    <col min="5691" max="5691" width="14.7109375" customWidth="1"/>
    <col min="5931" max="5931" width="21.42578125" customWidth="1"/>
    <col min="5932" max="5940" width="11.42578125" customWidth="1"/>
    <col min="5941" max="5941" width="15.5703125" customWidth="1"/>
    <col min="5942" max="5942" width="13.42578125" customWidth="1"/>
    <col min="5947" max="5947" width="14.7109375" customWidth="1"/>
    <col min="6187" max="6187" width="21.42578125" customWidth="1"/>
    <col min="6188" max="6196" width="11.42578125" customWidth="1"/>
    <col min="6197" max="6197" width="15.5703125" customWidth="1"/>
    <col min="6198" max="6198" width="13.42578125" customWidth="1"/>
    <col min="6203" max="6203" width="14.7109375" customWidth="1"/>
    <col min="6443" max="6443" width="21.42578125" customWidth="1"/>
    <col min="6444" max="6452" width="11.42578125" customWidth="1"/>
    <col min="6453" max="6453" width="15.5703125" customWidth="1"/>
    <col min="6454" max="6454" width="13.42578125" customWidth="1"/>
    <col min="6459" max="6459" width="14.7109375" customWidth="1"/>
    <col min="6699" max="6699" width="21.42578125" customWidth="1"/>
    <col min="6700" max="6708" width="11.42578125" customWidth="1"/>
    <col min="6709" max="6709" width="15.5703125" customWidth="1"/>
    <col min="6710" max="6710" width="13.42578125" customWidth="1"/>
    <col min="6715" max="6715" width="14.7109375" customWidth="1"/>
    <col min="6955" max="6955" width="21.42578125" customWidth="1"/>
    <col min="6956" max="6964" width="11.42578125" customWidth="1"/>
    <col min="6965" max="6965" width="15.5703125" customWidth="1"/>
    <col min="6966" max="6966" width="13.42578125" customWidth="1"/>
    <col min="6971" max="6971" width="14.7109375" customWidth="1"/>
    <col min="7211" max="7211" width="21.42578125" customWidth="1"/>
    <col min="7212" max="7220" width="11.42578125" customWidth="1"/>
    <col min="7221" max="7221" width="15.5703125" customWidth="1"/>
    <col min="7222" max="7222" width="13.42578125" customWidth="1"/>
    <col min="7227" max="7227" width="14.7109375" customWidth="1"/>
    <col min="7467" max="7467" width="21.42578125" customWidth="1"/>
    <col min="7468" max="7476" width="11.42578125" customWidth="1"/>
    <col min="7477" max="7477" width="15.5703125" customWidth="1"/>
    <col min="7478" max="7478" width="13.42578125" customWidth="1"/>
    <col min="7483" max="7483" width="14.7109375" customWidth="1"/>
    <col min="7723" max="7723" width="21.42578125" customWidth="1"/>
    <col min="7724" max="7732" width="11.42578125" customWidth="1"/>
    <col min="7733" max="7733" width="15.5703125" customWidth="1"/>
    <col min="7734" max="7734" width="13.42578125" customWidth="1"/>
    <col min="7739" max="7739" width="14.7109375" customWidth="1"/>
    <col min="7979" max="7979" width="21.42578125" customWidth="1"/>
    <col min="7980" max="7988" width="11.42578125" customWidth="1"/>
    <col min="7989" max="7989" width="15.5703125" customWidth="1"/>
    <col min="7990" max="7990" width="13.42578125" customWidth="1"/>
    <col min="7995" max="7995" width="14.7109375" customWidth="1"/>
    <col min="8235" max="8235" width="21.42578125" customWidth="1"/>
    <col min="8236" max="8244" width="11.42578125" customWidth="1"/>
    <col min="8245" max="8245" width="15.5703125" customWidth="1"/>
    <col min="8246" max="8246" width="13.42578125" customWidth="1"/>
    <col min="8251" max="8251" width="14.7109375" customWidth="1"/>
    <col min="8491" max="8491" width="21.42578125" customWidth="1"/>
    <col min="8492" max="8500" width="11.42578125" customWidth="1"/>
    <col min="8501" max="8501" width="15.5703125" customWidth="1"/>
    <col min="8502" max="8502" width="13.42578125" customWidth="1"/>
    <col min="8507" max="8507" width="14.7109375" customWidth="1"/>
    <col min="8747" max="8747" width="21.42578125" customWidth="1"/>
    <col min="8748" max="8756" width="11.42578125" customWidth="1"/>
    <col min="8757" max="8757" width="15.5703125" customWidth="1"/>
    <col min="8758" max="8758" width="13.42578125" customWidth="1"/>
    <col min="8763" max="8763" width="14.7109375" customWidth="1"/>
    <col min="9003" max="9003" width="21.42578125" customWidth="1"/>
    <col min="9004" max="9012" width="11.42578125" customWidth="1"/>
    <col min="9013" max="9013" width="15.5703125" customWidth="1"/>
    <col min="9014" max="9014" width="13.42578125" customWidth="1"/>
    <col min="9019" max="9019" width="14.7109375" customWidth="1"/>
    <col min="9259" max="9259" width="21.42578125" customWidth="1"/>
    <col min="9260" max="9268" width="11.42578125" customWidth="1"/>
    <col min="9269" max="9269" width="15.5703125" customWidth="1"/>
    <col min="9270" max="9270" width="13.42578125" customWidth="1"/>
    <col min="9275" max="9275" width="14.7109375" customWidth="1"/>
    <col min="9515" max="9515" width="21.42578125" customWidth="1"/>
    <col min="9516" max="9524" width="11.42578125" customWidth="1"/>
    <col min="9525" max="9525" width="15.5703125" customWidth="1"/>
    <col min="9526" max="9526" width="13.42578125" customWidth="1"/>
    <col min="9531" max="9531" width="14.7109375" customWidth="1"/>
    <col min="9771" max="9771" width="21.42578125" customWidth="1"/>
    <col min="9772" max="9780" width="11.42578125" customWidth="1"/>
    <col min="9781" max="9781" width="15.5703125" customWidth="1"/>
    <col min="9782" max="9782" width="13.42578125" customWidth="1"/>
    <col min="9787" max="9787" width="14.7109375" customWidth="1"/>
    <col min="10027" max="10027" width="21.42578125" customWidth="1"/>
    <col min="10028" max="10036" width="11.42578125" customWidth="1"/>
    <col min="10037" max="10037" width="15.5703125" customWidth="1"/>
    <col min="10038" max="10038" width="13.42578125" customWidth="1"/>
    <col min="10043" max="10043" width="14.7109375" customWidth="1"/>
    <col min="10283" max="10283" width="21.42578125" customWidth="1"/>
    <col min="10284" max="10292" width="11.42578125" customWidth="1"/>
    <col min="10293" max="10293" width="15.5703125" customWidth="1"/>
    <col min="10294" max="10294" width="13.42578125" customWidth="1"/>
    <col min="10299" max="10299" width="14.7109375" customWidth="1"/>
    <col min="10539" max="10539" width="21.42578125" customWidth="1"/>
    <col min="10540" max="10548" width="11.42578125" customWidth="1"/>
    <col min="10549" max="10549" width="15.5703125" customWidth="1"/>
    <col min="10550" max="10550" width="13.42578125" customWidth="1"/>
    <col min="10555" max="10555" width="14.7109375" customWidth="1"/>
    <col min="10795" max="10795" width="21.42578125" customWidth="1"/>
    <col min="10796" max="10804" width="11.42578125" customWidth="1"/>
    <col min="10805" max="10805" width="15.5703125" customWidth="1"/>
    <col min="10806" max="10806" width="13.42578125" customWidth="1"/>
    <col min="10811" max="10811" width="14.7109375" customWidth="1"/>
    <col min="11051" max="11051" width="21.42578125" customWidth="1"/>
    <col min="11052" max="11060" width="11.42578125" customWidth="1"/>
    <col min="11061" max="11061" width="15.5703125" customWidth="1"/>
    <col min="11062" max="11062" width="13.42578125" customWidth="1"/>
    <col min="11067" max="11067" width="14.7109375" customWidth="1"/>
    <col min="11307" max="11307" width="21.42578125" customWidth="1"/>
    <col min="11308" max="11316" width="11.42578125" customWidth="1"/>
    <col min="11317" max="11317" width="15.5703125" customWidth="1"/>
    <col min="11318" max="11318" width="13.42578125" customWidth="1"/>
    <col min="11323" max="11323" width="14.7109375" customWidth="1"/>
    <col min="11563" max="11563" width="21.42578125" customWidth="1"/>
    <col min="11564" max="11572" width="11.42578125" customWidth="1"/>
    <col min="11573" max="11573" width="15.5703125" customWidth="1"/>
    <col min="11574" max="11574" width="13.42578125" customWidth="1"/>
    <col min="11579" max="11579" width="14.7109375" customWidth="1"/>
    <col min="11819" max="11819" width="21.42578125" customWidth="1"/>
    <col min="11820" max="11828" width="11.42578125" customWidth="1"/>
    <col min="11829" max="11829" width="15.5703125" customWidth="1"/>
    <col min="11830" max="11830" width="13.42578125" customWidth="1"/>
    <col min="11835" max="11835" width="14.7109375" customWidth="1"/>
    <col min="12075" max="12075" width="21.42578125" customWidth="1"/>
    <col min="12076" max="12084" width="11.42578125" customWidth="1"/>
    <col min="12085" max="12085" width="15.5703125" customWidth="1"/>
    <col min="12086" max="12086" width="13.42578125" customWidth="1"/>
    <col min="12091" max="12091" width="14.7109375" customWidth="1"/>
    <col min="12331" max="12331" width="21.42578125" customWidth="1"/>
    <col min="12332" max="12340" width="11.42578125" customWidth="1"/>
    <col min="12341" max="12341" width="15.5703125" customWidth="1"/>
    <col min="12342" max="12342" width="13.42578125" customWidth="1"/>
    <col min="12347" max="12347" width="14.7109375" customWidth="1"/>
    <col min="12587" max="12587" width="21.42578125" customWidth="1"/>
    <col min="12588" max="12596" width="11.42578125" customWidth="1"/>
    <col min="12597" max="12597" width="15.5703125" customWidth="1"/>
    <col min="12598" max="12598" width="13.42578125" customWidth="1"/>
    <col min="12603" max="12603" width="14.7109375" customWidth="1"/>
    <col min="12843" max="12843" width="21.42578125" customWidth="1"/>
    <col min="12844" max="12852" width="11.42578125" customWidth="1"/>
    <col min="12853" max="12853" width="15.5703125" customWidth="1"/>
    <col min="12854" max="12854" width="13.42578125" customWidth="1"/>
    <col min="12859" max="12859" width="14.7109375" customWidth="1"/>
    <col min="13099" max="13099" width="21.42578125" customWidth="1"/>
    <col min="13100" max="13108" width="11.42578125" customWidth="1"/>
    <col min="13109" max="13109" width="15.5703125" customWidth="1"/>
    <col min="13110" max="13110" width="13.42578125" customWidth="1"/>
    <col min="13115" max="13115" width="14.7109375" customWidth="1"/>
    <col min="13355" max="13355" width="21.42578125" customWidth="1"/>
    <col min="13356" max="13364" width="11.42578125" customWidth="1"/>
    <col min="13365" max="13365" width="15.5703125" customWidth="1"/>
    <col min="13366" max="13366" width="13.42578125" customWidth="1"/>
    <col min="13371" max="13371" width="14.7109375" customWidth="1"/>
    <col min="13611" max="13611" width="21.42578125" customWidth="1"/>
    <col min="13612" max="13620" width="11.42578125" customWidth="1"/>
    <col min="13621" max="13621" width="15.5703125" customWidth="1"/>
    <col min="13622" max="13622" width="13.42578125" customWidth="1"/>
    <col min="13627" max="13627" width="14.7109375" customWidth="1"/>
    <col min="13867" max="13867" width="21.42578125" customWidth="1"/>
    <col min="13868" max="13876" width="11.42578125" customWidth="1"/>
    <col min="13877" max="13877" width="15.5703125" customWidth="1"/>
    <col min="13878" max="13878" width="13.42578125" customWidth="1"/>
    <col min="13883" max="13883" width="14.7109375" customWidth="1"/>
    <col min="14123" max="14123" width="21.42578125" customWidth="1"/>
    <col min="14124" max="14132" width="11.42578125" customWidth="1"/>
    <col min="14133" max="14133" width="15.5703125" customWidth="1"/>
    <col min="14134" max="14134" width="13.42578125" customWidth="1"/>
    <col min="14139" max="14139" width="14.7109375" customWidth="1"/>
    <col min="14379" max="14379" width="21.42578125" customWidth="1"/>
    <col min="14380" max="14388" width="11.42578125" customWidth="1"/>
    <col min="14389" max="14389" width="15.5703125" customWidth="1"/>
    <col min="14390" max="14390" width="13.42578125" customWidth="1"/>
    <col min="14395" max="14395" width="14.7109375" customWidth="1"/>
    <col min="14635" max="14635" width="21.42578125" customWidth="1"/>
    <col min="14636" max="14644" width="11.42578125" customWidth="1"/>
    <col min="14645" max="14645" width="15.5703125" customWidth="1"/>
    <col min="14646" max="14646" width="13.42578125" customWidth="1"/>
    <col min="14651" max="14651" width="14.7109375" customWidth="1"/>
    <col min="14891" max="14891" width="21.42578125" customWidth="1"/>
    <col min="14892" max="14900" width="11.42578125" customWidth="1"/>
    <col min="14901" max="14901" width="15.5703125" customWidth="1"/>
    <col min="14902" max="14902" width="13.42578125" customWidth="1"/>
    <col min="14907" max="14907" width="14.7109375" customWidth="1"/>
    <col min="15147" max="15147" width="21.42578125" customWidth="1"/>
    <col min="15148" max="15156" width="11.42578125" customWidth="1"/>
    <col min="15157" max="15157" width="15.5703125" customWidth="1"/>
    <col min="15158" max="15158" width="13.42578125" customWidth="1"/>
    <col min="15163" max="15163" width="14.7109375" customWidth="1"/>
    <col min="15403" max="15403" width="21.42578125" customWidth="1"/>
    <col min="15404" max="15412" width="11.42578125" customWidth="1"/>
    <col min="15413" max="15413" width="15.5703125" customWidth="1"/>
    <col min="15414" max="15414" width="13.42578125" customWidth="1"/>
    <col min="15419" max="15419" width="14.7109375" customWidth="1"/>
    <col min="15659" max="15659" width="21.42578125" customWidth="1"/>
    <col min="15660" max="15668" width="11.42578125" customWidth="1"/>
    <col min="15669" max="15669" width="15.5703125" customWidth="1"/>
    <col min="15670" max="15670" width="13.42578125" customWidth="1"/>
    <col min="15675" max="15675" width="14.7109375" customWidth="1"/>
    <col min="15915" max="15915" width="21.42578125" customWidth="1"/>
    <col min="15916" max="15924" width="11.42578125" customWidth="1"/>
    <col min="15925" max="15925" width="15.5703125" customWidth="1"/>
    <col min="15926" max="15926" width="13.42578125" customWidth="1"/>
    <col min="15931" max="15931" width="14.7109375" customWidth="1"/>
    <col min="16171" max="16171" width="21.42578125" customWidth="1"/>
    <col min="16172" max="16180" width="11.42578125" customWidth="1"/>
    <col min="16181" max="16181" width="15.5703125" customWidth="1"/>
    <col min="16182" max="16182" width="13.42578125" customWidth="1"/>
    <col min="16187" max="16187" width="14.7109375" customWidth="1"/>
  </cols>
  <sheetData>
    <row r="1" spans="1:129" ht="39" customHeight="1" thickBot="1">
      <c r="A1" s="368"/>
      <c r="B1" s="32" t="s">
        <v>6080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368" t="s">
        <v>6081</v>
      </c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739"/>
      <c r="DB1" s="229"/>
      <c r="DC1" s="229"/>
      <c r="DD1" s="229"/>
      <c r="DE1" s="229"/>
      <c r="DF1" s="229"/>
      <c r="DG1" s="229"/>
      <c r="DH1" s="941" t="s">
        <v>6011</v>
      </c>
      <c r="DI1" s="941"/>
      <c r="DJ1" s="946" t="s">
        <v>6063</v>
      </c>
      <c r="DK1" s="946"/>
      <c r="DY1" s="243" t="s">
        <v>6082</v>
      </c>
    </row>
    <row r="2" spans="1:129" ht="30" customHeight="1">
      <c r="A2" s="913" t="s">
        <v>6014</v>
      </c>
      <c r="B2" s="918" t="s">
        <v>6015</v>
      </c>
      <c r="C2" s="917" t="s">
        <v>273</v>
      </c>
      <c r="D2" s="947" t="s">
        <v>6083</v>
      </c>
      <c r="E2" s="948"/>
      <c r="F2" s="948"/>
      <c r="G2" s="948"/>
      <c r="H2" s="948"/>
      <c r="I2" s="948"/>
      <c r="J2" s="948"/>
      <c r="K2" s="948"/>
      <c r="L2" s="948"/>
      <c r="M2" s="948"/>
      <c r="N2" s="948"/>
      <c r="O2" s="949"/>
      <c r="P2" s="914" t="s">
        <v>6084</v>
      </c>
      <c r="Q2" s="915"/>
      <c r="R2" s="915"/>
      <c r="S2" s="915"/>
      <c r="T2" s="915"/>
      <c r="U2" s="915"/>
      <c r="V2" s="915"/>
      <c r="W2" s="915"/>
      <c r="X2" s="915"/>
      <c r="Y2" s="915"/>
      <c r="Z2" s="915"/>
      <c r="AA2" s="916"/>
      <c r="AB2" s="914" t="s">
        <v>6085</v>
      </c>
      <c r="AC2" s="915"/>
      <c r="AD2" s="915"/>
      <c r="AE2" s="915"/>
      <c r="AF2" s="915"/>
      <c r="AG2" s="915"/>
      <c r="AH2" s="915"/>
      <c r="AI2" s="915"/>
      <c r="AJ2" s="915"/>
      <c r="AK2" s="915"/>
      <c r="AL2" s="915"/>
      <c r="AM2" s="916"/>
      <c r="AN2" s="914" t="s">
        <v>6086</v>
      </c>
      <c r="AO2" s="915"/>
      <c r="AP2" s="915"/>
      <c r="AQ2" s="915"/>
      <c r="AR2" s="915"/>
      <c r="AS2" s="915"/>
      <c r="AT2" s="915"/>
      <c r="AU2" s="915"/>
      <c r="AV2" s="915"/>
      <c r="AW2" s="915"/>
      <c r="AX2" s="915"/>
      <c r="AY2" s="916"/>
      <c r="AZ2" s="914" t="s">
        <v>6025</v>
      </c>
      <c r="BA2" s="915"/>
      <c r="BB2" s="915"/>
      <c r="BC2" s="915"/>
      <c r="BD2" s="915"/>
      <c r="BE2" s="915"/>
      <c r="BF2" s="915"/>
      <c r="BG2" s="915"/>
      <c r="BH2" s="915"/>
      <c r="BI2" s="915"/>
      <c r="BJ2" s="915"/>
      <c r="BK2" s="922"/>
      <c r="BL2" s="914" t="s">
        <v>6026</v>
      </c>
      <c r="BM2" s="915"/>
      <c r="BN2" s="915"/>
      <c r="BO2" s="915"/>
      <c r="BP2" s="915"/>
      <c r="BQ2" s="915"/>
      <c r="BR2" s="915"/>
      <c r="BS2" s="915"/>
      <c r="BT2" s="915"/>
      <c r="BU2" s="915"/>
      <c r="BV2" s="915"/>
      <c r="BW2" s="922"/>
      <c r="BX2" s="914" t="s">
        <v>6027</v>
      </c>
      <c r="BY2" s="915"/>
      <c r="BZ2" s="915"/>
      <c r="CA2" s="915"/>
      <c r="CB2" s="915"/>
      <c r="CC2" s="915"/>
      <c r="CD2" s="915"/>
      <c r="CE2" s="915"/>
      <c r="CF2" s="915"/>
      <c r="CG2" s="915"/>
      <c r="CH2" s="915"/>
      <c r="CI2" s="922"/>
      <c r="CJ2" s="932">
        <v>2022</v>
      </c>
      <c r="CK2" s="933"/>
      <c r="CL2" s="933"/>
      <c r="CM2" s="933"/>
      <c r="CN2" s="933"/>
      <c r="CO2" s="933"/>
      <c r="CP2" s="933"/>
      <c r="CQ2" s="933"/>
      <c r="CR2" s="933"/>
      <c r="CS2" s="933"/>
      <c r="CT2" s="933"/>
      <c r="CU2" s="933"/>
      <c r="CV2" s="726"/>
      <c r="CW2" s="726"/>
      <c r="CX2" s="726"/>
      <c r="CY2" s="726"/>
      <c r="CZ2" s="726"/>
      <c r="DA2" s="950">
        <v>2023</v>
      </c>
      <c r="DB2" s="950"/>
      <c r="DC2" s="950"/>
      <c r="DD2" s="950"/>
      <c r="DE2" s="950"/>
      <c r="DF2" s="950"/>
      <c r="DG2" s="950"/>
      <c r="DH2" s="943" t="s">
        <v>6087</v>
      </c>
      <c r="DI2" s="939" t="s">
        <v>6029</v>
      </c>
      <c r="DJ2" s="943" t="s">
        <v>6030</v>
      </c>
      <c r="DK2" s="939" t="s">
        <v>6029</v>
      </c>
      <c r="DL2" s="935" t="s">
        <v>6013</v>
      </c>
      <c r="DM2" s="936"/>
    </row>
    <row r="3" spans="1:129" ht="33" customHeight="1" outlineLevel="1">
      <c r="A3" s="913"/>
      <c r="B3" s="918"/>
      <c r="C3" s="917"/>
      <c r="D3" s="455" t="s">
        <v>473</v>
      </c>
      <c r="E3" s="456" t="s">
        <v>475</v>
      </c>
      <c r="F3" s="456" t="s">
        <v>476</v>
      </c>
      <c r="G3" s="456" t="s">
        <v>477</v>
      </c>
      <c r="H3" s="456" t="s">
        <v>478</v>
      </c>
      <c r="I3" s="456" t="s">
        <v>479</v>
      </c>
      <c r="J3" s="456" t="s">
        <v>480</v>
      </c>
      <c r="K3" s="456" t="s">
        <v>481</v>
      </c>
      <c r="L3" s="456" t="s">
        <v>482</v>
      </c>
      <c r="M3" s="456" t="s">
        <v>483</v>
      </c>
      <c r="N3" s="456" t="s">
        <v>484</v>
      </c>
      <c r="O3" s="459" t="s">
        <v>485</v>
      </c>
      <c r="P3" s="455" t="s">
        <v>473</v>
      </c>
      <c r="Q3" s="456" t="s">
        <v>475</v>
      </c>
      <c r="R3" s="456" t="s">
        <v>476</v>
      </c>
      <c r="S3" s="456" t="s">
        <v>477</v>
      </c>
      <c r="T3" s="456" t="s">
        <v>478</v>
      </c>
      <c r="U3" s="456" t="s">
        <v>479</v>
      </c>
      <c r="V3" s="456" t="s">
        <v>480</v>
      </c>
      <c r="W3" s="456" t="s">
        <v>481</v>
      </c>
      <c r="X3" s="456" t="s">
        <v>482</v>
      </c>
      <c r="Y3" s="456" t="s">
        <v>483</v>
      </c>
      <c r="Z3" s="456" t="s">
        <v>484</v>
      </c>
      <c r="AA3" s="459" t="s">
        <v>485</v>
      </c>
      <c r="AB3" s="455" t="s">
        <v>473</v>
      </c>
      <c r="AC3" s="456" t="s">
        <v>475</v>
      </c>
      <c r="AD3" s="456" t="s">
        <v>476</v>
      </c>
      <c r="AE3" s="456" t="s">
        <v>477</v>
      </c>
      <c r="AF3" s="456" t="s">
        <v>478</v>
      </c>
      <c r="AG3" s="456" t="s">
        <v>479</v>
      </c>
      <c r="AH3" s="456" t="s">
        <v>480</v>
      </c>
      <c r="AI3" s="456" t="s">
        <v>481</v>
      </c>
      <c r="AJ3" s="456" t="s">
        <v>482</v>
      </c>
      <c r="AK3" s="456" t="s">
        <v>483</v>
      </c>
      <c r="AL3" s="456" t="s">
        <v>484</v>
      </c>
      <c r="AM3" s="459" t="s">
        <v>485</v>
      </c>
      <c r="AN3" s="455" t="s">
        <v>473</v>
      </c>
      <c r="AO3" s="456" t="s">
        <v>475</v>
      </c>
      <c r="AP3" s="456" t="s">
        <v>476</v>
      </c>
      <c r="AQ3" s="456" t="s">
        <v>477</v>
      </c>
      <c r="AR3" s="456" t="s">
        <v>478</v>
      </c>
      <c r="AS3" s="456" t="s">
        <v>479</v>
      </c>
      <c r="AT3" s="456" t="s">
        <v>480</v>
      </c>
      <c r="AU3" s="456" t="s">
        <v>481</v>
      </c>
      <c r="AV3" s="456" t="s">
        <v>482</v>
      </c>
      <c r="AW3" s="456" t="s">
        <v>483</v>
      </c>
      <c r="AX3" s="456" t="s">
        <v>484</v>
      </c>
      <c r="AY3" s="459" t="s">
        <v>485</v>
      </c>
      <c r="AZ3" s="455" t="s">
        <v>473</v>
      </c>
      <c r="BA3" s="456" t="s">
        <v>475</v>
      </c>
      <c r="BB3" s="456" t="s">
        <v>476</v>
      </c>
      <c r="BC3" s="456" t="s">
        <v>477</v>
      </c>
      <c r="BD3" s="456" t="s">
        <v>478</v>
      </c>
      <c r="BE3" s="456" t="s">
        <v>479</v>
      </c>
      <c r="BF3" s="456" t="s">
        <v>480</v>
      </c>
      <c r="BG3" s="456" t="s">
        <v>481</v>
      </c>
      <c r="BH3" s="456" t="s">
        <v>482</v>
      </c>
      <c r="BI3" s="456" t="s">
        <v>483</v>
      </c>
      <c r="BJ3" s="456" t="s">
        <v>484</v>
      </c>
      <c r="BK3" s="460" t="s">
        <v>485</v>
      </c>
      <c r="BL3" s="455" t="s">
        <v>473</v>
      </c>
      <c r="BM3" s="456" t="s">
        <v>475</v>
      </c>
      <c r="BN3" s="456" t="s">
        <v>476</v>
      </c>
      <c r="BO3" s="456" t="s">
        <v>477</v>
      </c>
      <c r="BP3" s="456" t="s">
        <v>478</v>
      </c>
      <c r="BQ3" s="456" t="s">
        <v>479</v>
      </c>
      <c r="BR3" s="456" t="s">
        <v>480</v>
      </c>
      <c r="BS3" s="456" t="s">
        <v>481</v>
      </c>
      <c r="BT3" s="456" t="s">
        <v>482</v>
      </c>
      <c r="BU3" s="456" t="s">
        <v>483</v>
      </c>
      <c r="BV3" s="456" t="s">
        <v>484</v>
      </c>
      <c r="BW3" s="460" t="s">
        <v>485</v>
      </c>
      <c r="BX3" s="455" t="s">
        <v>473</v>
      </c>
      <c r="BY3" s="456" t="s">
        <v>475</v>
      </c>
      <c r="BZ3" s="456" t="s">
        <v>476</v>
      </c>
      <c r="CA3" s="456" t="s">
        <v>477</v>
      </c>
      <c r="CB3" s="456" t="s">
        <v>478</v>
      </c>
      <c r="CC3" s="456" t="s">
        <v>479</v>
      </c>
      <c r="CD3" s="456" t="s">
        <v>480</v>
      </c>
      <c r="CE3" s="456" t="s">
        <v>481</v>
      </c>
      <c r="CF3" s="456" t="s">
        <v>482</v>
      </c>
      <c r="CG3" s="456" t="s">
        <v>483</v>
      </c>
      <c r="CH3" s="456" t="s">
        <v>484</v>
      </c>
      <c r="CI3" s="460" t="s">
        <v>485</v>
      </c>
      <c r="CJ3" s="455" t="s">
        <v>473</v>
      </c>
      <c r="CK3" s="456" t="s">
        <v>475</v>
      </c>
      <c r="CL3" s="456" t="s">
        <v>476</v>
      </c>
      <c r="CM3" s="456" t="s">
        <v>477</v>
      </c>
      <c r="CN3" s="456" t="s">
        <v>478</v>
      </c>
      <c r="CO3" s="456" t="s">
        <v>479</v>
      </c>
      <c r="CP3" s="456" t="s">
        <v>480</v>
      </c>
      <c r="CQ3" s="456" t="s">
        <v>481</v>
      </c>
      <c r="CR3" s="456" t="s">
        <v>482</v>
      </c>
      <c r="CS3" s="460" t="s">
        <v>483</v>
      </c>
      <c r="CT3" s="459" t="s">
        <v>484</v>
      </c>
      <c r="CU3" s="460" t="s">
        <v>485</v>
      </c>
      <c r="CV3" s="456" t="s">
        <v>6088</v>
      </c>
      <c r="CW3" s="456" t="s">
        <v>6089</v>
      </c>
      <c r="CX3" s="456" t="s">
        <v>6090</v>
      </c>
      <c r="CY3" s="456" t="s">
        <v>6045</v>
      </c>
      <c r="CZ3" s="456" t="s">
        <v>478</v>
      </c>
      <c r="DA3" s="456" t="s">
        <v>6072</v>
      </c>
      <c r="DB3" s="456" t="s">
        <v>6073</v>
      </c>
      <c r="DC3" s="456" t="s">
        <v>6074</v>
      </c>
      <c r="DD3" s="456" t="s">
        <v>6075</v>
      </c>
      <c r="DE3" s="456" t="s">
        <v>6076</v>
      </c>
      <c r="DF3" s="456" t="s">
        <v>6077</v>
      </c>
      <c r="DG3" s="456" t="s">
        <v>6078</v>
      </c>
      <c r="DH3" s="944"/>
      <c r="DI3" s="939"/>
      <c r="DJ3" s="944"/>
      <c r="DK3" s="939"/>
      <c r="DL3" s="1"/>
      <c r="DM3" s="200" t="s">
        <v>6031</v>
      </c>
    </row>
    <row r="4" spans="1:129" s="2" customFormat="1" ht="25.5" customHeight="1">
      <c r="A4" s="490" t="s">
        <v>6047</v>
      </c>
      <c r="B4" s="491"/>
      <c r="C4" s="492"/>
      <c r="D4" s="497">
        <v>86975</v>
      </c>
      <c r="E4" s="498">
        <v>87168</v>
      </c>
      <c r="F4" s="498">
        <v>87161</v>
      </c>
      <c r="G4" s="498">
        <v>87068</v>
      </c>
      <c r="H4" s="498">
        <v>86902</v>
      </c>
      <c r="I4" s="498">
        <v>91602</v>
      </c>
      <c r="J4" s="498">
        <v>91591</v>
      </c>
      <c r="K4" s="498">
        <v>91991</v>
      </c>
      <c r="L4" s="498">
        <v>91954</v>
      </c>
      <c r="M4" s="498">
        <v>91962</v>
      </c>
      <c r="N4" s="498">
        <v>91621</v>
      </c>
      <c r="O4" s="499">
        <v>94834</v>
      </c>
      <c r="P4" s="497">
        <v>94404</v>
      </c>
      <c r="Q4" s="498">
        <v>83356</v>
      </c>
      <c r="R4" s="498">
        <v>82249</v>
      </c>
      <c r="S4" s="498">
        <v>106911</v>
      </c>
      <c r="T4" s="498">
        <v>105353</v>
      </c>
      <c r="U4" s="498">
        <v>106974</v>
      </c>
      <c r="V4" s="498">
        <v>105793</v>
      </c>
      <c r="W4" s="498">
        <v>105484</v>
      </c>
      <c r="X4" s="498">
        <v>105267</v>
      </c>
      <c r="Y4" s="498">
        <v>105957</v>
      </c>
      <c r="Z4" s="498">
        <v>105795</v>
      </c>
      <c r="AA4" s="499">
        <v>106002</v>
      </c>
      <c r="AB4" s="497">
        <v>105926</v>
      </c>
      <c r="AC4" s="498">
        <v>105895</v>
      </c>
      <c r="AD4" s="498">
        <v>106135</v>
      </c>
      <c r="AE4" s="498">
        <v>106103</v>
      </c>
      <c r="AF4" s="498">
        <v>106066</v>
      </c>
      <c r="AG4" s="498">
        <v>105780</v>
      </c>
      <c r="AH4" s="498">
        <v>105898</v>
      </c>
      <c r="AI4" s="498">
        <v>106031</v>
      </c>
      <c r="AJ4" s="498">
        <v>106045</v>
      </c>
      <c r="AK4" s="498">
        <v>106071</v>
      </c>
      <c r="AL4" s="498">
        <v>105884</v>
      </c>
      <c r="AM4" s="499">
        <v>105786</v>
      </c>
      <c r="AN4" s="497">
        <v>105714</v>
      </c>
      <c r="AO4" s="498">
        <v>105580</v>
      </c>
      <c r="AP4" s="498">
        <v>105454</v>
      </c>
      <c r="AQ4" s="498">
        <v>105172</v>
      </c>
      <c r="AR4" s="498">
        <v>105044</v>
      </c>
      <c r="AS4" s="498">
        <v>104884</v>
      </c>
      <c r="AT4" s="498">
        <v>104625</v>
      </c>
      <c r="AU4" s="498">
        <v>105164</v>
      </c>
      <c r="AV4" s="498">
        <v>104973</v>
      </c>
      <c r="AW4" s="498">
        <v>104813</v>
      </c>
      <c r="AX4" s="498">
        <v>104514</v>
      </c>
      <c r="AY4" s="499">
        <v>104367</v>
      </c>
      <c r="AZ4" s="497">
        <v>104163</v>
      </c>
      <c r="BA4" s="498">
        <v>104328</v>
      </c>
      <c r="BB4" s="498">
        <v>103814</v>
      </c>
      <c r="BC4" s="498">
        <v>103633</v>
      </c>
      <c r="BD4" s="498">
        <v>106477</v>
      </c>
      <c r="BE4" s="498">
        <v>106223</v>
      </c>
      <c r="BF4" s="498">
        <v>104412</v>
      </c>
      <c r="BG4" s="498">
        <v>104205</v>
      </c>
      <c r="BH4" s="498">
        <v>104074</v>
      </c>
      <c r="BI4" s="498">
        <v>103951</v>
      </c>
      <c r="BJ4" s="498">
        <v>103939</v>
      </c>
      <c r="BK4" s="500">
        <v>103803</v>
      </c>
      <c r="BL4" s="497">
        <v>102941</v>
      </c>
      <c r="BM4" s="498">
        <v>102751</v>
      </c>
      <c r="BN4" s="498">
        <v>104847</v>
      </c>
      <c r="BO4" s="498">
        <v>104974</v>
      </c>
      <c r="BP4" s="498">
        <v>104974</v>
      </c>
      <c r="BQ4" s="498">
        <v>105266</v>
      </c>
      <c r="BR4" s="498">
        <v>104021</v>
      </c>
      <c r="BS4" s="498">
        <v>104098</v>
      </c>
      <c r="BT4" s="498">
        <v>103804</v>
      </c>
      <c r="BU4" s="498">
        <v>103451</v>
      </c>
      <c r="BV4" s="498">
        <v>103298</v>
      </c>
      <c r="BW4" s="500">
        <v>103313</v>
      </c>
      <c r="BX4" s="497">
        <v>103750</v>
      </c>
      <c r="BY4" s="498">
        <v>103243</v>
      </c>
      <c r="BZ4" s="498">
        <v>109587</v>
      </c>
      <c r="CA4" s="498">
        <v>108409</v>
      </c>
      <c r="CB4" s="498">
        <v>108840</v>
      </c>
      <c r="CC4" s="498">
        <v>108461</v>
      </c>
      <c r="CD4" s="498">
        <v>107936</v>
      </c>
      <c r="CE4" s="498">
        <v>107598</v>
      </c>
      <c r="CF4" s="498">
        <v>107251</v>
      </c>
      <c r="CG4" s="498">
        <v>107471</v>
      </c>
      <c r="CH4" s="498">
        <v>106892</v>
      </c>
      <c r="CI4" s="500">
        <v>105628</v>
      </c>
      <c r="CJ4" s="497">
        <v>105190</v>
      </c>
      <c r="CK4" s="498">
        <v>104899</v>
      </c>
      <c r="CL4" s="498">
        <v>105289</v>
      </c>
      <c r="CM4" s="498">
        <v>106390</v>
      </c>
      <c r="CN4" s="498">
        <v>106237</v>
      </c>
      <c r="CO4" s="498">
        <v>106318</v>
      </c>
      <c r="CP4" s="498">
        <v>106026</v>
      </c>
      <c r="CQ4" s="498">
        <v>106671</v>
      </c>
      <c r="CR4" s="498">
        <v>106662</v>
      </c>
      <c r="CS4" s="500">
        <v>106320</v>
      </c>
      <c r="CT4" s="499">
        <v>106465</v>
      </c>
      <c r="CU4" s="498">
        <v>106175</v>
      </c>
      <c r="CV4" s="498">
        <v>105671</v>
      </c>
      <c r="CW4" s="498">
        <v>105468</v>
      </c>
      <c r="CX4" s="498">
        <v>105615</v>
      </c>
      <c r="CY4" s="498">
        <v>106122</v>
      </c>
      <c r="CZ4" s="498">
        <v>106026</v>
      </c>
      <c r="DA4" s="740">
        <v>106102</v>
      </c>
      <c r="DB4" s="498"/>
      <c r="DC4" s="498"/>
      <c r="DD4" s="498"/>
      <c r="DE4" s="498"/>
      <c r="DF4" s="498"/>
      <c r="DG4" s="498"/>
      <c r="DH4" s="100">
        <v>76</v>
      </c>
      <c r="DI4" s="84">
        <v>7.162918700872746E-2</v>
      </c>
      <c r="DJ4" s="675">
        <v>-73</v>
      </c>
      <c r="DK4" s="84">
        <v>-6.9110463134774869E-2</v>
      </c>
      <c r="DL4" s="1"/>
      <c r="DM4" s="200" t="s">
        <v>6046</v>
      </c>
    </row>
    <row r="5" spans="1:129" ht="18" customHeight="1" outlineLevel="1">
      <c r="A5" s="121" t="s">
        <v>290</v>
      </c>
      <c r="B5" s="26"/>
      <c r="C5" s="27"/>
      <c r="D5" s="44">
        <v>1558</v>
      </c>
      <c r="E5" s="45">
        <v>1568</v>
      </c>
      <c r="F5" s="45">
        <v>1564</v>
      </c>
      <c r="G5" s="45">
        <v>1563</v>
      </c>
      <c r="H5" s="45">
        <v>1563</v>
      </c>
      <c r="I5" s="45">
        <v>1578</v>
      </c>
      <c r="J5" s="45">
        <v>1580</v>
      </c>
      <c r="K5" s="45">
        <v>1597</v>
      </c>
      <c r="L5" s="45">
        <v>1600</v>
      </c>
      <c r="M5" s="45">
        <v>1602</v>
      </c>
      <c r="N5" s="45">
        <v>1594</v>
      </c>
      <c r="O5" s="231">
        <v>1685</v>
      </c>
      <c r="P5" s="44">
        <v>1678</v>
      </c>
      <c r="Q5" s="45">
        <v>1510</v>
      </c>
      <c r="R5" s="45">
        <v>1498</v>
      </c>
      <c r="S5" s="45">
        <v>1944</v>
      </c>
      <c r="T5" s="45">
        <v>1908</v>
      </c>
      <c r="U5" s="45">
        <v>1946</v>
      </c>
      <c r="V5" s="45">
        <v>1930</v>
      </c>
      <c r="W5" s="45">
        <v>1928</v>
      </c>
      <c r="X5" s="45">
        <v>1925</v>
      </c>
      <c r="Y5" s="45">
        <v>1935</v>
      </c>
      <c r="Z5" s="45">
        <v>1925</v>
      </c>
      <c r="AA5" s="231">
        <v>1936</v>
      </c>
      <c r="AB5" s="44">
        <v>1930</v>
      </c>
      <c r="AC5" s="45">
        <v>1930</v>
      </c>
      <c r="AD5" s="45">
        <v>1934</v>
      </c>
      <c r="AE5" s="45">
        <v>1934</v>
      </c>
      <c r="AF5" s="45">
        <v>1930</v>
      </c>
      <c r="AG5" s="45">
        <v>1931</v>
      </c>
      <c r="AH5" s="45">
        <v>1927</v>
      </c>
      <c r="AI5" s="45">
        <v>1933</v>
      </c>
      <c r="AJ5" s="45">
        <v>1929</v>
      </c>
      <c r="AK5" s="45">
        <v>1929</v>
      </c>
      <c r="AL5" s="45">
        <v>1925</v>
      </c>
      <c r="AM5" s="231">
        <v>1925</v>
      </c>
      <c r="AN5" s="44">
        <v>2029</v>
      </c>
      <c r="AO5" s="45">
        <v>1927</v>
      </c>
      <c r="AP5" s="45">
        <v>1925</v>
      </c>
      <c r="AQ5" s="45">
        <v>1923</v>
      </c>
      <c r="AR5" s="45">
        <v>1953</v>
      </c>
      <c r="AS5" s="45">
        <v>1951</v>
      </c>
      <c r="AT5" s="45">
        <v>1941</v>
      </c>
      <c r="AU5" s="45">
        <v>1936</v>
      </c>
      <c r="AV5" s="45">
        <v>1932</v>
      </c>
      <c r="AW5" s="45">
        <v>1932</v>
      </c>
      <c r="AX5" s="45">
        <v>1926</v>
      </c>
      <c r="AY5" s="231">
        <v>1921</v>
      </c>
      <c r="AZ5" s="44">
        <v>1917</v>
      </c>
      <c r="BA5" s="45">
        <v>1914</v>
      </c>
      <c r="BB5" s="45">
        <v>1904</v>
      </c>
      <c r="BC5" s="45">
        <v>1899</v>
      </c>
      <c r="BD5" s="45">
        <v>1894</v>
      </c>
      <c r="BE5" s="45">
        <v>1891</v>
      </c>
      <c r="BF5" s="45">
        <v>1858</v>
      </c>
      <c r="BG5" s="45">
        <v>1861</v>
      </c>
      <c r="BH5" s="45">
        <v>1858</v>
      </c>
      <c r="BI5" s="45">
        <v>1859</v>
      </c>
      <c r="BJ5" s="45">
        <v>1845</v>
      </c>
      <c r="BK5" s="57">
        <v>1847</v>
      </c>
      <c r="BL5" s="44">
        <v>1691</v>
      </c>
      <c r="BM5" s="45">
        <v>1688</v>
      </c>
      <c r="BN5" s="45">
        <v>1736</v>
      </c>
      <c r="BO5" s="45">
        <v>1742</v>
      </c>
      <c r="BP5" s="45">
        <v>1742</v>
      </c>
      <c r="BQ5" s="45">
        <v>1749</v>
      </c>
      <c r="BR5" s="45">
        <v>1733</v>
      </c>
      <c r="BS5" s="45">
        <v>1736</v>
      </c>
      <c r="BT5" s="45">
        <v>1734</v>
      </c>
      <c r="BU5" s="45">
        <v>1733</v>
      </c>
      <c r="BV5" s="45">
        <v>1726</v>
      </c>
      <c r="BW5" s="57">
        <v>1726</v>
      </c>
      <c r="BX5" s="44">
        <v>1739</v>
      </c>
      <c r="BY5" s="45">
        <v>1721</v>
      </c>
      <c r="BZ5" s="45">
        <v>1807</v>
      </c>
      <c r="CA5" s="45">
        <v>1789</v>
      </c>
      <c r="CB5" s="45">
        <v>1794</v>
      </c>
      <c r="CC5" s="45">
        <v>1793</v>
      </c>
      <c r="CD5" s="45">
        <v>1796</v>
      </c>
      <c r="CE5" s="45">
        <v>1796</v>
      </c>
      <c r="CF5" s="45">
        <v>1791</v>
      </c>
      <c r="CG5" s="45">
        <v>1793</v>
      </c>
      <c r="CH5" s="45">
        <v>1780</v>
      </c>
      <c r="CI5" s="57">
        <v>1749</v>
      </c>
      <c r="CJ5" s="44">
        <v>1754</v>
      </c>
      <c r="CK5" s="45">
        <v>1751</v>
      </c>
      <c r="CL5" s="45">
        <v>1750</v>
      </c>
      <c r="CM5" s="45">
        <v>1772</v>
      </c>
      <c r="CN5" s="45">
        <v>1762</v>
      </c>
      <c r="CO5" s="45">
        <v>1771</v>
      </c>
      <c r="CP5" s="45">
        <v>1766</v>
      </c>
      <c r="CQ5" s="45">
        <v>1779</v>
      </c>
      <c r="CR5" s="45">
        <v>1782</v>
      </c>
      <c r="CS5" s="57">
        <v>1780</v>
      </c>
      <c r="CT5" s="231">
        <v>1780</v>
      </c>
      <c r="CU5" s="45">
        <v>1770</v>
      </c>
      <c r="CV5" s="45">
        <v>1765</v>
      </c>
      <c r="CW5" s="45">
        <v>1759</v>
      </c>
      <c r="CX5" s="45">
        <v>1754</v>
      </c>
      <c r="CY5" s="45">
        <v>1766</v>
      </c>
      <c r="CZ5" s="45">
        <v>1765</v>
      </c>
      <c r="DA5" s="741">
        <v>1763</v>
      </c>
      <c r="DB5" s="45"/>
      <c r="DC5" s="45"/>
      <c r="DD5" s="45"/>
      <c r="DE5" s="45"/>
      <c r="DF5" s="45"/>
      <c r="DG5" s="45"/>
      <c r="DH5" s="100">
        <v>-2</v>
      </c>
      <c r="DI5" s="84">
        <v>-0.11344299489506524</v>
      </c>
      <c r="DJ5" s="675">
        <v>-7</v>
      </c>
      <c r="DK5" s="84">
        <v>-0.40022870211549461</v>
      </c>
      <c r="DL5" s="1"/>
      <c r="DM5" s="201" t="s">
        <v>6048</v>
      </c>
      <c r="DP5" s="220">
        <v>2016</v>
      </c>
      <c r="DQ5" s="220">
        <v>2017</v>
      </c>
      <c r="DR5" s="220">
        <v>2018</v>
      </c>
      <c r="DS5" s="211">
        <v>2019</v>
      </c>
      <c r="DT5" s="220">
        <v>2020</v>
      </c>
      <c r="DU5" s="220">
        <v>2021</v>
      </c>
      <c r="DV5" s="220">
        <v>2022</v>
      </c>
      <c r="DW5" s="220">
        <v>2023</v>
      </c>
    </row>
    <row r="6" spans="1:129" ht="15" outlineLevel="2">
      <c r="A6" s="349">
        <v>142</v>
      </c>
      <c r="B6" s="15" t="s">
        <v>290</v>
      </c>
      <c r="C6" s="321" t="s">
        <v>291</v>
      </c>
      <c r="D6" s="327">
        <v>60</v>
      </c>
      <c r="E6" s="337">
        <v>60</v>
      </c>
      <c r="F6" s="337">
        <v>60</v>
      </c>
      <c r="G6" s="337">
        <v>60</v>
      </c>
      <c r="H6" s="337">
        <v>60</v>
      </c>
      <c r="I6" s="337">
        <v>61</v>
      </c>
      <c r="J6" s="337">
        <v>61</v>
      </c>
      <c r="K6" s="337">
        <v>61</v>
      </c>
      <c r="L6" s="337">
        <v>61</v>
      </c>
      <c r="M6" s="337">
        <v>61</v>
      </c>
      <c r="N6" s="337">
        <v>61</v>
      </c>
      <c r="O6" s="330">
        <v>65</v>
      </c>
      <c r="P6" s="327">
        <v>65</v>
      </c>
      <c r="Q6" s="337">
        <v>56</v>
      </c>
      <c r="R6" s="337">
        <v>56</v>
      </c>
      <c r="S6" s="337">
        <v>80</v>
      </c>
      <c r="T6" s="337">
        <v>77</v>
      </c>
      <c r="U6" s="337">
        <v>80</v>
      </c>
      <c r="V6" s="337">
        <v>79</v>
      </c>
      <c r="W6" s="337">
        <v>78</v>
      </c>
      <c r="X6" s="337">
        <v>77</v>
      </c>
      <c r="Y6" s="337">
        <v>77</v>
      </c>
      <c r="Z6" s="337">
        <v>77</v>
      </c>
      <c r="AA6" s="330">
        <v>79</v>
      </c>
      <c r="AB6" s="327">
        <v>79</v>
      </c>
      <c r="AC6" s="337">
        <v>79</v>
      </c>
      <c r="AD6" s="337">
        <v>79</v>
      </c>
      <c r="AE6" s="337">
        <v>79</v>
      </c>
      <c r="AF6" s="337">
        <v>81</v>
      </c>
      <c r="AG6" s="337">
        <v>81</v>
      </c>
      <c r="AH6" s="337">
        <v>81</v>
      </c>
      <c r="AI6" s="337">
        <v>81</v>
      </c>
      <c r="AJ6" s="337">
        <v>81</v>
      </c>
      <c r="AK6" s="337">
        <v>81</v>
      </c>
      <c r="AL6" s="337">
        <v>80</v>
      </c>
      <c r="AM6" s="330">
        <v>80</v>
      </c>
      <c r="AN6" s="327">
        <v>80</v>
      </c>
      <c r="AO6" s="337">
        <v>79</v>
      </c>
      <c r="AP6" s="337">
        <v>79</v>
      </c>
      <c r="AQ6" s="337">
        <v>79</v>
      </c>
      <c r="AR6" s="337">
        <v>79</v>
      </c>
      <c r="AS6" s="337">
        <v>79</v>
      </c>
      <c r="AT6" s="337">
        <v>79</v>
      </c>
      <c r="AU6" s="337">
        <v>79</v>
      </c>
      <c r="AV6" s="337">
        <v>79</v>
      </c>
      <c r="AW6" s="337">
        <v>79</v>
      </c>
      <c r="AX6" s="337">
        <v>79</v>
      </c>
      <c r="AY6" s="330">
        <v>79</v>
      </c>
      <c r="AZ6" s="327">
        <v>79</v>
      </c>
      <c r="BA6" s="337">
        <v>78</v>
      </c>
      <c r="BB6" s="337">
        <v>78</v>
      </c>
      <c r="BC6" s="337">
        <v>77</v>
      </c>
      <c r="BD6" s="337">
        <v>77</v>
      </c>
      <c r="BE6" s="337">
        <v>76</v>
      </c>
      <c r="BF6" s="337">
        <v>74</v>
      </c>
      <c r="BG6" s="337">
        <v>74</v>
      </c>
      <c r="BH6" s="337">
        <v>74</v>
      </c>
      <c r="BI6" s="337">
        <v>74</v>
      </c>
      <c r="BJ6" s="337">
        <v>74</v>
      </c>
      <c r="BK6" s="326">
        <v>74</v>
      </c>
      <c r="BL6" s="327">
        <v>76</v>
      </c>
      <c r="BM6" s="337">
        <v>76</v>
      </c>
      <c r="BN6" s="337">
        <v>77</v>
      </c>
      <c r="BO6" s="337">
        <v>77</v>
      </c>
      <c r="BP6" s="337">
        <v>77</v>
      </c>
      <c r="BQ6" s="337">
        <v>77</v>
      </c>
      <c r="BR6" s="337">
        <v>77</v>
      </c>
      <c r="BS6" s="337">
        <v>76</v>
      </c>
      <c r="BT6" s="337">
        <v>76</v>
      </c>
      <c r="BU6" s="337">
        <v>76</v>
      </c>
      <c r="BV6" s="337">
        <v>76</v>
      </c>
      <c r="BW6" s="326">
        <v>76</v>
      </c>
      <c r="BX6" s="327">
        <v>77</v>
      </c>
      <c r="BY6" s="337">
        <v>77</v>
      </c>
      <c r="BZ6" s="337">
        <v>83</v>
      </c>
      <c r="CA6" s="337">
        <v>81</v>
      </c>
      <c r="CB6" s="337">
        <v>80</v>
      </c>
      <c r="CC6" s="337">
        <v>80</v>
      </c>
      <c r="CD6" s="337">
        <v>80</v>
      </c>
      <c r="CE6" s="337">
        <v>80</v>
      </c>
      <c r="CF6" s="337">
        <v>80</v>
      </c>
      <c r="CG6" s="337">
        <v>81</v>
      </c>
      <c r="CH6" s="337">
        <v>81</v>
      </c>
      <c r="CI6" s="326">
        <v>78</v>
      </c>
      <c r="CJ6" s="327">
        <v>78</v>
      </c>
      <c r="CK6" s="337">
        <v>78</v>
      </c>
      <c r="CL6" s="337">
        <v>78</v>
      </c>
      <c r="CM6" s="337">
        <v>78</v>
      </c>
      <c r="CN6" s="337">
        <v>77</v>
      </c>
      <c r="CO6" s="337">
        <v>77</v>
      </c>
      <c r="CP6" s="337">
        <v>77</v>
      </c>
      <c r="CQ6" s="337">
        <v>77</v>
      </c>
      <c r="CR6" s="337">
        <v>77</v>
      </c>
      <c r="CS6" s="326">
        <v>77</v>
      </c>
      <c r="CT6" s="330">
        <v>79</v>
      </c>
      <c r="CU6" s="326">
        <v>81</v>
      </c>
      <c r="CV6" s="337">
        <v>81</v>
      </c>
      <c r="CW6" s="337">
        <v>81</v>
      </c>
      <c r="CX6" s="337">
        <v>82</v>
      </c>
      <c r="CY6" s="337">
        <v>82</v>
      </c>
      <c r="CZ6" s="337">
        <v>83</v>
      </c>
      <c r="DA6" s="742">
        <v>82</v>
      </c>
      <c r="DB6" s="337"/>
      <c r="DC6" s="337"/>
      <c r="DD6" s="337"/>
      <c r="DE6" s="337"/>
      <c r="DF6" s="337"/>
      <c r="DG6" s="337"/>
      <c r="DH6" s="100">
        <v>-1</v>
      </c>
      <c r="DI6" s="84">
        <v>-1.2195121951219512</v>
      </c>
      <c r="DJ6" s="675">
        <v>1</v>
      </c>
      <c r="DK6" s="84">
        <v>1.2820512820512819</v>
      </c>
      <c r="DO6" s="228" t="s">
        <v>473</v>
      </c>
      <c r="DP6" s="99">
        <v>94404</v>
      </c>
      <c r="DQ6" s="102">
        <v>105926</v>
      </c>
      <c r="DR6" s="102">
        <v>105714</v>
      </c>
      <c r="DS6" s="3">
        <v>104163</v>
      </c>
      <c r="DT6" s="3">
        <v>102941</v>
      </c>
      <c r="DU6" s="3">
        <v>103750</v>
      </c>
      <c r="DV6" s="3">
        <v>105190</v>
      </c>
      <c r="DW6" s="5">
        <v>105671</v>
      </c>
    </row>
    <row r="7" spans="1:129" ht="15" customHeight="1" outlineLevel="2">
      <c r="A7" s="349">
        <v>425</v>
      </c>
      <c r="B7" s="15" t="s">
        <v>290</v>
      </c>
      <c r="C7" s="321" t="s">
        <v>293</v>
      </c>
      <c r="D7" s="327">
        <v>118</v>
      </c>
      <c r="E7" s="337">
        <v>118</v>
      </c>
      <c r="F7" s="337">
        <v>118</v>
      </c>
      <c r="G7" s="337">
        <v>118</v>
      </c>
      <c r="H7" s="337">
        <v>118</v>
      </c>
      <c r="I7" s="337">
        <v>119</v>
      </c>
      <c r="J7" s="337">
        <v>119</v>
      </c>
      <c r="K7" s="337">
        <v>119</v>
      </c>
      <c r="L7" s="337">
        <v>119</v>
      </c>
      <c r="M7" s="337">
        <v>119</v>
      </c>
      <c r="N7" s="337">
        <v>119</v>
      </c>
      <c r="O7" s="330">
        <v>128</v>
      </c>
      <c r="P7" s="327">
        <v>128</v>
      </c>
      <c r="Q7" s="337">
        <v>121</v>
      </c>
      <c r="R7" s="337">
        <v>119</v>
      </c>
      <c r="S7" s="337">
        <v>173</v>
      </c>
      <c r="T7" s="337">
        <v>171</v>
      </c>
      <c r="U7" s="337">
        <v>175</v>
      </c>
      <c r="V7" s="337">
        <v>172</v>
      </c>
      <c r="W7" s="337">
        <v>172</v>
      </c>
      <c r="X7" s="337">
        <v>172</v>
      </c>
      <c r="Y7" s="337">
        <v>174</v>
      </c>
      <c r="Z7" s="337">
        <v>173</v>
      </c>
      <c r="AA7" s="330">
        <v>173</v>
      </c>
      <c r="AB7" s="327">
        <v>172</v>
      </c>
      <c r="AC7" s="337">
        <v>172</v>
      </c>
      <c r="AD7" s="337">
        <v>173</v>
      </c>
      <c r="AE7" s="337">
        <v>173</v>
      </c>
      <c r="AF7" s="337">
        <v>173</v>
      </c>
      <c r="AG7" s="337">
        <v>173</v>
      </c>
      <c r="AH7" s="337">
        <v>173</v>
      </c>
      <c r="AI7" s="337">
        <v>173</v>
      </c>
      <c r="AJ7" s="337">
        <v>173</v>
      </c>
      <c r="AK7" s="337">
        <v>174</v>
      </c>
      <c r="AL7" s="337">
        <v>174</v>
      </c>
      <c r="AM7" s="330">
        <v>174</v>
      </c>
      <c r="AN7" s="327">
        <v>174</v>
      </c>
      <c r="AO7" s="337">
        <v>174</v>
      </c>
      <c r="AP7" s="337">
        <v>174</v>
      </c>
      <c r="AQ7" s="337">
        <v>173</v>
      </c>
      <c r="AR7" s="337">
        <v>173</v>
      </c>
      <c r="AS7" s="337">
        <v>173</v>
      </c>
      <c r="AT7" s="337">
        <v>173</v>
      </c>
      <c r="AU7" s="337">
        <v>173</v>
      </c>
      <c r="AV7" s="337">
        <v>172</v>
      </c>
      <c r="AW7" s="337">
        <v>172</v>
      </c>
      <c r="AX7" s="337">
        <v>172</v>
      </c>
      <c r="AY7" s="330">
        <v>170</v>
      </c>
      <c r="AZ7" s="327">
        <v>170</v>
      </c>
      <c r="BA7" s="337">
        <v>168</v>
      </c>
      <c r="BB7" s="337">
        <v>165</v>
      </c>
      <c r="BC7" s="337">
        <v>163</v>
      </c>
      <c r="BD7" s="337">
        <v>162</v>
      </c>
      <c r="BE7" s="337">
        <v>162</v>
      </c>
      <c r="BF7" s="337">
        <v>160</v>
      </c>
      <c r="BG7" s="337">
        <v>160</v>
      </c>
      <c r="BH7" s="337">
        <v>160</v>
      </c>
      <c r="BI7" s="337">
        <v>160</v>
      </c>
      <c r="BJ7" s="337">
        <v>161</v>
      </c>
      <c r="BK7" s="326">
        <v>161</v>
      </c>
      <c r="BL7" s="327">
        <v>161</v>
      </c>
      <c r="BM7" s="337">
        <v>161</v>
      </c>
      <c r="BN7" s="337">
        <v>162</v>
      </c>
      <c r="BO7" s="337">
        <v>161</v>
      </c>
      <c r="BP7" s="337">
        <v>161</v>
      </c>
      <c r="BQ7" s="337">
        <v>162</v>
      </c>
      <c r="BR7" s="337">
        <v>161</v>
      </c>
      <c r="BS7" s="337">
        <v>162</v>
      </c>
      <c r="BT7" s="337">
        <v>162</v>
      </c>
      <c r="BU7" s="337">
        <v>161</v>
      </c>
      <c r="BV7" s="337">
        <v>160</v>
      </c>
      <c r="BW7" s="326">
        <v>160</v>
      </c>
      <c r="BX7" s="327">
        <v>164</v>
      </c>
      <c r="BY7" s="337">
        <v>164</v>
      </c>
      <c r="BZ7" s="337">
        <v>170</v>
      </c>
      <c r="CA7" s="337">
        <v>169</v>
      </c>
      <c r="CB7" s="337">
        <v>168</v>
      </c>
      <c r="CC7" s="337">
        <v>167</v>
      </c>
      <c r="CD7" s="337">
        <v>168</v>
      </c>
      <c r="CE7" s="337">
        <v>168</v>
      </c>
      <c r="CF7" s="337">
        <v>169</v>
      </c>
      <c r="CG7" s="337">
        <v>169</v>
      </c>
      <c r="CH7" s="337">
        <v>168</v>
      </c>
      <c r="CI7" s="326">
        <v>167</v>
      </c>
      <c r="CJ7" s="327">
        <v>166</v>
      </c>
      <c r="CK7" s="337">
        <v>165</v>
      </c>
      <c r="CL7" s="337">
        <v>165</v>
      </c>
      <c r="CM7" s="337">
        <v>165</v>
      </c>
      <c r="CN7" s="337">
        <v>162</v>
      </c>
      <c r="CO7" s="337">
        <v>163</v>
      </c>
      <c r="CP7" s="337">
        <v>162</v>
      </c>
      <c r="CQ7" s="337">
        <v>162</v>
      </c>
      <c r="CR7" s="337">
        <v>164</v>
      </c>
      <c r="CS7" s="326">
        <v>164</v>
      </c>
      <c r="CT7" s="330">
        <v>165</v>
      </c>
      <c r="CU7" s="326">
        <v>164</v>
      </c>
      <c r="CV7" s="337">
        <v>164</v>
      </c>
      <c r="CW7" s="337">
        <v>163</v>
      </c>
      <c r="CX7" s="337">
        <v>163</v>
      </c>
      <c r="CY7" s="337">
        <v>163</v>
      </c>
      <c r="CZ7" s="337">
        <v>159</v>
      </c>
      <c r="DA7" s="742">
        <v>159</v>
      </c>
      <c r="DB7" s="337"/>
      <c r="DC7" s="337"/>
      <c r="DD7" s="337"/>
      <c r="DE7" s="337"/>
      <c r="DF7" s="337"/>
      <c r="DG7" s="337"/>
      <c r="DH7" s="100">
        <v>0</v>
      </c>
      <c r="DI7" s="84">
        <v>0</v>
      </c>
      <c r="DJ7" s="675">
        <v>-5</v>
      </c>
      <c r="DK7" s="84">
        <v>-2.9940119760479043</v>
      </c>
      <c r="DL7" s="937" t="s">
        <v>6049</v>
      </c>
      <c r="DM7" s="938"/>
      <c r="DO7" s="101" t="s">
        <v>475</v>
      </c>
      <c r="DP7" s="99">
        <v>83356</v>
      </c>
      <c r="DQ7" s="102">
        <v>105895</v>
      </c>
      <c r="DR7" s="102">
        <v>105580</v>
      </c>
      <c r="DS7" s="3">
        <v>104328</v>
      </c>
      <c r="DT7" s="3">
        <v>102751</v>
      </c>
      <c r="DU7" s="3">
        <v>103243</v>
      </c>
      <c r="DV7" s="3">
        <v>104899</v>
      </c>
      <c r="DW7" s="5">
        <v>106102</v>
      </c>
    </row>
    <row r="8" spans="1:129" ht="15" customHeight="1" outlineLevel="2">
      <c r="A8" s="349">
        <v>579</v>
      </c>
      <c r="B8" s="15" t="s">
        <v>290</v>
      </c>
      <c r="C8" s="321" t="s">
        <v>295</v>
      </c>
      <c r="D8" s="327">
        <v>779</v>
      </c>
      <c r="E8" s="337">
        <v>782</v>
      </c>
      <c r="F8" s="337">
        <v>781</v>
      </c>
      <c r="G8" s="337">
        <v>780</v>
      </c>
      <c r="H8" s="337">
        <v>780</v>
      </c>
      <c r="I8" s="337">
        <v>791</v>
      </c>
      <c r="J8" s="337">
        <v>791</v>
      </c>
      <c r="K8" s="337">
        <v>795</v>
      </c>
      <c r="L8" s="337">
        <v>795</v>
      </c>
      <c r="M8" s="337">
        <v>796</v>
      </c>
      <c r="N8" s="337">
        <v>789</v>
      </c>
      <c r="O8" s="330">
        <v>815</v>
      </c>
      <c r="P8" s="327">
        <v>813</v>
      </c>
      <c r="Q8" s="337">
        <v>730</v>
      </c>
      <c r="R8" s="337">
        <v>725</v>
      </c>
      <c r="S8" s="337">
        <v>928</v>
      </c>
      <c r="T8" s="337">
        <v>913</v>
      </c>
      <c r="U8" s="337">
        <v>929</v>
      </c>
      <c r="V8" s="337">
        <v>919</v>
      </c>
      <c r="W8" s="337">
        <v>916</v>
      </c>
      <c r="X8" s="337">
        <v>915</v>
      </c>
      <c r="Y8" s="337">
        <v>919</v>
      </c>
      <c r="Z8" s="337">
        <v>911</v>
      </c>
      <c r="AA8" s="330">
        <v>915</v>
      </c>
      <c r="AB8" s="327">
        <v>912</v>
      </c>
      <c r="AC8" s="337">
        <v>911</v>
      </c>
      <c r="AD8" s="337">
        <v>911</v>
      </c>
      <c r="AE8" s="337">
        <v>911</v>
      </c>
      <c r="AF8" s="337">
        <v>907</v>
      </c>
      <c r="AG8" s="337">
        <v>909</v>
      </c>
      <c r="AH8" s="337">
        <v>904</v>
      </c>
      <c r="AI8" s="337">
        <v>904</v>
      </c>
      <c r="AJ8" s="337">
        <v>901</v>
      </c>
      <c r="AK8" s="337">
        <v>898</v>
      </c>
      <c r="AL8" s="337">
        <v>897</v>
      </c>
      <c r="AM8" s="330">
        <v>897</v>
      </c>
      <c r="AN8" s="327">
        <v>1003</v>
      </c>
      <c r="AO8" s="337">
        <v>897</v>
      </c>
      <c r="AP8" s="337">
        <v>895</v>
      </c>
      <c r="AQ8" s="337">
        <v>894</v>
      </c>
      <c r="AR8" s="337">
        <v>925</v>
      </c>
      <c r="AS8" s="337">
        <v>924</v>
      </c>
      <c r="AT8" s="337">
        <v>921</v>
      </c>
      <c r="AU8" s="337">
        <v>919</v>
      </c>
      <c r="AV8" s="337">
        <v>918</v>
      </c>
      <c r="AW8" s="337">
        <v>918</v>
      </c>
      <c r="AX8" s="337">
        <v>914</v>
      </c>
      <c r="AY8" s="330">
        <v>911</v>
      </c>
      <c r="AZ8" s="327">
        <v>909</v>
      </c>
      <c r="BA8" s="337">
        <v>909</v>
      </c>
      <c r="BB8" s="337">
        <v>904</v>
      </c>
      <c r="BC8" s="337">
        <v>903</v>
      </c>
      <c r="BD8" s="337">
        <v>903</v>
      </c>
      <c r="BE8" s="337">
        <v>902</v>
      </c>
      <c r="BF8" s="337">
        <v>884</v>
      </c>
      <c r="BG8" s="337">
        <v>885</v>
      </c>
      <c r="BH8" s="337">
        <v>884</v>
      </c>
      <c r="BI8" s="337">
        <v>884</v>
      </c>
      <c r="BJ8" s="337">
        <v>881</v>
      </c>
      <c r="BK8" s="326">
        <v>882</v>
      </c>
      <c r="BL8" s="327">
        <v>671</v>
      </c>
      <c r="BM8" s="337">
        <v>670</v>
      </c>
      <c r="BN8" s="337">
        <v>696</v>
      </c>
      <c r="BO8" s="337">
        <v>698</v>
      </c>
      <c r="BP8" s="337">
        <v>698</v>
      </c>
      <c r="BQ8" s="337">
        <v>700</v>
      </c>
      <c r="BR8" s="337">
        <v>696</v>
      </c>
      <c r="BS8" s="337">
        <v>699</v>
      </c>
      <c r="BT8" s="337">
        <v>698</v>
      </c>
      <c r="BU8" s="337">
        <v>698</v>
      </c>
      <c r="BV8" s="337">
        <v>695</v>
      </c>
      <c r="BW8" s="326">
        <v>697</v>
      </c>
      <c r="BX8" s="327">
        <v>704</v>
      </c>
      <c r="BY8" s="337">
        <v>690</v>
      </c>
      <c r="BZ8" s="337">
        <v>731</v>
      </c>
      <c r="CA8" s="337">
        <v>725</v>
      </c>
      <c r="CB8" s="337">
        <v>720</v>
      </c>
      <c r="CC8" s="337">
        <v>717</v>
      </c>
      <c r="CD8" s="337">
        <v>714</v>
      </c>
      <c r="CE8" s="337">
        <v>714</v>
      </c>
      <c r="CF8" s="337">
        <v>710</v>
      </c>
      <c r="CG8" s="337">
        <v>709</v>
      </c>
      <c r="CH8" s="337">
        <v>701</v>
      </c>
      <c r="CI8" s="326">
        <v>696</v>
      </c>
      <c r="CJ8" s="327">
        <v>697</v>
      </c>
      <c r="CK8" s="337">
        <v>698</v>
      </c>
      <c r="CL8" s="337">
        <v>698</v>
      </c>
      <c r="CM8" s="337">
        <v>708</v>
      </c>
      <c r="CN8" s="337">
        <v>706</v>
      </c>
      <c r="CO8" s="337">
        <v>713</v>
      </c>
      <c r="CP8" s="337">
        <v>712</v>
      </c>
      <c r="CQ8" s="337">
        <v>719</v>
      </c>
      <c r="CR8" s="337">
        <v>717</v>
      </c>
      <c r="CS8" s="326">
        <v>715</v>
      </c>
      <c r="CT8" s="330">
        <v>712</v>
      </c>
      <c r="CU8" s="326">
        <v>707</v>
      </c>
      <c r="CV8" s="337">
        <v>704</v>
      </c>
      <c r="CW8" s="337">
        <v>700</v>
      </c>
      <c r="CX8" s="337">
        <v>693</v>
      </c>
      <c r="CY8" s="337">
        <v>698</v>
      </c>
      <c r="CZ8" s="337">
        <v>701</v>
      </c>
      <c r="DA8" s="742">
        <v>702</v>
      </c>
      <c r="DB8" s="337"/>
      <c r="DC8" s="337"/>
      <c r="DD8" s="337"/>
      <c r="DE8" s="337"/>
      <c r="DF8" s="337"/>
      <c r="DG8" s="337"/>
      <c r="DH8" s="100">
        <v>1</v>
      </c>
      <c r="DI8" s="84">
        <v>0.14245014245014245</v>
      </c>
      <c r="DJ8" s="675">
        <v>-5</v>
      </c>
      <c r="DK8" s="84">
        <v>-0.7183908045977011</v>
      </c>
      <c r="DL8" s="1"/>
      <c r="DM8" s="227" t="s">
        <v>6050</v>
      </c>
      <c r="DO8" s="101" t="s">
        <v>476</v>
      </c>
      <c r="DP8" s="99">
        <v>82249</v>
      </c>
      <c r="DQ8" s="102">
        <v>106135</v>
      </c>
      <c r="DR8" s="102">
        <v>105454</v>
      </c>
      <c r="DS8" s="3">
        <v>103814</v>
      </c>
      <c r="DT8" s="3">
        <v>104847</v>
      </c>
      <c r="DU8" s="3">
        <v>109587</v>
      </c>
      <c r="DV8" s="3">
        <v>105289</v>
      </c>
      <c r="DW8" s="5">
        <v>105615</v>
      </c>
    </row>
    <row r="9" spans="1:129" ht="15" customHeight="1" outlineLevel="2">
      <c r="A9" s="349">
        <v>585</v>
      </c>
      <c r="B9" s="15" t="s">
        <v>290</v>
      </c>
      <c r="C9" s="321" t="s">
        <v>297</v>
      </c>
      <c r="D9" s="327">
        <v>212</v>
      </c>
      <c r="E9" s="337">
        <v>212</v>
      </c>
      <c r="F9" s="337">
        <v>212</v>
      </c>
      <c r="G9" s="337">
        <v>212</v>
      </c>
      <c r="H9" s="337">
        <v>212</v>
      </c>
      <c r="I9" s="337">
        <v>212</v>
      </c>
      <c r="J9" s="337">
        <v>212</v>
      </c>
      <c r="K9" s="337">
        <v>212</v>
      </c>
      <c r="L9" s="337">
        <v>212</v>
      </c>
      <c r="M9" s="337">
        <v>212</v>
      </c>
      <c r="N9" s="337">
        <v>212</v>
      </c>
      <c r="O9" s="330">
        <v>236</v>
      </c>
      <c r="P9" s="327">
        <v>235</v>
      </c>
      <c r="Q9" s="337">
        <v>220</v>
      </c>
      <c r="R9" s="337">
        <v>218</v>
      </c>
      <c r="S9" s="337">
        <v>285</v>
      </c>
      <c r="T9" s="337">
        <v>282</v>
      </c>
      <c r="U9" s="337">
        <v>289</v>
      </c>
      <c r="V9" s="337">
        <v>288</v>
      </c>
      <c r="W9" s="337">
        <v>292</v>
      </c>
      <c r="X9" s="337">
        <v>292</v>
      </c>
      <c r="Y9" s="337">
        <v>295</v>
      </c>
      <c r="Z9" s="337">
        <v>294</v>
      </c>
      <c r="AA9" s="330">
        <v>294</v>
      </c>
      <c r="AB9" s="327">
        <v>293</v>
      </c>
      <c r="AC9" s="337">
        <v>293</v>
      </c>
      <c r="AD9" s="337">
        <v>293</v>
      </c>
      <c r="AE9" s="337">
        <v>293</v>
      </c>
      <c r="AF9" s="337">
        <v>291</v>
      </c>
      <c r="AG9" s="337">
        <v>291</v>
      </c>
      <c r="AH9" s="337">
        <v>291</v>
      </c>
      <c r="AI9" s="337">
        <v>293</v>
      </c>
      <c r="AJ9" s="337">
        <v>292</v>
      </c>
      <c r="AK9" s="337">
        <v>292</v>
      </c>
      <c r="AL9" s="337">
        <v>291</v>
      </c>
      <c r="AM9" s="330">
        <v>291</v>
      </c>
      <c r="AN9" s="327">
        <v>291</v>
      </c>
      <c r="AO9" s="337">
        <v>293</v>
      </c>
      <c r="AP9" s="337">
        <v>293</v>
      </c>
      <c r="AQ9" s="337">
        <v>293</v>
      </c>
      <c r="AR9" s="337">
        <v>292</v>
      </c>
      <c r="AS9" s="337">
        <v>292</v>
      </c>
      <c r="AT9" s="337">
        <v>291</v>
      </c>
      <c r="AU9" s="337">
        <v>290</v>
      </c>
      <c r="AV9" s="337">
        <v>289</v>
      </c>
      <c r="AW9" s="337">
        <v>289</v>
      </c>
      <c r="AX9" s="337">
        <v>288</v>
      </c>
      <c r="AY9" s="330">
        <v>288</v>
      </c>
      <c r="AZ9" s="327">
        <v>288</v>
      </c>
      <c r="BA9" s="337">
        <v>288</v>
      </c>
      <c r="BB9" s="337">
        <v>286</v>
      </c>
      <c r="BC9" s="337">
        <v>286</v>
      </c>
      <c r="BD9" s="337">
        <v>283</v>
      </c>
      <c r="BE9" s="337">
        <v>282</v>
      </c>
      <c r="BF9" s="337">
        <v>281</v>
      </c>
      <c r="BG9" s="337">
        <v>283</v>
      </c>
      <c r="BH9" s="337">
        <v>281</v>
      </c>
      <c r="BI9" s="337">
        <v>281</v>
      </c>
      <c r="BJ9" s="337">
        <v>277</v>
      </c>
      <c r="BK9" s="326">
        <v>278</v>
      </c>
      <c r="BL9" s="327">
        <v>279</v>
      </c>
      <c r="BM9" s="337">
        <v>278</v>
      </c>
      <c r="BN9" s="337">
        <v>287</v>
      </c>
      <c r="BO9" s="337">
        <v>286</v>
      </c>
      <c r="BP9" s="337">
        <v>286</v>
      </c>
      <c r="BQ9" s="337">
        <v>288</v>
      </c>
      <c r="BR9" s="337">
        <v>283</v>
      </c>
      <c r="BS9" s="337">
        <v>283</v>
      </c>
      <c r="BT9" s="337">
        <v>283</v>
      </c>
      <c r="BU9" s="337">
        <v>283</v>
      </c>
      <c r="BV9" s="337">
        <v>281</v>
      </c>
      <c r="BW9" s="326">
        <v>282</v>
      </c>
      <c r="BX9" s="327">
        <v>285</v>
      </c>
      <c r="BY9" s="337">
        <v>281</v>
      </c>
      <c r="BZ9" s="337">
        <v>294</v>
      </c>
      <c r="CA9" s="337">
        <v>289</v>
      </c>
      <c r="CB9" s="337">
        <v>293</v>
      </c>
      <c r="CC9" s="337">
        <v>291</v>
      </c>
      <c r="CD9" s="337">
        <v>291</v>
      </c>
      <c r="CE9" s="337">
        <v>291</v>
      </c>
      <c r="CF9" s="337">
        <v>290</v>
      </c>
      <c r="CG9" s="337">
        <v>290</v>
      </c>
      <c r="CH9" s="337">
        <v>289</v>
      </c>
      <c r="CI9" s="326">
        <v>278</v>
      </c>
      <c r="CJ9" s="327">
        <v>281</v>
      </c>
      <c r="CK9" s="337">
        <v>281</v>
      </c>
      <c r="CL9" s="337">
        <v>281</v>
      </c>
      <c r="CM9" s="337">
        <v>284</v>
      </c>
      <c r="CN9" s="337">
        <v>284</v>
      </c>
      <c r="CO9" s="337">
        <v>284</v>
      </c>
      <c r="CP9" s="337">
        <v>282</v>
      </c>
      <c r="CQ9" s="337">
        <v>283</v>
      </c>
      <c r="CR9" s="337">
        <v>284</v>
      </c>
      <c r="CS9" s="326">
        <v>283</v>
      </c>
      <c r="CT9" s="330">
        <v>285</v>
      </c>
      <c r="CU9" s="326">
        <v>280</v>
      </c>
      <c r="CV9" s="337">
        <v>280</v>
      </c>
      <c r="CW9" s="337">
        <v>279</v>
      </c>
      <c r="CX9" s="337">
        <v>280</v>
      </c>
      <c r="CY9" s="337">
        <v>281</v>
      </c>
      <c r="CZ9" s="337">
        <v>282</v>
      </c>
      <c r="DA9" s="742">
        <v>280</v>
      </c>
      <c r="DB9" s="337"/>
      <c r="DC9" s="337"/>
      <c r="DD9" s="337"/>
      <c r="DE9" s="337"/>
      <c r="DF9" s="337"/>
      <c r="DG9" s="337"/>
      <c r="DH9" s="100">
        <v>-2</v>
      </c>
      <c r="DI9" s="84">
        <v>-0.7142857142857143</v>
      </c>
      <c r="DJ9" s="675">
        <v>0</v>
      </c>
      <c r="DK9" s="84">
        <v>0</v>
      </c>
      <c r="DL9" s="1"/>
      <c r="DM9" s="227" t="s">
        <v>6091</v>
      </c>
      <c r="DO9" s="101" t="s">
        <v>477</v>
      </c>
      <c r="DP9" s="99">
        <v>106911</v>
      </c>
      <c r="DQ9" s="102">
        <v>106103</v>
      </c>
      <c r="DR9" s="102">
        <v>105172</v>
      </c>
      <c r="DS9" s="3">
        <v>103633</v>
      </c>
      <c r="DT9" s="3">
        <v>104974</v>
      </c>
      <c r="DU9" s="3">
        <v>108409</v>
      </c>
      <c r="DV9" s="3">
        <v>106390</v>
      </c>
      <c r="DW9" s="5">
        <v>106122</v>
      </c>
    </row>
    <row r="10" spans="1:129" ht="15" customHeight="1" outlineLevel="2">
      <c r="A10" s="349">
        <v>591</v>
      </c>
      <c r="B10" s="15" t="s">
        <v>290</v>
      </c>
      <c r="C10" s="321" t="s">
        <v>299</v>
      </c>
      <c r="D10" s="327">
        <v>226</v>
      </c>
      <c r="E10" s="337">
        <v>226</v>
      </c>
      <c r="F10" s="337">
        <v>226</v>
      </c>
      <c r="G10" s="337">
        <v>226</v>
      </c>
      <c r="H10" s="337">
        <v>226</v>
      </c>
      <c r="I10" s="337">
        <v>228</v>
      </c>
      <c r="J10" s="337">
        <v>228</v>
      </c>
      <c r="K10" s="337">
        <v>228</v>
      </c>
      <c r="L10" s="337">
        <v>228</v>
      </c>
      <c r="M10" s="337">
        <v>228</v>
      </c>
      <c r="N10" s="337">
        <v>228</v>
      </c>
      <c r="O10" s="330">
        <v>241</v>
      </c>
      <c r="P10" s="327">
        <v>241</v>
      </c>
      <c r="Q10" s="337">
        <v>209</v>
      </c>
      <c r="R10" s="337">
        <v>207</v>
      </c>
      <c r="S10" s="337">
        <v>265</v>
      </c>
      <c r="T10" s="337">
        <v>255</v>
      </c>
      <c r="U10" s="337">
        <v>264</v>
      </c>
      <c r="V10" s="337">
        <v>266</v>
      </c>
      <c r="W10" s="337">
        <v>266</v>
      </c>
      <c r="X10" s="337">
        <v>266</v>
      </c>
      <c r="Y10" s="337">
        <v>266</v>
      </c>
      <c r="Z10" s="337">
        <v>266</v>
      </c>
      <c r="AA10" s="330">
        <v>266</v>
      </c>
      <c r="AB10" s="327">
        <v>265</v>
      </c>
      <c r="AC10" s="337">
        <v>264</v>
      </c>
      <c r="AD10" s="337">
        <v>265</v>
      </c>
      <c r="AE10" s="337">
        <v>265</v>
      </c>
      <c r="AF10" s="337">
        <v>264</v>
      </c>
      <c r="AG10" s="337">
        <v>263</v>
      </c>
      <c r="AH10" s="337">
        <v>263</v>
      </c>
      <c r="AI10" s="337">
        <v>263</v>
      </c>
      <c r="AJ10" s="337">
        <v>263</v>
      </c>
      <c r="AK10" s="337">
        <v>263</v>
      </c>
      <c r="AL10" s="337">
        <v>262</v>
      </c>
      <c r="AM10" s="330">
        <v>262</v>
      </c>
      <c r="AN10" s="327">
        <v>262</v>
      </c>
      <c r="AO10" s="337">
        <v>262</v>
      </c>
      <c r="AP10" s="337">
        <v>262</v>
      </c>
      <c r="AQ10" s="337">
        <v>262</v>
      </c>
      <c r="AR10" s="337">
        <v>262</v>
      </c>
      <c r="AS10" s="337">
        <v>262</v>
      </c>
      <c r="AT10" s="337">
        <v>261</v>
      </c>
      <c r="AU10" s="337">
        <v>260</v>
      </c>
      <c r="AV10" s="337">
        <v>259</v>
      </c>
      <c r="AW10" s="337">
        <v>259</v>
      </c>
      <c r="AX10" s="337">
        <v>258</v>
      </c>
      <c r="AY10" s="330">
        <v>258</v>
      </c>
      <c r="AZ10" s="327">
        <v>257</v>
      </c>
      <c r="BA10" s="337">
        <v>257</v>
      </c>
      <c r="BB10" s="337">
        <v>257</v>
      </c>
      <c r="BC10" s="337">
        <v>256</v>
      </c>
      <c r="BD10" s="337">
        <v>255</v>
      </c>
      <c r="BE10" s="337">
        <v>255</v>
      </c>
      <c r="BF10" s="337">
        <v>247</v>
      </c>
      <c r="BG10" s="337">
        <v>250</v>
      </c>
      <c r="BH10" s="337">
        <v>250</v>
      </c>
      <c r="BI10" s="337">
        <v>250</v>
      </c>
      <c r="BJ10" s="337">
        <v>247</v>
      </c>
      <c r="BK10" s="326">
        <v>247</v>
      </c>
      <c r="BL10" s="327">
        <v>247</v>
      </c>
      <c r="BM10" s="337">
        <v>247</v>
      </c>
      <c r="BN10" s="337">
        <v>255</v>
      </c>
      <c r="BO10" s="337">
        <v>256</v>
      </c>
      <c r="BP10" s="337">
        <v>256</v>
      </c>
      <c r="BQ10" s="337">
        <v>257</v>
      </c>
      <c r="BR10" s="337">
        <v>253</v>
      </c>
      <c r="BS10" s="337">
        <v>253</v>
      </c>
      <c r="BT10" s="337">
        <v>252</v>
      </c>
      <c r="BU10" s="337">
        <v>252</v>
      </c>
      <c r="BV10" s="337">
        <v>253</v>
      </c>
      <c r="BW10" s="326">
        <v>250</v>
      </c>
      <c r="BX10" s="327">
        <v>251</v>
      </c>
      <c r="BY10" s="337">
        <v>251</v>
      </c>
      <c r="BZ10" s="337">
        <v>260</v>
      </c>
      <c r="CA10" s="337">
        <v>259</v>
      </c>
      <c r="CB10" s="337">
        <v>263</v>
      </c>
      <c r="CC10" s="337">
        <v>265</v>
      </c>
      <c r="CD10" s="337">
        <v>268</v>
      </c>
      <c r="CE10" s="337">
        <v>268</v>
      </c>
      <c r="CF10" s="337">
        <v>266</v>
      </c>
      <c r="CG10" s="337">
        <v>267</v>
      </c>
      <c r="CH10" s="337">
        <v>267</v>
      </c>
      <c r="CI10" s="326">
        <v>261</v>
      </c>
      <c r="CJ10" s="327">
        <v>261</v>
      </c>
      <c r="CK10" s="337">
        <v>258</v>
      </c>
      <c r="CL10" s="337">
        <v>256</v>
      </c>
      <c r="CM10" s="337">
        <v>259</v>
      </c>
      <c r="CN10" s="337">
        <v>259</v>
      </c>
      <c r="CO10" s="337">
        <v>261</v>
      </c>
      <c r="CP10" s="337">
        <v>260</v>
      </c>
      <c r="CQ10" s="337">
        <v>265</v>
      </c>
      <c r="CR10" s="337">
        <v>267</v>
      </c>
      <c r="CS10" s="326">
        <v>267</v>
      </c>
      <c r="CT10" s="330">
        <v>266</v>
      </c>
      <c r="CU10" s="326">
        <v>265</v>
      </c>
      <c r="CV10" s="337">
        <v>264</v>
      </c>
      <c r="CW10" s="337">
        <v>265</v>
      </c>
      <c r="CX10" s="337">
        <v>264</v>
      </c>
      <c r="CY10" s="337">
        <v>267</v>
      </c>
      <c r="CZ10" s="337">
        <v>267</v>
      </c>
      <c r="DA10" s="742">
        <v>266</v>
      </c>
      <c r="DB10" s="337"/>
      <c r="DC10" s="337"/>
      <c r="DD10" s="337"/>
      <c r="DE10" s="337"/>
      <c r="DF10" s="337"/>
      <c r="DG10" s="337"/>
      <c r="DH10" s="100">
        <v>-1</v>
      </c>
      <c r="DI10" s="84">
        <v>-0.37593984962406013</v>
      </c>
      <c r="DJ10" s="675">
        <v>1</v>
      </c>
      <c r="DK10" s="84">
        <v>0.38314176245210724</v>
      </c>
      <c r="DL10" s="1"/>
      <c r="DM10" s="227" t="s">
        <v>6092</v>
      </c>
      <c r="DO10" s="101" t="s">
        <v>478</v>
      </c>
      <c r="DP10" s="99">
        <v>105353</v>
      </c>
      <c r="DQ10" s="102">
        <v>106066</v>
      </c>
      <c r="DR10" s="102">
        <v>105044</v>
      </c>
      <c r="DS10" s="3">
        <v>106477</v>
      </c>
      <c r="DT10" s="3">
        <v>104974</v>
      </c>
      <c r="DU10" s="3">
        <v>108840</v>
      </c>
      <c r="DV10" s="3">
        <v>106237</v>
      </c>
      <c r="DW10" s="5">
        <v>106026</v>
      </c>
    </row>
    <row r="11" spans="1:129" ht="15" customHeight="1" outlineLevel="2">
      <c r="A11" s="349">
        <v>893</v>
      </c>
      <c r="B11" s="15" t="s">
        <v>290</v>
      </c>
      <c r="C11" s="321" t="s">
        <v>300</v>
      </c>
      <c r="D11" s="327">
        <v>163</v>
      </c>
      <c r="E11" s="337">
        <v>170</v>
      </c>
      <c r="F11" s="337">
        <v>167</v>
      </c>
      <c r="G11" s="337">
        <v>167</v>
      </c>
      <c r="H11" s="337">
        <v>167</v>
      </c>
      <c r="I11" s="337">
        <v>167</v>
      </c>
      <c r="J11" s="337">
        <v>169</v>
      </c>
      <c r="K11" s="337">
        <v>182</v>
      </c>
      <c r="L11" s="337">
        <v>185</v>
      </c>
      <c r="M11" s="337">
        <v>186</v>
      </c>
      <c r="N11" s="337">
        <v>185</v>
      </c>
      <c r="O11" s="330">
        <v>200</v>
      </c>
      <c r="P11" s="327">
        <v>196</v>
      </c>
      <c r="Q11" s="337">
        <v>174</v>
      </c>
      <c r="R11" s="337">
        <v>173</v>
      </c>
      <c r="S11" s="337">
        <v>213</v>
      </c>
      <c r="T11" s="337">
        <v>210</v>
      </c>
      <c r="U11" s="337">
        <v>209</v>
      </c>
      <c r="V11" s="337">
        <v>206</v>
      </c>
      <c r="W11" s="337">
        <v>204</v>
      </c>
      <c r="X11" s="337">
        <v>203</v>
      </c>
      <c r="Y11" s="337">
        <v>204</v>
      </c>
      <c r="Z11" s="337">
        <v>204</v>
      </c>
      <c r="AA11" s="330">
        <v>209</v>
      </c>
      <c r="AB11" s="327">
        <v>209</v>
      </c>
      <c r="AC11" s="337">
        <v>211</v>
      </c>
      <c r="AD11" s="337">
        <v>213</v>
      </c>
      <c r="AE11" s="337">
        <v>213</v>
      </c>
      <c r="AF11" s="337">
        <v>214</v>
      </c>
      <c r="AG11" s="337">
        <v>214</v>
      </c>
      <c r="AH11" s="337">
        <v>215</v>
      </c>
      <c r="AI11" s="337">
        <v>219</v>
      </c>
      <c r="AJ11" s="337">
        <v>219</v>
      </c>
      <c r="AK11" s="337">
        <v>221</v>
      </c>
      <c r="AL11" s="337">
        <v>221</v>
      </c>
      <c r="AM11" s="330">
        <v>221</v>
      </c>
      <c r="AN11" s="327">
        <v>219</v>
      </c>
      <c r="AO11" s="337">
        <v>222</v>
      </c>
      <c r="AP11" s="337">
        <v>222</v>
      </c>
      <c r="AQ11" s="337">
        <v>222</v>
      </c>
      <c r="AR11" s="337">
        <v>222</v>
      </c>
      <c r="AS11" s="337">
        <v>221</v>
      </c>
      <c r="AT11" s="337">
        <v>216</v>
      </c>
      <c r="AU11" s="337">
        <v>215</v>
      </c>
      <c r="AV11" s="337">
        <v>215</v>
      </c>
      <c r="AW11" s="337">
        <v>215</v>
      </c>
      <c r="AX11" s="337">
        <v>215</v>
      </c>
      <c r="AY11" s="330">
        <v>215</v>
      </c>
      <c r="AZ11" s="327">
        <v>214</v>
      </c>
      <c r="BA11" s="337">
        <v>214</v>
      </c>
      <c r="BB11" s="337">
        <v>214</v>
      </c>
      <c r="BC11" s="337">
        <v>214</v>
      </c>
      <c r="BD11" s="337">
        <v>214</v>
      </c>
      <c r="BE11" s="337">
        <v>214</v>
      </c>
      <c r="BF11" s="337">
        <v>212</v>
      </c>
      <c r="BG11" s="337">
        <v>209</v>
      </c>
      <c r="BH11" s="337">
        <v>209</v>
      </c>
      <c r="BI11" s="337">
        <v>210</v>
      </c>
      <c r="BJ11" s="337">
        <v>205</v>
      </c>
      <c r="BK11" s="326">
        <v>205</v>
      </c>
      <c r="BL11" s="327">
        <v>257</v>
      </c>
      <c r="BM11" s="337">
        <v>256</v>
      </c>
      <c r="BN11" s="337">
        <v>259</v>
      </c>
      <c r="BO11" s="337">
        <v>264</v>
      </c>
      <c r="BP11" s="337">
        <v>264</v>
      </c>
      <c r="BQ11" s="337">
        <v>265</v>
      </c>
      <c r="BR11" s="337">
        <v>263</v>
      </c>
      <c r="BS11" s="337">
        <v>263</v>
      </c>
      <c r="BT11" s="337">
        <v>263</v>
      </c>
      <c r="BU11" s="337">
        <v>263</v>
      </c>
      <c r="BV11" s="337">
        <v>261</v>
      </c>
      <c r="BW11" s="326">
        <v>261</v>
      </c>
      <c r="BX11" s="327">
        <v>258</v>
      </c>
      <c r="BY11" s="337">
        <v>258</v>
      </c>
      <c r="BZ11" s="337">
        <v>269</v>
      </c>
      <c r="CA11" s="337">
        <v>266</v>
      </c>
      <c r="CB11" s="337">
        <v>270</v>
      </c>
      <c r="CC11" s="337">
        <v>273</v>
      </c>
      <c r="CD11" s="337">
        <v>275</v>
      </c>
      <c r="CE11" s="337">
        <v>275</v>
      </c>
      <c r="CF11" s="337">
        <v>276</v>
      </c>
      <c r="CG11" s="337">
        <v>277</v>
      </c>
      <c r="CH11" s="337">
        <v>274</v>
      </c>
      <c r="CI11" s="326">
        <v>269</v>
      </c>
      <c r="CJ11" s="327">
        <v>271</v>
      </c>
      <c r="CK11" s="337">
        <v>271</v>
      </c>
      <c r="CL11" s="337">
        <v>272</v>
      </c>
      <c r="CM11" s="337">
        <v>278</v>
      </c>
      <c r="CN11" s="337">
        <v>274</v>
      </c>
      <c r="CO11" s="337">
        <v>273</v>
      </c>
      <c r="CP11" s="337">
        <v>273</v>
      </c>
      <c r="CQ11" s="337">
        <v>273</v>
      </c>
      <c r="CR11" s="337">
        <v>273</v>
      </c>
      <c r="CS11" s="326">
        <v>274</v>
      </c>
      <c r="CT11" s="330">
        <v>273</v>
      </c>
      <c r="CU11" s="326">
        <v>273</v>
      </c>
      <c r="CV11" s="337">
        <v>272</v>
      </c>
      <c r="CW11" s="337">
        <v>271</v>
      </c>
      <c r="CX11" s="337">
        <v>272</v>
      </c>
      <c r="CY11" s="337">
        <v>275</v>
      </c>
      <c r="CZ11" s="337">
        <v>273</v>
      </c>
      <c r="DA11" s="742">
        <v>274</v>
      </c>
      <c r="DB11" s="337"/>
      <c r="DC11" s="337"/>
      <c r="DD11" s="337"/>
      <c r="DE11" s="337"/>
      <c r="DF11" s="337"/>
      <c r="DG11" s="337"/>
      <c r="DH11" s="100">
        <v>1</v>
      </c>
      <c r="DI11" s="84">
        <v>0.36496350364963503</v>
      </c>
      <c r="DJ11" s="675">
        <v>1</v>
      </c>
      <c r="DK11" s="84">
        <v>0.37174721189591076</v>
      </c>
      <c r="DO11" s="101" t="s">
        <v>479</v>
      </c>
      <c r="DP11" s="99">
        <v>106974</v>
      </c>
      <c r="DQ11" s="102">
        <v>105780</v>
      </c>
      <c r="DR11" s="102">
        <v>104884</v>
      </c>
      <c r="DS11" s="3">
        <v>106223</v>
      </c>
      <c r="DT11" s="1">
        <v>105266</v>
      </c>
      <c r="DU11" s="623">
        <v>108461</v>
      </c>
      <c r="DV11" s="623">
        <v>106318</v>
      </c>
      <c r="DW11" s="5">
        <v>106102</v>
      </c>
    </row>
    <row r="12" spans="1:129" ht="15" outlineLevel="1">
      <c r="A12" s="121" t="s">
        <v>301</v>
      </c>
      <c r="B12" s="26"/>
      <c r="C12" s="27"/>
      <c r="D12" s="44">
        <v>3895</v>
      </c>
      <c r="E12" s="45">
        <v>3895</v>
      </c>
      <c r="F12" s="45">
        <v>3895</v>
      </c>
      <c r="G12" s="45">
        <v>3895</v>
      </c>
      <c r="H12" s="45">
        <v>3895</v>
      </c>
      <c r="I12" s="45">
        <v>3921</v>
      </c>
      <c r="J12" s="45">
        <v>3918</v>
      </c>
      <c r="K12" s="45">
        <v>3921</v>
      </c>
      <c r="L12" s="45">
        <v>3921</v>
      </c>
      <c r="M12" s="45">
        <v>3921</v>
      </c>
      <c r="N12" s="45">
        <v>3913</v>
      </c>
      <c r="O12" s="231">
        <v>4071</v>
      </c>
      <c r="P12" s="44">
        <v>4058</v>
      </c>
      <c r="Q12" s="45">
        <v>3463</v>
      </c>
      <c r="R12" s="45">
        <v>3424</v>
      </c>
      <c r="S12" s="45">
        <v>4210</v>
      </c>
      <c r="T12" s="45">
        <v>4145</v>
      </c>
      <c r="U12" s="45">
        <v>4163</v>
      </c>
      <c r="V12" s="45">
        <v>4119</v>
      </c>
      <c r="W12" s="45">
        <v>4124</v>
      </c>
      <c r="X12" s="45">
        <v>4122</v>
      </c>
      <c r="Y12" s="45">
        <v>4146</v>
      </c>
      <c r="Z12" s="45">
        <v>4138</v>
      </c>
      <c r="AA12" s="231">
        <v>4153</v>
      </c>
      <c r="AB12" s="44">
        <v>4153</v>
      </c>
      <c r="AC12" s="45">
        <v>4158</v>
      </c>
      <c r="AD12" s="45">
        <v>4156</v>
      </c>
      <c r="AE12" s="45">
        <v>4155</v>
      </c>
      <c r="AF12" s="45">
        <v>4135</v>
      </c>
      <c r="AG12" s="45">
        <v>4124</v>
      </c>
      <c r="AH12" s="45">
        <v>4125</v>
      </c>
      <c r="AI12" s="45">
        <v>4138</v>
      </c>
      <c r="AJ12" s="45">
        <v>4143</v>
      </c>
      <c r="AK12" s="45">
        <v>4150</v>
      </c>
      <c r="AL12" s="45">
        <v>4145</v>
      </c>
      <c r="AM12" s="231">
        <v>4144</v>
      </c>
      <c r="AN12" s="44">
        <v>4142</v>
      </c>
      <c r="AO12" s="45">
        <v>4148</v>
      </c>
      <c r="AP12" s="45">
        <v>4138</v>
      </c>
      <c r="AQ12" s="45">
        <v>4131</v>
      </c>
      <c r="AR12" s="45">
        <v>4123</v>
      </c>
      <c r="AS12" s="45">
        <v>4120</v>
      </c>
      <c r="AT12" s="45">
        <v>4112</v>
      </c>
      <c r="AU12" s="45">
        <v>4108</v>
      </c>
      <c r="AV12" s="45">
        <v>4100</v>
      </c>
      <c r="AW12" s="45">
        <v>4092</v>
      </c>
      <c r="AX12" s="45">
        <v>4083</v>
      </c>
      <c r="AY12" s="231">
        <v>4076</v>
      </c>
      <c r="AZ12" s="44">
        <v>4073</v>
      </c>
      <c r="BA12" s="45">
        <v>4064</v>
      </c>
      <c r="BB12" s="45">
        <v>4044</v>
      </c>
      <c r="BC12" s="45">
        <v>4035</v>
      </c>
      <c r="BD12" s="45">
        <v>4026</v>
      </c>
      <c r="BE12" s="45">
        <v>4016</v>
      </c>
      <c r="BF12" s="45">
        <v>3938</v>
      </c>
      <c r="BG12" s="45">
        <v>3910</v>
      </c>
      <c r="BH12" s="45">
        <v>3907</v>
      </c>
      <c r="BI12" s="45">
        <v>3899</v>
      </c>
      <c r="BJ12" s="45">
        <v>3901</v>
      </c>
      <c r="BK12" s="57">
        <v>3895</v>
      </c>
      <c r="BL12" s="44">
        <v>3880</v>
      </c>
      <c r="BM12" s="45">
        <v>3874</v>
      </c>
      <c r="BN12" s="45">
        <v>3927</v>
      </c>
      <c r="BO12" s="45">
        <v>3940</v>
      </c>
      <c r="BP12" s="45">
        <v>3940</v>
      </c>
      <c r="BQ12" s="45">
        <v>3995</v>
      </c>
      <c r="BR12" s="45">
        <v>3933</v>
      </c>
      <c r="BS12" s="45">
        <v>3951</v>
      </c>
      <c r="BT12" s="45">
        <v>3931</v>
      </c>
      <c r="BU12" s="45">
        <v>3915</v>
      </c>
      <c r="BV12" s="45">
        <v>3908</v>
      </c>
      <c r="BW12" s="57">
        <v>3922</v>
      </c>
      <c r="BX12" s="44">
        <v>3952</v>
      </c>
      <c r="BY12" s="45">
        <v>3900</v>
      </c>
      <c r="BZ12" s="45">
        <v>4338</v>
      </c>
      <c r="CA12" s="45">
        <v>4109</v>
      </c>
      <c r="CB12" s="45">
        <v>4218</v>
      </c>
      <c r="CC12" s="45">
        <v>4208</v>
      </c>
      <c r="CD12" s="45">
        <v>4186</v>
      </c>
      <c r="CE12" s="45">
        <v>4170</v>
      </c>
      <c r="CF12" s="45">
        <v>4152</v>
      </c>
      <c r="CG12" s="45">
        <v>4174</v>
      </c>
      <c r="CH12" s="45">
        <v>4146</v>
      </c>
      <c r="CI12" s="57">
        <v>4136</v>
      </c>
      <c r="CJ12" s="44">
        <v>4140</v>
      </c>
      <c r="CK12" s="45">
        <v>4110</v>
      </c>
      <c r="CL12" s="45">
        <v>4122</v>
      </c>
      <c r="CM12" s="45">
        <v>4176</v>
      </c>
      <c r="CN12" s="45">
        <v>4174</v>
      </c>
      <c r="CO12" s="45">
        <v>4202</v>
      </c>
      <c r="CP12" s="45">
        <v>4173</v>
      </c>
      <c r="CQ12" s="45">
        <v>4205</v>
      </c>
      <c r="CR12" s="45">
        <v>4195</v>
      </c>
      <c r="CS12" s="57">
        <v>4177</v>
      </c>
      <c r="CT12" s="231">
        <v>4199</v>
      </c>
      <c r="CU12" s="45">
        <v>4184</v>
      </c>
      <c r="CV12" s="45">
        <v>4169</v>
      </c>
      <c r="CW12" s="45">
        <v>4121</v>
      </c>
      <c r="CX12" s="45">
        <v>4167</v>
      </c>
      <c r="CY12" s="45">
        <v>4205</v>
      </c>
      <c r="CZ12" s="45">
        <v>4205</v>
      </c>
      <c r="DA12" s="741">
        <v>4209</v>
      </c>
      <c r="DB12" s="45"/>
      <c r="DC12" s="45"/>
      <c r="DD12" s="45"/>
      <c r="DE12" s="45"/>
      <c r="DF12" s="45"/>
      <c r="DG12" s="45"/>
      <c r="DH12" s="100">
        <v>4</v>
      </c>
      <c r="DI12" s="84">
        <v>9.5034449988120689E-2</v>
      </c>
      <c r="DJ12" s="675">
        <v>25</v>
      </c>
      <c r="DK12" s="84">
        <v>0.60444874274661509</v>
      </c>
      <c r="DO12" s="101" t="s">
        <v>480</v>
      </c>
      <c r="DP12" s="99">
        <v>105793</v>
      </c>
      <c r="DQ12" s="102">
        <v>105898</v>
      </c>
      <c r="DR12" s="102">
        <v>104625</v>
      </c>
      <c r="DS12" s="3">
        <v>104412</v>
      </c>
      <c r="DT12" s="1">
        <v>104021</v>
      </c>
      <c r="DU12" s="623">
        <v>107936</v>
      </c>
      <c r="DV12" s="623">
        <v>106026</v>
      </c>
    </row>
    <row r="13" spans="1:129" ht="15" outlineLevel="2">
      <c r="A13" s="349">
        <v>120</v>
      </c>
      <c r="B13" s="15" t="s">
        <v>301</v>
      </c>
      <c r="C13" s="321" t="s">
        <v>302</v>
      </c>
      <c r="D13" s="327">
        <v>273</v>
      </c>
      <c r="E13" s="337">
        <v>273</v>
      </c>
      <c r="F13" s="337">
        <v>273</v>
      </c>
      <c r="G13" s="337">
        <v>273</v>
      </c>
      <c r="H13" s="337">
        <v>273</v>
      </c>
      <c r="I13" s="337">
        <v>273</v>
      </c>
      <c r="J13" s="337">
        <v>273</v>
      </c>
      <c r="K13" s="337">
        <v>273</v>
      </c>
      <c r="L13" s="337">
        <v>273</v>
      </c>
      <c r="M13" s="337">
        <v>273</v>
      </c>
      <c r="N13" s="337">
        <v>273</v>
      </c>
      <c r="O13" s="330">
        <v>290</v>
      </c>
      <c r="P13" s="327">
        <v>288</v>
      </c>
      <c r="Q13" s="337">
        <v>258</v>
      </c>
      <c r="R13" s="337">
        <v>257</v>
      </c>
      <c r="S13" s="337">
        <v>339</v>
      </c>
      <c r="T13" s="337">
        <v>335</v>
      </c>
      <c r="U13" s="337">
        <v>341</v>
      </c>
      <c r="V13" s="337">
        <v>343</v>
      </c>
      <c r="W13" s="337">
        <v>343</v>
      </c>
      <c r="X13" s="337">
        <v>343</v>
      </c>
      <c r="Y13" s="337">
        <v>346</v>
      </c>
      <c r="Z13" s="337">
        <v>346</v>
      </c>
      <c r="AA13" s="330">
        <v>351</v>
      </c>
      <c r="AB13" s="327">
        <v>351</v>
      </c>
      <c r="AC13" s="337">
        <v>351</v>
      </c>
      <c r="AD13" s="337">
        <v>350</v>
      </c>
      <c r="AE13" s="337">
        <v>350</v>
      </c>
      <c r="AF13" s="337">
        <v>354</v>
      </c>
      <c r="AG13" s="337">
        <v>352</v>
      </c>
      <c r="AH13" s="337">
        <v>351</v>
      </c>
      <c r="AI13" s="337">
        <v>353</v>
      </c>
      <c r="AJ13" s="337">
        <v>354</v>
      </c>
      <c r="AK13" s="337">
        <v>356</v>
      </c>
      <c r="AL13" s="337">
        <v>355</v>
      </c>
      <c r="AM13" s="330">
        <v>355</v>
      </c>
      <c r="AN13" s="327">
        <v>355</v>
      </c>
      <c r="AO13" s="337">
        <v>354</v>
      </c>
      <c r="AP13" s="337">
        <v>354</v>
      </c>
      <c r="AQ13" s="337">
        <v>353</v>
      </c>
      <c r="AR13" s="337">
        <v>352</v>
      </c>
      <c r="AS13" s="337">
        <v>352</v>
      </c>
      <c r="AT13" s="337">
        <v>352</v>
      </c>
      <c r="AU13" s="337">
        <v>352</v>
      </c>
      <c r="AV13" s="337">
        <v>350</v>
      </c>
      <c r="AW13" s="337">
        <v>349</v>
      </c>
      <c r="AX13" s="337">
        <v>348</v>
      </c>
      <c r="AY13" s="330">
        <v>346</v>
      </c>
      <c r="AZ13" s="327">
        <v>346</v>
      </c>
      <c r="BA13" s="337">
        <v>346</v>
      </c>
      <c r="BB13" s="337">
        <v>345</v>
      </c>
      <c r="BC13" s="337">
        <v>345</v>
      </c>
      <c r="BD13" s="337">
        <v>345</v>
      </c>
      <c r="BE13" s="337">
        <v>345</v>
      </c>
      <c r="BF13" s="337">
        <v>338</v>
      </c>
      <c r="BG13" s="337">
        <v>342</v>
      </c>
      <c r="BH13" s="337">
        <v>342</v>
      </c>
      <c r="BI13" s="337">
        <v>342</v>
      </c>
      <c r="BJ13" s="337">
        <v>340</v>
      </c>
      <c r="BK13" s="326">
        <v>340</v>
      </c>
      <c r="BL13" s="327">
        <v>339</v>
      </c>
      <c r="BM13" s="337">
        <v>339</v>
      </c>
      <c r="BN13" s="337">
        <v>339</v>
      </c>
      <c r="BO13" s="337">
        <v>340</v>
      </c>
      <c r="BP13" s="337">
        <v>340</v>
      </c>
      <c r="BQ13" s="337">
        <v>341</v>
      </c>
      <c r="BR13" s="337">
        <v>340</v>
      </c>
      <c r="BS13" s="337">
        <v>344</v>
      </c>
      <c r="BT13" s="337">
        <v>342</v>
      </c>
      <c r="BU13" s="337">
        <v>339</v>
      </c>
      <c r="BV13" s="337">
        <v>339</v>
      </c>
      <c r="BW13" s="326">
        <v>337</v>
      </c>
      <c r="BX13" s="327">
        <v>341</v>
      </c>
      <c r="BY13" s="337">
        <v>340</v>
      </c>
      <c r="BZ13" s="337">
        <v>349</v>
      </c>
      <c r="CA13" s="337">
        <v>322</v>
      </c>
      <c r="CB13" s="337">
        <v>332</v>
      </c>
      <c r="CC13" s="337">
        <v>330</v>
      </c>
      <c r="CD13" s="337">
        <v>329</v>
      </c>
      <c r="CE13" s="337">
        <v>328</v>
      </c>
      <c r="CF13" s="337">
        <v>328</v>
      </c>
      <c r="CG13" s="337">
        <v>331</v>
      </c>
      <c r="CH13" s="337">
        <v>328</v>
      </c>
      <c r="CI13" s="326">
        <v>330</v>
      </c>
      <c r="CJ13" s="327">
        <v>330</v>
      </c>
      <c r="CK13" s="337">
        <v>326</v>
      </c>
      <c r="CL13" s="337">
        <v>326</v>
      </c>
      <c r="CM13" s="337">
        <v>332</v>
      </c>
      <c r="CN13" s="337">
        <v>334</v>
      </c>
      <c r="CO13" s="337">
        <v>338</v>
      </c>
      <c r="CP13" s="337">
        <v>339</v>
      </c>
      <c r="CQ13" s="337">
        <v>341</v>
      </c>
      <c r="CR13" s="337">
        <v>342</v>
      </c>
      <c r="CS13" s="326">
        <v>344</v>
      </c>
      <c r="CT13" s="330">
        <v>346</v>
      </c>
      <c r="CU13" s="326">
        <v>345</v>
      </c>
      <c r="CV13" s="337">
        <v>344</v>
      </c>
      <c r="CW13" s="337">
        <v>338</v>
      </c>
      <c r="CX13" s="337">
        <v>348</v>
      </c>
      <c r="CY13" s="337">
        <v>354</v>
      </c>
      <c r="CZ13" s="337">
        <v>353</v>
      </c>
      <c r="DA13" s="742">
        <v>354</v>
      </c>
      <c r="DB13" s="337"/>
      <c r="DC13" s="337"/>
      <c r="DD13" s="337"/>
      <c r="DE13" s="337"/>
      <c r="DF13" s="337"/>
      <c r="DG13" s="337"/>
      <c r="DH13" s="100">
        <v>1</v>
      </c>
      <c r="DI13" s="84">
        <v>0.2824858757062147</v>
      </c>
      <c r="DJ13" s="675">
        <v>9</v>
      </c>
      <c r="DK13" s="84">
        <v>2.7272727272727271</v>
      </c>
      <c r="DO13" s="101" t="s">
        <v>481</v>
      </c>
      <c r="DP13" s="99">
        <v>105484</v>
      </c>
      <c r="DQ13" s="102">
        <v>106031</v>
      </c>
      <c r="DR13" s="102">
        <v>105164</v>
      </c>
      <c r="DS13" s="3">
        <v>104205</v>
      </c>
      <c r="DT13" s="1">
        <v>104098</v>
      </c>
      <c r="DU13" s="623">
        <v>107598</v>
      </c>
      <c r="DV13" s="623">
        <v>106671</v>
      </c>
    </row>
    <row r="14" spans="1:129" ht="15" outlineLevel="2">
      <c r="A14" s="349">
        <v>154</v>
      </c>
      <c r="B14" s="15" t="s">
        <v>301</v>
      </c>
      <c r="C14" s="321" t="s">
        <v>303</v>
      </c>
      <c r="D14" s="327">
        <v>1791</v>
      </c>
      <c r="E14" s="337">
        <v>1791</v>
      </c>
      <c r="F14" s="337">
        <v>1791</v>
      </c>
      <c r="G14" s="337">
        <v>1791</v>
      </c>
      <c r="H14" s="337">
        <v>1791</v>
      </c>
      <c r="I14" s="337">
        <v>1805</v>
      </c>
      <c r="J14" s="337">
        <v>1803</v>
      </c>
      <c r="K14" s="337">
        <v>1805</v>
      </c>
      <c r="L14" s="337">
        <v>1805</v>
      </c>
      <c r="M14" s="337">
        <v>1805</v>
      </c>
      <c r="N14" s="337">
        <v>1800</v>
      </c>
      <c r="O14" s="330">
        <v>1826</v>
      </c>
      <c r="P14" s="327">
        <v>1819</v>
      </c>
      <c r="Q14" s="337">
        <v>1537</v>
      </c>
      <c r="R14" s="337">
        <v>1514</v>
      </c>
      <c r="S14" s="337">
        <v>1895</v>
      </c>
      <c r="T14" s="337">
        <v>1860</v>
      </c>
      <c r="U14" s="337">
        <v>1872</v>
      </c>
      <c r="V14" s="337">
        <v>1844</v>
      </c>
      <c r="W14" s="337">
        <v>1847</v>
      </c>
      <c r="X14" s="337">
        <v>1846</v>
      </c>
      <c r="Y14" s="337">
        <v>1849</v>
      </c>
      <c r="Z14" s="337">
        <v>1845</v>
      </c>
      <c r="AA14" s="330">
        <v>1844</v>
      </c>
      <c r="AB14" s="327">
        <v>1843</v>
      </c>
      <c r="AC14" s="337">
        <v>1841</v>
      </c>
      <c r="AD14" s="337">
        <v>1843</v>
      </c>
      <c r="AE14" s="337">
        <v>1843</v>
      </c>
      <c r="AF14" s="337">
        <v>1832</v>
      </c>
      <c r="AG14" s="337">
        <v>1830</v>
      </c>
      <c r="AH14" s="337">
        <v>1827</v>
      </c>
      <c r="AI14" s="337">
        <v>1831</v>
      </c>
      <c r="AJ14" s="337">
        <v>1832</v>
      </c>
      <c r="AK14" s="337">
        <v>1831</v>
      </c>
      <c r="AL14" s="337">
        <v>1828</v>
      </c>
      <c r="AM14" s="330">
        <v>1828</v>
      </c>
      <c r="AN14" s="327">
        <v>1828</v>
      </c>
      <c r="AO14" s="337">
        <v>1829</v>
      </c>
      <c r="AP14" s="337">
        <v>1822</v>
      </c>
      <c r="AQ14" s="337">
        <v>1818</v>
      </c>
      <c r="AR14" s="337">
        <v>1816</v>
      </c>
      <c r="AS14" s="337">
        <v>1815</v>
      </c>
      <c r="AT14" s="337">
        <v>1810</v>
      </c>
      <c r="AU14" s="337">
        <v>1807</v>
      </c>
      <c r="AV14" s="337">
        <v>1804</v>
      </c>
      <c r="AW14" s="337">
        <v>1802</v>
      </c>
      <c r="AX14" s="337">
        <v>1797</v>
      </c>
      <c r="AY14" s="330">
        <v>1794</v>
      </c>
      <c r="AZ14" s="327">
        <v>1794</v>
      </c>
      <c r="BA14" s="337">
        <v>1791</v>
      </c>
      <c r="BB14" s="337">
        <v>1781</v>
      </c>
      <c r="BC14" s="337">
        <v>1773</v>
      </c>
      <c r="BD14" s="337">
        <v>1769</v>
      </c>
      <c r="BE14" s="337">
        <v>1762</v>
      </c>
      <c r="BF14" s="337">
        <v>1734</v>
      </c>
      <c r="BG14" s="337">
        <v>1734</v>
      </c>
      <c r="BH14" s="337">
        <v>1733</v>
      </c>
      <c r="BI14" s="337">
        <v>1730</v>
      </c>
      <c r="BJ14" s="337">
        <v>1731</v>
      </c>
      <c r="BK14" s="326">
        <v>1729</v>
      </c>
      <c r="BL14" s="327">
        <v>1723</v>
      </c>
      <c r="BM14" s="337">
        <v>1720</v>
      </c>
      <c r="BN14" s="337">
        <v>1748</v>
      </c>
      <c r="BO14" s="337">
        <v>1754</v>
      </c>
      <c r="BP14" s="337">
        <v>1754</v>
      </c>
      <c r="BQ14" s="337">
        <v>1771</v>
      </c>
      <c r="BR14" s="337">
        <v>1734</v>
      </c>
      <c r="BS14" s="337">
        <v>1734</v>
      </c>
      <c r="BT14" s="337">
        <v>1724</v>
      </c>
      <c r="BU14" s="337">
        <v>1714</v>
      </c>
      <c r="BV14" s="337">
        <v>1710</v>
      </c>
      <c r="BW14" s="326">
        <v>1719</v>
      </c>
      <c r="BX14" s="327">
        <v>1737</v>
      </c>
      <c r="BY14" s="337">
        <v>1714</v>
      </c>
      <c r="BZ14" s="337">
        <v>1941</v>
      </c>
      <c r="CA14" s="337">
        <v>1875</v>
      </c>
      <c r="CB14" s="337">
        <v>1911</v>
      </c>
      <c r="CC14" s="337">
        <v>1909</v>
      </c>
      <c r="CD14" s="337">
        <v>1892</v>
      </c>
      <c r="CE14" s="337">
        <v>1881</v>
      </c>
      <c r="CF14" s="337">
        <v>1874</v>
      </c>
      <c r="CG14" s="337">
        <v>1884</v>
      </c>
      <c r="CH14" s="337">
        <v>1879</v>
      </c>
      <c r="CI14" s="326">
        <v>1867</v>
      </c>
      <c r="CJ14" s="327">
        <v>1864</v>
      </c>
      <c r="CK14" s="337">
        <v>1843</v>
      </c>
      <c r="CL14" s="337">
        <v>1851</v>
      </c>
      <c r="CM14" s="337">
        <v>1884</v>
      </c>
      <c r="CN14" s="337">
        <v>1884</v>
      </c>
      <c r="CO14" s="337">
        <v>1897</v>
      </c>
      <c r="CP14" s="337">
        <v>1878</v>
      </c>
      <c r="CQ14" s="337">
        <v>1904</v>
      </c>
      <c r="CR14" s="337">
        <v>1891</v>
      </c>
      <c r="CS14" s="326">
        <v>1877</v>
      </c>
      <c r="CT14" s="330">
        <v>1886</v>
      </c>
      <c r="CU14" s="326">
        <v>1877</v>
      </c>
      <c r="CV14" s="337">
        <v>1870</v>
      </c>
      <c r="CW14" s="337">
        <v>1860</v>
      </c>
      <c r="CX14" s="337">
        <v>1870</v>
      </c>
      <c r="CY14" s="337">
        <v>1888</v>
      </c>
      <c r="CZ14" s="337">
        <v>1889</v>
      </c>
      <c r="DA14" s="742">
        <v>1890</v>
      </c>
      <c r="DB14" s="337"/>
      <c r="DC14" s="337"/>
      <c r="DD14" s="337"/>
      <c r="DE14" s="337"/>
      <c r="DF14" s="337"/>
      <c r="DG14" s="337"/>
      <c r="DH14" s="100">
        <v>1</v>
      </c>
      <c r="DI14" s="84">
        <v>5.2910052910052914E-2</v>
      </c>
      <c r="DJ14" s="675">
        <v>13</v>
      </c>
      <c r="DK14" s="84">
        <v>0.69630423138725228</v>
      </c>
      <c r="DO14" s="101" t="s">
        <v>482</v>
      </c>
      <c r="DP14" s="99">
        <v>105267</v>
      </c>
      <c r="DQ14" s="102">
        <v>106045</v>
      </c>
      <c r="DR14" s="102">
        <v>104973</v>
      </c>
      <c r="DS14" s="3">
        <v>104074</v>
      </c>
      <c r="DT14" s="1">
        <v>103804</v>
      </c>
      <c r="DU14" s="623">
        <v>107251</v>
      </c>
      <c r="DV14" s="623">
        <v>106662</v>
      </c>
    </row>
    <row r="15" spans="1:129" ht="15" outlineLevel="2">
      <c r="A15" s="349">
        <v>250</v>
      </c>
      <c r="B15" s="15" t="s">
        <v>301</v>
      </c>
      <c r="C15" s="321" t="s">
        <v>304</v>
      </c>
      <c r="D15" s="327">
        <v>696</v>
      </c>
      <c r="E15" s="337">
        <v>696</v>
      </c>
      <c r="F15" s="337">
        <v>696</v>
      </c>
      <c r="G15" s="337">
        <v>696</v>
      </c>
      <c r="H15" s="337">
        <v>696</v>
      </c>
      <c r="I15" s="337">
        <v>698</v>
      </c>
      <c r="J15" s="337">
        <v>698</v>
      </c>
      <c r="K15" s="337">
        <v>698</v>
      </c>
      <c r="L15" s="337">
        <v>698</v>
      </c>
      <c r="M15" s="337">
        <v>698</v>
      </c>
      <c r="N15" s="337">
        <v>698</v>
      </c>
      <c r="O15" s="330">
        <v>738</v>
      </c>
      <c r="P15" s="327">
        <v>737</v>
      </c>
      <c r="Q15" s="337">
        <v>620</v>
      </c>
      <c r="R15" s="337">
        <v>617</v>
      </c>
      <c r="S15" s="337">
        <v>742</v>
      </c>
      <c r="T15" s="337">
        <v>733</v>
      </c>
      <c r="U15" s="337">
        <v>727</v>
      </c>
      <c r="V15" s="337">
        <v>724</v>
      </c>
      <c r="W15" s="337">
        <v>725</v>
      </c>
      <c r="X15" s="337">
        <v>724</v>
      </c>
      <c r="Y15" s="337">
        <v>729</v>
      </c>
      <c r="Z15" s="337">
        <v>728</v>
      </c>
      <c r="AA15" s="330">
        <v>731</v>
      </c>
      <c r="AB15" s="327">
        <v>732</v>
      </c>
      <c r="AC15" s="337">
        <v>738</v>
      </c>
      <c r="AD15" s="337">
        <v>734</v>
      </c>
      <c r="AE15" s="337">
        <v>734</v>
      </c>
      <c r="AF15" s="337">
        <v>719</v>
      </c>
      <c r="AG15" s="337">
        <v>719</v>
      </c>
      <c r="AH15" s="337">
        <v>721</v>
      </c>
      <c r="AI15" s="337">
        <v>724</v>
      </c>
      <c r="AJ15" s="337">
        <v>724</v>
      </c>
      <c r="AK15" s="337">
        <v>728</v>
      </c>
      <c r="AL15" s="337">
        <v>728</v>
      </c>
      <c r="AM15" s="330">
        <v>728</v>
      </c>
      <c r="AN15" s="327">
        <v>728</v>
      </c>
      <c r="AO15" s="337">
        <v>730</v>
      </c>
      <c r="AP15" s="337">
        <v>727</v>
      </c>
      <c r="AQ15" s="337">
        <v>726</v>
      </c>
      <c r="AR15" s="337">
        <v>725</v>
      </c>
      <c r="AS15" s="337">
        <v>724</v>
      </c>
      <c r="AT15" s="337">
        <v>723</v>
      </c>
      <c r="AU15" s="337">
        <v>723</v>
      </c>
      <c r="AV15" s="337">
        <v>722</v>
      </c>
      <c r="AW15" s="337">
        <v>722</v>
      </c>
      <c r="AX15" s="337">
        <v>720</v>
      </c>
      <c r="AY15" s="330">
        <v>719</v>
      </c>
      <c r="AZ15" s="327">
        <v>718</v>
      </c>
      <c r="BA15" s="337">
        <v>714</v>
      </c>
      <c r="BB15" s="337">
        <v>712</v>
      </c>
      <c r="BC15" s="337">
        <v>711</v>
      </c>
      <c r="BD15" s="337">
        <v>708</v>
      </c>
      <c r="BE15" s="337">
        <v>707</v>
      </c>
      <c r="BF15" s="337">
        <v>690</v>
      </c>
      <c r="BG15" s="337">
        <v>675</v>
      </c>
      <c r="BH15" s="337">
        <v>674</v>
      </c>
      <c r="BI15" s="337">
        <v>672</v>
      </c>
      <c r="BJ15" s="337">
        <v>673</v>
      </c>
      <c r="BK15" s="326">
        <v>672</v>
      </c>
      <c r="BL15" s="327">
        <v>670</v>
      </c>
      <c r="BM15" s="337">
        <v>669</v>
      </c>
      <c r="BN15" s="337">
        <v>674</v>
      </c>
      <c r="BO15" s="337">
        <v>675</v>
      </c>
      <c r="BP15" s="337">
        <v>675</v>
      </c>
      <c r="BQ15" s="337">
        <v>683</v>
      </c>
      <c r="BR15" s="337">
        <v>673</v>
      </c>
      <c r="BS15" s="337">
        <v>676</v>
      </c>
      <c r="BT15" s="337">
        <v>675</v>
      </c>
      <c r="BU15" s="337">
        <v>672</v>
      </c>
      <c r="BV15" s="337">
        <v>670</v>
      </c>
      <c r="BW15" s="326">
        <v>673</v>
      </c>
      <c r="BX15" s="327">
        <v>674</v>
      </c>
      <c r="BY15" s="337">
        <v>665</v>
      </c>
      <c r="BZ15" s="337">
        <v>749</v>
      </c>
      <c r="CA15" s="337">
        <v>700</v>
      </c>
      <c r="CB15" s="337">
        <v>714</v>
      </c>
      <c r="CC15" s="337">
        <v>715</v>
      </c>
      <c r="CD15" s="337">
        <v>716</v>
      </c>
      <c r="CE15" s="337">
        <v>713</v>
      </c>
      <c r="CF15" s="337">
        <v>706</v>
      </c>
      <c r="CG15" s="337">
        <v>712</v>
      </c>
      <c r="CH15" s="337">
        <v>710</v>
      </c>
      <c r="CI15" s="326">
        <v>707</v>
      </c>
      <c r="CJ15" s="327">
        <v>713</v>
      </c>
      <c r="CK15" s="337">
        <v>716</v>
      </c>
      <c r="CL15" s="337">
        <v>719</v>
      </c>
      <c r="CM15" s="337">
        <v>721</v>
      </c>
      <c r="CN15" s="337">
        <v>721</v>
      </c>
      <c r="CO15" s="337">
        <v>727</v>
      </c>
      <c r="CP15" s="337">
        <v>728</v>
      </c>
      <c r="CQ15" s="337">
        <v>729</v>
      </c>
      <c r="CR15" s="337">
        <v>729</v>
      </c>
      <c r="CS15" s="326">
        <v>726</v>
      </c>
      <c r="CT15" s="330">
        <v>730</v>
      </c>
      <c r="CU15" s="326">
        <v>725</v>
      </c>
      <c r="CV15" s="337">
        <v>726</v>
      </c>
      <c r="CW15" s="337">
        <v>717</v>
      </c>
      <c r="CX15" s="337">
        <v>722</v>
      </c>
      <c r="CY15" s="337">
        <v>728</v>
      </c>
      <c r="CZ15" s="337">
        <v>728</v>
      </c>
      <c r="DA15" s="742">
        <v>729</v>
      </c>
      <c r="DB15" s="337"/>
      <c r="DC15" s="337"/>
      <c r="DD15" s="337"/>
      <c r="DE15" s="337"/>
      <c r="DF15" s="337"/>
      <c r="DG15" s="337"/>
      <c r="DH15" s="100">
        <v>1</v>
      </c>
      <c r="DI15" s="84">
        <v>0.1371742112482853</v>
      </c>
      <c r="DJ15" s="675">
        <v>4</v>
      </c>
      <c r="DK15" s="84">
        <v>0.56577086280056577</v>
      </c>
      <c r="DO15" s="101" t="s">
        <v>483</v>
      </c>
      <c r="DP15" s="99">
        <v>105957</v>
      </c>
      <c r="DQ15" s="102">
        <v>106071</v>
      </c>
      <c r="DR15" s="102">
        <v>104813</v>
      </c>
      <c r="DS15" s="3">
        <v>103951</v>
      </c>
      <c r="DT15" s="1">
        <v>103451</v>
      </c>
      <c r="DU15" s="623">
        <v>107471</v>
      </c>
      <c r="DV15" s="623">
        <v>106102</v>
      </c>
    </row>
    <row r="16" spans="1:129" ht="15" outlineLevel="2">
      <c r="A16" s="349">
        <v>495</v>
      </c>
      <c r="B16" s="15" t="s">
        <v>301</v>
      </c>
      <c r="C16" s="321" t="s">
        <v>305</v>
      </c>
      <c r="D16" s="327">
        <v>372</v>
      </c>
      <c r="E16" s="337">
        <v>372</v>
      </c>
      <c r="F16" s="337">
        <v>372</v>
      </c>
      <c r="G16" s="337">
        <v>372</v>
      </c>
      <c r="H16" s="337">
        <v>372</v>
      </c>
      <c r="I16" s="337">
        <v>373</v>
      </c>
      <c r="J16" s="337">
        <v>373</v>
      </c>
      <c r="K16" s="337">
        <v>373</v>
      </c>
      <c r="L16" s="337">
        <v>373</v>
      </c>
      <c r="M16" s="337">
        <v>373</v>
      </c>
      <c r="N16" s="337">
        <v>373</v>
      </c>
      <c r="O16" s="330">
        <v>390</v>
      </c>
      <c r="P16" s="327">
        <v>390</v>
      </c>
      <c r="Q16" s="337">
        <v>340</v>
      </c>
      <c r="R16" s="337">
        <v>336</v>
      </c>
      <c r="S16" s="337">
        <v>394</v>
      </c>
      <c r="T16" s="337">
        <v>389</v>
      </c>
      <c r="U16" s="337">
        <v>387</v>
      </c>
      <c r="V16" s="337">
        <v>386</v>
      </c>
      <c r="W16" s="337">
        <v>387</v>
      </c>
      <c r="X16" s="337">
        <v>387</v>
      </c>
      <c r="Y16" s="337">
        <v>391</v>
      </c>
      <c r="Z16" s="337">
        <v>390</v>
      </c>
      <c r="AA16" s="330">
        <v>397</v>
      </c>
      <c r="AB16" s="327">
        <v>397</v>
      </c>
      <c r="AC16" s="337">
        <v>397</v>
      </c>
      <c r="AD16" s="337">
        <v>396</v>
      </c>
      <c r="AE16" s="337">
        <v>395</v>
      </c>
      <c r="AF16" s="337">
        <v>393</v>
      </c>
      <c r="AG16" s="337">
        <v>392</v>
      </c>
      <c r="AH16" s="337">
        <v>393</v>
      </c>
      <c r="AI16" s="337">
        <v>397</v>
      </c>
      <c r="AJ16" s="337">
        <v>398</v>
      </c>
      <c r="AK16" s="337">
        <v>400</v>
      </c>
      <c r="AL16" s="337">
        <v>400</v>
      </c>
      <c r="AM16" s="330">
        <v>400</v>
      </c>
      <c r="AN16" s="327">
        <v>400</v>
      </c>
      <c r="AO16" s="337">
        <v>400</v>
      </c>
      <c r="AP16" s="337">
        <v>400</v>
      </c>
      <c r="AQ16" s="337">
        <v>399</v>
      </c>
      <c r="AR16" s="337">
        <v>397</v>
      </c>
      <c r="AS16" s="337">
        <v>397</v>
      </c>
      <c r="AT16" s="337">
        <v>395</v>
      </c>
      <c r="AU16" s="337">
        <v>395</v>
      </c>
      <c r="AV16" s="337">
        <v>395</v>
      </c>
      <c r="AW16" s="337">
        <v>391</v>
      </c>
      <c r="AX16" s="337">
        <v>391</v>
      </c>
      <c r="AY16" s="330">
        <v>391</v>
      </c>
      <c r="AZ16" s="327">
        <v>390</v>
      </c>
      <c r="BA16" s="337">
        <v>389</v>
      </c>
      <c r="BB16" s="337">
        <v>385</v>
      </c>
      <c r="BC16" s="337">
        <v>385</v>
      </c>
      <c r="BD16" s="337">
        <v>384</v>
      </c>
      <c r="BE16" s="337">
        <v>383</v>
      </c>
      <c r="BF16" s="337">
        <v>376</v>
      </c>
      <c r="BG16" s="337">
        <v>372</v>
      </c>
      <c r="BH16" s="337">
        <v>372</v>
      </c>
      <c r="BI16" s="337">
        <v>372</v>
      </c>
      <c r="BJ16" s="337">
        <v>367</v>
      </c>
      <c r="BK16" s="326">
        <v>366</v>
      </c>
      <c r="BL16" s="327">
        <v>365</v>
      </c>
      <c r="BM16" s="337">
        <v>364</v>
      </c>
      <c r="BN16" s="337">
        <v>364</v>
      </c>
      <c r="BO16" s="337">
        <v>365</v>
      </c>
      <c r="BP16" s="337">
        <v>365</v>
      </c>
      <c r="BQ16" s="337">
        <v>375</v>
      </c>
      <c r="BR16" s="337">
        <v>370</v>
      </c>
      <c r="BS16" s="337">
        <v>373</v>
      </c>
      <c r="BT16" s="337">
        <v>369</v>
      </c>
      <c r="BU16" s="337">
        <v>369</v>
      </c>
      <c r="BV16" s="337">
        <v>368</v>
      </c>
      <c r="BW16" s="326">
        <v>369</v>
      </c>
      <c r="BX16" s="327">
        <v>370</v>
      </c>
      <c r="BY16" s="337">
        <v>367</v>
      </c>
      <c r="BZ16" s="337">
        <v>399</v>
      </c>
      <c r="CA16" s="337">
        <v>378</v>
      </c>
      <c r="CB16" s="337">
        <v>386</v>
      </c>
      <c r="CC16" s="337">
        <v>387</v>
      </c>
      <c r="CD16" s="337">
        <v>384</v>
      </c>
      <c r="CE16" s="337">
        <v>383</v>
      </c>
      <c r="CF16" s="337">
        <v>382</v>
      </c>
      <c r="CG16" s="337">
        <v>383</v>
      </c>
      <c r="CH16" s="337">
        <v>375</v>
      </c>
      <c r="CI16" s="326">
        <v>367</v>
      </c>
      <c r="CJ16" s="327">
        <v>366</v>
      </c>
      <c r="CK16" s="337">
        <v>362</v>
      </c>
      <c r="CL16" s="337">
        <v>364</v>
      </c>
      <c r="CM16" s="337">
        <v>372</v>
      </c>
      <c r="CN16" s="337">
        <v>368</v>
      </c>
      <c r="CO16" s="337">
        <v>372</v>
      </c>
      <c r="CP16" s="337">
        <v>367</v>
      </c>
      <c r="CQ16" s="337">
        <v>370</v>
      </c>
      <c r="CR16" s="337">
        <v>371</v>
      </c>
      <c r="CS16" s="326">
        <v>369</v>
      </c>
      <c r="CT16" s="330">
        <v>372</v>
      </c>
      <c r="CU16" s="326">
        <v>371</v>
      </c>
      <c r="CV16" s="337">
        <v>367</v>
      </c>
      <c r="CW16" s="337">
        <v>362</v>
      </c>
      <c r="CX16" s="337">
        <v>362</v>
      </c>
      <c r="CY16" s="337">
        <v>363</v>
      </c>
      <c r="CZ16" s="337">
        <v>365</v>
      </c>
      <c r="DA16" s="742">
        <v>364</v>
      </c>
      <c r="DB16" s="337"/>
      <c r="DC16" s="337"/>
      <c r="DD16" s="337"/>
      <c r="DE16" s="337"/>
      <c r="DF16" s="337"/>
      <c r="DG16" s="337"/>
      <c r="DH16" s="100">
        <v>-1</v>
      </c>
      <c r="DI16" s="84">
        <v>-0.27472527472527475</v>
      </c>
      <c r="DJ16" s="675">
        <v>-7</v>
      </c>
      <c r="DK16" s="84">
        <v>-1.9073569482288828</v>
      </c>
      <c r="DO16" s="101" t="s">
        <v>484</v>
      </c>
      <c r="DP16" s="99">
        <v>105795</v>
      </c>
      <c r="DQ16" s="102">
        <v>105884</v>
      </c>
      <c r="DR16" s="102">
        <v>104514</v>
      </c>
      <c r="DS16" s="3">
        <v>103939</v>
      </c>
      <c r="DT16" s="1">
        <v>103298</v>
      </c>
      <c r="DU16" s="623">
        <v>106892</v>
      </c>
      <c r="DV16" s="623">
        <v>106465</v>
      </c>
    </row>
    <row r="17" spans="1:126" ht="15" outlineLevel="2">
      <c r="A17" s="349">
        <v>790</v>
      </c>
      <c r="B17" s="15" t="s">
        <v>301</v>
      </c>
      <c r="C17" s="321" t="s">
        <v>306</v>
      </c>
      <c r="D17" s="327">
        <v>388</v>
      </c>
      <c r="E17" s="337">
        <v>388</v>
      </c>
      <c r="F17" s="337">
        <v>388</v>
      </c>
      <c r="G17" s="337">
        <v>388</v>
      </c>
      <c r="H17" s="337">
        <v>388</v>
      </c>
      <c r="I17" s="337">
        <v>393</v>
      </c>
      <c r="J17" s="337">
        <v>393</v>
      </c>
      <c r="K17" s="337">
        <v>393</v>
      </c>
      <c r="L17" s="337">
        <v>393</v>
      </c>
      <c r="M17" s="337">
        <v>393</v>
      </c>
      <c r="N17" s="337">
        <v>391</v>
      </c>
      <c r="O17" s="330">
        <v>418</v>
      </c>
      <c r="P17" s="327">
        <v>416</v>
      </c>
      <c r="Q17" s="337">
        <v>359</v>
      </c>
      <c r="R17" s="337">
        <v>354</v>
      </c>
      <c r="S17" s="337">
        <v>422</v>
      </c>
      <c r="T17" s="337">
        <v>414</v>
      </c>
      <c r="U17" s="337">
        <v>424</v>
      </c>
      <c r="V17" s="337">
        <v>418</v>
      </c>
      <c r="W17" s="337">
        <v>419</v>
      </c>
      <c r="X17" s="337">
        <v>419</v>
      </c>
      <c r="Y17" s="337">
        <v>424</v>
      </c>
      <c r="Z17" s="337">
        <v>423</v>
      </c>
      <c r="AA17" s="330">
        <v>423</v>
      </c>
      <c r="AB17" s="327">
        <v>422</v>
      </c>
      <c r="AC17" s="337">
        <v>422</v>
      </c>
      <c r="AD17" s="337">
        <v>422</v>
      </c>
      <c r="AE17" s="337">
        <v>422</v>
      </c>
      <c r="AF17" s="337">
        <v>423</v>
      </c>
      <c r="AG17" s="337">
        <v>418</v>
      </c>
      <c r="AH17" s="337">
        <v>418</v>
      </c>
      <c r="AI17" s="337">
        <v>418</v>
      </c>
      <c r="AJ17" s="337">
        <v>418</v>
      </c>
      <c r="AK17" s="337">
        <v>418</v>
      </c>
      <c r="AL17" s="337">
        <v>418</v>
      </c>
      <c r="AM17" s="330">
        <v>418</v>
      </c>
      <c r="AN17" s="327">
        <v>417</v>
      </c>
      <c r="AO17" s="337">
        <v>418</v>
      </c>
      <c r="AP17" s="337">
        <v>418</v>
      </c>
      <c r="AQ17" s="337">
        <v>418</v>
      </c>
      <c r="AR17" s="337">
        <v>418</v>
      </c>
      <c r="AS17" s="337">
        <v>417</v>
      </c>
      <c r="AT17" s="337">
        <v>417</v>
      </c>
      <c r="AU17" s="337">
        <v>416</v>
      </c>
      <c r="AV17" s="337">
        <v>414</v>
      </c>
      <c r="AW17" s="337">
        <v>414</v>
      </c>
      <c r="AX17" s="337">
        <v>413</v>
      </c>
      <c r="AY17" s="330">
        <v>412</v>
      </c>
      <c r="AZ17" s="327">
        <v>412</v>
      </c>
      <c r="BA17" s="337">
        <v>412</v>
      </c>
      <c r="BB17" s="337">
        <v>411</v>
      </c>
      <c r="BC17" s="337">
        <v>411</v>
      </c>
      <c r="BD17" s="337">
        <v>411</v>
      </c>
      <c r="BE17" s="337">
        <v>411</v>
      </c>
      <c r="BF17" s="337">
        <v>397</v>
      </c>
      <c r="BG17" s="337">
        <v>389</v>
      </c>
      <c r="BH17" s="337">
        <v>388</v>
      </c>
      <c r="BI17" s="337">
        <v>387</v>
      </c>
      <c r="BJ17" s="337">
        <v>390</v>
      </c>
      <c r="BK17" s="326">
        <v>389</v>
      </c>
      <c r="BL17" s="327">
        <v>384</v>
      </c>
      <c r="BM17" s="337">
        <v>384</v>
      </c>
      <c r="BN17" s="337">
        <v>394</v>
      </c>
      <c r="BO17" s="337">
        <v>396</v>
      </c>
      <c r="BP17" s="337">
        <v>396</v>
      </c>
      <c r="BQ17" s="337">
        <v>403</v>
      </c>
      <c r="BR17" s="337">
        <v>396</v>
      </c>
      <c r="BS17" s="337">
        <v>399</v>
      </c>
      <c r="BT17" s="337">
        <v>397</v>
      </c>
      <c r="BU17" s="337">
        <v>397</v>
      </c>
      <c r="BV17" s="337">
        <v>398</v>
      </c>
      <c r="BW17" s="326">
        <v>400</v>
      </c>
      <c r="BX17" s="327">
        <v>407</v>
      </c>
      <c r="BY17" s="337">
        <v>401</v>
      </c>
      <c r="BZ17" s="337">
        <v>449</v>
      </c>
      <c r="CA17" s="337">
        <v>412</v>
      </c>
      <c r="CB17" s="337">
        <v>435</v>
      </c>
      <c r="CC17" s="337">
        <v>437</v>
      </c>
      <c r="CD17" s="337">
        <v>436</v>
      </c>
      <c r="CE17" s="337">
        <v>437</v>
      </c>
      <c r="CF17" s="337">
        <v>437</v>
      </c>
      <c r="CG17" s="337">
        <v>440</v>
      </c>
      <c r="CH17" s="337">
        <v>438</v>
      </c>
      <c r="CI17" s="326">
        <v>442</v>
      </c>
      <c r="CJ17" s="327">
        <v>443</v>
      </c>
      <c r="CK17" s="337">
        <v>441</v>
      </c>
      <c r="CL17" s="337">
        <v>440</v>
      </c>
      <c r="CM17" s="337">
        <v>442</v>
      </c>
      <c r="CN17" s="337">
        <v>442</v>
      </c>
      <c r="CO17" s="337">
        <v>442</v>
      </c>
      <c r="CP17" s="337">
        <v>434</v>
      </c>
      <c r="CQ17" s="337">
        <v>435</v>
      </c>
      <c r="CR17" s="337">
        <v>434</v>
      </c>
      <c r="CS17" s="326">
        <v>433</v>
      </c>
      <c r="CT17" s="330">
        <v>432</v>
      </c>
      <c r="CU17" s="326">
        <v>433</v>
      </c>
      <c r="CV17" s="337">
        <v>430</v>
      </c>
      <c r="CW17" s="337">
        <v>426</v>
      </c>
      <c r="CX17" s="337">
        <v>431</v>
      </c>
      <c r="CY17" s="337">
        <v>434</v>
      </c>
      <c r="CZ17" s="337">
        <v>433</v>
      </c>
      <c r="DA17" s="742">
        <v>434</v>
      </c>
      <c r="DB17" s="337"/>
      <c r="DC17" s="337"/>
      <c r="DD17" s="337"/>
      <c r="DE17" s="337"/>
      <c r="DF17" s="337"/>
      <c r="DG17" s="337"/>
      <c r="DH17" s="100">
        <v>1</v>
      </c>
      <c r="DI17" s="84">
        <v>0.2304147465437788</v>
      </c>
      <c r="DJ17" s="675">
        <v>1</v>
      </c>
      <c r="DK17" s="84">
        <v>0.22624434389140274</v>
      </c>
      <c r="DO17" s="101" t="s">
        <v>485</v>
      </c>
      <c r="DP17" s="99">
        <v>106002</v>
      </c>
      <c r="DQ17" s="102">
        <v>105786</v>
      </c>
      <c r="DR17" s="102">
        <v>104367</v>
      </c>
      <c r="DS17" s="3">
        <v>103803</v>
      </c>
      <c r="DT17" s="1">
        <v>103313</v>
      </c>
      <c r="DU17" s="623">
        <v>105628</v>
      </c>
      <c r="DV17" s="623">
        <v>106175</v>
      </c>
    </row>
    <row r="18" spans="1:126" ht="15" outlineLevel="2">
      <c r="A18" s="349">
        <v>895</v>
      </c>
      <c r="B18" s="15" t="s">
        <v>301</v>
      </c>
      <c r="C18" s="321" t="s">
        <v>307</v>
      </c>
      <c r="D18" s="327">
        <v>375</v>
      </c>
      <c r="E18" s="337">
        <v>375</v>
      </c>
      <c r="F18" s="337">
        <v>375</v>
      </c>
      <c r="G18" s="337">
        <v>375</v>
      </c>
      <c r="H18" s="337">
        <v>375</v>
      </c>
      <c r="I18" s="337">
        <v>379</v>
      </c>
      <c r="J18" s="337">
        <v>378</v>
      </c>
      <c r="K18" s="337">
        <v>379</v>
      </c>
      <c r="L18" s="337">
        <v>379</v>
      </c>
      <c r="M18" s="337">
        <v>379</v>
      </c>
      <c r="N18" s="337">
        <v>378</v>
      </c>
      <c r="O18" s="330">
        <v>409</v>
      </c>
      <c r="P18" s="327">
        <v>408</v>
      </c>
      <c r="Q18" s="337">
        <v>349</v>
      </c>
      <c r="R18" s="337">
        <v>346</v>
      </c>
      <c r="S18" s="337">
        <v>418</v>
      </c>
      <c r="T18" s="337">
        <v>414</v>
      </c>
      <c r="U18" s="337">
        <v>412</v>
      </c>
      <c r="V18" s="337">
        <v>404</v>
      </c>
      <c r="W18" s="337">
        <v>403</v>
      </c>
      <c r="X18" s="337">
        <v>403</v>
      </c>
      <c r="Y18" s="337">
        <v>407</v>
      </c>
      <c r="Z18" s="337">
        <v>406</v>
      </c>
      <c r="AA18" s="330">
        <v>407</v>
      </c>
      <c r="AB18" s="327">
        <v>408</v>
      </c>
      <c r="AC18" s="337">
        <v>409</v>
      </c>
      <c r="AD18" s="337">
        <v>411</v>
      </c>
      <c r="AE18" s="337">
        <v>411</v>
      </c>
      <c r="AF18" s="337">
        <v>414</v>
      </c>
      <c r="AG18" s="337">
        <v>413</v>
      </c>
      <c r="AH18" s="337">
        <v>415</v>
      </c>
      <c r="AI18" s="337">
        <v>415</v>
      </c>
      <c r="AJ18" s="337">
        <v>417</v>
      </c>
      <c r="AK18" s="337">
        <v>417</v>
      </c>
      <c r="AL18" s="337">
        <v>416</v>
      </c>
      <c r="AM18" s="330">
        <v>415</v>
      </c>
      <c r="AN18" s="327">
        <v>414</v>
      </c>
      <c r="AO18" s="337">
        <v>417</v>
      </c>
      <c r="AP18" s="337">
        <v>417</v>
      </c>
      <c r="AQ18" s="337">
        <v>417</v>
      </c>
      <c r="AR18" s="337">
        <v>415</v>
      </c>
      <c r="AS18" s="337">
        <v>415</v>
      </c>
      <c r="AT18" s="337">
        <v>415</v>
      </c>
      <c r="AU18" s="337">
        <v>415</v>
      </c>
      <c r="AV18" s="337">
        <v>415</v>
      </c>
      <c r="AW18" s="337">
        <v>414</v>
      </c>
      <c r="AX18" s="337">
        <v>414</v>
      </c>
      <c r="AY18" s="330">
        <v>414</v>
      </c>
      <c r="AZ18" s="327">
        <v>413</v>
      </c>
      <c r="BA18" s="337">
        <v>412</v>
      </c>
      <c r="BB18" s="337">
        <v>410</v>
      </c>
      <c r="BC18" s="337">
        <v>410</v>
      </c>
      <c r="BD18" s="337">
        <v>409</v>
      </c>
      <c r="BE18" s="337">
        <v>408</v>
      </c>
      <c r="BF18" s="337">
        <v>403</v>
      </c>
      <c r="BG18" s="337">
        <v>398</v>
      </c>
      <c r="BH18" s="337">
        <v>398</v>
      </c>
      <c r="BI18" s="337">
        <v>396</v>
      </c>
      <c r="BJ18" s="337">
        <v>400</v>
      </c>
      <c r="BK18" s="326">
        <v>399</v>
      </c>
      <c r="BL18" s="327">
        <v>399</v>
      </c>
      <c r="BM18" s="337">
        <v>398</v>
      </c>
      <c r="BN18" s="337">
        <v>408</v>
      </c>
      <c r="BO18" s="337">
        <v>410</v>
      </c>
      <c r="BP18" s="337">
        <v>410</v>
      </c>
      <c r="BQ18" s="337">
        <v>422</v>
      </c>
      <c r="BR18" s="337">
        <v>420</v>
      </c>
      <c r="BS18" s="337">
        <v>425</v>
      </c>
      <c r="BT18" s="337">
        <v>424</v>
      </c>
      <c r="BU18" s="337">
        <v>424</v>
      </c>
      <c r="BV18" s="337">
        <v>423</v>
      </c>
      <c r="BW18" s="326">
        <v>424</v>
      </c>
      <c r="BX18" s="327">
        <v>423</v>
      </c>
      <c r="BY18" s="337">
        <v>413</v>
      </c>
      <c r="BZ18" s="337">
        <v>451</v>
      </c>
      <c r="CA18" s="337">
        <v>422</v>
      </c>
      <c r="CB18" s="337">
        <v>440</v>
      </c>
      <c r="CC18" s="337">
        <v>430</v>
      </c>
      <c r="CD18" s="337">
        <v>429</v>
      </c>
      <c r="CE18" s="337">
        <v>428</v>
      </c>
      <c r="CF18" s="337">
        <v>425</v>
      </c>
      <c r="CG18" s="337">
        <v>424</v>
      </c>
      <c r="CH18" s="337">
        <v>416</v>
      </c>
      <c r="CI18" s="326">
        <v>423</v>
      </c>
      <c r="CJ18" s="327">
        <v>424</v>
      </c>
      <c r="CK18" s="337">
        <v>422</v>
      </c>
      <c r="CL18" s="337">
        <v>422</v>
      </c>
      <c r="CM18" s="337">
        <v>425</v>
      </c>
      <c r="CN18" s="337">
        <v>425</v>
      </c>
      <c r="CO18" s="337">
        <v>426</v>
      </c>
      <c r="CP18" s="337">
        <v>427</v>
      </c>
      <c r="CQ18" s="337">
        <v>426</v>
      </c>
      <c r="CR18" s="337">
        <v>428</v>
      </c>
      <c r="CS18" s="326">
        <v>428</v>
      </c>
      <c r="CT18" s="330">
        <v>433</v>
      </c>
      <c r="CU18" s="326">
        <v>433</v>
      </c>
      <c r="CV18" s="337">
        <v>432</v>
      </c>
      <c r="CW18" s="337">
        <v>418</v>
      </c>
      <c r="CX18" s="337">
        <v>434</v>
      </c>
      <c r="CY18" s="337">
        <v>438</v>
      </c>
      <c r="CZ18" s="337">
        <v>437</v>
      </c>
      <c r="DA18" s="742">
        <v>438</v>
      </c>
      <c r="DB18" s="337"/>
      <c r="DC18" s="337"/>
      <c r="DD18" s="337"/>
      <c r="DE18" s="337"/>
      <c r="DF18" s="337"/>
      <c r="DG18" s="337"/>
      <c r="DH18" s="100">
        <v>1</v>
      </c>
      <c r="DI18" s="84">
        <v>0.22831050228310501</v>
      </c>
      <c r="DJ18" s="675">
        <v>5</v>
      </c>
      <c r="DK18" s="84">
        <v>1.1820330969267139</v>
      </c>
    </row>
    <row r="19" spans="1:126" ht="15" outlineLevel="1">
      <c r="A19" s="121" t="s">
        <v>308</v>
      </c>
      <c r="B19" s="26"/>
      <c r="C19" s="27"/>
      <c r="D19" s="44">
        <v>8708</v>
      </c>
      <c r="E19" s="45">
        <v>8708</v>
      </c>
      <c r="F19" s="45">
        <v>8708</v>
      </c>
      <c r="G19" s="45">
        <v>8708</v>
      </c>
      <c r="H19" s="45">
        <v>8708</v>
      </c>
      <c r="I19" s="45">
        <v>8811</v>
      </c>
      <c r="J19" s="45">
        <v>8808</v>
      </c>
      <c r="K19" s="45">
        <v>8810</v>
      </c>
      <c r="L19" s="45">
        <v>8810</v>
      </c>
      <c r="M19" s="45">
        <v>8810</v>
      </c>
      <c r="N19" s="45">
        <v>8798</v>
      </c>
      <c r="O19" s="231">
        <v>9119</v>
      </c>
      <c r="P19" s="44">
        <v>9103</v>
      </c>
      <c r="Q19" s="45">
        <v>7980</v>
      </c>
      <c r="R19" s="45">
        <v>7860</v>
      </c>
      <c r="S19" s="45">
        <v>9730</v>
      </c>
      <c r="T19" s="45">
        <v>9528</v>
      </c>
      <c r="U19" s="45">
        <v>9736</v>
      </c>
      <c r="V19" s="45">
        <v>9618</v>
      </c>
      <c r="W19" s="45">
        <v>9601</v>
      </c>
      <c r="X19" s="45">
        <v>9587</v>
      </c>
      <c r="Y19" s="45">
        <v>9650</v>
      </c>
      <c r="Z19" s="45">
        <v>9626</v>
      </c>
      <c r="AA19" s="231">
        <v>9648</v>
      </c>
      <c r="AB19" s="44">
        <v>9653</v>
      </c>
      <c r="AC19" s="45">
        <v>9653</v>
      </c>
      <c r="AD19" s="45">
        <v>9692</v>
      </c>
      <c r="AE19" s="45">
        <v>9692</v>
      </c>
      <c r="AF19" s="45">
        <v>9591</v>
      </c>
      <c r="AG19" s="45">
        <v>9542</v>
      </c>
      <c r="AH19" s="45">
        <v>9567</v>
      </c>
      <c r="AI19" s="45">
        <v>9579</v>
      </c>
      <c r="AJ19" s="45">
        <v>9575</v>
      </c>
      <c r="AK19" s="45">
        <v>9594</v>
      </c>
      <c r="AL19" s="45">
        <v>9577</v>
      </c>
      <c r="AM19" s="231">
        <v>9572</v>
      </c>
      <c r="AN19" s="44">
        <v>9567</v>
      </c>
      <c r="AO19" s="45">
        <v>9582</v>
      </c>
      <c r="AP19" s="45">
        <v>9578</v>
      </c>
      <c r="AQ19" s="45">
        <v>9559</v>
      </c>
      <c r="AR19" s="45">
        <v>9550</v>
      </c>
      <c r="AS19" s="45">
        <v>9535</v>
      </c>
      <c r="AT19" s="45">
        <v>9519</v>
      </c>
      <c r="AU19" s="45">
        <v>9500</v>
      </c>
      <c r="AV19" s="45">
        <v>9484</v>
      </c>
      <c r="AW19" s="45">
        <v>9474</v>
      </c>
      <c r="AX19" s="45">
        <v>9453</v>
      </c>
      <c r="AY19" s="231">
        <v>9443</v>
      </c>
      <c r="AZ19" s="44">
        <v>9431</v>
      </c>
      <c r="BA19" s="45">
        <v>9399</v>
      </c>
      <c r="BB19" s="45">
        <v>9357</v>
      </c>
      <c r="BC19" s="45">
        <v>9342</v>
      </c>
      <c r="BD19" s="45">
        <v>9317</v>
      </c>
      <c r="BE19" s="45">
        <v>9305</v>
      </c>
      <c r="BF19" s="45">
        <v>9147</v>
      </c>
      <c r="BG19" s="45">
        <v>9094</v>
      </c>
      <c r="BH19" s="45">
        <v>9087</v>
      </c>
      <c r="BI19" s="45">
        <v>9081</v>
      </c>
      <c r="BJ19" s="45">
        <v>9119</v>
      </c>
      <c r="BK19" s="57">
        <v>9108</v>
      </c>
      <c r="BL19" s="44">
        <v>9027</v>
      </c>
      <c r="BM19" s="45">
        <v>9018</v>
      </c>
      <c r="BN19" s="45">
        <v>9278</v>
      </c>
      <c r="BO19" s="45">
        <v>9296</v>
      </c>
      <c r="BP19" s="45">
        <v>9296</v>
      </c>
      <c r="BQ19" s="45">
        <v>9367</v>
      </c>
      <c r="BR19" s="45">
        <v>9234</v>
      </c>
      <c r="BS19" s="45">
        <v>9240</v>
      </c>
      <c r="BT19" s="45">
        <v>9207</v>
      </c>
      <c r="BU19" s="45">
        <v>9180</v>
      </c>
      <c r="BV19" s="45">
        <v>9149</v>
      </c>
      <c r="BW19" s="57">
        <v>9158</v>
      </c>
      <c r="BX19" s="44">
        <v>9213</v>
      </c>
      <c r="BY19" s="45">
        <v>9119</v>
      </c>
      <c r="BZ19" s="45">
        <v>9997</v>
      </c>
      <c r="CA19" s="45">
        <v>9824</v>
      </c>
      <c r="CB19" s="45">
        <v>9925</v>
      </c>
      <c r="CC19" s="45">
        <v>9847</v>
      </c>
      <c r="CD19" s="45">
        <v>9795</v>
      </c>
      <c r="CE19" s="45">
        <v>9753</v>
      </c>
      <c r="CF19" s="45">
        <v>9724</v>
      </c>
      <c r="CG19" s="45">
        <v>9787</v>
      </c>
      <c r="CH19" s="45">
        <v>9732</v>
      </c>
      <c r="CI19" s="57">
        <v>9598</v>
      </c>
      <c r="CJ19" s="44">
        <v>9601</v>
      </c>
      <c r="CK19" s="45">
        <v>9578</v>
      </c>
      <c r="CL19" s="45">
        <v>9592</v>
      </c>
      <c r="CM19" s="45">
        <v>9711</v>
      </c>
      <c r="CN19" s="45">
        <v>9704</v>
      </c>
      <c r="CO19" s="45">
        <v>9740</v>
      </c>
      <c r="CP19" s="45">
        <v>9680</v>
      </c>
      <c r="CQ19" s="45">
        <v>9789</v>
      </c>
      <c r="CR19" s="45">
        <v>9798</v>
      </c>
      <c r="CS19" s="57">
        <v>9768</v>
      </c>
      <c r="CT19" s="231">
        <v>9791</v>
      </c>
      <c r="CU19" s="45">
        <v>9740</v>
      </c>
      <c r="CV19" s="45">
        <v>9689</v>
      </c>
      <c r="CW19" s="45">
        <v>9690</v>
      </c>
      <c r="CX19" s="45">
        <v>9683</v>
      </c>
      <c r="CY19" s="45">
        <v>9757</v>
      </c>
      <c r="CZ19" s="45">
        <v>9769</v>
      </c>
      <c r="DA19" s="741">
        <v>9788</v>
      </c>
      <c r="DB19" s="45"/>
      <c r="DC19" s="45"/>
      <c r="DD19" s="45"/>
      <c r="DE19" s="45"/>
      <c r="DF19" s="45"/>
      <c r="DG19" s="45"/>
      <c r="DH19" s="100">
        <v>19</v>
      </c>
      <c r="DI19" s="84">
        <v>0.19411524315488354</v>
      </c>
      <c r="DJ19" s="675">
        <v>48</v>
      </c>
      <c r="DK19" s="84">
        <v>0.50010418837257764</v>
      </c>
    </row>
    <row r="20" spans="1:126" ht="15" outlineLevel="2">
      <c r="A20" s="349">
        <v>45</v>
      </c>
      <c r="B20" s="15" t="s">
        <v>308</v>
      </c>
      <c r="C20" s="321" t="s">
        <v>309</v>
      </c>
      <c r="D20" s="327">
        <v>1745</v>
      </c>
      <c r="E20" s="337">
        <v>1745</v>
      </c>
      <c r="F20" s="337">
        <v>1745</v>
      </c>
      <c r="G20" s="337">
        <v>1745</v>
      </c>
      <c r="H20" s="337">
        <v>1745</v>
      </c>
      <c r="I20" s="337">
        <v>1762</v>
      </c>
      <c r="J20" s="337">
        <v>1762</v>
      </c>
      <c r="K20" s="337">
        <v>1762</v>
      </c>
      <c r="L20" s="337">
        <v>1762</v>
      </c>
      <c r="M20" s="337">
        <v>1762</v>
      </c>
      <c r="N20" s="337">
        <v>1756</v>
      </c>
      <c r="O20" s="330">
        <v>1827</v>
      </c>
      <c r="P20" s="327">
        <v>1825</v>
      </c>
      <c r="Q20" s="337">
        <v>1630</v>
      </c>
      <c r="R20" s="337">
        <v>1600</v>
      </c>
      <c r="S20" s="337">
        <v>2109</v>
      </c>
      <c r="T20" s="337">
        <v>2064</v>
      </c>
      <c r="U20" s="337">
        <v>2131</v>
      </c>
      <c r="V20" s="337">
        <v>2103</v>
      </c>
      <c r="W20" s="337">
        <v>2092</v>
      </c>
      <c r="X20" s="337">
        <v>2087</v>
      </c>
      <c r="Y20" s="337">
        <v>2093</v>
      </c>
      <c r="Z20" s="337">
        <v>2086</v>
      </c>
      <c r="AA20" s="330">
        <v>2086</v>
      </c>
      <c r="AB20" s="327">
        <v>2083</v>
      </c>
      <c r="AC20" s="337">
        <v>2080</v>
      </c>
      <c r="AD20" s="337">
        <v>2089</v>
      </c>
      <c r="AE20" s="337">
        <v>2089</v>
      </c>
      <c r="AF20" s="337">
        <v>2063</v>
      </c>
      <c r="AG20" s="337">
        <v>2049</v>
      </c>
      <c r="AH20" s="337">
        <v>2048</v>
      </c>
      <c r="AI20" s="337">
        <v>2042</v>
      </c>
      <c r="AJ20" s="337">
        <v>2045</v>
      </c>
      <c r="AK20" s="337">
        <v>2045</v>
      </c>
      <c r="AL20" s="337">
        <v>2042</v>
      </c>
      <c r="AM20" s="330">
        <v>2042</v>
      </c>
      <c r="AN20" s="327">
        <v>2041</v>
      </c>
      <c r="AO20" s="337">
        <v>2043</v>
      </c>
      <c r="AP20" s="337">
        <v>2041</v>
      </c>
      <c r="AQ20" s="337">
        <v>2035</v>
      </c>
      <c r="AR20" s="337">
        <v>2033</v>
      </c>
      <c r="AS20" s="337">
        <v>2030</v>
      </c>
      <c r="AT20" s="337">
        <v>2028</v>
      </c>
      <c r="AU20" s="337">
        <v>2025</v>
      </c>
      <c r="AV20" s="337">
        <v>2021</v>
      </c>
      <c r="AW20" s="337">
        <v>2017</v>
      </c>
      <c r="AX20" s="337">
        <v>2013</v>
      </c>
      <c r="AY20" s="330">
        <v>2012</v>
      </c>
      <c r="AZ20" s="327">
        <v>2010</v>
      </c>
      <c r="BA20" s="337">
        <v>2003</v>
      </c>
      <c r="BB20" s="337">
        <v>1996</v>
      </c>
      <c r="BC20" s="337">
        <v>1993</v>
      </c>
      <c r="BD20" s="337">
        <v>1986</v>
      </c>
      <c r="BE20" s="337">
        <v>1986</v>
      </c>
      <c r="BF20" s="337">
        <v>1946</v>
      </c>
      <c r="BG20" s="337">
        <v>1944</v>
      </c>
      <c r="BH20" s="337">
        <v>1943</v>
      </c>
      <c r="BI20" s="337">
        <v>1942</v>
      </c>
      <c r="BJ20" s="337">
        <v>1960</v>
      </c>
      <c r="BK20" s="326">
        <v>1956</v>
      </c>
      <c r="BL20" s="327">
        <v>1941</v>
      </c>
      <c r="BM20" s="337">
        <v>1939</v>
      </c>
      <c r="BN20" s="337">
        <v>2034</v>
      </c>
      <c r="BO20" s="337">
        <v>2037</v>
      </c>
      <c r="BP20" s="337">
        <v>2037</v>
      </c>
      <c r="BQ20" s="337">
        <v>2055</v>
      </c>
      <c r="BR20" s="337">
        <v>2027</v>
      </c>
      <c r="BS20" s="337">
        <v>2028</v>
      </c>
      <c r="BT20" s="337">
        <v>2021</v>
      </c>
      <c r="BU20" s="337">
        <v>2015</v>
      </c>
      <c r="BV20" s="337">
        <v>2004</v>
      </c>
      <c r="BW20" s="326">
        <v>2008</v>
      </c>
      <c r="BX20" s="327">
        <v>2016</v>
      </c>
      <c r="BY20" s="337">
        <v>2022</v>
      </c>
      <c r="BZ20" s="337">
        <v>2235</v>
      </c>
      <c r="CA20" s="337">
        <v>2217</v>
      </c>
      <c r="CB20" s="337">
        <v>2236</v>
      </c>
      <c r="CC20" s="337">
        <v>2191</v>
      </c>
      <c r="CD20" s="337">
        <v>2171</v>
      </c>
      <c r="CE20" s="337">
        <v>2159</v>
      </c>
      <c r="CF20" s="337">
        <v>2149</v>
      </c>
      <c r="CG20" s="337">
        <v>2164</v>
      </c>
      <c r="CH20" s="337">
        <v>2152</v>
      </c>
      <c r="CI20" s="326">
        <v>2104</v>
      </c>
      <c r="CJ20" s="327">
        <v>2108</v>
      </c>
      <c r="CK20" s="337">
        <v>2115</v>
      </c>
      <c r="CL20" s="337">
        <v>2111</v>
      </c>
      <c r="CM20" s="337">
        <v>2131</v>
      </c>
      <c r="CN20" s="337">
        <v>2132</v>
      </c>
      <c r="CO20" s="337">
        <v>2129</v>
      </c>
      <c r="CP20" s="337">
        <v>2108</v>
      </c>
      <c r="CQ20" s="337">
        <v>2134</v>
      </c>
      <c r="CR20" s="337">
        <v>2127</v>
      </c>
      <c r="CS20" s="326">
        <v>2130</v>
      </c>
      <c r="CT20" s="330">
        <v>2138</v>
      </c>
      <c r="CU20" s="326">
        <v>2129</v>
      </c>
      <c r="CV20" s="337">
        <v>2115</v>
      </c>
      <c r="CW20" s="337">
        <v>2117</v>
      </c>
      <c r="CX20" s="337">
        <v>2060</v>
      </c>
      <c r="CY20" s="337">
        <v>2073</v>
      </c>
      <c r="CZ20" s="337">
        <v>2088</v>
      </c>
      <c r="DA20" s="742">
        <v>2087</v>
      </c>
      <c r="DB20" s="337"/>
      <c r="DC20" s="337"/>
      <c r="DD20" s="337"/>
      <c r="DE20" s="337"/>
      <c r="DF20" s="337"/>
      <c r="DG20" s="337"/>
      <c r="DH20" s="100">
        <v>-1</v>
      </c>
      <c r="DI20" s="84">
        <v>-4.791566842357451E-2</v>
      </c>
      <c r="DJ20" s="675">
        <v>-42</v>
      </c>
      <c r="DK20" s="84">
        <v>-1.9961977186311788</v>
      </c>
    </row>
    <row r="21" spans="1:126" ht="15" outlineLevel="2">
      <c r="A21" s="349">
        <v>51</v>
      </c>
      <c r="B21" s="15" t="s">
        <v>308</v>
      </c>
      <c r="C21" s="321" t="s">
        <v>310</v>
      </c>
      <c r="D21" s="327">
        <v>604</v>
      </c>
      <c r="E21" s="337">
        <v>604</v>
      </c>
      <c r="F21" s="337">
        <v>604</v>
      </c>
      <c r="G21" s="337">
        <v>604</v>
      </c>
      <c r="H21" s="337">
        <v>604</v>
      </c>
      <c r="I21" s="337">
        <v>609</v>
      </c>
      <c r="J21" s="337">
        <v>608</v>
      </c>
      <c r="K21" s="337">
        <v>609</v>
      </c>
      <c r="L21" s="337">
        <v>609</v>
      </c>
      <c r="M21" s="337">
        <v>609</v>
      </c>
      <c r="N21" s="337">
        <v>609</v>
      </c>
      <c r="O21" s="330">
        <v>632</v>
      </c>
      <c r="P21" s="327">
        <v>630</v>
      </c>
      <c r="Q21" s="337">
        <v>543</v>
      </c>
      <c r="R21" s="337">
        <v>531</v>
      </c>
      <c r="S21" s="337">
        <v>661</v>
      </c>
      <c r="T21" s="337">
        <v>651</v>
      </c>
      <c r="U21" s="337">
        <v>661</v>
      </c>
      <c r="V21" s="337">
        <v>656</v>
      </c>
      <c r="W21" s="337">
        <v>655</v>
      </c>
      <c r="X21" s="337">
        <v>654</v>
      </c>
      <c r="Y21" s="337">
        <v>661</v>
      </c>
      <c r="Z21" s="337">
        <v>659</v>
      </c>
      <c r="AA21" s="330">
        <v>659</v>
      </c>
      <c r="AB21" s="327">
        <v>659</v>
      </c>
      <c r="AC21" s="337">
        <v>657</v>
      </c>
      <c r="AD21" s="337">
        <v>659</v>
      </c>
      <c r="AE21" s="337">
        <v>659</v>
      </c>
      <c r="AF21" s="337">
        <v>653</v>
      </c>
      <c r="AG21" s="337">
        <v>648</v>
      </c>
      <c r="AH21" s="337">
        <v>651</v>
      </c>
      <c r="AI21" s="337">
        <v>650</v>
      </c>
      <c r="AJ21" s="337">
        <v>650</v>
      </c>
      <c r="AK21" s="337">
        <v>651</v>
      </c>
      <c r="AL21" s="337">
        <v>649</v>
      </c>
      <c r="AM21" s="330">
        <v>649</v>
      </c>
      <c r="AN21" s="327">
        <v>649</v>
      </c>
      <c r="AO21" s="337">
        <v>650</v>
      </c>
      <c r="AP21" s="337">
        <v>649</v>
      </c>
      <c r="AQ21" s="337">
        <v>645</v>
      </c>
      <c r="AR21" s="337">
        <v>645</v>
      </c>
      <c r="AS21" s="337">
        <v>645</v>
      </c>
      <c r="AT21" s="337">
        <v>645</v>
      </c>
      <c r="AU21" s="337">
        <v>645</v>
      </c>
      <c r="AV21" s="337">
        <v>645</v>
      </c>
      <c r="AW21" s="337">
        <v>644</v>
      </c>
      <c r="AX21" s="337">
        <v>643</v>
      </c>
      <c r="AY21" s="330">
        <v>641</v>
      </c>
      <c r="AZ21" s="327">
        <v>640</v>
      </c>
      <c r="BA21" s="337">
        <v>639</v>
      </c>
      <c r="BB21" s="337">
        <v>637</v>
      </c>
      <c r="BC21" s="337">
        <v>637</v>
      </c>
      <c r="BD21" s="337">
        <v>637</v>
      </c>
      <c r="BE21" s="337">
        <v>637</v>
      </c>
      <c r="BF21" s="337">
        <v>625</v>
      </c>
      <c r="BG21" s="337">
        <v>611</v>
      </c>
      <c r="BH21" s="337">
        <v>610</v>
      </c>
      <c r="BI21" s="337">
        <v>610</v>
      </c>
      <c r="BJ21" s="337">
        <v>615</v>
      </c>
      <c r="BK21" s="326">
        <v>614</v>
      </c>
      <c r="BL21" s="327">
        <v>611</v>
      </c>
      <c r="BM21" s="337">
        <v>609</v>
      </c>
      <c r="BN21" s="337">
        <v>613</v>
      </c>
      <c r="BO21" s="337">
        <v>614</v>
      </c>
      <c r="BP21" s="337">
        <v>614</v>
      </c>
      <c r="BQ21" s="337">
        <v>616</v>
      </c>
      <c r="BR21" s="337">
        <v>608</v>
      </c>
      <c r="BS21" s="337">
        <v>615</v>
      </c>
      <c r="BT21" s="337">
        <v>611</v>
      </c>
      <c r="BU21" s="337">
        <v>609</v>
      </c>
      <c r="BV21" s="337">
        <v>607</v>
      </c>
      <c r="BW21" s="326">
        <v>609</v>
      </c>
      <c r="BX21" s="327">
        <v>614</v>
      </c>
      <c r="BY21" s="337">
        <v>602</v>
      </c>
      <c r="BZ21" s="337">
        <v>645</v>
      </c>
      <c r="CA21" s="337">
        <v>639</v>
      </c>
      <c r="CB21" s="337">
        <v>637</v>
      </c>
      <c r="CC21" s="337">
        <v>638</v>
      </c>
      <c r="CD21" s="337">
        <v>637</v>
      </c>
      <c r="CE21" s="337">
        <v>632</v>
      </c>
      <c r="CF21" s="337">
        <v>633</v>
      </c>
      <c r="CG21" s="337">
        <v>637</v>
      </c>
      <c r="CH21" s="337">
        <v>635</v>
      </c>
      <c r="CI21" s="326">
        <v>628</v>
      </c>
      <c r="CJ21" s="327">
        <v>631</v>
      </c>
      <c r="CK21" s="337">
        <v>631</v>
      </c>
      <c r="CL21" s="337">
        <v>625</v>
      </c>
      <c r="CM21" s="337">
        <v>628</v>
      </c>
      <c r="CN21" s="337">
        <v>629</v>
      </c>
      <c r="CO21" s="337">
        <v>630</v>
      </c>
      <c r="CP21" s="337">
        <v>631</v>
      </c>
      <c r="CQ21" s="337">
        <v>633</v>
      </c>
      <c r="CR21" s="337">
        <v>633</v>
      </c>
      <c r="CS21" s="326">
        <v>631</v>
      </c>
      <c r="CT21" s="330">
        <v>627</v>
      </c>
      <c r="CU21" s="326">
        <v>625</v>
      </c>
      <c r="CV21" s="337">
        <v>622</v>
      </c>
      <c r="CW21" s="337">
        <v>621</v>
      </c>
      <c r="CX21" s="337">
        <v>610</v>
      </c>
      <c r="CY21" s="337">
        <v>613</v>
      </c>
      <c r="CZ21" s="337">
        <v>609</v>
      </c>
      <c r="DA21" s="742">
        <v>605</v>
      </c>
      <c r="DB21" s="337"/>
      <c r="DC21" s="337"/>
      <c r="DD21" s="337"/>
      <c r="DE21" s="337"/>
      <c r="DF21" s="337"/>
      <c r="DG21" s="337"/>
      <c r="DH21" s="100">
        <v>-4</v>
      </c>
      <c r="DI21" s="84">
        <v>-0.66115702479338845</v>
      </c>
      <c r="DJ21" s="675">
        <v>-20</v>
      </c>
      <c r="DK21" s="84">
        <v>-3.1847133757961785</v>
      </c>
    </row>
    <row r="22" spans="1:126" ht="15" outlineLevel="2">
      <c r="A22" s="349">
        <v>147</v>
      </c>
      <c r="B22" s="15" t="s">
        <v>308</v>
      </c>
      <c r="C22" s="321" t="s">
        <v>311</v>
      </c>
      <c r="D22" s="327">
        <v>465</v>
      </c>
      <c r="E22" s="337">
        <v>465</v>
      </c>
      <c r="F22" s="337">
        <v>465</v>
      </c>
      <c r="G22" s="337">
        <v>465</v>
      </c>
      <c r="H22" s="337">
        <v>465</v>
      </c>
      <c r="I22" s="337">
        <v>471</v>
      </c>
      <c r="J22" s="337">
        <v>471</v>
      </c>
      <c r="K22" s="337">
        <v>471</v>
      </c>
      <c r="L22" s="337">
        <v>471</v>
      </c>
      <c r="M22" s="337">
        <v>471</v>
      </c>
      <c r="N22" s="337">
        <v>471</v>
      </c>
      <c r="O22" s="330">
        <v>484</v>
      </c>
      <c r="P22" s="327">
        <v>484</v>
      </c>
      <c r="Q22" s="337">
        <v>430</v>
      </c>
      <c r="R22" s="337">
        <v>420</v>
      </c>
      <c r="S22" s="337">
        <v>532</v>
      </c>
      <c r="T22" s="337">
        <v>521</v>
      </c>
      <c r="U22" s="337">
        <v>531</v>
      </c>
      <c r="V22" s="337">
        <v>522</v>
      </c>
      <c r="W22" s="337">
        <v>520</v>
      </c>
      <c r="X22" s="337">
        <v>520</v>
      </c>
      <c r="Y22" s="337">
        <v>524</v>
      </c>
      <c r="Z22" s="337">
        <v>524</v>
      </c>
      <c r="AA22" s="330">
        <v>528</v>
      </c>
      <c r="AB22" s="327">
        <v>528</v>
      </c>
      <c r="AC22" s="337">
        <v>528</v>
      </c>
      <c r="AD22" s="337">
        <v>529</v>
      </c>
      <c r="AE22" s="337">
        <v>529</v>
      </c>
      <c r="AF22" s="337">
        <v>521</v>
      </c>
      <c r="AG22" s="337">
        <v>517</v>
      </c>
      <c r="AH22" s="337">
        <v>517</v>
      </c>
      <c r="AI22" s="337">
        <v>515</v>
      </c>
      <c r="AJ22" s="337">
        <v>513</v>
      </c>
      <c r="AK22" s="337">
        <v>513</v>
      </c>
      <c r="AL22" s="337">
        <v>512</v>
      </c>
      <c r="AM22" s="330">
        <v>512</v>
      </c>
      <c r="AN22" s="327">
        <v>511</v>
      </c>
      <c r="AO22" s="337">
        <v>511</v>
      </c>
      <c r="AP22" s="337">
        <v>511</v>
      </c>
      <c r="AQ22" s="337">
        <v>510</v>
      </c>
      <c r="AR22" s="337">
        <v>510</v>
      </c>
      <c r="AS22" s="337">
        <v>509</v>
      </c>
      <c r="AT22" s="337">
        <v>505</v>
      </c>
      <c r="AU22" s="337">
        <v>504</v>
      </c>
      <c r="AV22" s="337">
        <v>502</v>
      </c>
      <c r="AW22" s="337">
        <v>502</v>
      </c>
      <c r="AX22" s="337">
        <v>501</v>
      </c>
      <c r="AY22" s="330">
        <v>501</v>
      </c>
      <c r="AZ22" s="327">
        <v>499</v>
      </c>
      <c r="BA22" s="337">
        <v>498</v>
      </c>
      <c r="BB22" s="337">
        <v>497</v>
      </c>
      <c r="BC22" s="337">
        <v>497</v>
      </c>
      <c r="BD22" s="337">
        <v>497</v>
      </c>
      <c r="BE22" s="337">
        <v>496</v>
      </c>
      <c r="BF22" s="337">
        <v>487</v>
      </c>
      <c r="BG22" s="337">
        <v>480</v>
      </c>
      <c r="BH22" s="337">
        <v>480</v>
      </c>
      <c r="BI22" s="337">
        <v>479</v>
      </c>
      <c r="BJ22" s="337">
        <v>475</v>
      </c>
      <c r="BK22" s="326">
        <v>473</v>
      </c>
      <c r="BL22" s="327">
        <v>472</v>
      </c>
      <c r="BM22" s="337">
        <v>471</v>
      </c>
      <c r="BN22" s="337">
        <v>493</v>
      </c>
      <c r="BO22" s="337">
        <v>493</v>
      </c>
      <c r="BP22" s="337">
        <v>493</v>
      </c>
      <c r="BQ22" s="337">
        <v>497</v>
      </c>
      <c r="BR22" s="337">
        <v>487</v>
      </c>
      <c r="BS22" s="337">
        <v>487</v>
      </c>
      <c r="BT22" s="337">
        <v>484</v>
      </c>
      <c r="BU22" s="337">
        <v>484</v>
      </c>
      <c r="BV22" s="337">
        <v>483</v>
      </c>
      <c r="BW22" s="326">
        <v>482</v>
      </c>
      <c r="BX22" s="327">
        <v>487</v>
      </c>
      <c r="BY22" s="337">
        <v>483</v>
      </c>
      <c r="BZ22" s="337">
        <v>546</v>
      </c>
      <c r="CA22" s="337">
        <v>525</v>
      </c>
      <c r="CB22" s="337">
        <v>533</v>
      </c>
      <c r="CC22" s="337">
        <v>527</v>
      </c>
      <c r="CD22" s="337">
        <v>525</v>
      </c>
      <c r="CE22" s="337">
        <v>525</v>
      </c>
      <c r="CF22" s="337">
        <v>522</v>
      </c>
      <c r="CG22" s="337">
        <v>529</v>
      </c>
      <c r="CH22" s="337">
        <v>528</v>
      </c>
      <c r="CI22" s="326">
        <v>527</v>
      </c>
      <c r="CJ22" s="327">
        <v>529</v>
      </c>
      <c r="CK22" s="337">
        <v>526</v>
      </c>
      <c r="CL22" s="337">
        <v>525</v>
      </c>
      <c r="CM22" s="337">
        <v>533</v>
      </c>
      <c r="CN22" s="337">
        <v>531</v>
      </c>
      <c r="CO22" s="337">
        <v>538</v>
      </c>
      <c r="CP22" s="337">
        <v>538</v>
      </c>
      <c r="CQ22" s="337">
        <v>541</v>
      </c>
      <c r="CR22" s="337">
        <v>545</v>
      </c>
      <c r="CS22" s="326">
        <v>541</v>
      </c>
      <c r="CT22" s="330">
        <v>541</v>
      </c>
      <c r="CU22" s="326">
        <v>536</v>
      </c>
      <c r="CV22" s="337">
        <v>530</v>
      </c>
      <c r="CW22" s="337">
        <v>528</v>
      </c>
      <c r="CX22" s="337">
        <v>529</v>
      </c>
      <c r="CY22" s="337">
        <v>538</v>
      </c>
      <c r="CZ22" s="337">
        <v>539</v>
      </c>
      <c r="DA22" s="742">
        <v>536</v>
      </c>
      <c r="DB22" s="337"/>
      <c r="DC22" s="337"/>
      <c r="DD22" s="337"/>
      <c r="DE22" s="337"/>
      <c r="DF22" s="337"/>
      <c r="DG22" s="337"/>
      <c r="DH22" s="100">
        <v>-3</v>
      </c>
      <c r="DI22" s="84">
        <v>-0.55970149253731338</v>
      </c>
      <c r="DJ22" s="675">
        <v>0</v>
      </c>
      <c r="DK22" s="84">
        <v>0</v>
      </c>
    </row>
    <row r="23" spans="1:126" ht="15" outlineLevel="2">
      <c r="A23" s="349">
        <v>172</v>
      </c>
      <c r="B23" s="15" t="s">
        <v>308</v>
      </c>
      <c r="C23" s="321" t="s">
        <v>312</v>
      </c>
      <c r="D23" s="327">
        <v>764</v>
      </c>
      <c r="E23" s="337">
        <v>764</v>
      </c>
      <c r="F23" s="337">
        <v>764</v>
      </c>
      <c r="G23" s="337">
        <v>764</v>
      </c>
      <c r="H23" s="337">
        <v>764</v>
      </c>
      <c r="I23" s="337">
        <v>776</v>
      </c>
      <c r="J23" s="337">
        <v>776</v>
      </c>
      <c r="K23" s="337">
        <v>776</v>
      </c>
      <c r="L23" s="337">
        <v>776</v>
      </c>
      <c r="M23" s="337">
        <v>776</v>
      </c>
      <c r="N23" s="337">
        <v>775</v>
      </c>
      <c r="O23" s="330">
        <v>794</v>
      </c>
      <c r="P23" s="327">
        <v>792</v>
      </c>
      <c r="Q23" s="337">
        <v>673</v>
      </c>
      <c r="R23" s="337">
        <v>669</v>
      </c>
      <c r="S23" s="337">
        <v>807</v>
      </c>
      <c r="T23" s="337">
        <v>791</v>
      </c>
      <c r="U23" s="337">
        <v>798</v>
      </c>
      <c r="V23" s="337">
        <v>795</v>
      </c>
      <c r="W23" s="337">
        <v>789</v>
      </c>
      <c r="X23" s="337">
        <v>788</v>
      </c>
      <c r="Y23" s="337">
        <v>792</v>
      </c>
      <c r="Z23" s="337">
        <v>787</v>
      </c>
      <c r="AA23" s="330">
        <v>790</v>
      </c>
      <c r="AB23" s="327">
        <v>790</v>
      </c>
      <c r="AC23" s="337">
        <v>790</v>
      </c>
      <c r="AD23" s="337">
        <v>790</v>
      </c>
      <c r="AE23" s="337">
        <v>790</v>
      </c>
      <c r="AF23" s="337">
        <v>787</v>
      </c>
      <c r="AG23" s="337">
        <v>779</v>
      </c>
      <c r="AH23" s="337">
        <v>784</v>
      </c>
      <c r="AI23" s="337">
        <v>784</v>
      </c>
      <c r="AJ23" s="337">
        <v>782</v>
      </c>
      <c r="AK23" s="337">
        <v>783</v>
      </c>
      <c r="AL23" s="337">
        <v>782</v>
      </c>
      <c r="AM23" s="330">
        <v>782</v>
      </c>
      <c r="AN23" s="327">
        <v>781</v>
      </c>
      <c r="AO23" s="337">
        <v>783</v>
      </c>
      <c r="AP23" s="337">
        <v>783</v>
      </c>
      <c r="AQ23" s="337">
        <v>782</v>
      </c>
      <c r="AR23" s="337">
        <v>780</v>
      </c>
      <c r="AS23" s="337">
        <v>773</v>
      </c>
      <c r="AT23" s="337">
        <v>773</v>
      </c>
      <c r="AU23" s="337">
        <v>773</v>
      </c>
      <c r="AV23" s="337">
        <v>772</v>
      </c>
      <c r="AW23" s="337">
        <v>770</v>
      </c>
      <c r="AX23" s="337">
        <v>770</v>
      </c>
      <c r="AY23" s="330">
        <v>768</v>
      </c>
      <c r="AZ23" s="327">
        <v>767</v>
      </c>
      <c r="BA23" s="337">
        <v>765</v>
      </c>
      <c r="BB23" s="337">
        <v>763</v>
      </c>
      <c r="BC23" s="337">
        <v>763</v>
      </c>
      <c r="BD23" s="337">
        <v>761</v>
      </c>
      <c r="BE23" s="337">
        <v>761</v>
      </c>
      <c r="BF23" s="337">
        <v>755</v>
      </c>
      <c r="BG23" s="337">
        <v>741</v>
      </c>
      <c r="BH23" s="337">
        <v>741</v>
      </c>
      <c r="BI23" s="337">
        <v>740</v>
      </c>
      <c r="BJ23" s="337">
        <v>742</v>
      </c>
      <c r="BK23" s="326">
        <v>740</v>
      </c>
      <c r="BL23" s="327">
        <v>731</v>
      </c>
      <c r="BM23" s="337">
        <v>731</v>
      </c>
      <c r="BN23" s="337">
        <v>743</v>
      </c>
      <c r="BO23" s="337">
        <v>743</v>
      </c>
      <c r="BP23" s="337">
        <v>743</v>
      </c>
      <c r="BQ23" s="337">
        <v>752</v>
      </c>
      <c r="BR23" s="337">
        <v>740</v>
      </c>
      <c r="BS23" s="337">
        <v>739</v>
      </c>
      <c r="BT23" s="337">
        <v>739</v>
      </c>
      <c r="BU23" s="337">
        <v>737</v>
      </c>
      <c r="BV23" s="337">
        <v>728</v>
      </c>
      <c r="BW23" s="326">
        <v>730</v>
      </c>
      <c r="BX23" s="327">
        <v>741</v>
      </c>
      <c r="BY23" s="337">
        <v>720</v>
      </c>
      <c r="BZ23" s="337">
        <v>799</v>
      </c>
      <c r="CA23" s="337">
        <v>796</v>
      </c>
      <c r="CB23" s="337">
        <v>805</v>
      </c>
      <c r="CC23" s="337">
        <v>798</v>
      </c>
      <c r="CD23" s="337">
        <v>798</v>
      </c>
      <c r="CE23" s="337">
        <v>798</v>
      </c>
      <c r="CF23" s="337">
        <v>798</v>
      </c>
      <c r="CG23" s="337">
        <v>804</v>
      </c>
      <c r="CH23" s="337">
        <v>803</v>
      </c>
      <c r="CI23" s="326">
        <v>781</v>
      </c>
      <c r="CJ23" s="327">
        <v>789</v>
      </c>
      <c r="CK23" s="337">
        <v>781</v>
      </c>
      <c r="CL23" s="337">
        <v>785</v>
      </c>
      <c r="CM23" s="337">
        <v>795</v>
      </c>
      <c r="CN23" s="337">
        <v>796</v>
      </c>
      <c r="CO23" s="337">
        <v>802</v>
      </c>
      <c r="CP23" s="337">
        <v>796</v>
      </c>
      <c r="CQ23" s="337">
        <v>802</v>
      </c>
      <c r="CR23" s="337">
        <v>799</v>
      </c>
      <c r="CS23" s="326">
        <v>797</v>
      </c>
      <c r="CT23" s="330">
        <v>799</v>
      </c>
      <c r="CU23" s="326">
        <v>802</v>
      </c>
      <c r="CV23" s="337">
        <v>795</v>
      </c>
      <c r="CW23" s="337">
        <v>785</v>
      </c>
      <c r="CX23" s="337">
        <v>800</v>
      </c>
      <c r="CY23" s="337">
        <v>807</v>
      </c>
      <c r="CZ23" s="337">
        <v>808</v>
      </c>
      <c r="DA23" s="742">
        <v>805</v>
      </c>
      <c r="DB23" s="337"/>
      <c r="DC23" s="337"/>
      <c r="DD23" s="337"/>
      <c r="DE23" s="337"/>
      <c r="DF23" s="337"/>
      <c r="DG23" s="337"/>
      <c r="DH23" s="100">
        <v>-3</v>
      </c>
      <c r="DI23" s="84">
        <v>-0.37267080745341613</v>
      </c>
      <c r="DJ23" s="675">
        <v>3</v>
      </c>
      <c r="DK23" s="84">
        <v>0.38412291933418691</v>
      </c>
    </row>
    <row r="24" spans="1:126" ht="15" outlineLevel="2">
      <c r="A24" s="349">
        <v>475</v>
      </c>
      <c r="B24" s="15" t="s">
        <v>308</v>
      </c>
      <c r="C24" s="321" t="s">
        <v>313</v>
      </c>
      <c r="D24" s="327">
        <v>62</v>
      </c>
      <c r="E24" s="337">
        <v>62</v>
      </c>
      <c r="F24" s="337">
        <v>62</v>
      </c>
      <c r="G24" s="337">
        <v>62</v>
      </c>
      <c r="H24" s="337">
        <v>62</v>
      </c>
      <c r="I24" s="337">
        <v>63</v>
      </c>
      <c r="J24" s="337">
        <v>63</v>
      </c>
      <c r="K24" s="337">
        <v>63</v>
      </c>
      <c r="L24" s="337">
        <v>63</v>
      </c>
      <c r="M24" s="337">
        <v>63</v>
      </c>
      <c r="N24" s="337">
        <v>63</v>
      </c>
      <c r="O24" s="330">
        <v>70</v>
      </c>
      <c r="P24" s="327">
        <v>68</v>
      </c>
      <c r="Q24" s="337">
        <v>56</v>
      </c>
      <c r="R24" s="337">
        <v>56</v>
      </c>
      <c r="S24" s="337">
        <v>80</v>
      </c>
      <c r="T24" s="337">
        <v>78</v>
      </c>
      <c r="U24" s="337">
        <v>80</v>
      </c>
      <c r="V24" s="337">
        <v>80</v>
      </c>
      <c r="W24" s="337">
        <v>81</v>
      </c>
      <c r="X24" s="337">
        <v>81</v>
      </c>
      <c r="Y24" s="337">
        <v>81</v>
      </c>
      <c r="Z24" s="337">
        <v>81</v>
      </c>
      <c r="AA24" s="330">
        <v>81</v>
      </c>
      <c r="AB24" s="327">
        <v>81</v>
      </c>
      <c r="AC24" s="337">
        <v>81</v>
      </c>
      <c r="AD24" s="337">
        <v>81</v>
      </c>
      <c r="AE24" s="337">
        <v>81</v>
      </c>
      <c r="AF24" s="337">
        <v>82</v>
      </c>
      <c r="AG24" s="337">
        <v>81</v>
      </c>
      <c r="AH24" s="337">
        <v>81</v>
      </c>
      <c r="AI24" s="337">
        <v>83</v>
      </c>
      <c r="AJ24" s="337">
        <v>83</v>
      </c>
      <c r="AK24" s="337">
        <v>83</v>
      </c>
      <c r="AL24" s="337">
        <v>83</v>
      </c>
      <c r="AM24" s="330">
        <v>83</v>
      </c>
      <c r="AN24" s="327">
        <v>83</v>
      </c>
      <c r="AO24" s="337">
        <v>83</v>
      </c>
      <c r="AP24" s="337">
        <v>83</v>
      </c>
      <c r="AQ24" s="337">
        <v>83</v>
      </c>
      <c r="AR24" s="337">
        <v>83</v>
      </c>
      <c r="AS24" s="337">
        <v>83</v>
      </c>
      <c r="AT24" s="337">
        <v>83</v>
      </c>
      <c r="AU24" s="337">
        <v>83</v>
      </c>
      <c r="AV24" s="337">
        <v>83</v>
      </c>
      <c r="AW24" s="337">
        <v>83</v>
      </c>
      <c r="AX24" s="337">
        <v>83</v>
      </c>
      <c r="AY24" s="330">
        <v>83</v>
      </c>
      <c r="AZ24" s="327">
        <v>83</v>
      </c>
      <c r="BA24" s="337">
        <v>83</v>
      </c>
      <c r="BB24" s="337">
        <v>83</v>
      </c>
      <c r="BC24" s="337">
        <v>83</v>
      </c>
      <c r="BD24" s="337">
        <v>83</v>
      </c>
      <c r="BE24" s="337">
        <v>83</v>
      </c>
      <c r="BF24" s="337">
        <v>83</v>
      </c>
      <c r="BG24" s="337">
        <v>83</v>
      </c>
      <c r="BH24" s="337">
        <v>83</v>
      </c>
      <c r="BI24" s="337">
        <v>83</v>
      </c>
      <c r="BJ24" s="337">
        <v>84</v>
      </c>
      <c r="BK24" s="326">
        <v>84</v>
      </c>
      <c r="BL24" s="327">
        <v>79</v>
      </c>
      <c r="BM24" s="337">
        <v>79</v>
      </c>
      <c r="BN24" s="337">
        <v>79</v>
      </c>
      <c r="BO24" s="337">
        <v>79</v>
      </c>
      <c r="BP24" s="337">
        <v>79</v>
      </c>
      <c r="BQ24" s="337">
        <v>79</v>
      </c>
      <c r="BR24" s="337">
        <v>78</v>
      </c>
      <c r="BS24" s="337">
        <v>79</v>
      </c>
      <c r="BT24" s="337">
        <v>79</v>
      </c>
      <c r="BU24" s="337">
        <v>79</v>
      </c>
      <c r="BV24" s="337">
        <v>79</v>
      </c>
      <c r="BW24" s="326">
        <v>80</v>
      </c>
      <c r="BX24" s="327">
        <v>80</v>
      </c>
      <c r="BY24" s="337">
        <v>77</v>
      </c>
      <c r="BZ24" s="337">
        <v>82</v>
      </c>
      <c r="CA24" s="337">
        <v>81</v>
      </c>
      <c r="CB24" s="337">
        <v>80</v>
      </c>
      <c r="CC24" s="337">
        <v>80</v>
      </c>
      <c r="CD24" s="337">
        <v>80</v>
      </c>
      <c r="CE24" s="337">
        <v>80</v>
      </c>
      <c r="CF24" s="337">
        <v>80</v>
      </c>
      <c r="CG24" s="337">
        <v>79</v>
      </c>
      <c r="CH24" s="337">
        <v>79</v>
      </c>
      <c r="CI24" s="326">
        <v>79</v>
      </c>
      <c r="CJ24" s="327">
        <v>78</v>
      </c>
      <c r="CK24" s="337">
        <v>78</v>
      </c>
      <c r="CL24" s="337">
        <v>78</v>
      </c>
      <c r="CM24" s="337">
        <v>78</v>
      </c>
      <c r="CN24" s="337">
        <v>78</v>
      </c>
      <c r="CO24" s="337">
        <v>80</v>
      </c>
      <c r="CP24" s="337">
        <v>80</v>
      </c>
      <c r="CQ24" s="337">
        <v>80</v>
      </c>
      <c r="CR24" s="337">
        <v>81</v>
      </c>
      <c r="CS24" s="326">
        <v>81</v>
      </c>
      <c r="CT24" s="330">
        <v>80</v>
      </c>
      <c r="CU24" s="326">
        <v>80</v>
      </c>
      <c r="CV24" s="337">
        <v>81</v>
      </c>
      <c r="CW24" s="337">
        <v>80</v>
      </c>
      <c r="CX24" s="337">
        <v>82</v>
      </c>
      <c r="CY24" s="337">
        <v>82</v>
      </c>
      <c r="CZ24" s="337">
        <v>81</v>
      </c>
      <c r="DA24" s="742">
        <v>81</v>
      </c>
      <c r="DB24" s="337"/>
      <c r="DC24" s="337"/>
      <c r="DD24" s="337"/>
      <c r="DE24" s="337"/>
      <c r="DF24" s="337"/>
      <c r="DG24" s="337"/>
      <c r="DH24" s="100">
        <v>0</v>
      </c>
      <c r="DI24" s="84">
        <v>0</v>
      </c>
      <c r="DJ24" s="675">
        <v>1</v>
      </c>
      <c r="DK24" s="84">
        <v>1.2658227848101267</v>
      </c>
    </row>
    <row r="25" spans="1:126" ht="15" outlineLevel="2">
      <c r="A25" s="349">
        <v>480</v>
      </c>
      <c r="B25" s="15" t="s">
        <v>308</v>
      </c>
      <c r="C25" s="321" t="s">
        <v>314</v>
      </c>
      <c r="D25" s="327">
        <v>276</v>
      </c>
      <c r="E25" s="337">
        <v>276</v>
      </c>
      <c r="F25" s="337">
        <v>276</v>
      </c>
      <c r="G25" s="337">
        <v>276</v>
      </c>
      <c r="H25" s="337">
        <v>276</v>
      </c>
      <c r="I25" s="337">
        <v>278</v>
      </c>
      <c r="J25" s="337">
        <v>278</v>
      </c>
      <c r="K25" s="337">
        <v>278</v>
      </c>
      <c r="L25" s="337">
        <v>278</v>
      </c>
      <c r="M25" s="337">
        <v>278</v>
      </c>
      <c r="N25" s="337">
        <v>278</v>
      </c>
      <c r="O25" s="330">
        <v>296</v>
      </c>
      <c r="P25" s="327">
        <v>295</v>
      </c>
      <c r="Q25" s="337">
        <v>260</v>
      </c>
      <c r="R25" s="337">
        <v>258</v>
      </c>
      <c r="S25" s="337">
        <v>298</v>
      </c>
      <c r="T25" s="337">
        <v>296</v>
      </c>
      <c r="U25" s="337">
        <v>299</v>
      </c>
      <c r="V25" s="337">
        <v>294</v>
      </c>
      <c r="W25" s="337">
        <v>295</v>
      </c>
      <c r="X25" s="337">
        <v>295</v>
      </c>
      <c r="Y25" s="337">
        <v>298</v>
      </c>
      <c r="Z25" s="337">
        <v>298</v>
      </c>
      <c r="AA25" s="330">
        <v>298</v>
      </c>
      <c r="AB25" s="327">
        <v>298</v>
      </c>
      <c r="AC25" s="337">
        <v>298</v>
      </c>
      <c r="AD25" s="337">
        <v>298</v>
      </c>
      <c r="AE25" s="337">
        <v>298</v>
      </c>
      <c r="AF25" s="337">
        <v>292</v>
      </c>
      <c r="AG25" s="337">
        <v>292</v>
      </c>
      <c r="AH25" s="337">
        <v>293</v>
      </c>
      <c r="AI25" s="337">
        <v>292</v>
      </c>
      <c r="AJ25" s="337">
        <v>292</v>
      </c>
      <c r="AK25" s="337">
        <v>293</v>
      </c>
      <c r="AL25" s="337">
        <v>293</v>
      </c>
      <c r="AM25" s="330">
        <v>293</v>
      </c>
      <c r="AN25" s="327">
        <v>292</v>
      </c>
      <c r="AO25" s="337">
        <v>291</v>
      </c>
      <c r="AP25" s="337">
        <v>291</v>
      </c>
      <c r="AQ25" s="337">
        <v>290</v>
      </c>
      <c r="AR25" s="337">
        <v>290</v>
      </c>
      <c r="AS25" s="337">
        <v>289</v>
      </c>
      <c r="AT25" s="337">
        <v>288</v>
      </c>
      <c r="AU25" s="337">
        <v>287</v>
      </c>
      <c r="AV25" s="337">
        <v>287</v>
      </c>
      <c r="AW25" s="337">
        <v>287</v>
      </c>
      <c r="AX25" s="337">
        <v>287</v>
      </c>
      <c r="AY25" s="330">
        <v>287</v>
      </c>
      <c r="AZ25" s="327">
        <v>287</v>
      </c>
      <c r="BA25" s="337">
        <v>287</v>
      </c>
      <c r="BB25" s="337">
        <v>287</v>
      </c>
      <c r="BC25" s="337">
        <v>288</v>
      </c>
      <c r="BD25" s="337">
        <v>286</v>
      </c>
      <c r="BE25" s="337">
        <v>286</v>
      </c>
      <c r="BF25" s="337">
        <v>280</v>
      </c>
      <c r="BG25" s="337">
        <v>277</v>
      </c>
      <c r="BH25" s="337">
        <v>277</v>
      </c>
      <c r="BI25" s="337">
        <v>277</v>
      </c>
      <c r="BJ25" s="337">
        <v>278</v>
      </c>
      <c r="BK25" s="326">
        <v>278</v>
      </c>
      <c r="BL25" s="327">
        <v>274</v>
      </c>
      <c r="BM25" s="337">
        <v>272</v>
      </c>
      <c r="BN25" s="337">
        <v>274</v>
      </c>
      <c r="BO25" s="337">
        <v>274</v>
      </c>
      <c r="BP25" s="337">
        <v>274</v>
      </c>
      <c r="BQ25" s="337">
        <v>277</v>
      </c>
      <c r="BR25" s="337">
        <v>273</v>
      </c>
      <c r="BS25" s="337">
        <v>274</v>
      </c>
      <c r="BT25" s="337">
        <v>274</v>
      </c>
      <c r="BU25" s="337">
        <v>273</v>
      </c>
      <c r="BV25" s="337">
        <v>271</v>
      </c>
      <c r="BW25" s="326">
        <v>271</v>
      </c>
      <c r="BX25" s="327">
        <v>272</v>
      </c>
      <c r="BY25" s="337">
        <v>268</v>
      </c>
      <c r="BZ25" s="337">
        <v>287</v>
      </c>
      <c r="CA25" s="337">
        <v>286</v>
      </c>
      <c r="CB25" s="337">
        <v>292</v>
      </c>
      <c r="CC25" s="337">
        <v>285</v>
      </c>
      <c r="CD25" s="337">
        <v>284</v>
      </c>
      <c r="CE25" s="337">
        <v>282</v>
      </c>
      <c r="CF25" s="337">
        <v>283</v>
      </c>
      <c r="CG25" s="337">
        <v>283</v>
      </c>
      <c r="CH25" s="337">
        <v>283</v>
      </c>
      <c r="CI25" s="326">
        <v>282</v>
      </c>
      <c r="CJ25" s="327">
        <v>283</v>
      </c>
      <c r="CK25" s="337">
        <v>280</v>
      </c>
      <c r="CL25" s="337">
        <v>281</v>
      </c>
      <c r="CM25" s="337">
        <v>286</v>
      </c>
      <c r="CN25" s="337">
        <v>285</v>
      </c>
      <c r="CO25" s="337">
        <v>290</v>
      </c>
      <c r="CP25" s="337">
        <v>291</v>
      </c>
      <c r="CQ25" s="337">
        <v>294</v>
      </c>
      <c r="CR25" s="337">
        <v>294</v>
      </c>
      <c r="CS25" s="326">
        <v>295</v>
      </c>
      <c r="CT25" s="330">
        <v>297</v>
      </c>
      <c r="CU25" s="326">
        <v>294</v>
      </c>
      <c r="CV25" s="337">
        <v>294</v>
      </c>
      <c r="CW25" s="337">
        <v>292</v>
      </c>
      <c r="CX25" s="337">
        <v>291</v>
      </c>
      <c r="CY25" s="337">
        <v>295</v>
      </c>
      <c r="CZ25" s="337">
        <v>295</v>
      </c>
      <c r="DA25" s="742">
        <v>295</v>
      </c>
      <c r="DB25" s="337"/>
      <c r="DC25" s="337"/>
      <c r="DD25" s="337"/>
      <c r="DE25" s="337"/>
      <c r="DF25" s="337"/>
      <c r="DG25" s="337"/>
      <c r="DH25" s="100">
        <v>0</v>
      </c>
      <c r="DI25" s="84">
        <v>0</v>
      </c>
      <c r="DJ25" s="675">
        <v>1</v>
      </c>
      <c r="DK25" s="84">
        <v>0.3546099290780142</v>
      </c>
    </row>
    <row r="26" spans="1:126" ht="15" outlineLevel="2">
      <c r="A26" s="349">
        <v>490</v>
      </c>
      <c r="B26" s="15" t="s">
        <v>308</v>
      </c>
      <c r="C26" s="321" t="s">
        <v>315</v>
      </c>
      <c r="D26" s="327">
        <v>841</v>
      </c>
      <c r="E26" s="337">
        <v>841</v>
      </c>
      <c r="F26" s="337">
        <v>841</v>
      </c>
      <c r="G26" s="337">
        <v>841</v>
      </c>
      <c r="H26" s="337">
        <v>841</v>
      </c>
      <c r="I26" s="337">
        <v>853</v>
      </c>
      <c r="J26" s="337">
        <v>852</v>
      </c>
      <c r="K26" s="337">
        <v>853</v>
      </c>
      <c r="L26" s="337">
        <v>853</v>
      </c>
      <c r="M26" s="337">
        <v>853</v>
      </c>
      <c r="N26" s="337">
        <v>852</v>
      </c>
      <c r="O26" s="330">
        <v>902</v>
      </c>
      <c r="P26" s="327">
        <v>901</v>
      </c>
      <c r="Q26" s="337">
        <v>798</v>
      </c>
      <c r="R26" s="337">
        <v>794</v>
      </c>
      <c r="S26" s="337">
        <v>944</v>
      </c>
      <c r="T26" s="337">
        <v>919</v>
      </c>
      <c r="U26" s="337">
        <v>928</v>
      </c>
      <c r="V26" s="337">
        <v>920</v>
      </c>
      <c r="W26" s="337">
        <v>923</v>
      </c>
      <c r="X26" s="337">
        <v>921</v>
      </c>
      <c r="Y26" s="337">
        <v>923</v>
      </c>
      <c r="Z26" s="337">
        <v>923</v>
      </c>
      <c r="AA26" s="330">
        <v>932</v>
      </c>
      <c r="AB26" s="327">
        <v>935</v>
      </c>
      <c r="AC26" s="337">
        <v>934</v>
      </c>
      <c r="AD26" s="337">
        <v>935</v>
      </c>
      <c r="AE26" s="337">
        <v>935</v>
      </c>
      <c r="AF26" s="337">
        <v>935</v>
      </c>
      <c r="AG26" s="337">
        <v>931</v>
      </c>
      <c r="AH26" s="337">
        <v>936</v>
      </c>
      <c r="AI26" s="337">
        <v>944</v>
      </c>
      <c r="AJ26" s="337">
        <v>942</v>
      </c>
      <c r="AK26" s="337">
        <v>948</v>
      </c>
      <c r="AL26" s="337">
        <v>947</v>
      </c>
      <c r="AM26" s="330">
        <v>947</v>
      </c>
      <c r="AN26" s="327">
        <v>947</v>
      </c>
      <c r="AO26" s="337">
        <v>952</v>
      </c>
      <c r="AP26" s="337">
        <v>952</v>
      </c>
      <c r="AQ26" s="337">
        <v>951</v>
      </c>
      <c r="AR26" s="337">
        <v>950</v>
      </c>
      <c r="AS26" s="337">
        <v>950</v>
      </c>
      <c r="AT26" s="337">
        <v>949</v>
      </c>
      <c r="AU26" s="337">
        <v>948</v>
      </c>
      <c r="AV26" s="337">
        <v>945</v>
      </c>
      <c r="AW26" s="337">
        <v>944</v>
      </c>
      <c r="AX26" s="337">
        <v>941</v>
      </c>
      <c r="AY26" s="330">
        <v>940</v>
      </c>
      <c r="AZ26" s="327">
        <v>941</v>
      </c>
      <c r="BA26" s="337">
        <v>941</v>
      </c>
      <c r="BB26" s="337">
        <v>935</v>
      </c>
      <c r="BC26" s="337">
        <v>934</v>
      </c>
      <c r="BD26" s="337">
        <v>933</v>
      </c>
      <c r="BE26" s="337">
        <v>932</v>
      </c>
      <c r="BF26" s="337">
        <v>912</v>
      </c>
      <c r="BG26" s="337">
        <v>917</v>
      </c>
      <c r="BH26" s="337">
        <v>914</v>
      </c>
      <c r="BI26" s="337">
        <v>913</v>
      </c>
      <c r="BJ26" s="337">
        <v>918</v>
      </c>
      <c r="BK26" s="326">
        <v>918</v>
      </c>
      <c r="BL26" s="327">
        <v>914</v>
      </c>
      <c r="BM26" s="337">
        <v>914</v>
      </c>
      <c r="BN26" s="337">
        <v>932</v>
      </c>
      <c r="BO26" s="337">
        <v>939</v>
      </c>
      <c r="BP26" s="337">
        <v>939</v>
      </c>
      <c r="BQ26" s="337">
        <v>951</v>
      </c>
      <c r="BR26" s="337">
        <v>935</v>
      </c>
      <c r="BS26" s="337">
        <v>938</v>
      </c>
      <c r="BT26" s="337">
        <v>935</v>
      </c>
      <c r="BU26" s="337">
        <v>932</v>
      </c>
      <c r="BV26" s="337">
        <v>933</v>
      </c>
      <c r="BW26" s="326">
        <v>934</v>
      </c>
      <c r="BX26" s="327">
        <v>933</v>
      </c>
      <c r="BY26" s="337">
        <v>895</v>
      </c>
      <c r="BZ26" s="337">
        <v>969</v>
      </c>
      <c r="CA26" s="337">
        <v>929</v>
      </c>
      <c r="CB26" s="337">
        <v>952</v>
      </c>
      <c r="CC26" s="337">
        <v>933</v>
      </c>
      <c r="CD26" s="337">
        <v>929</v>
      </c>
      <c r="CE26" s="337">
        <v>923</v>
      </c>
      <c r="CF26" s="337">
        <v>917</v>
      </c>
      <c r="CG26" s="337">
        <v>932</v>
      </c>
      <c r="CH26" s="337">
        <v>921</v>
      </c>
      <c r="CI26" s="326">
        <v>930</v>
      </c>
      <c r="CJ26" s="327">
        <v>937</v>
      </c>
      <c r="CK26" s="337">
        <v>928</v>
      </c>
      <c r="CL26" s="337">
        <v>932</v>
      </c>
      <c r="CM26" s="337">
        <v>949</v>
      </c>
      <c r="CN26" s="337">
        <v>953</v>
      </c>
      <c r="CO26" s="337">
        <v>960</v>
      </c>
      <c r="CP26" s="337">
        <v>959</v>
      </c>
      <c r="CQ26" s="337">
        <v>970</v>
      </c>
      <c r="CR26" s="337">
        <v>967</v>
      </c>
      <c r="CS26" s="326">
        <v>957</v>
      </c>
      <c r="CT26" s="330">
        <v>960</v>
      </c>
      <c r="CU26" s="326">
        <v>956</v>
      </c>
      <c r="CV26" s="337">
        <v>956</v>
      </c>
      <c r="CW26" s="337">
        <v>947</v>
      </c>
      <c r="CX26" s="337">
        <v>953</v>
      </c>
      <c r="CY26" s="337">
        <v>958</v>
      </c>
      <c r="CZ26" s="337">
        <v>960</v>
      </c>
      <c r="DA26" s="742">
        <v>970</v>
      </c>
      <c r="DB26" s="337"/>
      <c r="DC26" s="337"/>
      <c r="DD26" s="337"/>
      <c r="DE26" s="337"/>
      <c r="DF26" s="337"/>
      <c r="DG26" s="337"/>
      <c r="DH26" s="100">
        <v>10</v>
      </c>
      <c r="DI26" s="84">
        <v>1.0309278350515463</v>
      </c>
      <c r="DJ26" s="675">
        <v>14</v>
      </c>
      <c r="DK26" s="84">
        <v>1.5053763440860215</v>
      </c>
      <c r="DT26" s="211"/>
    </row>
    <row r="27" spans="1:126" ht="15" outlineLevel="2">
      <c r="A27" s="349">
        <v>659</v>
      </c>
      <c r="B27" s="15" t="s">
        <v>308</v>
      </c>
      <c r="C27" s="321" t="s">
        <v>316</v>
      </c>
      <c r="D27" s="327">
        <v>357</v>
      </c>
      <c r="E27" s="337">
        <v>357</v>
      </c>
      <c r="F27" s="337">
        <v>357</v>
      </c>
      <c r="G27" s="337">
        <v>357</v>
      </c>
      <c r="H27" s="337">
        <v>357</v>
      </c>
      <c r="I27" s="337">
        <v>360</v>
      </c>
      <c r="J27" s="337">
        <v>360</v>
      </c>
      <c r="K27" s="337">
        <v>359</v>
      </c>
      <c r="L27" s="337">
        <v>359</v>
      </c>
      <c r="M27" s="337">
        <v>359</v>
      </c>
      <c r="N27" s="337">
        <v>359</v>
      </c>
      <c r="O27" s="330">
        <v>372</v>
      </c>
      <c r="P27" s="327">
        <v>371</v>
      </c>
      <c r="Q27" s="337">
        <v>337</v>
      </c>
      <c r="R27" s="337">
        <v>333</v>
      </c>
      <c r="S27" s="337">
        <v>419</v>
      </c>
      <c r="T27" s="337">
        <v>414</v>
      </c>
      <c r="U27" s="337">
        <v>419</v>
      </c>
      <c r="V27" s="337">
        <v>409</v>
      </c>
      <c r="W27" s="337">
        <v>407</v>
      </c>
      <c r="X27" s="337">
        <v>407</v>
      </c>
      <c r="Y27" s="337">
        <v>412</v>
      </c>
      <c r="Z27" s="337">
        <v>412</v>
      </c>
      <c r="AA27" s="330">
        <v>413</v>
      </c>
      <c r="AB27" s="327">
        <v>411</v>
      </c>
      <c r="AC27" s="337">
        <v>411</v>
      </c>
      <c r="AD27" s="337">
        <v>411</v>
      </c>
      <c r="AE27" s="337">
        <v>411</v>
      </c>
      <c r="AF27" s="337">
        <v>402</v>
      </c>
      <c r="AG27" s="337">
        <v>401</v>
      </c>
      <c r="AH27" s="337">
        <v>403</v>
      </c>
      <c r="AI27" s="337">
        <v>408</v>
      </c>
      <c r="AJ27" s="337">
        <v>408</v>
      </c>
      <c r="AK27" s="337">
        <v>408</v>
      </c>
      <c r="AL27" s="337">
        <v>408</v>
      </c>
      <c r="AM27" s="330">
        <v>408</v>
      </c>
      <c r="AN27" s="327">
        <v>408</v>
      </c>
      <c r="AO27" s="337">
        <v>408</v>
      </c>
      <c r="AP27" s="337">
        <v>408</v>
      </c>
      <c r="AQ27" s="337">
        <v>408</v>
      </c>
      <c r="AR27" s="337">
        <v>406</v>
      </c>
      <c r="AS27" s="337">
        <v>406</v>
      </c>
      <c r="AT27" s="337">
        <v>406</v>
      </c>
      <c r="AU27" s="337">
        <v>406</v>
      </c>
      <c r="AV27" s="337">
        <v>406</v>
      </c>
      <c r="AW27" s="337">
        <v>406</v>
      </c>
      <c r="AX27" s="337">
        <v>405</v>
      </c>
      <c r="AY27" s="330">
        <v>404</v>
      </c>
      <c r="AZ27" s="327">
        <v>404</v>
      </c>
      <c r="BA27" s="337">
        <v>403</v>
      </c>
      <c r="BB27" s="337">
        <v>402</v>
      </c>
      <c r="BC27" s="337">
        <v>400</v>
      </c>
      <c r="BD27" s="337">
        <v>399</v>
      </c>
      <c r="BE27" s="337">
        <v>397</v>
      </c>
      <c r="BF27" s="337">
        <v>388</v>
      </c>
      <c r="BG27" s="337">
        <v>377</v>
      </c>
      <c r="BH27" s="337">
        <v>377</v>
      </c>
      <c r="BI27" s="337">
        <v>377</v>
      </c>
      <c r="BJ27" s="337">
        <v>380</v>
      </c>
      <c r="BK27" s="326">
        <v>380</v>
      </c>
      <c r="BL27" s="327">
        <v>374</v>
      </c>
      <c r="BM27" s="337">
        <v>374</v>
      </c>
      <c r="BN27" s="337">
        <v>378</v>
      </c>
      <c r="BO27" s="337">
        <v>379</v>
      </c>
      <c r="BP27" s="337">
        <v>379</v>
      </c>
      <c r="BQ27" s="337">
        <v>383</v>
      </c>
      <c r="BR27" s="337">
        <v>379</v>
      </c>
      <c r="BS27" s="337">
        <v>379</v>
      </c>
      <c r="BT27" s="337">
        <v>378</v>
      </c>
      <c r="BU27" s="337">
        <v>376</v>
      </c>
      <c r="BV27" s="337">
        <v>379</v>
      </c>
      <c r="BW27" s="326">
        <v>379</v>
      </c>
      <c r="BX27" s="327">
        <v>380</v>
      </c>
      <c r="BY27" s="337">
        <v>376</v>
      </c>
      <c r="BZ27" s="337">
        <v>399</v>
      </c>
      <c r="CA27" s="337">
        <v>390</v>
      </c>
      <c r="CB27" s="337">
        <v>390</v>
      </c>
      <c r="CC27" s="337">
        <v>391</v>
      </c>
      <c r="CD27" s="337">
        <v>389</v>
      </c>
      <c r="CE27" s="337">
        <v>386</v>
      </c>
      <c r="CF27" s="337">
        <v>384</v>
      </c>
      <c r="CG27" s="337">
        <v>384</v>
      </c>
      <c r="CH27" s="337">
        <v>380</v>
      </c>
      <c r="CI27" s="326">
        <v>380</v>
      </c>
      <c r="CJ27" s="327">
        <v>379</v>
      </c>
      <c r="CK27" s="337">
        <v>378</v>
      </c>
      <c r="CL27" s="337">
        <v>377</v>
      </c>
      <c r="CM27" s="337">
        <v>383</v>
      </c>
      <c r="CN27" s="337">
        <v>383</v>
      </c>
      <c r="CO27" s="337">
        <v>384</v>
      </c>
      <c r="CP27" s="337">
        <v>382</v>
      </c>
      <c r="CQ27" s="337">
        <v>381</v>
      </c>
      <c r="CR27" s="337">
        <v>380</v>
      </c>
      <c r="CS27" s="326">
        <v>378</v>
      </c>
      <c r="CT27" s="330">
        <v>377</v>
      </c>
      <c r="CU27" s="326">
        <v>377</v>
      </c>
      <c r="CV27" s="337">
        <v>376</v>
      </c>
      <c r="CW27" s="337">
        <v>373</v>
      </c>
      <c r="CX27" s="337">
        <v>376</v>
      </c>
      <c r="CY27" s="337">
        <v>376</v>
      </c>
      <c r="CZ27" s="337">
        <v>376</v>
      </c>
      <c r="DA27" s="742">
        <v>377</v>
      </c>
      <c r="DB27" s="337"/>
      <c r="DC27" s="337"/>
      <c r="DD27" s="337"/>
      <c r="DE27" s="337"/>
      <c r="DF27" s="337"/>
      <c r="DG27" s="337"/>
      <c r="DH27" s="100">
        <v>1</v>
      </c>
      <c r="DI27" s="84">
        <v>0.2652519893899204</v>
      </c>
      <c r="DJ27" s="675">
        <v>0</v>
      </c>
      <c r="DK27" s="84">
        <v>0</v>
      </c>
    </row>
    <row r="28" spans="1:126" ht="15" outlineLevel="2">
      <c r="A28" s="349">
        <v>665</v>
      </c>
      <c r="B28" s="15" t="s">
        <v>308</v>
      </c>
      <c r="C28" s="321" t="s">
        <v>317</v>
      </c>
      <c r="D28" s="327">
        <v>568</v>
      </c>
      <c r="E28" s="337">
        <v>568</v>
      </c>
      <c r="F28" s="337">
        <v>568</v>
      </c>
      <c r="G28" s="337">
        <v>568</v>
      </c>
      <c r="H28" s="337">
        <v>568</v>
      </c>
      <c r="I28" s="337">
        <v>576</v>
      </c>
      <c r="J28" s="337">
        <v>576</v>
      </c>
      <c r="K28" s="337">
        <v>576</v>
      </c>
      <c r="L28" s="337">
        <v>576</v>
      </c>
      <c r="M28" s="337">
        <v>576</v>
      </c>
      <c r="N28" s="337">
        <v>576</v>
      </c>
      <c r="O28" s="330">
        <v>591</v>
      </c>
      <c r="P28" s="327">
        <v>588</v>
      </c>
      <c r="Q28" s="337">
        <v>529</v>
      </c>
      <c r="R28" s="337">
        <v>523</v>
      </c>
      <c r="S28" s="337">
        <v>598</v>
      </c>
      <c r="T28" s="337">
        <v>586</v>
      </c>
      <c r="U28" s="337">
        <v>594</v>
      </c>
      <c r="V28" s="337">
        <v>586</v>
      </c>
      <c r="W28" s="337">
        <v>585</v>
      </c>
      <c r="X28" s="337">
        <v>585</v>
      </c>
      <c r="Y28" s="337">
        <v>588</v>
      </c>
      <c r="Z28" s="337">
        <v>587</v>
      </c>
      <c r="AA28" s="330">
        <v>591</v>
      </c>
      <c r="AB28" s="327">
        <v>590</v>
      </c>
      <c r="AC28" s="337">
        <v>589</v>
      </c>
      <c r="AD28" s="337">
        <v>590</v>
      </c>
      <c r="AE28" s="337">
        <v>590</v>
      </c>
      <c r="AF28" s="337">
        <v>580</v>
      </c>
      <c r="AG28" s="337">
        <v>578</v>
      </c>
      <c r="AH28" s="337">
        <v>579</v>
      </c>
      <c r="AI28" s="337">
        <v>579</v>
      </c>
      <c r="AJ28" s="337">
        <v>578</v>
      </c>
      <c r="AK28" s="337">
        <v>581</v>
      </c>
      <c r="AL28" s="337">
        <v>579</v>
      </c>
      <c r="AM28" s="330">
        <v>578</v>
      </c>
      <c r="AN28" s="327">
        <v>578</v>
      </c>
      <c r="AO28" s="337">
        <v>578</v>
      </c>
      <c r="AP28" s="337">
        <v>578</v>
      </c>
      <c r="AQ28" s="337">
        <v>578</v>
      </c>
      <c r="AR28" s="337">
        <v>577</v>
      </c>
      <c r="AS28" s="337">
        <v>576</v>
      </c>
      <c r="AT28" s="337">
        <v>575</v>
      </c>
      <c r="AU28" s="337">
        <v>574</v>
      </c>
      <c r="AV28" s="337">
        <v>573</v>
      </c>
      <c r="AW28" s="337">
        <v>573</v>
      </c>
      <c r="AX28" s="337">
        <v>571</v>
      </c>
      <c r="AY28" s="330">
        <v>570</v>
      </c>
      <c r="AZ28" s="327">
        <v>570</v>
      </c>
      <c r="BA28" s="337">
        <v>568</v>
      </c>
      <c r="BB28" s="337">
        <v>567</v>
      </c>
      <c r="BC28" s="337">
        <v>567</v>
      </c>
      <c r="BD28" s="337">
        <v>567</v>
      </c>
      <c r="BE28" s="337">
        <v>567</v>
      </c>
      <c r="BF28" s="337">
        <v>561</v>
      </c>
      <c r="BG28" s="337">
        <v>551</v>
      </c>
      <c r="BH28" s="337">
        <v>550</v>
      </c>
      <c r="BI28" s="337">
        <v>549</v>
      </c>
      <c r="BJ28" s="337">
        <v>546</v>
      </c>
      <c r="BK28" s="326">
        <v>546</v>
      </c>
      <c r="BL28" s="327">
        <v>544</v>
      </c>
      <c r="BM28" s="337">
        <v>544</v>
      </c>
      <c r="BN28" s="337">
        <v>560</v>
      </c>
      <c r="BO28" s="337">
        <v>561</v>
      </c>
      <c r="BP28" s="337">
        <v>561</v>
      </c>
      <c r="BQ28" s="337">
        <v>565</v>
      </c>
      <c r="BR28" s="337">
        <v>562</v>
      </c>
      <c r="BS28" s="337">
        <v>561</v>
      </c>
      <c r="BT28" s="337">
        <v>559</v>
      </c>
      <c r="BU28" s="337">
        <v>559</v>
      </c>
      <c r="BV28" s="337">
        <v>558</v>
      </c>
      <c r="BW28" s="326">
        <v>557</v>
      </c>
      <c r="BX28" s="327">
        <v>559</v>
      </c>
      <c r="BY28" s="337">
        <v>557</v>
      </c>
      <c r="BZ28" s="337">
        <v>615</v>
      </c>
      <c r="CA28" s="337">
        <v>558</v>
      </c>
      <c r="CB28" s="337">
        <v>570</v>
      </c>
      <c r="CC28" s="337">
        <v>576</v>
      </c>
      <c r="CD28" s="337">
        <v>574</v>
      </c>
      <c r="CE28" s="337">
        <v>573</v>
      </c>
      <c r="CF28" s="337">
        <v>568</v>
      </c>
      <c r="CG28" s="337">
        <v>569</v>
      </c>
      <c r="CH28" s="337">
        <v>566</v>
      </c>
      <c r="CI28" s="326">
        <v>558</v>
      </c>
      <c r="CJ28" s="327">
        <v>560</v>
      </c>
      <c r="CK28" s="337">
        <v>554</v>
      </c>
      <c r="CL28" s="337">
        <v>559</v>
      </c>
      <c r="CM28" s="337">
        <v>568</v>
      </c>
      <c r="CN28" s="337">
        <v>561</v>
      </c>
      <c r="CO28" s="337">
        <v>557</v>
      </c>
      <c r="CP28" s="337">
        <v>552</v>
      </c>
      <c r="CQ28" s="337">
        <v>561</v>
      </c>
      <c r="CR28" s="337">
        <v>563</v>
      </c>
      <c r="CS28" s="326">
        <v>561</v>
      </c>
      <c r="CT28" s="330">
        <v>562</v>
      </c>
      <c r="CU28" s="326">
        <v>560</v>
      </c>
      <c r="CV28" s="337">
        <v>561</v>
      </c>
      <c r="CW28" s="337">
        <v>558</v>
      </c>
      <c r="CX28" s="337">
        <v>567</v>
      </c>
      <c r="CY28" s="337">
        <v>571</v>
      </c>
      <c r="CZ28" s="337">
        <v>571</v>
      </c>
      <c r="DA28" s="742">
        <v>569</v>
      </c>
      <c r="DB28" s="337"/>
      <c r="DC28" s="337"/>
      <c r="DD28" s="337"/>
      <c r="DE28" s="337"/>
      <c r="DF28" s="337"/>
      <c r="DG28" s="337"/>
      <c r="DH28" s="100">
        <v>-2</v>
      </c>
      <c r="DI28" s="84">
        <v>-0.35149384885764495</v>
      </c>
      <c r="DJ28" s="675">
        <v>9</v>
      </c>
      <c r="DK28" s="84">
        <v>1.6129032258064515</v>
      </c>
    </row>
    <row r="29" spans="1:126" ht="15" outlineLevel="2">
      <c r="A29" s="349">
        <v>837</v>
      </c>
      <c r="B29" s="15" t="s">
        <v>308</v>
      </c>
      <c r="C29" s="321" t="s">
        <v>318</v>
      </c>
      <c r="D29" s="327">
        <v>2858</v>
      </c>
      <c r="E29" s="337">
        <v>2858</v>
      </c>
      <c r="F29" s="337">
        <v>2858</v>
      </c>
      <c r="G29" s="337">
        <v>2858</v>
      </c>
      <c r="H29" s="337">
        <v>2858</v>
      </c>
      <c r="I29" s="337">
        <v>2890</v>
      </c>
      <c r="J29" s="337">
        <v>2889</v>
      </c>
      <c r="K29" s="337">
        <v>2890</v>
      </c>
      <c r="L29" s="337">
        <v>2890</v>
      </c>
      <c r="M29" s="337">
        <v>2890</v>
      </c>
      <c r="N29" s="337">
        <v>2886</v>
      </c>
      <c r="O29" s="330">
        <v>2966</v>
      </c>
      <c r="P29" s="327">
        <v>2964</v>
      </c>
      <c r="Q29" s="337">
        <v>2567</v>
      </c>
      <c r="R29" s="337">
        <v>2521</v>
      </c>
      <c r="S29" s="337">
        <v>3082</v>
      </c>
      <c r="T29" s="337">
        <v>3011</v>
      </c>
      <c r="U29" s="337">
        <v>3094</v>
      </c>
      <c r="V29" s="337">
        <v>3058</v>
      </c>
      <c r="W29" s="337">
        <v>3060</v>
      </c>
      <c r="X29" s="337">
        <v>3055</v>
      </c>
      <c r="Y29" s="337">
        <v>3082</v>
      </c>
      <c r="Z29" s="337">
        <v>3075</v>
      </c>
      <c r="AA29" s="330">
        <v>3076</v>
      </c>
      <c r="AB29" s="327">
        <v>3083</v>
      </c>
      <c r="AC29" s="337">
        <v>3089</v>
      </c>
      <c r="AD29" s="337">
        <v>3114</v>
      </c>
      <c r="AE29" s="337">
        <v>3114</v>
      </c>
      <c r="AF29" s="337">
        <v>3076</v>
      </c>
      <c r="AG29" s="337">
        <v>3068</v>
      </c>
      <c r="AH29" s="337">
        <v>3077</v>
      </c>
      <c r="AI29" s="337">
        <v>3083</v>
      </c>
      <c r="AJ29" s="337">
        <v>3082</v>
      </c>
      <c r="AK29" s="337">
        <v>3084</v>
      </c>
      <c r="AL29" s="337">
        <v>3077</v>
      </c>
      <c r="AM29" s="330">
        <v>3073</v>
      </c>
      <c r="AN29" s="327">
        <v>3072</v>
      </c>
      <c r="AO29" s="337">
        <v>3077</v>
      </c>
      <c r="AP29" s="337">
        <v>3077</v>
      </c>
      <c r="AQ29" s="337">
        <v>3074</v>
      </c>
      <c r="AR29" s="337">
        <v>3073</v>
      </c>
      <c r="AS29" s="337">
        <v>3071</v>
      </c>
      <c r="AT29" s="337">
        <v>3064</v>
      </c>
      <c r="AU29" s="337">
        <v>3052</v>
      </c>
      <c r="AV29" s="337">
        <v>3047</v>
      </c>
      <c r="AW29" s="337">
        <v>3045</v>
      </c>
      <c r="AX29" s="337">
        <v>3036</v>
      </c>
      <c r="AY29" s="330">
        <v>3034</v>
      </c>
      <c r="AZ29" s="327">
        <v>3029</v>
      </c>
      <c r="BA29" s="337">
        <v>3012</v>
      </c>
      <c r="BB29" s="337">
        <v>2990</v>
      </c>
      <c r="BC29" s="337">
        <v>2980</v>
      </c>
      <c r="BD29" s="337">
        <v>2970</v>
      </c>
      <c r="BE29" s="337">
        <v>2963</v>
      </c>
      <c r="BF29" s="337">
        <v>2917</v>
      </c>
      <c r="BG29" s="337">
        <v>2928</v>
      </c>
      <c r="BH29" s="337">
        <v>2927</v>
      </c>
      <c r="BI29" s="337">
        <v>2926</v>
      </c>
      <c r="BJ29" s="337">
        <v>2934</v>
      </c>
      <c r="BK29" s="326">
        <v>2932</v>
      </c>
      <c r="BL29" s="327">
        <v>2901</v>
      </c>
      <c r="BM29" s="337">
        <v>2899</v>
      </c>
      <c r="BN29" s="337">
        <v>2985</v>
      </c>
      <c r="BO29" s="337">
        <v>2989</v>
      </c>
      <c r="BP29" s="337">
        <v>2989</v>
      </c>
      <c r="BQ29" s="337">
        <v>3001</v>
      </c>
      <c r="BR29" s="337">
        <v>2956</v>
      </c>
      <c r="BS29" s="337">
        <v>2950</v>
      </c>
      <c r="BT29" s="337">
        <v>2937</v>
      </c>
      <c r="BU29" s="337">
        <v>2927</v>
      </c>
      <c r="BV29" s="337">
        <v>2916</v>
      </c>
      <c r="BW29" s="326">
        <v>2916</v>
      </c>
      <c r="BX29" s="327">
        <v>2937</v>
      </c>
      <c r="BY29" s="337">
        <v>2927</v>
      </c>
      <c r="BZ29" s="337">
        <v>3215</v>
      </c>
      <c r="CA29" s="337">
        <v>3201</v>
      </c>
      <c r="CB29" s="337">
        <v>3223</v>
      </c>
      <c r="CC29" s="337">
        <v>3224</v>
      </c>
      <c r="CD29" s="337">
        <v>3208</v>
      </c>
      <c r="CE29" s="337">
        <v>3197</v>
      </c>
      <c r="CF29" s="337">
        <v>3191</v>
      </c>
      <c r="CG29" s="337">
        <v>3207</v>
      </c>
      <c r="CH29" s="337">
        <v>3188</v>
      </c>
      <c r="CI29" s="326">
        <v>3137</v>
      </c>
      <c r="CJ29" s="327">
        <v>3115</v>
      </c>
      <c r="CK29" s="337">
        <v>3117</v>
      </c>
      <c r="CL29" s="337">
        <v>3132</v>
      </c>
      <c r="CM29" s="337">
        <v>3169</v>
      </c>
      <c r="CN29" s="337">
        <v>3163</v>
      </c>
      <c r="CO29" s="337">
        <v>3176</v>
      </c>
      <c r="CP29" s="337">
        <v>3148</v>
      </c>
      <c r="CQ29" s="337">
        <v>3197</v>
      </c>
      <c r="CR29" s="337">
        <v>3215</v>
      </c>
      <c r="CS29" s="326">
        <v>3204</v>
      </c>
      <c r="CT29" s="330">
        <v>3217</v>
      </c>
      <c r="CU29" s="326">
        <v>3187</v>
      </c>
      <c r="CV29" s="337">
        <v>3166</v>
      </c>
      <c r="CW29" s="337">
        <v>3199</v>
      </c>
      <c r="CX29" s="337">
        <v>3222</v>
      </c>
      <c r="CY29" s="337">
        <v>3250</v>
      </c>
      <c r="CZ29" s="337">
        <v>3248</v>
      </c>
      <c r="DA29" s="742">
        <v>3269</v>
      </c>
      <c r="DB29" s="337"/>
      <c r="DC29" s="337"/>
      <c r="DD29" s="337"/>
      <c r="DE29" s="337"/>
      <c r="DF29" s="337"/>
      <c r="DG29" s="337"/>
      <c r="DH29" s="100">
        <v>21</v>
      </c>
      <c r="DI29" s="84">
        <v>0.64239828693790146</v>
      </c>
      <c r="DJ29" s="675">
        <v>82</v>
      </c>
      <c r="DK29" s="84">
        <v>2.6139623844437363</v>
      </c>
      <c r="DO29" s="211"/>
      <c r="DP29" s="211"/>
      <c r="DQ29" s="211"/>
    </row>
    <row r="30" spans="1:126" ht="15" outlineLevel="2">
      <c r="A30" s="349">
        <v>873</v>
      </c>
      <c r="B30" s="15" t="s">
        <v>308</v>
      </c>
      <c r="C30" s="321" t="s">
        <v>319</v>
      </c>
      <c r="D30" s="327">
        <v>168</v>
      </c>
      <c r="E30" s="337">
        <v>168</v>
      </c>
      <c r="F30" s="337">
        <v>168</v>
      </c>
      <c r="G30" s="337">
        <v>168</v>
      </c>
      <c r="H30" s="337">
        <v>168</v>
      </c>
      <c r="I30" s="337">
        <v>173</v>
      </c>
      <c r="J30" s="337">
        <v>173</v>
      </c>
      <c r="K30" s="337">
        <v>173</v>
      </c>
      <c r="L30" s="337">
        <v>173</v>
      </c>
      <c r="M30" s="337">
        <v>173</v>
      </c>
      <c r="N30" s="337">
        <v>173</v>
      </c>
      <c r="O30" s="330">
        <v>185</v>
      </c>
      <c r="P30" s="327">
        <v>185</v>
      </c>
      <c r="Q30" s="337">
        <v>157</v>
      </c>
      <c r="R30" s="337">
        <v>155</v>
      </c>
      <c r="S30" s="337">
        <v>200</v>
      </c>
      <c r="T30" s="337">
        <v>197</v>
      </c>
      <c r="U30" s="337">
        <v>201</v>
      </c>
      <c r="V30" s="337">
        <v>195</v>
      </c>
      <c r="W30" s="337">
        <v>194</v>
      </c>
      <c r="X30" s="337">
        <v>194</v>
      </c>
      <c r="Y30" s="337">
        <v>196</v>
      </c>
      <c r="Z30" s="337">
        <v>194</v>
      </c>
      <c r="AA30" s="330">
        <v>194</v>
      </c>
      <c r="AB30" s="327">
        <v>195</v>
      </c>
      <c r="AC30" s="337">
        <v>196</v>
      </c>
      <c r="AD30" s="337">
        <v>196</v>
      </c>
      <c r="AE30" s="337">
        <v>196</v>
      </c>
      <c r="AF30" s="337">
        <v>200</v>
      </c>
      <c r="AG30" s="337">
        <v>198</v>
      </c>
      <c r="AH30" s="337">
        <v>198</v>
      </c>
      <c r="AI30" s="337">
        <v>199</v>
      </c>
      <c r="AJ30" s="337">
        <v>200</v>
      </c>
      <c r="AK30" s="337">
        <v>205</v>
      </c>
      <c r="AL30" s="337">
        <v>205</v>
      </c>
      <c r="AM30" s="330">
        <v>205</v>
      </c>
      <c r="AN30" s="327">
        <v>205</v>
      </c>
      <c r="AO30" s="337">
        <v>206</v>
      </c>
      <c r="AP30" s="337">
        <v>205</v>
      </c>
      <c r="AQ30" s="337">
        <v>203</v>
      </c>
      <c r="AR30" s="337">
        <v>203</v>
      </c>
      <c r="AS30" s="337">
        <v>203</v>
      </c>
      <c r="AT30" s="337">
        <v>203</v>
      </c>
      <c r="AU30" s="337">
        <v>203</v>
      </c>
      <c r="AV30" s="337">
        <v>203</v>
      </c>
      <c r="AW30" s="337">
        <v>203</v>
      </c>
      <c r="AX30" s="337">
        <v>203</v>
      </c>
      <c r="AY30" s="330">
        <v>203</v>
      </c>
      <c r="AZ30" s="327">
        <v>201</v>
      </c>
      <c r="BA30" s="337">
        <v>200</v>
      </c>
      <c r="BB30" s="337">
        <v>200</v>
      </c>
      <c r="BC30" s="337">
        <v>200</v>
      </c>
      <c r="BD30" s="337">
        <v>198</v>
      </c>
      <c r="BE30" s="337">
        <v>197</v>
      </c>
      <c r="BF30" s="337">
        <v>193</v>
      </c>
      <c r="BG30" s="337">
        <v>185</v>
      </c>
      <c r="BH30" s="337">
        <v>185</v>
      </c>
      <c r="BI30" s="337">
        <v>185</v>
      </c>
      <c r="BJ30" s="337">
        <v>187</v>
      </c>
      <c r="BK30" s="326">
        <v>187</v>
      </c>
      <c r="BL30" s="327">
        <v>186</v>
      </c>
      <c r="BM30" s="337">
        <v>186</v>
      </c>
      <c r="BN30" s="337">
        <v>187</v>
      </c>
      <c r="BO30" s="337">
        <v>188</v>
      </c>
      <c r="BP30" s="337">
        <v>188</v>
      </c>
      <c r="BQ30" s="337">
        <v>191</v>
      </c>
      <c r="BR30" s="337">
        <v>189</v>
      </c>
      <c r="BS30" s="337">
        <v>190</v>
      </c>
      <c r="BT30" s="337">
        <v>190</v>
      </c>
      <c r="BU30" s="337">
        <v>189</v>
      </c>
      <c r="BV30" s="337">
        <v>191</v>
      </c>
      <c r="BW30" s="326">
        <v>192</v>
      </c>
      <c r="BX30" s="327">
        <v>194</v>
      </c>
      <c r="BY30" s="337">
        <v>192</v>
      </c>
      <c r="BZ30" s="337">
        <v>205</v>
      </c>
      <c r="CA30" s="337">
        <v>202</v>
      </c>
      <c r="CB30" s="337">
        <v>207</v>
      </c>
      <c r="CC30" s="337">
        <v>204</v>
      </c>
      <c r="CD30" s="337">
        <v>200</v>
      </c>
      <c r="CE30" s="337">
        <v>198</v>
      </c>
      <c r="CF30" s="337">
        <v>199</v>
      </c>
      <c r="CG30" s="337">
        <v>199</v>
      </c>
      <c r="CH30" s="337">
        <v>197</v>
      </c>
      <c r="CI30" s="326">
        <v>192</v>
      </c>
      <c r="CJ30" s="327">
        <v>192</v>
      </c>
      <c r="CK30" s="337">
        <v>190</v>
      </c>
      <c r="CL30" s="337">
        <v>187</v>
      </c>
      <c r="CM30" s="337">
        <v>191</v>
      </c>
      <c r="CN30" s="337">
        <v>193</v>
      </c>
      <c r="CO30" s="337">
        <v>194</v>
      </c>
      <c r="CP30" s="337">
        <v>195</v>
      </c>
      <c r="CQ30" s="337">
        <v>196</v>
      </c>
      <c r="CR30" s="337">
        <v>194</v>
      </c>
      <c r="CS30" s="326">
        <v>193</v>
      </c>
      <c r="CT30" s="330">
        <v>193</v>
      </c>
      <c r="CU30" s="326">
        <v>194</v>
      </c>
      <c r="CV30" s="337">
        <v>193</v>
      </c>
      <c r="CW30" s="337">
        <v>190</v>
      </c>
      <c r="CX30" s="337">
        <v>193</v>
      </c>
      <c r="CY30" s="337">
        <v>194</v>
      </c>
      <c r="CZ30" s="337">
        <v>194</v>
      </c>
      <c r="DA30" s="742">
        <v>194</v>
      </c>
      <c r="DB30" s="337"/>
      <c r="DC30" s="337"/>
      <c r="DD30" s="337"/>
      <c r="DE30" s="337"/>
      <c r="DF30" s="337"/>
      <c r="DG30" s="337"/>
      <c r="DH30" s="100">
        <v>0</v>
      </c>
      <c r="DI30" s="84">
        <v>0</v>
      </c>
      <c r="DJ30" s="675">
        <v>0</v>
      </c>
      <c r="DK30" s="84">
        <v>0</v>
      </c>
      <c r="DO30" s="5"/>
      <c r="DP30" s="5"/>
      <c r="DR30" s="5"/>
    </row>
    <row r="31" spans="1:126" ht="15" outlineLevel="1">
      <c r="A31" s="121" t="s">
        <v>320</v>
      </c>
      <c r="B31" s="26"/>
      <c r="C31" s="27"/>
      <c r="D31" s="44">
        <v>2795</v>
      </c>
      <c r="E31" s="45">
        <v>2796</v>
      </c>
      <c r="F31" s="45">
        <v>2796</v>
      </c>
      <c r="G31" s="45">
        <v>2796</v>
      </c>
      <c r="H31" s="45">
        <v>2796</v>
      </c>
      <c r="I31" s="45">
        <v>2832</v>
      </c>
      <c r="J31" s="45">
        <v>2830</v>
      </c>
      <c r="K31" s="45">
        <v>2833</v>
      </c>
      <c r="L31" s="45">
        <v>2832</v>
      </c>
      <c r="M31" s="45">
        <v>2832</v>
      </c>
      <c r="N31" s="45">
        <v>2827</v>
      </c>
      <c r="O31" s="231">
        <v>3080</v>
      </c>
      <c r="P31" s="44">
        <v>3056</v>
      </c>
      <c r="Q31" s="45">
        <v>2623</v>
      </c>
      <c r="R31" s="45">
        <v>2596</v>
      </c>
      <c r="S31" s="45">
        <v>3268</v>
      </c>
      <c r="T31" s="45">
        <v>3217</v>
      </c>
      <c r="U31" s="45">
        <v>3269</v>
      </c>
      <c r="V31" s="45">
        <v>3235</v>
      </c>
      <c r="W31" s="45">
        <v>3237</v>
      </c>
      <c r="X31" s="45">
        <v>3224</v>
      </c>
      <c r="Y31" s="45">
        <v>3249</v>
      </c>
      <c r="Z31" s="45">
        <v>3245</v>
      </c>
      <c r="AA31" s="231">
        <v>3266</v>
      </c>
      <c r="AB31" s="44">
        <v>3264</v>
      </c>
      <c r="AC31" s="45">
        <v>3267</v>
      </c>
      <c r="AD31" s="45">
        <v>3272</v>
      </c>
      <c r="AE31" s="45">
        <v>3271</v>
      </c>
      <c r="AF31" s="45">
        <v>3274</v>
      </c>
      <c r="AG31" s="45">
        <v>3260</v>
      </c>
      <c r="AH31" s="45">
        <v>3263</v>
      </c>
      <c r="AI31" s="45">
        <v>3272</v>
      </c>
      <c r="AJ31" s="45">
        <v>3275</v>
      </c>
      <c r="AK31" s="45">
        <v>3278</v>
      </c>
      <c r="AL31" s="45">
        <v>3275</v>
      </c>
      <c r="AM31" s="231">
        <v>3272</v>
      </c>
      <c r="AN31" s="44">
        <v>3268</v>
      </c>
      <c r="AO31" s="45">
        <v>3271</v>
      </c>
      <c r="AP31" s="45">
        <v>3261</v>
      </c>
      <c r="AQ31" s="45">
        <v>3253</v>
      </c>
      <c r="AR31" s="45">
        <v>3250</v>
      </c>
      <c r="AS31" s="45">
        <v>3240</v>
      </c>
      <c r="AT31" s="45">
        <v>3229</v>
      </c>
      <c r="AU31" s="45">
        <v>3214</v>
      </c>
      <c r="AV31" s="45">
        <v>3203</v>
      </c>
      <c r="AW31" s="45">
        <v>3199</v>
      </c>
      <c r="AX31" s="45">
        <v>3184</v>
      </c>
      <c r="AY31" s="231">
        <v>3177</v>
      </c>
      <c r="AZ31" s="44">
        <v>3175</v>
      </c>
      <c r="BA31" s="45">
        <v>3168</v>
      </c>
      <c r="BB31" s="45">
        <v>3152</v>
      </c>
      <c r="BC31" s="45">
        <v>3146</v>
      </c>
      <c r="BD31" s="45">
        <v>3139</v>
      </c>
      <c r="BE31" s="45">
        <v>3132</v>
      </c>
      <c r="BF31" s="45">
        <v>3081</v>
      </c>
      <c r="BG31" s="45">
        <v>3069</v>
      </c>
      <c r="BH31" s="45">
        <v>3064</v>
      </c>
      <c r="BI31" s="45">
        <v>3060</v>
      </c>
      <c r="BJ31" s="45">
        <v>3065</v>
      </c>
      <c r="BK31" s="57">
        <v>3060</v>
      </c>
      <c r="BL31" s="44">
        <v>3039</v>
      </c>
      <c r="BM31" s="45">
        <v>3033</v>
      </c>
      <c r="BN31" s="45">
        <v>3085</v>
      </c>
      <c r="BO31" s="45">
        <v>3095</v>
      </c>
      <c r="BP31" s="45">
        <v>3095</v>
      </c>
      <c r="BQ31" s="45">
        <v>3121</v>
      </c>
      <c r="BR31" s="45">
        <v>3087</v>
      </c>
      <c r="BS31" s="45">
        <v>3090</v>
      </c>
      <c r="BT31" s="45">
        <v>3083</v>
      </c>
      <c r="BU31" s="45">
        <v>3076</v>
      </c>
      <c r="BV31" s="45">
        <v>3073</v>
      </c>
      <c r="BW31" s="57">
        <v>3074</v>
      </c>
      <c r="BX31" s="44">
        <v>3096</v>
      </c>
      <c r="BY31" s="45">
        <v>3067</v>
      </c>
      <c r="BZ31" s="45">
        <v>3297</v>
      </c>
      <c r="CA31" s="45">
        <v>3226</v>
      </c>
      <c r="CB31" s="45">
        <v>3272</v>
      </c>
      <c r="CC31" s="45">
        <v>3272</v>
      </c>
      <c r="CD31" s="45">
        <v>3268</v>
      </c>
      <c r="CE31" s="45">
        <v>3257</v>
      </c>
      <c r="CF31" s="45">
        <v>3242</v>
      </c>
      <c r="CG31" s="45">
        <v>3253</v>
      </c>
      <c r="CH31" s="45">
        <v>3235</v>
      </c>
      <c r="CI31" s="57">
        <v>3199</v>
      </c>
      <c r="CJ31" s="44">
        <v>2867</v>
      </c>
      <c r="CK31" s="45">
        <v>2862</v>
      </c>
      <c r="CL31" s="45">
        <v>3190</v>
      </c>
      <c r="CM31" s="45">
        <v>3217</v>
      </c>
      <c r="CN31" s="45">
        <v>3225</v>
      </c>
      <c r="CO31" s="45">
        <v>3239</v>
      </c>
      <c r="CP31" s="45">
        <v>3220</v>
      </c>
      <c r="CQ31" s="45">
        <v>3226</v>
      </c>
      <c r="CR31" s="45">
        <v>3235</v>
      </c>
      <c r="CS31" s="57">
        <v>3232</v>
      </c>
      <c r="CT31" s="231">
        <v>3231</v>
      </c>
      <c r="CU31" s="45">
        <v>3233</v>
      </c>
      <c r="CV31" s="45">
        <v>3219</v>
      </c>
      <c r="CW31" s="45">
        <v>3206</v>
      </c>
      <c r="CX31" s="45">
        <v>3183</v>
      </c>
      <c r="CY31" s="45">
        <v>3211</v>
      </c>
      <c r="CZ31" s="45">
        <v>3208</v>
      </c>
      <c r="DA31" s="741">
        <v>3208</v>
      </c>
      <c r="DB31" s="45"/>
      <c r="DC31" s="45"/>
      <c r="DD31" s="45"/>
      <c r="DE31" s="45"/>
      <c r="DF31" s="45"/>
      <c r="DG31" s="45"/>
      <c r="DH31" s="100">
        <v>0</v>
      </c>
      <c r="DI31" s="84">
        <v>0</v>
      </c>
      <c r="DJ31" s="675">
        <v>-25</v>
      </c>
      <c r="DK31" s="84">
        <v>-0.78149421694279453</v>
      </c>
      <c r="DO31" s="5"/>
      <c r="DP31" s="5"/>
      <c r="DQ31" s="5"/>
      <c r="DR31" s="5"/>
    </row>
    <row r="32" spans="1:126" ht="15" outlineLevel="2">
      <c r="A32" s="349">
        <v>31</v>
      </c>
      <c r="B32" s="15" t="s">
        <v>320</v>
      </c>
      <c r="C32" s="321" t="s">
        <v>321</v>
      </c>
      <c r="D32" s="327">
        <v>380</v>
      </c>
      <c r="E32" s="337">
        <v>380</v>
      </c>
      <c r="F32" s="337">
        <v>380</v>
      </c>
      <c r="G32" s="337">
        <v>380</v>
      </c>
      <c r="H32" s="337">
        <v>380</v>
      </c>
      <c r="I32" s="337">
        <v>383</v>
      </c>
      <c r="J32" s="337">
        <v>382</v>
      </c>
      <c r="K32" s="337">
        <v>383</v>
      </c>
      <c r="L32" s="337">
        <v>383</v>
      </c>
      <c r="M32" s="337">
        <v>383</v>
      </c>
      <c r="N32" s="337">
        <v>383</v>
      </c>
      <c r="O32" s="330">
        <v>409</v>
      </c>
      <c r="P32" s="327">
        <v>405</v>
      </c>
      <c r="Q32" s="337">
        <v>361</v>
      </c>
      <c r="R32" s="337">
        <v>357</v>
      </c>
      <c r="S32" s="337">
        <v>441</v>
      </c>
      <c r="T32" s="337">
        <v>435</v>
      </c>
      <c r="U32" s="337">
        <v>444</v>
      </c>
      <c r="V32" s="337">
        <v>437</v>
      </c>
      <c r="W32" s="337">
        <v>437</v>
      </c>
      <c r="X32" s="337">
        <v>436</v>
      </c>
      <c r="Y32" s="337">
        <v>440</v>
      </c>
      <c r="Z32" s="337">
        <v>439</v>
      </c>
      <c r="AA32" s="330">
        <v>440</v>
      </c>
      <c r="AB32" s="327">
        <v>440</v>
      </c>
      <c r="AC32" s="337">
        <v>440</v>
      </c>
      <c r="AD32" s="337">
        <v>447</v>
      </c>
      <c r="AE32" s="337">
        <v>447</v>
      </c>
      <c r="AF32" s="337">
        <v>447</v>
      </c>
      <c r="AG32" s="337">
        <v>447</v>
      </c>
      <c r="AH32" s="337">
        <v>449</v>
      </c>
      <c r="AI32" s="337">
        <v>448</v>
      </c>
      <c r="AJ32" s="337">
        <v>449</v>
      </c>
      <c r="AK32" s="337">
        <v>449</v>
      </c>
      <c r="AL32" s="337">
        <v>448</v>
      </c>
      <c r="AM32" s="330">
        <v>448</v>
      </c>
      <c r="AN32" s="327">
        <v>448</v>
      </c>
      <c r="AO32" s="337">
        <v>447</v>
      </c>
      <c r="AP32" s="337">
        <v>447</v>
      </c>
      <c r="AQ32" s="337">
        <v>444</v>
      </c>
      <c r="AR32" s="337">
        <v>444</v>
      </c>
      <c r="AS32" s="337">
        <v>443</v>
      </c>
      <c r="AT32" s="337">
        <v>443</v>
      </c>
      <c r="AU32" s="337">
        <v>442</v>
      </c>
      <c r="AV32" s="337">
        <v>442</v>
      </c>
      <c r="AW32" s="337">
        <v>442</v>
      </c>
      <c r="AX32" s="337">
        <v>441</v>
      </c>
      <c r="AY32" s="330">
        <v>438</v>
      </c>
      <c r="AZ32" s="327">
        <v>437</v>
      </c>
      <c r="BA32" s="337">
        <v>436</v>
      </c>
      <c r="BB32" s="337">
        <v>435</v>
      </c>
      <c r="BC32" s="337">
        <v>435</v>
      </c>
      <c r="BD32" s="337">
        <v>434</v>
      </c>
      <c r="BE32" s="337">
        <v>433</v>
      </c>
      <c r="BF32" s="337">
        <v>428</v>
      </c>
      <c r="BG32" s="337">
        <v>431</v>
      </c>
      <c r="BH32" s="337">
        <v>431</v>
      </c>
      <c r="BI32" s="337">
        <v>430</v>
      </c>
      <c r="BJ32" s="337">
        <v>429</v>
      </c>
      <c r="BK32" s="326">
        <v>428</v>
      </c>
      <c r="BL32" s="327">
        <v>426</v>
      </c>
      <c r="BM32" s="337">
        <v>426</v>
      </c>
      <c r="BN32" s="337">
        <v>430</v>
      </c>
      <c r="BO32" s="337">
        <v>431</v>
      </c>
      <c r="BP32" s="337">
        <v>431</v>
      </c>
      <c r="BQ32" s="337">
        <v>433</v>
      </c>
      <c r="BR32" s="337">
        <v>428</v>
      </c>
      <c r="BS32" s="337">
        <v>429</v>
      </c>
      <c r="BT32" s="337">
        <v>429</v>
      </c>
      <c r="BU32" s="337">
        <v>431</v>
      </c>
      <c r="BV32" s="337">
        <v>431</v>
      </c>
      <c r="BW32" s="326">
        <v>431</v>
      </c>
      <c r="BX32" s="327">
        <v>429</v>
      </c>
      <c r="BY32" s="337">
        <v>427</v>
      </c>
      <c r="BZ32" s="337">
        <v>456</v>
      </c>
      <c r="CA32" s="337">
        <v>458</v>
      </c>
      <c r="CB32" s="337">
        <v>460</v>
      </c>
      <c r="CC32" s="337">
        <v>458</v>
      </c>
      <c r="CD32" s="337">
        <v>456</v>
      </c>
      <c r="CE32" s="337">
        <v>455</v>
      </c>
      <c r="CF32" s="337">
        <v>449</v>
      </c>
      <c r="CG32" s="337">
        <v>450</v>
      </c>
      <c r="CH32" s="337">
        <v>446</v>
      </c>
      <c r="CI32" s="326">
        <v>435</v>
      </c>
      <c r="CJ32" s="327">
        <v>107</v>
      </c>
      <c r="CK32" s="337">
        <v>107</v>
      </c>
      <c r="CL32" s="337">
        <v>435</v>
      </c>
      <c r="CM32" s="337">
        <v>438</v>
      </c>
      <c r="CN32" s="337">
        <v>439</v>
      </c>
      <c r="CO32" s="337">
        <v>441</v>
      </c>
      <c r="CP32" s="337">
        <v>443</v>
      </c>
      <c r="CQ32" s="337">
        <v>444</v>
      </c>
      <c r="CR32" s="337">
        <v>445</v>
      </c>
      <c r="CS32" s="326">
        <v>445</v>
      </c>
      <c r="CT32" s="330">
        <v>446</v>
      </c>
      <c r="CU32" s="326">
        <v>448</v>
      </c>
      <c r="CV32" s="337">
        <v>448</v>
      </c>
      <c r="CW32" s="337">
        <v>446</v>
      </c>
      <c r="CX32" s="337">
        <v>435</v>
      </c>
      <c r="CY32" s="337">
        <v>437</v>
      </c>
      <c r="CZ32" s="337">
        <v>433</v>
      </c>
      <c r="DA32" s="742">
        <v>434</v>
      </c>
      <c r="DB32" s="337"/>
      <c r="DC32" s="337"/>
      <c r="DD32" s="337"/>
      <c r="DE32" s="337"/>
      <c r="DF32" s="337"/>
      <c r="DG32" s="337"/>
      <c r="DH32" s="100">
        <v>1</v>
      </c>
      <c r="DI32" s="84">
        <v>0.2304147465437788</v>
      </c>
      <c r="DJ32" s="675">
        <v>-14</v>
      </c>
      <c r="DK32" s="84">
        <v>-3.2183908045977012</v>
      </c>
      <c r="DO32" s="5"/>
      <c r="DP32" s="5"/>
      <c r="DQ32" s="5"/>
      <c r="DR32" s="5"/>
    </row>
    <row r="33" spans="1:122" ht="15" outlineLevel="2">
      <c r="A33" s="349">
        <v>40</v>
      </c>
      <c r="B33" s="15" t="s">
        <v>320</v>
      </c>
      <c r="C33" s="321" t="s">
        <v>322</v>
      </c>
      <c r="D33" s="327">
        <v>205</v>
      </c>
      <c r="E33" s="337">
        <v>205</v>
      </c>
      <c r="F33" s="337">
        <v>205</v>
      </c>
      <c r="G33" s="337">
        <v>205</v>
      </c>
      <c r="H33" s="337">
        <v>205</v>
      </c>
      <c r="I33" s="337">
        <v>209</v>
      </c>
      <c r="J33" s="337">
        <v>209</v>
      </c>
      <c r="K33" s="337">
        <v>209</v>
      </c>
      <c r="L33" s="337">
        <v>209</v>
      </c>
      <c r="M33" s="337">
        <v>209</v>
      </c>
      <c r="N33" s="337">
        <v>209</v>
      </c>
      <c r="O33" s="330">
        <v>242</v>
      </c>
      <c r="P33" s="327">
        <v>233</v>
      </c>
      <c r="Q33" s="337">
        <v>185</v>
      </c>
      <c r="R33" s="337">
        <v>184</v>
      </c>
      <c r="S33" s="337">
        <v>239</v>
      </c>
      <c r="T33" s="337">
        <v>231</v>
      </c>
      <c r="U33" s="337">
        <v>234</v>
      </c>
      <c r="V33" s="337">
        <v>234</v>
      </c>
      <c r="W33" s="337">
        <v>234</v>
      </c>
      <c r="X33" s="337">
        <v>234</v>
      </c>
      <c r="Y33" s="337">
        <v>235</v>
      </c>
      <c r="Z33" s="337">
        <v>235</v>
      </c>
      <c r="AA33" s="330">
        <v>237</v>
      </c>
      <c r="AB33" s="327">
        <v>237</v>
      </c>
      <c r="AC33" s="337">
        <v>237</v>
      </c>
      <c r="AD33" s="337">
        <v>238</v>
      </c>
      <c r="AE33" s="337">
        <v>238</v>
      </c>
      <c r="AF33" s="337">
        <v>239</v>
      </c>
      <c r="AG33" s="337">
        <v>237</v>
      </c>
      <c r="AH33" s="337">
        <v>237</v>
      </c>
      <c r="AI33" s="337">
        <v>237</v>
      </c>
      <c r="AJ33" s="337">
        <v>238</v>
      </c>
      <c r="AK33" s="337">
        <v>240</v>
      </c>
      <c r="AL33" s="337">
        <v>240</v>
      </c>
      <c r="AM33" s="330">
        <v>240</v>
      </c>
      <c r="AN33" s="327">
        <v>240</v>
      </c>
      <c r="AO33" s="337">
        <v>240</v>
      </c>
      <c r="AP33" s="337">
        <v>239</v>
      </c>
      <c r="AQ33" s="337">
        <v>239</v>
      </c>
      <c r="AR33" s="337">
        <v>239</v>
      </c>
      <c r="AS33" s="337">
        <v>239</v>
      </c>
      <c r="AT33" s="337">
        <v>237</v>
      </c>
      <c r="AU33" s="337">
        <v>236</v>
      </c>
      <c r="AV33" s="337">
        <v>234</v>
      </c>
      <c r="AW33" s="337">
        <v>234</v>
      </c>
      <c r="AX33" s="337">
        <v>233</v>
      </c>
      <c r="AY33" s="330">
        <v>233</v>
      </c>
      <c r="AZ33" s="327">
        <v>233</v>
      </c>
      <c r="BA33" s="337">
        <v>233</v>
      </c>
      <c r="BB33" s="337">
        <v>232</v>
      </c>
      <c r="BC33" s="337">
        <v>232</v>
      </c>
      <c r="BD33" s="337">
        <v>231</v>
      </c>
      <c r="BE33" s="337">
        <v>229</v>
      </c>
      <c r="BF33" s="337">
        <v>228</v>
      </c>
      <c r="BG33" s="337">
        <v>229</v>
      </c>
      <c r="BH33" s="337">
        <v>229</v>
      </c>
      <c r="BI33" s="337">
        <v>229</v>
      </c>
      <c r="BJ33" s="337">
        <v>230</v>
      </c>
      <c r="BK33" s="326">
        <v>230</v>
      </c>
      <c r="BL33" s="327">
        <v>230</v>
      </c>
      <c r="BM33" s="337">
        <v>229</v>
      </c>
      <c r="BN33" s="337">
        <v>231</v>
      </c>
      <c r="BO33" s="337">
        <v>231</v>
      </c>
      <c r="BP33" s="337">
        <v>231</v>
      </c>
      <c r="BQ33" s="337">
        <v>236</v>
      </c>
      <c r="BR33" s="337">
        <v>234</v>
      </c>
      <c r="BS33" s="337">
        <v>238</v>
      </c>
      <c r="BT33" s="337">
        <v>237</v>
      </c>
      <c r="BU33" s="337">
        <v>237</v>
      </c>
      <c r="BV33" s="337">
        <v>234</v>
      </c>
      <c r="BW33" s="326">
        <v>233</v>
      </c>
      <c r="BX33" s="327">
        <v>235</v>
      </c>
      <c r="BY33" s="337">
        <v>230</v>
      </c>
      <c r="BZ33" s="337">
        <v>246</v>
      </c>
      <c r="CA33" s="337">
        <v>245</v>
      </c>
      <c r="CB33" s="337">
        <v>257</v>
      </c>
      <c r="CC33" s="337">
        <v>258</v>
      </c>
      <c r="CD33" s="337">
        <v>262</v>
      </c>
      <c r="CE33" s="337">
        <v>262</v>
      </c>
      <c r="CF33" s="337">
        <v>261</v>
      </c>
      <c r="CG33" s="337">
        <v>262</v>
      </c>
      <c r="CH33" s="337">
        <v>260</v>
      </c>
      <c r="CI33" s="326">
        <v>260</v>
      </c>
      <c r="CJ33" s="327">
        <v>260</v>
      </c>
      <c r="CK33" s="337">
        <v>261</v>
      </c>
      <c r="CL33" s="337">
        <v>262</v>
      </c>
      <c r="CM33" s="337">
        <v>266</v>
      </c>
      <c r="CN33" s="337">
        <v>268</v>
      </c>
      <c r="CO33" s="337">
        <v>270</v>
      </c>
      <c r="CP33" s="337">
        <v>269</v>
      </c>
      <c r="CQ33" s="337">
        <v>270</v>
      </c>
      <c r="CR33" s="337">
        <v>273</v>
      </c>
      <c r="CS33" s="326">
        <v>273</v>
      </c>
      <c r="CT33" s="330">
        <v>271</v>
      </c>
      <c r="CU33" s="326">
        <v>271</v>
      </c>
      <c r="CV33" s="337">
        <v>270</v>
      </c>
      <c r="CW33" s="337">
        <v>270</v>
      </c>
      <c r="CX33" s="337">
        <v>257</v>
      </c>
      <c r="CY33" s="337">
        <v>259</v>
      </c>
      <c r="CZ33" s="337">
        <v>259</v>
      </c>
      <c r="DA33" s="742">
        <v>257</v>
      </c>
      <c r="DB33" s="337"/>
      <c r="DC33" s="337"/>
      <c r="DD33" s="337"/>
      <c r="DE33" s="337"/>
      <c r="DF33" s="337"/>
      <c r="DG33" s="337"/>
      <c r="DH33" s="100">
        <v>-2</v>
      </c>
      <c r="DI33" s="84">
        <v>-0.77821011673151752</v>
      </c>
      <c r="DJ33" s="675">
        <v>-14</v>
      </c>
      <c r="DK33" s="84">
        <v>-5.384615384615385</v>
      </c>
      <c r="DO33" s="5"/>
      <c r="DP33" s="5"/>
      <c r="DQ33" s="5"/>
      <c r="DR33" s="5"/>
    </row>
    <row r="34" spans="1:122" ht="15" outlineLevel="2">
      <c r="A34" s="349">
        <v>190</v>
      </c>
      <c r="B34" s="15" t="s">
        <v>320</v>
      </c>
      <c r="C34" s="321" t="s">
        <v>323</v>
      </c>
      <c r="D34" s="327">
        <v>201</v>
      </c>
      <c r="E34" s="337">
        <v>202</v>
      </c>
      <c r="F34" s="337">
        <v>202</v>
      </c>
      <c r="G34" s="337">
        <v>202</v>
      </c>
      <c r="H34" s="337">
        <v>202</v>
      </c>
      <c r="I34" s="337">
        <v>207</v>
      </c>
      <c r="J34" s="337">
        <v>207</v>
      </c>
      <c r="K34" s="337">
        <v>208</v>
      </c>
      <c r="L34" s="337">
        <v>208</v>
      </c>
      <c r="M34" s="337">
        <v>208</v>
      </c>
      <c r="N34" s="337">
        <v>208</v>
      </c>
      <c r="O34" s="330">
        <v>211</v>
      </c>
      <c r="P34" s="327">
        <v>210</v>
      </c>
      <c r="Q34" s="337">
        <v>180</v>
      </c>
      <c r="R34" s="337">
        <v>177</v>
      </c>
      <c r="S34" s="337">
        <v>250</v>
      </c>
      <c r="T34" s="337">
        <v>247</v>
      </c>
      <c r="U34" s="337">
        <v>248</v>
      </c>
      <c r="V34" s="337">
        <v>246</v>
      </c>
      <c r="W34" s="337">
        <v>245</v>
      </c>
      <c r="X34" s="337">
        <v>244</v>
      </c>
      <c r="Y34" s="337">
        <v>245</v>
      </c>
      <c r="Z34" s="337">
        <v>245</v>
      </c>
      <c r="AA34" s="330">
        <v>246</v>
      </c>
      <c r="AB34" s="327">
        <v>245</v>
      </c>
      <c r="AC34" s="337">
        <v>246</v>
      </c>
      <c r="AD34" s="337">
        <v>245</v>
      </c>
      <c r="AE34" s="337">
        <v>245</v>
      </c>
      <c r="AF34" s="337">
        <v>241</v>
      </c>
      <c r="AG34" s="337">
        <v>241</v>
      </c>
      <c r="AH34" s="337">
        <v>243</v>
      </c>
      <c r="AI34" s="337">
        <v>244</v>
      </c>
      <c r="AJ34" s="337">
        <v>246</v>
      </c>
      <c r="AK34" s="337">
        <v>244</v>
      </c>
      <c r="AL34" s="337">
        <v>243</v>
      </c>
      <c r="AM34" s="330">
        <v>243</v>
      </c>
      <c r="AN34" s="327">
        <v>243</v>
      </c>
      <c r="AO34" s="337">
        <v>243</v>
      </c>
      <c r="AP34" s="337">
        <v>242</v>
      </c>
      <c r="AQ34" s="337">
        <v>242</v>
      </c>
      <c r="AR34" s="337">
        <v>242</v>
      </c>
      <c r="AS34" s="337">
        <v>242</v>
      </c>
      <c r="AT34" s="337">
        <v>242</v>
      </c>
      <c r="AU34" s="337">
        <v>241</v>
      </c>
      <c r="AV34" s="337">
        <v>241</v>
      </c>
      <c r="AW34" s="337">
        <v>241</v>
      </c>
      <c r="AX34" s="337">
        <v>240</v>
      </c>
      <c r="AY34" s="330">
        <v>240</v>
      </c>
      <c r="AZ34" s="327">
        <v>240</v>
      </c>
      <c r="BA34" s="337">
        <v>240</v>
      </c>
      <c r="BB34" s="337">
        <v>239</v>
      </c>
      <c r="BC34" s="337">
        <v>239</v>
      </c>
      <c r="BD34" s="337">
        <v>240</v>
      </c>
      <c r="BE34" s="337">
        <v>240</v>
      </c>
      <c r="BF34" s="337">
        <v>235</v>
      </c>
      <c r="BG34" s="337">
        <v>234</v>
      </c>
      <c r="BH34" s="337">
        <v>233</v>
      </c>
      <c r="BI34" s="337">
        <v>232</v>
      </c>
      <c r="BJ34" s="337">
        <v>232</v>
      </c>
      <c r="BK34" s="326">
        <v>232</v>
      </c>
      <c r="BL34" s="327">
        <v>223</v>
      </c>
      <c r="BM34" s="337">
        <v>221</v>
      </c>
      <c r="BN34" s="337">
        <v>226</v>
      </c>
      <c r="BO34" s="337">
        <v>226</v>
      </c>
      <c r="BP34" s="337">
        <v>226</v>
      </c>
      <c r="BQ34" s="337">
        <v>226</v>
      </c>
      <c r="BR34" s="337">
        <v>224</v>
      </c>
      <c r="BS34" s="337">
        <v>224</v>
      </c>
      <c r="BT34" s="337">
        <v>224</v>
      </c>
      <c r="BU34" s="337">
        <v>223</v>
      </c>
      <c r="BV34" s="337">
        <v>221</v>
      </c>
      <c r="BW34" s="326">
        <v>220</v>
      </c>
      <c r="BX34" s="327">
        <v>221</v>
      </c>
      <c r="BY34" s="337">
        <v>218</v>
      </c>
      <c r="BZ34" s="337">
        <v>239</v>
      </c>
      <c r="CA34" s="337">
        <v>237</v>
      </c>
      <c r="CB34" s="337">
        <v>234</v>
      </c>
      <c r="CC34" s="337">
        <v>231</v>
      </c>
      <c r="CD34" s="337">
        <v>229</v>
      </c>
      <c r="CE34" s="337">
        <v>228</v>
      </c>
      <c r="CF34" s="337">
        <v>228</v>
      </c>
      <c r="CG34" s="337">
        <v>226</v>
      </c>
      <c r="CH34" s="337">
        <v>225</v>
      </c>
      <c r="CI34" s="326">
        <v>220</v>
      </c>
      <c r="CJ34" s="327">
        <v>219</v>
      </c>
      <c r="CK34" s="337">
        <v>219</v>
      </c>
      <c r="CL34" s="337">
        <v>221</v>
      </c>
      <c r="CM34" s="337">
        <v>220</v>
      </c>
      <c r="CN34" s="337">
        <v>221</v>
      </c>
      <c r="CO34" s="337">
        <v>220</v>
      </c>
      <c r="CP34" s="337">
        <v>219</v>
      </c>
      <c r="CQ34" s="337">
        <v>219</v>
      </c>
      <c r="CR34" s="337">
        <v>219</v>
      </c>
      <c r="CS34" s="326">
        <v>221</v>
      </c>
      <c r="CT34" s="330">
        <v>221</v>
      </c>
      <c r="CU34" s="326">
        <v>222</v>
      </c>
      <c r="CV34" s="337">
        <v>221</v>
      </c>
      <c r="CW34" s="337">
        <v>217</v>
      </c>
      <c r="CX34" s="337">
        <v>216</v>
      </c>
      <c r="CY34" s="337">
        <v>217</v>
      </c>
      <c r="CZ34" s="337">
        <v>216</v>
      </c>
      <c r="DA34" s="742">
        <v>216</v>
      </c>
      <c r="DB34" s="337"/>
      <c r="DC34" s="337"/>
      <c r="DD34" s="337"/>
      <c r="DE34" s="337"/>
      <c r="DF34" s="337"/>
      <c r="DG34" s="337"/>
      <c r="DH34" s="100">
        <v>0</v>
      </c>
      <c r="DI34" s="84">
        <v>0</v>
      </c>
      <c r="DJ34" s="675">
        <v>-6</v>
      </c>
      <c r="DK34" s="84">
        <v>-2.7272727272727271</v>
      </c>
      <c r="DO34" s="5"/>
      <c r="DP34" s="5"/>
      <c r="DQ34" s="5"/>
      <c r="DR34" s="5"/>
    </row>
    <row r="35" spans="1:122" ht="15" outlineLevel="2">
      <c r="A35" s="349">
        <v>604</v>
      </c>
      <c r="B35" s="15" t="s">
        <v>320</v>
      </c>
      <c r="C35" s="321" t="s">
        <v>324</v>
      </c>
      <c r="D35" s="327">
        <v>364</v>
      </c>
      <c r="E35" s="337">
        <v>364</v>
      </c>
      <c r="F35" s="337">
        <v>364</v>
      </c>
      <c r="G35" s="337">
        <v>364</v>
      </c>
      <c r="H35" s="337">
        <v>364</v>
      </c>
      <c r="I35" s="337">
        <v>370</v>
      </c>
      <c r="J35" s="337">
        <v>370</v>
      </c>
      <c r="K35" s="337">
        <v>370</v>
      </c>
      <c r="L35" s="337">
        <v>369</v>
      </c>
      <c r="M35" s="337">
        <v>369</v>
      </c>
      <c r="N35" s="337">
        <v>369</v>
      </c>
      <c r="O35" s="330">
        <v>425</v>
      </c>
      <c r="P35" s="327">
        <v>423</v>
      </c>
      <c r="Q35" s="337">
        <v>354</v>
      </c>
      <c r="R35" s="337">
        <v>348</v>
      </c>
      <c r="S35" s="337">
        <v>428</v>
      </c>
      <c r="T35" s="337">
        <v>423</v>
      </c>
      <c r="U35" s="337">
        <v>425</v>
      </c>
      <c r="V35" s="337">
        <v>425</v>
      </c>
      <c r="W35" s="337">
        <v>425</v>
      </c>
      <c r="X35" s="337">
        <v>423</v>
      </c>
      <c r="Y35" s="337">
        <v>429</v>
      </c>
      <c r="Z35" s="337">
        <v>429</v>
      </c>
      <c r="AA35" s="330">
        <v>436</v>
      </c>
      <c r="AB35" s="327">
        <v>437</v>
      </c>
      <c r="AC35" s="337">
        <v>439</v>
      </c>
      <c r="AD35" s="337">
        <v>442</v>
      </c>
      <c r="AE35" s="337">
        <v>442</v>
      </c>
      <c r="AF35" s="337">
        <v>433</v>
      </c>
      <c r="AG35" s="337">
        <v>429</v>
      </c>
      <c r="AH35" s="337">
        <v>429</v>
      </c>
      <c r="AI35" s="337">
        <v>431</v>
      </c>
      <c r="AJ35" s="337">
        <v>434</v>
      </c>
      <c r="AK35" s="337">
        <v>438</v>
      </c>
      <c r="AL35" s="337">
        <v>438</v>
      </c>
      <c r="AM35" s="330">
        <v>438</v>
      </c>
      <c r="AN35" s="327">
        <v>437</v>
      </c>
      <c r="AO35" s="337">
        <v>439</v>
      </c>
      <c r="AP35" s="337">
        <v>434</v>
      </c>
      <c r="AQ35" s="337">
        <v>432</v>
      </c>
      <c r="AR35" s="337">
        <v>429</v>
      </c>
      <c r="AS35" s="337">
        <v>426</v>
      </c>
      <c r="AT35" s="337">
        <v>424</v>
      </c>
      <c r="AU35" s="337">
        <v>421</v>
      </c>
      <c r="AV35" s="337">
        <v>417</v>
      </c>
      <c r="AW35" s="337">
        <v>417</v>
      </c>
      <c r="AX35" s="337">
        <v>416</v>
      </c>
      <c r="AY35" s="330">
        <v>415</v>
      </c>
      <c r="AZ35" s="327">
        <v>415</v>
      </c>
      <c r="BA35" s="337">
        <v>415</v>
      </c>
      <c r="BB35" s="337">
        <v>410</v>
      </c>
      <c r="BC35" s="337">
        <v>410</v>
      </c>
      <c r="BD35" s="337">
        <v>409</v>
      </c>
      <c r="BE35" s="337">
        <v>409</v>
      </c>
      <c r="BF35" s="337">
        <v>402</v>
      </c>
      <c r="BG35" s="337">
        <v>393</v>
      </c>
      <c r="BH35" s="337">
        <v>393</v>
      </c>
      <c r="BI35" s="337">
        <v>393</v>
      </c>
      <c r="BJ35" s="337">
        <v>390</v>
      </c>
      <c r="BK35" s="326">
        <v>389</v>
      </c>
      <c r="BL35" s="327">
        <v>387</v>
      </c>
      <c r="BM35" s="337">
        <v>387</v>
      </c>
      <c r="BN35" s="337">
        <v>392</v>
      </c>
      <c r="BO35" s="337">
        <v>395</v>
      </c>
      <c r="BP35" s="337">
        <v>395</v>
      </c>
      <c r="BQ35" s="337">
        <v>397</v>
      </c>
      <c r="BR35" s="337">
        <v>394</v>
      </c>
      <c r="BS35" s="337">
        <v>394</v>
      </c>
      <c r="BT35" s="337">
        <v>394</v>
      </c>
      <c r="BU35" s="337">
        <v>391</v>
      </c>
      <c r="BV35" s="337">
        <v>391</v>
      </c>
      <c r="BW35" s="326">
        <v>393</v>
      </c>
      <c r="BX35" s="327">
        <v>392</v>
      </c>
      <c r="BY35" s="337">
        <v>391</v>
      </c>
      <c r="BZ35" s="337">
        <v>429</v>
      </c>
      <c r="CA35" s="337">
        <v>396</v>
      </c>
      <c r="CB35" s="337">
        <v>415</v>
      </c>
      <c r="CC35" s="337">
        <v>419</v>
      </c>
      <c r="CD35" s="337">
        <v>416</v>
      </c>
      <c r="CE35" s="337">
        <v>416</v>
      </c>
      <c r="CF35" s="337">
        <v>415</v>
      </c>
      <c r="CG35" s="337">
        <v>420</v>
      </c>
      <c r="CH35" s="337">
        <v>417</v>
      </c>
      <c r="CI35" s="326">
        <v>417</v>
      </c>
      <c r="CJ35" s="327">
        <v>418</v>
      </c>
      <c r="CK35" s="337">
        <v>417</v>
      </c>
      <c r="CL35" s="337">
        <v>419</v>
      </c>
      <c r="CM35" s="337">
        <v>420</v>
      </c>
      <c r="CN35" s="337">
        <v>421</v>
      </c>
      <c r="CO35" s="337">
        <v>429</v>
      </c>
      <c r="CP35" s="337">
        <v>425</v>
      </c>
      <c r="CQ35" s="337">
        <v>425</v>
      </c>
      <c r="CR35" s="337">
        <v>428</v>
      </c>
      <c r="CS35" s="326">
        <v>425</v>
      </c>
      <c r="CT35" s="330">
        <v>425</v>
      </c>
      <c r="CU35" s="326">
        <v>424</v>
      </c>
      <c r="CV35" s="337">
        <v>419</v>
      </c>
      <c r="CW35" s="337">
        <v>416</v>
      </c>
      <c r="CX35" s="337">
        <v>418</v>
      </c>
      <c r="CY35" s="337">
        <v>429</v>
      </c>
      <c r="CZ35" s="337">
        <v>430</v>
      </c>
      <c r="DA35" s="742">
        <v>430</v>
      </c>
      <c r="DB35" s="337"/>
      <c r="DC35" s="337"/>
      <c r="DD35" s="337"/>
      <c r="DE35" s="337"/>
      <c r="DF35" s="337"/>
      <c r="DG35" s="337"/>
      <c r="DH35" s="100">
        <v>0</v>
      </c>
      <c r="DI35" s="84">
        <v>0</v>
      </c>
      <c r="DJ35" s="675">
        <v>6</v>
      </c>
      <c r="DK35" s="84">
        <v>1.4388489208633095</v>
      </c>
      <c r="DO35" s="5"/>
      <c r="DP35" s="5"/>
      <c r="DQ35" s="5"/>
      <c r="DR35" s="5"/>
    </row>
    <row r="36" spans="1:122" ht="15" outlineLevel="2">
      <c r="A36" s="349">
        <v>670</v>
      </c>
      <c r="B36" s="15" t="s">
        <v>320</v>
      </c>
      <c r="C36" s="321" t="s">
        <v>325</v>
      </c>
      <c r="D36" s="327">
        <v>401</v>
      </c>
      <c r="E36" s="337">
        <v>401</v>
      </c>
      <c r="F36" s="337">
        <v>401</v>
      </c>
      <c r="G36" s="337">
        <v>401</v>
      </c>
      <c r="H36" s="337">
        <v>401</v>
      </c>
      <c r="I36" s="337">
        <v>407</v>
      </c>
      <c r="J36" s="337">
        <v>407</v>
      </c>
      <c r="K36" s="337">
        <v>407</v>
      </c>
      <c r="L36" s="337">
        <v>407</v>
      </c>
      <c r="M36" s="337">
        <v>407</v>
      </c>
      <c r="N36" s="337">
        <v>404</v>
      </c>
      <c r="O36" s="330">
        <v>419</v>
      </c>
      <c r="P36" s="327">
        <v>417</v>
      </c>
      <c r="Q36" s="337">
        <v>356</v>
      </c>
      <c r="R36" s="337">
        <v>354</v>
      </c>
      <c r="S36" s="337">
        <v>454</v>
      </c>
      <c r="T36" s="337">
        <v>441</v>
      </c>
      <c r="U36" s="337">
        <v>451</v>
      </c>
      <c r="V36" s="337">
        <v>449</v>
      </c>
      <c r="W36" s="337">
        <v>451</v>
      </c>
      <c r="X36" s="337">
        <v>450</v>
      </c>
      <c r="Y36" s="337">
        <v>451</v>
      </c>
      <c r="Z36" s="337">
        <v>450</v>
      </c>
      <c r="AA36" s="330">
        <v>451</v>
      </c>
      <c r="AB36" s="327">
        <v>453</v>
      </c>
      <c r="AC36" s="337">
        <v>452</v>
      </c>
      <c r="AD36" s="337">
        <v>452</v>
      </c>
      <c r="AE36" s="337">
        <v>452</v>
      </c>
      <c r="AF36" s="337">
        <v>447</v>
      </c>
      <c r="AG36" s="337">
        <v>443</v>
      </c>
      <c r="AH36" s="337">
        <v>444</v>
      </c>
      <c r="AI36" s="337">
        <v>445</v>
      </c>
      <c r="AJ36" s="337">
        <v>444</v>
      </c>
      <c r="AK36" s="337">
        <v>444</v>
      </c>
      <c r="AL36" s="337">
        <v>441</v>
      </c>
      <c r="AM36" s="330">
        <v>441</v>
      </c>
      <c r="AN36" s="327">
        <v>440</v>
      </c>
      <c r="AO36" s="337">
        <v>439</v>
      </c>
      <c r="AP36" s="337">
        <v>438</v>
      </c>
      <c r="AQ36" s="337">
        <v>438</v>
      </c>
      <c r="AR36" s="337">
        <v>438</v>
      </c>
      <c r="AS36" s="337">
        <v>438</v>
      </c>
      <c r="AT36" s="337">
        <v>435</v>
      </c>
      <c r="AU36" s="337">
        <v>434</v>
      </c>
      <c r="AV36" s="337">
        <v>433</v>
      </c>
      <c r="AW36" s="337">
        <v>432</v>
      </c>
      <c r="AX36" s="337">
        <v>430</v>
      </c>
      <c r="AY36" s="330">
        <v>428</v>
      </c>
      <c r="AZ36" s="327">
        <v>428</v>
      </c>
      <c r="BA36" s="337">
        <v>424</v>
      </c>
      <c r="BB36" s="337">
        <v>421</v>
      </c>
      <c r="BC36" s="337">
        <v>421</v>
      </c>
      <c r="BD36" s="337">
        <v>419</v>
      </c>
      <c r="BE36" s="337">
        <v>416</v>
      </c>
      <c r="BF36" s="337">
        <v>405</v>
      </c>
      <c r="BG36" s="337">
        <v>402</v>
      </c>
      <c r="BH36" s="337">
        <v>401</v>
      </c>
      <c r="BI36" s="337">
        <v>400</v>
      </c>
      <c r="BJ36" s="337">
        <v>399</v>
      </c>
      <c r="BK36" s="326">
        <v>397</v>
      </c>
      <c r="BL36" s="327">
        <v>395</v>
      </c>
      <c r="BM36" s="337">
        <v>393</v>
      </c>
      <c r="BN36" s="337">
        <v>401</v>
      </c>
      <c r="BO36" s="337">
        <v>401</v>
      </c>
      <c r="BP36" s="337">
        <v>401</v>
      </c>
      <c r="BQ36" s="337">
        <v>403</v>
      </c>
      <c r="BR36" s="337">
        <v>395</v>
      </c>
      <c r="BS36" s="337">
        <v>392</v>
      </c>
      <c r="BT36" s="337">
        <v>391</v>
      </c>
      <c r="BU36" s="337">
        <v>389</v>
      </c>
      <c r="BV36" s="337">
        <v>388</v>
      </c>
      <c r="BW36" s="326">
        <v>388</v>
      </c>
      <c r="BX36" s="327">
        <v>395</v>
      </c>
      <c r="BY36" s="337">
        <v>391</v>
      </c>
      <c r="BZ36" s="337">
        <v>420</v>
      </c>
      <c r="CA36" s="337">
        <v>420</v>
      </c>
      <c r="CB36" s="337">
        <v>416</v>
      </c>
      <c r="CC36" s="337">
        <v>415</v>
      </c>
      <c r="CD36" s="337">
        <v>415</v>
      </c>
      <c r="CE36" s="337">
        <v>413</v>
      </c>
      <c r="CF36" s="337">
        <v>410</v>
      </c>
      <c r="CG36" s="337">
        <v>411</v>
      </c>
      <c r="CH36" s="337">
        <v>410</v>
      </c>
      <c r="CI36" s="326">
        <v>400</v>
      </c>
      <c r="CJ36" s="327">
        <v>403</v>
      </c>
      <c r="CK36" s="337">
        <v>404</v>
      </c>
      <c r="CL36" s="337">
        <v>402</v>
      </c>
      <c r="CM36" s="337">
        <v>412</v>
      </c>
      <c r="CN36" s="337">
        <v>413</v>
      </c>
      <c r="CO36" s="337">
        <v>412</v>
      </c>
      <c r="CP36" s="337">
        <v>410</v>
      </c>
      <c r="CQ36" s="337">
        <v>409</v>
      </c>
      <c r="CR36" s="337">
        <v>410</v>
      </c>
      <c r="CS36" s="326">
        <v>410</v>
      </c>
      <c r="CT36" s="330">
        <v>409</v>
      </c>
      <c r="CU36" s="326">
        <v>409</v>
      </c>
      <c r="CV36" s="337">
        <v>408</v>
      </c>
      <c r="CW36" s="337">
        <v>410</v>
      </c>
      <c r="CX36" s="337">
        <v>411</v>
      </c>
      <c r="CY36" s="337">
        <v>410</v>
      </c>
      <c r="CZ36" s="337">
        <v>409</v>
      </c>
      <c r="DA36" s="742">
        <v>411</v>
      </c>
      <c r="DB36" s="337"/>
      <c r="DC36" s="337"/>
      <c r="DD36" s="337"/>
      <c r="DE36" s="337"/>
      <c r="DF36" s="337"/>
      <c r="DG36" s="337"/>
      <c r="DH36" s="100">
        <v>2</v>
      </c>
      <c r="DI36" s="84">
        <v>0.48661800486618007</v>
      </c>
      <c r="DJ36" s="675">
        <v>2</v>
      </c>
      <c r="DK36" s="84">
        <v>0.5</v>
      </c>
      <c r="DO36" s="5"/>
      <c r="DP36" s="5"/>
      <c r="DQ36" s="5"/>
      <c r="DR36" s="5"/>
    </row>
    <row r="37" spans="1:122" ht="15" outlineLevel="2">
      <c r="A37" s="349">
        <v>690</v>
      </c>
      <c r="B37" s="15" t="s">
        <v>320</v>
      </c>
      <c r="C37" s="321" t="s">
        <v>326</v>
      </c>
      <c r="D37" s="327">
        <v>131</v>
      </c>
      <c r="E37" s="337">
        <v>131</v>
      </c>
      <c r="F37" s="337">
        <v>131</v>
      </c>
      <c r="G37" s="337">
        <v>131</v>
      </c>
      <c r="H37" s="337">
        <v>131</v>
      </c>
      <c r="I37" s="337">
        <v>133</v>
      </c>
      <c r="J37" s="337">
        <v>133</v>
      </c>
      <c r="K37" s="337">
        <v>133</v>
      </c>
      <c r="L37" s="337">
        <v>133</v>
      </c>
      <c r="M37" s="337">
        <v>133</v>
      </c>
      <c r="N37" s="337">
        <v>133</v>
      </c>
      <c r="O37" s="330">
        <v>145</v>
      </c>
      <c r="P37" s="327">
        <v>145</v>
      </c>
      <c r="Q37" s="337">
        <v>136</v>
      </c>
      <c r="R37" s="337">
        <v>136</v>
      </c>
      <c r="S37" s="337">
        <v>186</v>
      </c>
      <c r="T37" s="337">
        <v>185</v>
      </c>
      <c r="U37" s="337">
        <v>188</v>
      </c>
      <c r="V37" s="337">
        <v>187</v>
      </c>
      <c r="W37" s="337">
        <v>187</v>
      </c>
      <c r="X37" s="337">
        <v>187</v>
      </c>
      <c r="Y37" s="337">
        <v>188</v>
      </c>
      <c r="Z37" s="337">
        <v>188</v>
      </c>
      <c r="AA37" s="330">
        <v>189</v>
      </c>
      <c r="AB37" s="327">
        <v>189</v>
      </c>
      <c r="AC37" s="337">
        <v>189</v>
      </c>
      <c r="AD37" s="337">
        <v>190</v>
      </c>
      <c r="AE37" s="337">
        <v>190</v>
      </c>
      <c r="AF37" s="337">
        <v>191</v>
      </c>
      <c r="AG37" s="337">
        <v>190</v>
      </c>
      <c r="AH37" s="337">
        <v>190</v>
      </c>
      <c r="AI37" s="337">
        <v>191</v>
      </c>
      <c r="AJ37" s="337">
        <v>190</v>
      </c>
      <c r="AK37" s="337">
        <v>189</v>
      </c>
      <c r="AL37" s="337">
        <v>189</v>
      </c>
      <c r="AM37" s="330">
        <v>189</v>
      </c>
      <c r="AN37" s="327">
        <v>189</v>
      </c>
      <c r="AO37" s="337">
        <v>189</v>
      </c>
      <c r="AP37" s="337">
        <v>189</v>
      </c>
      <c r="AQ37" s="337">
        <v>188</v>
      </c>
      <c r="AR37" s="337">
        <v>188</v>
      </c>
      <c r="AS37" s="337">
        <v>187</v>
      </c>
      <c r="AT37" s="337">
        <v>186</v>
      </c>
      <c r="AU37" s="337">
        <v>185</v>
      </c>
      <c r="AV37" s="337">
        <v>185</v>
      </c>
      <c r="AW37" s="337">
        <v>184</v>
      </c>
      <c r="AX37" s="337">
        <v>184</v>
      </c>
      <c r="AY37" s="330">
        <v>184</v>
      </c>
      <c r="AZ37" s="327">
        <v>184</v>
      </c>
      <c r="BA37" s="337">
        <v>184</v>
      </c>
      <c r="BB37" s="337">
        <v>184</v>
      </c>
      <c r="BC37" s="337">
        <v>184</v>
      </c>
      <c r="BD37" s="337">
        <v>184</v>
      </c>
      <c r="BE37" s="337">
        <v>183</v>
      </c>
      <c r="BF37" s="337">
        <v>181</v>
      </c>
      <c r="BG37" s="337">
        <v>182</v>
      </c>
      <c r="BH37" s="337">
        <v>181</v>
      </c>
      <c r="BI37" s="337">
        <v>181</v>
      </c>
      <c r="BJ37" s="337">
        <v>180</v>
      </c>
      <c r="BK37" s="326">
        <v>180</v>
      </c>
      <c r="BL37" s="327">
        <v>181</v>
      </c>
      <c r="BM37" s="337">
        <v>181</v>
      </c>
      <c r="BN37" s="337">
        <v>185</v>
      </c>
      <c r="BO37" s="337">
        <v>186</v>
      </c>
      <c r="BP37" s="337">
        <v>186</v>
      </c>
      <c r="BQ37" s="337">
        <v>186</v>
      </c>
      <c r="BR37" s="337">
        <v>185</v>
      </c>
      <c r="BS37" s="337">
        <v>187</v>
      </c>
      <c r="BT37" s="337">
        <v>185</v>
      </c>
      <c r="BU37" s="337">
        <v>185</v>
      </c>
      <c r="BV37" s="337">
        <v>186</v>
      </c>
      <c r="BW37" s="326">
        <v>188</v>
      </c>
      <c r="BX37" s="327">
        <v>188</v>
      </c>
      <c r="BY37" s="337">
        <v>186</v>
      </c>
      <c r="BZ37" s="337">
        <v>193</v>
      </c>
      <c r="CA37" s="337">
        <v>189</v>
      </c>
      <c r="CB37" s="337">
        <v>192</v>
      </c>
      <c r="CC37" s="337">
        <v>192</v>
      </c>
      <c r="CD37" s="337">
        <v>191</v>
      </c>
      <c r="CE37" s="337">
        <v>191</v>
      </c>
      <c r="CF37" s="337">
        <v>190</v>
      </c>
      <c r="CG37" s="337">
        <v>189</v>
      </c>
      <c r="CH37" s="337">
        <v>189</v>
      </c>
      <c r="CI37" s="326">
        <v>186</v>
      </c>
      <c r="CJ37" s="327">
        <v>185</v>
      </c>
      <c r="CK37" s="337">
        <v>184</v>
      </c>
      <c r="CL37" s="337">
        <v>185</v>
      </c>
      <c r="CM37" s="337">
        <v>185</v>
      </c>
      <c r="CN37" s="337">
        <v>186</v>
      </c>
      <c r="CO37" s="337">
        <v>188</v>
      </c>
      <c r="CP37" s="337">
        <v>187</v>
      </c>
      <c r="CQ37" s="337">
        <v>189</v>
      </c>
      <c r="CR37" s="337">
        <v>188</v>
      </c>
      <c r="CS37" s="326">
        <v>187</v>
      </c>
      <c r="CT37" s="330">
        <v>187</v>
      </c>
      <c r="CU37" s="326">
        <v>188</v>
      </c>
      <c r="CV37" s="337">
        <v>188</v>
      </c>
      <c r="CW37" s="337">
        <v>187</v>
      </c>
      <c r="CX37" s="337">
        <v>188</v>
      </c>
      <c r="CY37" s="337">
        <v>190</v>
      </c>
      <c r="CZ37" s="337">
        <v>191</v>
      </c>
      <c r="DA37" s="742">
        <v>190</v>
      </c>
      <c r="DB37" s="337"/>
      <c r="DC37" s="337"/>
      <c r="DD37" s="337"/>
      <c r="DE37" s="337"/>
      <c r="DF37" s="337"/>
      <c r="DG37" s="337"/>
      <c r="DH37" s="100">
        <v>-1</v>
      </c>
      <c r="DI37" s="84">
        <v>-0.52631578947368418</v>
      </c>
      <c r="DJ37" s="675">
        <v>2</v>
      </c>
      <c r="DK37" s="84">
        <v>1.0752688172043012</v>
      </c>
      <c r="DO37" s="5"/>
      <c r="DP37" s="5"/>
      <c r="DQ37" s="5"/>
      <c r="DR37" s="5"/>
    </row>
    <row r="38" spans="1:122" ht="15" outlineLevel="2">
      <c r="A38" s="349">
        <v>736</v>
      </c>
      <c r="B38" s="15" t="s">
        <v>320</v>
      </c>
      <c r="C38" s="321" t="s">
        <v>327</v>
      </c>
      <c r="D38" s="327">
        <v>435</v>
      </c>
      <c r="E38" s="337">
        <v>435</v>
      </c>
      <c r="F38" s="337">
        <v>435</v>
      </c>
      <c r="G38" s="337">
        <v>435</v>
      </c>
      <c r="H38" s="337">
        <v>435</v>
      </c>
      <c r="I38" s="337">
        <v>442</v>
      </c>
      <c r="J38" s="337">
        <v>441</v>
      </c>
      <c r="K38" s="337">
        <v>442</v>
      </c>
      <c r="L38" s="337">
        <v>442</v>
      </c>
      <c r="M38" s="337">
        <v>442</v>
      </c>
      <c r="N38" s="337">
        <v>442</v>
      </c>
      <c r="O38" s="330">
        <v>497</v>
      </c>
      <c r="P38" s="327">
        <v>495</v>
      </c>
      <c r="Q38" s="337">
        <v>427</v>
      </c>
      <c r="R38" s="337">
        <v>421</v>
      </c>
      <c r="S38" s="337">
        <v>502</v>
      </c>
      <c r="T38" s="337">
        <v>499</v>
      </c>
      <c r="U38" s="337">
        <v>505</v>
      </c>
      <c r="V38" s="337">
        <v>496</v>
      </c>
      <c r="W38" s="337">
        <v>498</v>
      </c>
      <c r="X38" s="337">
        <v>494</v>
      </c>
      <c r="Y38" s="337">
        <v>499</v>
      </c>
      <c r="Z38" s="337">
        <v>499</v>
      </c>
      <c r="AA38" s="330">
        <v>502</v>
      </c>
      <c r="AB38" s="327">
        <v>501</v>
      </c>
      <c r="AC38" s="337">
        <v>501</v>
      </c>
      <c r="AD38" s="337">
        <v>500</v>
      </c>
      <c r="AE38" s="337">
        <v>500</v>
      </c>
      <c r="AF38" s="337">
        <v>514</v>
      </c>
      <c r="AG38" s="337">
        <v>512</v>
      </c>
      <c r="AH38" s="337">
        <v>510</v>
      </c>
      <c r="AI38" s="337">
        <v>514</v>
      </c>
      <c r="AJ38" s="337">
        <v>515</v>
      </c>
      <c r="AK38" s="337">
        <v>516</v>
      </c>
      <c r="AL38" s="337">
        <v>518</v>
      </c>
      <c r="AM38" s="330">
        <v>516</v>
      </c>
      <c r="AN38" s="327">
        <v>514</v>
      </c>
      <c r="AO38" s="337">
        <v>517</v>
      </c>
      <c r="AP38" s="337">
        <v>515</v>
      </c>
      <c r="AQ38" s="337">
        <v>513</v>
      </c>
      <c r="AR38" s="337">
        <v>512</v>
      </c>
      <c r="AS38" s="337">
        <v>510</v>
      </c>
      <c r="AT38" s="337">
        <v>510</v>
      </c>
      <c r="AU38" s="337">
        <v>508</v>
      </c>
      <c r="AV38" s="337">
        <v>507</v>
      </c>
      <c r="AW38" s="337">
        <v>507</v>
      </c>
      <c r="AX38" s="337">
        <v>507</v>
      </c>
      <c r="AY38" s="330">
        <v>507</v>
      </c>
      <c r="AZ38" s="327">
        <v>506</v>
      </c>
      <c r="BA38" s="337">
        <v>505</v>
      </c>
      <c r="BB38" s="337">
        <v>503</v>
      </c>
      <c r="BC38" s="337">
        <v>500</v>
      </c>
      <c r="BD38" s="337">
        <v>499</v>
      </c>
      <c r="BE38" s="337">
        <v>499</v>
      </c>
      <c r="BF38" s="337">
        <v>495</v>
      </c>
      <c r="BG38" s="337">
        <v>493</v>
      </c>
      <c r="BH38" s="337">
        <v>493</v>
      </c>
      <c r="BI38" s="337">
        <v>492</v>
      </c>
      <c r="BJ38" s="337">
        <v>497</v>
      </c>
      <c r="BK38" s="326">
        <v>496</v>
      </c>
      <c r="BL38" s="327">
        <v>494</v>
      </c>
      <c r="BM38" s="337">
        <v>493</v>
      </c>
      <c r="BN38" s="337">
        <v>499</v>
      </c>
      <c r="BO38" s="337">
        <v>502</v>
      </c>
      <c r="BP38" s="337">
        <v>502</v>
      </c>
      <c r="BQ38" s="337">
        <v>509</v>
      </c>
      <c r="BR38" s="337">
        <v>504</v>
      </c>
      <c r="BS38" s="337">
        <v>503</v>
      </c>
      <c r="BT38" s="337">
        <v>502</v>
      </c>
      <c r="BU38" s="337">
        <v>501</v>
      </c>
      <c r="BV38" s="337">
        <v>502</v>
      </c>
      <c r="BW38" s="326">
        <v>500</v>
      </c>
      <c r="BX38" s="327">
        <v>505</v>
      </c>
      <c r="BY38" s="337">
        <v>500</v>
      </c>
      <c r="BZ38" s="337">
        <v>524</v>
      </c>
      <c r="CA38" s="337">
        <v>505</v>
      </c>
      <c r="CB38" s="337">
        <v>517</v>
      </c>
      <c r="CC38" s="337">
        <v>521</v>
      </c>
      <c r="CD38" s="337">
        <v>522</v>
      </c>
      <c r="CE38" s="337">
        <v>519</v>
      </c>
      <c r="CF38" s="337">
        <v>517</v>
      </c>
      <c r="CG38" s="337">
        <v>519</v>
      </c>
      <c r="CH38" s="337">
        <v>516</v>
      </c>
      <c r="CI38" s="326">
        <v>517</v>
      </c>
      <c r="CJ38" s="327">
        <v>516</v>
      </c>
      <c r="CK38" s="337">
        <v>512</v>
      </c>
      <c r="CL38" s="337">
        <v>509</v>
      </c>
      <c r="CM38" s="337">
        <v>510</v>
      </c>
      <c r="CN38" s="337">
        <v>511</v>
      </c>
      <c r="CO38" s="337">
        <v>512</v>
      </c>
      <c r="CP38" s="337">
        <v>506</v>
      </c>
      <c r="CQ38" s="337">
        <v>510</v>
      </c>
      <c r="CR38" s="337">
        <v>510</v>
      </c>
      <c r="CS38" s="326">
        <v>508</v>
      </c>
      <c r="CT38" s="330">
        <v>509</v>
      </c>
      <c r="CU38" s="326">
        <v>508</v>
      </c>
      <c r="CV38" s="337">
        <v>506</v>
      </c>
      <c r="CW38" s="337">
        <v>504</v>
      </c>
      <c r="CX38" s="337">
        <v>501</v>
      </c>
      <c r="CY38" s="337">
        <v>504</v>
      </c>
      <c r="CZ38" s="337">
        <v>504</v>
      </c>
      <c r="DA38" s="742">
        <v>505</v>
      </c>
      <c r="DB38" s="337"/>
      <c r="DC38" s="337"/>
      <c r="DD38" s="337"/>
      <c r="DE38" s="337"/>
      <c r="DF38" s="337"/>
      <c r="DG38" s="337"/>
      <c r="DH38" s="100">
        <v>1</v>
      </c>
      <c r="DI38" s="84">
        <v>0.19801980198019803</v>
      </c>
      <c r="DJ38" s="675">
        <v>-3</v>
      </c>
      <c r="DK38" s="84">
        <v>-0.58027079303675055</v>
      </c>
      <c r="DO38" s="5"/>
      <c r="DP38" s="5"/>
      <c r="DQ38" s="5"/>
      <c r="DR38" s="5"/>
    </row>
    <row r="39" spans="1:122" ht="15" outlineLevel="2">
      <c r="A39" s="349">
        <v>858</v>
      </c>
      <c r="B39" s="15" t="s">
        <v>320</v>
      </c>
      <c r="C39" s="321" t="s">
        <v>328</v>
      </c>
      <c r="D39" s="327">
        <v>187</v>
      </c>
      <c r="E39" s="337">
        <v>187</v>
      </c>
      <c r="F39" s="337">
        <v>187</v>
      </c>
      <c r="G39" s="337">
        <v>187</v>
      </c>
      <c r="H39" s="337">
        <v>187</v>
      </c>
      <c r="I39" s="337">
        <v>187</v>
      </c>
      <c r="J39" s="337">
        <v>187</v>
      </c>
      <c r="K39" s="337">
        <v>187</v>
      </c>
      <c r="L39" s="337">
        <v>187</v>
      </c>
      <c r="M39" s="337">
        <v>187</v>
      </c>
      <c r="N39" s="337">
        <v>187</v>
      </c>
      <c r="O39" s="330">
        <v>204</v>
      </c>
      <c r="P39" s="327">
        <v>203</v>
      </c>
      <c r="Q39" s="337">
        <v>175</v>
      </c>
      <c r="R39" s="337">
        <v>174</v>
      </c>
      <c r="S39" s="337">
        <v>207</v>
      </c>
      <c r="T39" s="337">
        <v>206</v>
      </c>
      <c r="U39" s="337">
        <v>209</v>
      </c>
      <c r="V39" s="337">
        <v>207</v>
      </c>
      <c r="W39" s="337">
        <v>208</v>
      </c>
      <c r="X39" s="337">
        <v>207</v>
      </c>
      <c r="Y39" s="337">
        <v>207</v>
      </c>
      <c r="Z39" s="337">
        <v>207</v>
      </c>
      <c r="AA39" s="330">
        <v>210</v>
      </c>
      <c r="AB39" s="327">
        <v>209</v>
      </c>
      <c r="AC39" s="337">
        <v>209</v>
      </c>
      <c r="AD39" s="337">
        <v>209</v>
      </c>
      <c r="AE39" s="337">
        <v>209</v>
      </c>
      <c r="AF39" s="337">
        <v>210</v>
      </c>
      <c r="AG39" s="337">
        <v>210</v>
      </c>
      <c r="AH39" s="337">
        <v>209</v>
      </c>
      <c r="AI39" s="337">
        <v>209</v>
      </c>
      <c r="AJ39" s="337">
        <v>208</v>
      </c>
      <c r="AK39" s="337">
        <v>207</v>
      </c>
      <c r="AL39" s="337">
        <v>207</v>
      </c>
      <c r="AM39" s="330">
        <v>207</v>
      </c>
      <c r="AN39" s="327">
        <v>207</v>
      </c>
      <c r="AO39" s="337">
        <v>209</v>
      </c>
      <c r="AP39" s="337">
        <v>209</v>
      </c>
      <c r="AQ39" s="337">
        <v>209</v>
      </c>
      <c r="AR39" s="337">
        <v>209</v>
      </c>
      <c r="AS39" s="337">
        <v>206</v>
      </c>
      <c r="AT39" s="337">
        <v>206</v>
      </c>
      <c r="AU39" s="337">
        <v>206</v>
      </c>
      <c r="AV39" s="337">
        <v>204</v>
      </c>
      <c r="AW39" s="337">
        <v>203</v>
      </c>
      <c r="AX39" s="337">
        <v>202</v>
      </c>
      <c r="AY39" s="330">
        <v>201</v>
      </c>
      <c r="AZ39" s="327">
        <v>201</v>
      </c>
      <c r="BA39" s="337">
        <v>201</v>
      </c>
      <c r="BB39" s="337">
        <v>199</v>
      </c>
      <c r="BC39" s="337">
        <v>198</v>
      </c>
      <c r="BD39" s="337">
        <v>198</v>
      </c>
      <c r="BE39" s="337">
        <v>198</v>
      </c>
      <c r="BF39" s="337">
        <v>195</v>
      </c>
      <c r="BG39" s="337">
        <v>198</v>
      </c>
      <c r="BH39" s="337">
        <v>197</v>
      </c>
      <c r="BI39" s="337">
        <v>197</v>
      </c>
      <c r="BJ39" s="337">
        <v>201</v>
      </c>
      <c r="BK39" s="326">
        <v>201</v>
      </c>
      <c r="BL39" s="327">
        <v>198</v>
      </c>
      <c r="BM39" s="337">
        <v>199</v>
      </c>
      <c r="BN39" s="337">
        <v>207</v>
      </c>
      <c r="BO39" s="337">
        <v>207</v>
      </c>
      <c r="BP39" s="337">
        <v>207</v>
      </c>
      <c r="BQ39" s="337">
        <v>210</v>
      </c>
      <c r="BR39" s="337">
        <v>203</v>
      </c>
      <c r="BS39" s="337">
        <v>204</v>
      </c>
      <c r="BT39" s="337">
        <v>204</v>
      </c>
      <c r="BU39" s="337">
        <v>204</v>
      </c>
      <c r="BV39" s="337">
        <v>205</v>
      </c>
      <c r="BW39" s="326">
        <v>206</v>
      </c>
      <c r="BX39" s="327">
        <v>210</v>
      </c>
      <c r="BY39" s="337">
        <v>208</v>
      </c>
      <c r="BZ39" s="337">
        <v>223</v>
      </c>
      <c r="CA39" s="337">
        <v>218</v>
      </c>
      <c r="CB39" s="337">
        <v>220</v>
      </c>
      <c r="CC39" s="337">
        <v>219</v>
      </c>
      <c r="CD39" s="337">
        <v>218</v>
      </c>
      <c r="CE39" s="337">
        <v>216</v>
      </c>
      <c r="CF39" s="337">
        <v>217</v>
      </c>
      <c r="CG39" s="337">
        <v>221</v>
      </c>
      <c r="CH39" s="337">
        <v>219</v>
      </c>
      <c r="CI39" s="326">
        <v>215</v>
      </c>
      <c r="CJ39" s="327">
        <v>216</v>
      </c>
      <c r="CK39" s="337">
        <v>219</v>
      </c>
      <c r="CL39" s="337">
        <v>217</v>
      </c>
      <c r="CM39" s="337">
        <v>218</v>
      </c>
      <c r="CN39" s="337">
        <v>218</v>
      </c>
      <c r="CO39" s="337">
        <v>218</v>
      </c>
      <c r="CP39" s="337">
        <v>217</v>
      </c>
      <c r="CQ39" s="337">
        <v>218</v>
      </c>
      <c r="CR39" s="337">
        <v>217</v>
      </c>
      <c r="CS39" s="326">
        <v>218</v>
      </c>
      <c r="CT39" s="330">
        <v>219</v>
      </c>
      <c r="CU39" s="326">
        <v>219</v>
      </c>
      <c r="CV39" s="337">
        <v>218</v>
      </c>
      <c r="CW39" s="337">
        <v>218</v>
      </c>
      <c r="CX39" s="337">
        <v>219</v>
      </c>
      <c r="CY39" s="337">
        <v>226</v>
      </c>
      <c r="CZ39" s="337">
        <v>227</v>
      </c>
      <c r="DA39" s="742">
        <v>226</v>
      </c>
      <c r="DB39" s="337"/>
      <c r="DC39" s="337"/>
      <c r="DD39" s="337"/>
      <c r="DE39" s="337"/>
      <c r="DF39" s="337"/>
      <c r="DG39" s="337"/>
      <c r="DH39" s="100">
        <v>-1</v>
      </c>
      <c r="DI39" s="84">
        <v>-0.44247787610619471</v>
      </c>
      <c r="DJ39" s="675">
        <v>7</v>
      </c>
      <c r="DK39" s="84">
        <v>3.2558139534883721</v>
      </c>
      <c r="DO39" s="5"/>
      <c r="DP39" s="5"/>
      <c r="DQ39" s="5"/>
      <c r="DR39" s="5"/>
    </row>
    <row r="40" spans="1:122" ht="15" outlineLevel="2">
      <c r="A40" s="349">
        <v>885</v>
      </c>
      <c r="B40" s="15" t="s">
        <v>320</v>
      </c>
      <c r="C40" s="321" t="s">
        <v>329</v>
      </c>
      <c r="D40" s="327">
        <v>106</v>
      </c>
      <c r="E40" s="337">
        <v>106</v>
      </c>
      <c r="F40" s="337">
        <v>106</v>
      </c>
      <c r="G40" s="337">
        <v>106</v>
      </c>
      <c r="H40" s="337">
        <v>106</v>
      </c>
      <c r="I40" s="337">
        <v>107</v>
      </c>
      <c r="J40" s="337">
        <v>107</v>
      </c>
      <c r="K40" s="337">
        <v>107</v>
      </c>
      <c r="L40" s="337">
        <v>107</v>
      </c>
      <c r="M40" s="337">
        <v>107</v>
      </c>
      <c r="N40" s="337">
        <v>107</v>
      </c>
      <c r="O40" s="330">
        <v>120</v>
      </c>
      <c r="P40" s="327">
        <v>118</v>
      </c>
      <c r="Q40" s="337">
        <v>100</v>
      </c>
      <c r="R40" s="337">
        <v>100</v>
      </c>
      <c r="S40" s="337">
        <v>117</v>
      </c>
      <c r="T40" s="337">
        <v>113</v>
      </c>
      <c r="U40" s="337">
        <v>118</v>
      </c>
      <c r="V40" s="337">
        <v>115</v>
      </c>
      <c r="W40" s="337">
        <v>114</v>
      </c>
      <c r="X40" s="337">
        <v>113</v>
      </c>
      <c r="Y40" s="337">
        <v>115</v>
      </c>
      <c r="Z40" s="337">
        <v>114</v>
      </c>
      <c r="AA40" s="330">
        <v>115</v>
      </c>
      <c r="AB40" s="327">
        <v>115</v>
      </c>
      <c r="AC40" s="337">
        <v>117</v>
      </c>
      <c r="AD40" s="337">
        <v>117</v>
      </c>
      <c r="AE40" s="337">
        <v>116</v>
      </c>
      <c r="AF40" s="337">
        <v>122</v>
      </c>
      <c r="AG40" s="337">
        <v>122</v>
      </c>
      <c r="AH40" s="337">
        <v>120</v>
      </c>
      <c r="AI40" s="337">
        <v>121</v>
      </c>
      <c r="AJ40" s="337">
        <v>121</v>
      </c>
      <c r="AK40" s="337">
        <v>121</v>
      </c>
      <c r="AL40" s="337">
        <v>121</v>
      </c>
      <c r="AM40" s="330">
        <v>121</v>
      </c>
      <c r="AN40" s="327">
        <v>121</v>
      </c>
      <c r="AO40" s="337">
        <v>121</v>
      </c>
      <c r="AP40" s="337">
        <v>121</v>
      </c>
      <c r="AQ40" s="337">
        <v>121</v>
      </c>
      <c r="AR40" s="337">
        <v>121</v>
      </c>
      <c r="AS40" s="337">
        <v>121</v>
      </c>
      <c r="AT40" s="337">
        <v>120</v>
      </c>
      <c r="AU40" s="337">
        <v>118</v>
      </c>
      <c r="AV40" s="337">
        <v>117</v>
      </c>
      <c r="AW40" s="337">
        <v>117</v>
      </c>
      <c r="AX40" s="337">
        <v>117</v>
      </c>
      <c r="AY40" s="330">
        <v>117</v>
      </c>
      <c r="AZ40" s="327">
        <v>117</v>
      </c>
      <c r="BA40" s="337">
        <v>117</v>
      </c>
      <c r="BB40" s="337">
        <v>117</v>
      </c>
      <c r="BC40" s="337">
        <v>117</v>
      </c>
      <c r="BD40" s="337">
        <v>117</v>
      </c>
      <c r="BE40" s="337">
        <v>117</v>
      </c>
      <c r="BF40" s="337">
        <v>114</v>
      </c>
      <c r="BG40" s="337">
        <v>110</v>
      </c>
      <c r="BH40" s="337">
        <v>109</v>
      </c>
      <c r="BI40" s="337">
        <v>109</v>
      </c>
      <c r="BJ40" s="337">
        <v>108</v>
      </c>
      <c r="BK40" s="326">
        <v>108</v>
      </c>
      <c r="BL40" s="327">
        <v>108</v>
      </c>
      <c r="BM40" s="337">
        <v>108</v>
      </c>
      <c r="BN40" s="337">
        <v>109</v>
      </c>
      <c r="BO40" s="337">
        <v>109</v>
      </c>
      <c r="BP40" s="337">
        <v>109</v>
      </c>
      <c r="BQ40" s="337">
        <v>110</v>
      </c>
      <c r="BR40" s="337">
        <v>110</v>
      </c>
      <c r="BS40" s="337">
        <v>110</v>
      </c>
      <c r="BT40" s="337">
        <v>109</v>
      </c>
      <c r="BU40" s="337">
        <v>109</v>
      </c>
      <c r="BV40" s="337">
        <v>109</v>
      </c>
      <c r="BW40" s="326">
        <v>109</v>
      </c>
      <c r="BX40" s="327">
        <v>109</v>
      </c>
      <c r="BY40" s="337">
        <v>108</v>
      </c>
      <c r="BZ40" s="337">
        <v>118</v>
      </c>
      <c r="CA40" s="337">
        <v>118</v>
      </c>
      <c r="CB40" s="337">
        <v>117</v>
      </c>
      <c r="CC40" s="337">
        <v>117</v>
      </c>
      <c r="CD40" s="337">
        <v>117</v>
      </c>
      <c r="CE40" s="337">
        <v>117</v>
      </c>
      <c r="CF40" s="337">
        <v>115</v>
      </c>
      <c r="CG40" s="337">
        <v>116</v>
      </c>
      <c r="CH40" s="337">
        <v>115</v>
      </c>
      <c r="CI40" s="326">
        <v>108</v>
      </c>
      <c r="CJ40" s="327">
        <v>108</v>
      </c>
      <c r="CK40" s="337">
        <v>108</v>
      </c>
      <c r="CL40" s="337">
        <v>106</v>
      </c>
      <c r="CM40" s="337">
        <v>108</v>
      </c>
      <c r="CN40" s="337">
        <v>109</v>
      </c>
      <c r="CO40" s="337">
        <v>109</v>
      </c>
      <c r="CP40" s="337">
        <v>107</v>
      </c>
      <c r="CQ40" s="337">
        <v>106</v>
      </c>
      <c r="CR40" s="337">
        <v>107</v>
      </c>
      <c r="CS40" s="326">
        <v>108</v>
      </c>
      <c r="CT40" s="330">
        <v>108</v>
      </c>
      <c r="CU40" s="326">
        <v>108</v>
      </c>
      <c r="CV40" s="337">
        <v>107</v>
      </c>
      <c r="CW40" s="337">
        <v>107</v>
      </c>
      <c r="CX40" s="337">
        <v>108</v>
      </c>
      <c r="CY40" s="337">
        <v>108</v>
      </c>
      <c r="CZ40" s="337">
        <v>107</v>
      </c>
      <c r="DA40" s="742">
        <v>108</v>
      </c>
      <c r="DB40" s="337"/>
      <c r="DC40" s="337"/>
      <c r="DD40" s="337"/>
      <c r="DE40" s="337"/>
      <c r="DF40" s="337"/>
      <c r="DG40" s="337"/>
      <c r="DH40" s="100">
        <v>1</v>
      </c>
      <c r="DI40" s="84">
        <v>0.92592592592592582</v>
      </c>
      <c r="DJ40" s="675">
        <v>0</v>
      </c>
      <c r="DK40" s="84">
        <v>0</v>
      </c>
      <c r="DO40" s="5"/>
      <c r="DP40" s="5"/>
      <c r="DQ40" s="5"/>
      <c r="DR40" s="5"/>
    </row>
    <row r="41" spans="1:122" ht="15" outlineLevel="2">
      <c r="A41" s="349">
        <v>890</v>
      </c>
      <c r="B41" s="15" t="s">
        <v>320</v>
      </c>
      <c r="C41" s="321" t="s">
        <v>330</v>
      </c>
      <c r="D41" s="327">
        <v>385</v>
      </c>
      <c r="E41" s="337">
        <v>385</v>
      </c>
      <c r="F41" s="337">
        <v>385</v>
      </c>
      <c r="G41" s="337">
        <v>385</v>
      </c>
      <c r="H41" s="337">
        <v>385</v>
      </c>
      <c r="I41" s="337">
        <v>387</v>
      </c>
      <c r="J41" s="337">
        <v>387</v>
      </c>
      <c r="K41" s="337">
        <v>387</v>
      </c>
      <c r="L41" s="337">
        <v>387</v>
      </c>
      <c r="M41" s="337">
        <v>387</v>
      </c>
      <c r="N41" s="337">
        <v>385</v>
      </c>
      <c r="O41" s="330">
        <v>408</v>
      </c>
      <c r="P41" s="327">
        <v>407</v>
      </c>
      <c r="Q41" s="337">
        <v>349</v>
      </c>
      <c r="R41" s="337">
        <v>345</v>
      </c>
      <c r="S41" s="337">
        <v>444</v>
      </c>
      <c r="T41" s="337">
        <v>437</v>
      </c>
      <c r="U41" s="337">
        <v>447</v>
      </c>
      <c r="V41" s="337">
        <v>439</v>
      </c>
      <c r="W41" s="337">
        <v>438</v>
      </c>
      <c r="X41" s="337">
        <v>436</v>
      </c>
      <c r="Y41" s="337">
        <v>440</v>
      </c>
      <c r="Z41" s="337">
        <v>439</v>
      </c>
      <c r="AA41" s="330">
        <v>440</v>
      </c>
      <c r="AB41" s="327">
        <v>438</v>
      </c>
      <c r="AC41" s="337">
        <v>437</v>
      </c>
      <c r="AD41" s="337">
        <v>432</v>
      </c>
      <c r="AE41" s="337">
        <v>432</v>
      </c>
      <c r="AF41" s="337">
        <v>430</v>
      </c>
      <c r="AG41" s="337">
        <v>429</v>
      </c>
      <c r="AH41" s="337">
        <v>432</v>
      </c>
      <c r="AI41" s="337">
        <v>432</v>
      </c>
      <c r="AJ41" s="337">
        <v>430</v>
      </c>
      <c r="AK41" s="337">
        <v>430</v>
      </c>
      <c r="AL41" s="337">
        <v>430</v>
      </c>
      <c r="AM41" s="330">
        <v>429</v>
      </c>
      <c r="AN41" s="327">
        <v>429</v>
      </c>
      <c r="AO41" s="337">
        <v>427</v>
      </c>
      <c r="AP41" s="337">
        <v>427</v>
      </c>
      <c r="AQ41" s="337">
        <v>427</v>
      </c>
      <c r="AR41" s="337">
        <v>428</v>
      </c>
      <c r="AS41" s="337">
        <v>428</v>
      </c>
      <c r="AT41" s="337">
        <v>426</v>
      </c>
      <c r="AU41" s="337">
        <v>423</v>
      </c>
      <c r="AV41" s="337">
        <v>423</v>
      </c>
      <c r="AW41" s="337">
        <v>422</v>
      </c>
      <c r="AX41" s="337">
        <v>414</v>
      </c>
      <c r="AY41" s="330">
        <v>414</v>
      </c>
      <c r="AZ41" s="327">
        <v>414</v>
      </c>
      <c r="BA41" s="337">
        <v>413</v>
      </c>
      <c r="BB41" s="337">
        <v>412</v>
      </c>
      <c r="BC41" s="337">
        <v>410</v>
      </c>
      <c r="BD41" s="337">
        <v>408</v>
      </c>
      <c r="BE41" s="337">
        <v>408</v>
      </c>
      <c r="BF41" s="337">
        <v>398</v>
      </c>
      <c r="BG41" s="337">
        <v>397</v>
      </c>
      <c r="BH41" s="337">
        <v>397</v>
      </c>
      <c r="BI41" s="337">
        <v>397</v>
      </c>
      <c r="BJ41" s="337">
        <v>399</v>
      </c>
      <c r="BK41" s="326">
        <v>399</v>
      </c>
      <c r="BL41" s="327">
        <v>397</v>
      </c>
      <c r="BM41" s="337">
        <v>396</v>
      </c>
      <c r="BN41" s="337">
        <v>405</v>
      </c>
      <c r="BO41" s="337">
        <v>407</v>
      </c>
      <c r="BP41" s="337">
        <v>407</v>
      </c>
      <c r="BQ41" s="337">
        <v>411</v>
      </c>
      <c r="BR41" s="337">
        <v>410</v>
      </c>
      <c r="BS41" s="337">
        <v>409</v>
      </c>
      <c r="BT41" s="337">
        <v>408</v>
      </c>
      <c r="BU41" s="337">
        <v>406</v>
      </c>
      <c r="BV41" s="337">
        <v>406</v>
      </c>
      <c r="BW41" s="326">
        <v>406</v>
      </c>
      <c r="BX41" s="327">
        <v>412</v>
      </c>
      <c r="BY41" s="337">
        <v>408</v>
      </c>
      <c r="BZ41" s="337">
        <v>449</v>
      </c>
      <c r="CA41" s="337">
        <v>440</v>
      </c>
      <c r="CB41" s="337">
        <v>444</v>
      </c>
      <c r="CC41" s="337">
        <v>442</v>
      </c>
      <c r="CD41" s="337">
        <v>442</v>
      </c>
      <c r="CE41" s="337">
        <v>440</v>
      </c>
      <c r="CF41" s="337">
        <v>440</v>
      </c>
      <c r="CG41" s="337">
        <v>439</v>
      </c>
      <c r="CH41" s="337">
        <v>438</v>
      </c>
      <c r="CI41" s="326">
        <v>441</v>
      </c>
      <c r="CJ41" s="327">
        <v>435</v>
      </c>
      <c r="CK41" s="337">
        <v>431</v>
      </c>
      <c r="CL41" s="337">
        <v>434</v>
      </c>
      <c r="CM41" s="337">
        <v>440</v>
      </c>
      <c r="CN41" s="337">
        <v>439</v>
      </c>
      <c r="CO41" s="337">
        <v>440</v>
      </c>
      <c r="CP41" s="337">
        <v>437</v>
      </c>
      <c r="CQ41" s="337">
        <v>436</v>
      </c>
      <c r="CR41" s="337">
        <v>438</v>
      </c>
      <c r="CS41" s="326">
        <v>437</v>
      </c>
      <c r="CT41" s="330">
        <v>436</v>
      </c>
      <c r="CU41" s="326">
        <v>436</v>
      </c>
      <c r="CV41" s="337">
        <v>434</v>
      </c>
      <c r="CW41" s="337">
        <v>431</v>
      </c>
      <c r="CX41" s="337">
        <v>430</v>
      </c>
      <c r="CY41" s="337">
        <v>431</v>
      </c>
      <c r="CZ41" s="337">
        <v>432</v>
      </c>
      <c r="DA41" s="742">
        <v>431</v>
      </c>
      <c r="DB41" s="337"/>
      <c r="DC41" s="337"/>
      <c r="DD41" s="337"/>
      <c r="DE41" s="337"/>
      <c r="DF41" s="337"/>
      <c r="DG41" s="337"/>
      <c r="DH41" s="100">
        <v>-1</v>
      </c>
      <c r="DI41" s="84">
        <v>-0.23201856148491878</v>
      </c>
      <c r="DJ41" s="675">
        <v>-5</v>
      </c>
      <c r="DK41" s="84">
        <v>-1.1337868480725624</v>
      </c>
      <c r="DO41" s="5"/>
      <c r="DP41" s="5"/>
      <c r="DQ41" s="5"/>
      <c r="DR41" s="5"/>
    </row>
    <row r="42" spans="1:122" ht="15" outlineLevel="1">
      <c r="A42" s="121" t="s">
        <v>331</v>
      </c>
      <c r="B42" s="26"/>
      <c r="C42" s="27"/>
      <c r="D42" s="44">
        <v>3739</v>
      </c>
      <c r="E42" s="45">
        <v>3738</v>
      </c>
      <c r="F42" s="45">
        <v>3737</v>
      </c>
      <c r="G42" s="45">
        <v>3739</v>
      </c>
      <c r="H42" s="45">
        <v>3739</v>
      </c>
      <c r="I42" s="45">
        <v>3813</v>
      </c>
      <c r="J42" s="45">
        <v>3810</v>
      </c>
      <c r="K42" s="45">
        <v>3811</v>
      </c>
      <c r="L42" s="45">
        <v>3811</v>
      </c>
      <c r="M42" s="45">
        <v>3810</v>
      </c>
      <c r="N42" s="45">
        <v>3793</v>
      </c>
      <c r="O42" s="231">
        <v>3961</v>
      </c>
      <c r="P42" s="44">
        <v>3942</v>
      </c>
      <c r="Q42" s="45">
        <v>3461</v>
      </c>
      <c r="R42" s="45">
        <v>3417</v>
      </c>
      <c r="S42" s="45">
        <v>4385</v>
      </c>
      <c r="T42" s="45">
        <v>4337</v>
      </c>
      <c r="U42" s="45">
        <v>4428</v>
      </c>
      <c r="V42" s="45">
        <v>4390</v>
      </c>
      <c r="W42" s="45">
        <v>4383</v>
      </c>
      <c r="X42" s="45">
        <v>4376</v>
      </c>
      <c r="Y42" s="45">
        <v>4408</v>
      </c>
      <c r="Z42" s="45">
        <v>4394</v>
      </c>
      <c r="AA42" s="231">
        <v>4406</v>
      </c>
      <c r="AB42" s="44">
        <v>4411</v>
      </c>
      <c r="AC42" s="45">
        <v>4413</v>
      </c>
      <c r="AD42" s="45">
        <v>4419</v>
      </c>
      <c r="AE42" s="45">
        <v>4419</v>
      </c>
      <c r="AF42" s="45">
        <v>4387</v>
      </c>
      <c r="AG42" s="45">
        <v>4363</v>
      </c>
      <c r="AH42" s="45">
        <v>4369</v>
      </c>
      <c r="AI42" s="45">
        <v>4379</v>
      </c>
      <c r="AJ42" s="45">
        <v>4376</v>
      </c>
      <c r="AK42" s="45">
        <v>4389</v>
      </c>
      <c r="AL42" s="45">
        <v>4384</v>
      </c>
      <c r="AM42" s="231">
        <v>4379</v>
      </c>
      <c r="AN42" s="44">
        <v>4374</v>
      </c>
      <c r="AO42" s="45">
        <v>4373</v>
      </c>
      <c r="AP42" s="45">
        <v>4368</v>
      </c>
      <c r="AQ42" s="45">
        <v>4365</v>
      </c>
      <c r="AR42" s="45">
        <v>4357</v>
      </c>
      <c r="AS42" s="45">
        <v>4354</v>
      </c>
      <c r="AT42" s="45">
        <v>4345</v>
      </c>
      <c r="AU42" s="45">
        <v>4328</v>
      </c>
      <c r="AV42" s="45">
        <v>4323</v>
      </c>
      <c r="AW42" s="45">
        <v>4318</v>
      </c>
      <c r="AX42" s="45">
        <v>4307</v>
      </c>
      <c r="AY42" s="231">
        <v>4298</v>
      </c>
      <c r="AZ42" s="44">
        <v>4298</v>
      </c>
      <c r="BA42" s="45">
        <v>4283</v>
      </c>
      <c r="BB42" s="45">
        <v>4263</v>
      </c>
      <c r="BC42" s="45">
        <v>4255</v>
      </c>
      <c r="BD42" s="45">
        <v>4241</v>
      </c>
      <c r="BE42" s="45">
        <v>4229</v>
      </c>
      <c r="BF42" s="45">
        <v>4139</v>
      </c>
      <c r="BG42" s="45">
        <v>4140</v>
      </c>
      <c r="BH42" s="45">
        <v>4135</v>
      </c>
      <c r="BI42" s="45">
        <v>4131</v>
      </c>
      <c r="BJ42" s="45">
        <v>4148</v>
      </c>
      <c r="BK42" s="57">
        <v>4144</v>
      </c>
      <c r="BL42" s="44">
        <v>4131</v>
      </c>
      <c r="BM42" s="45">
        <v>4121</v>
      </c>
      <c r="BN42" s="45">
        <v>4191</v>
      </c>
      <c r="BO42" s="45">
        <v>4196</v>
      </c>
      <c r="BP42" s="45">
        <v>4196</v>
      </c>
      <c r="BQ42" s="45">
        <v>4211</v>
      </c>
      <c r="BR42" s="45">
        <v>4155</v>
      </c>
      <c r="BS42" s="45">
        <v>4170</v>
      </c>
      <c r="BT42" s="45">
        <v>4162</v>
      </c>
      <c r="BU42" s="45">
        <v>4158</v>
      </c>
      <c r="BV42" s="45">
        <v>4137</v>
      </c>
      <c r="BW42" s="57">
        <v>4142</v>
      </c>
      <c r="BX42" s="44">
        <v>4185</v>
      </c>
      <c r="BY42" s="45">
        <v>4175</v>
      </c>
      <c r="BZ42" s="45">
        <v>4451</v>
      </c>
      <c r="CA42" s="45">
        <v>4386</v>
      </c>
      <c r="CB42" s="45">
        <v>4419</v>
      </c>
      <c r="CC42" s="45">
        <v>4406</v>
      </c>
      <c r="CD42" s="45">
        <v>4391</v>
      </c>
      <c r="CE42" s="45">
        <v>4379</v>
      </c>
      <c r="CF42" s="45">
        <v>4368</v>
      </c>
      <c r="CG42" s="45">
        <v>4371</v>
      </c>
      <c r="CH42" s="45">
        <v>4340</v>
      </c>
      <c r="CI42" s="57">
        <v>4271</v>
      </c>
      <c r="CJ42" s="44">
        <v>4256</v>
      </c>
      <c r="CK42" s="45">
        <v>4220</v>
      </c>
      <c r="CL42" s="45">
        <v>4210</v>
      </c>
      <c r="CM42" s="45">
        <v>4268</v>
      </c>
      <c r="CN42" s="45">
        <v>4254</v>
      </c>
      <c r="CO42" s="45">
        <v>4279</v>
      </c>
      <c r="CP42" s="45">
        <v>4275</v>
      </c>
      <c r="CQ42" s="45">
        <v>4296</v>
      </c>
      <c r="CR42" s="45">
        <v>4294</v>
      </c>
      <c r="CS42" s="57">
        <v>4282</v>
      </c>
      <c r="CT42" s="231">
        <v>4324</v>
      </c>
      <c r="CU42" s="45">
        <v>4301</v>
      </c>
      <c r="CV42" s="45">
        <v>4293</v>
      </c>
      <c r="CW42" s="45">
        <v>4277</v>
      </c>
      <c r="CX42" s="45">
        <v>4286</v>
      </c>
      <c r="CY42" s="45">
        <v>4327</v>
      </c>
      <c r="CZ42" s="45">
        <v>4320</v>
      </c>
      <c r="DA42" s="741">
        <v>4331</v>
      </c>
      <c r="DB42" s="45"/>
      <c r="DC42" s="45"/>
      <c r="DD42" s="45"/>
      <c r="DE42" s="45"/>
      <c r="DF42" s="45"/>
      <c r="DG42" s="45"/>
      <c r="DH42" s="100">
        <v>11</v>
      </c>
      <c r="DI42" s="84">
        <v>0.2539829138767028</v>
      </c>
      <c r="DJ42" s="675">
        <v>30</v>
      </c>
      <c r="DK42" s="84">
        <v>0.70241161320533829</v>
      </c>
    </row>
    <row r="43" spans="1:122" ht="15" outlineLevel="2">
      <c r="A43" s="349">
        <v>4</v>
      </c>
      <c r="B43" s="15" t="s">
        <v>331</v>
      </c>
      <c r="C43" s="321" t="s">
        <v>332</v>
      </c>
      <c r="D43" s="327">
        <v>43</v>
      </c>
      <c r="E43" s="337">
        <v>43</v>
      </c>
      <c r="F43" s="337">
        <v>43</v>
      </c>
      <c r="G43" s="337">
        <v>43</v>
      </c>
      <c r="H43" s="337">
        <v>43</v>
      </c>
      <c r="I43" s="337">
        <v>43</v>
      </c>
      <c r="J43" s="337">
        <v>43</v>
      </c>
      <c r="K43" s="337">
        <v>43</v>
      </c>
      <c r="L43" s="337">
        <v>43</v>
      </c>
      <c r="M43" s="337">
        <v>43</v>
      </c>
      <c r="N43" s="337">
        <v>43</v>
      </c>
      <c r="O43" s="330">
        <v>44</v>
      </c>
      <c r="P43" s="327">
        <v>44</v>
      </c>
      <c r="Q43" s="337">
        <v>38</v>
      </c>
      <c r="R43" s="337">
        <v>36</v>
      </c>
      <c r="S43" s="337">
        <v>43</v>
      </c>
      <c r="T43" s="337">
        <v>43</v>
      </c>
      <c r="U43" s="337">
        <v>45</v>
      </c>
      <c r="V43" s="337">
        <v>45</v>
      </c>
      <c r="W43" s="337">
        <v>45</v>
      </c>
      <c r="X43" s="337">
        <v>45</v>
      </c>
      <c r="Y43" s="337">
        <v>44</v>
      </c>
      <c r="Z43" s="337">
        <v>44</v>
      </c>
      <c r="AA43" s="330">
        <v>44</v>
      </c>
      <c r="AB43" s="327">
        <v>44</v>
      </c>
      <c r="AC43" s="337">
        <v>44</v>
      </c>
      <c r="AD43" s="337">
        <v>44</v>
      </c>
      <c r="AE43" s="337">
        <v>44</v>
      </c>
      <c r="AF43" s="337">
        <v>44</v>
      </c>
      <c r="AG43" s="337">
        <v>44</v>
      </c>
      <c r="AH43" s="337">
        <v>44</v>
      </c>
      <c r="AI43" s="337">
        <v>44</v>
      </c>
      <c r="AJ43" s="337">
        <v>44</v>
      </c>
      <c r="AK43" s="337">
        <v>44</v>
      </c>
      <c r="AL43" s="337">
        <v>44</v>
      </c>
      <c r="AM43" s="330">
        <v>44</v>
      </c>
      <c r="AN43" s="327">
        <v>44</v>
      </c>
      <c r="AO43" s="337">
        <v>44</v>
      </c>
      <c r="AP43" s="337">
        <v>44</v>
      </c>
      <c r="AQ43" s="337">
        <v>44</v>
      </c>
      <c r="AR43" s="337">
        <v>43</v>
      </c>
      <c r="AS43" s="337">
        <v>42</v>
      </c>
      <c r="AT43" s="337">
        <v>42</v>
      </c>
      <c r="AU43" s="337">
        <v>42</v>
      </c>
      <c r="AV43" s="337">
        <v>42</v>
      </c>
      <c r="AW43" s="337">
        <v>42</v>
      </c>
      <c r="AX43" s="337">
        <v>42</v>
      </c>
      <c r="AY43" s="330">
        <v>41</v>
      </c>
      <c r="AZ43" s="327">
        <v>41</v>
      </c>
      <c r="BA43" s="337">
        <v>41</v>
      </c>
      <c r="BB43" s="337">
        <v>40</v>
      </c>
      <c r="BC43" s="337">
        <v>38</v>
      </c>
      <c r="BD43" s="337">
        <v>38</v>
      </c>
      <c r="BE43" s="337">
        <v>38</v>
      </c>
      <c r="BF43" s="337">
        <v>38</v>
      </c>
      <c r="BG43" s="337">
        <v>38</v>
      </c>
      <c r="BH43" s="337">
        <v>38</v>
      </c>
      <c r="BI43" s="337">
        <v>38</v>
      </c>
      <c r="BJ43" s="337">
        <v>37</v>
      </c>
      <c r="BK43" s="326">
        <v>36</v>
      </c>
      <c r="BL43" s="327">
        <v>36</v>
      </c>
      <c r="BM43" s="337">
        <v>36</v>
      </c>
      <c r="BN43" s="337">
        <v>37</v>
      </c>
      <c r="BO43" s="337">
        <v>37</v>
      </c>
      <c r="BP43" s="337">
        <v>37</v>
      </c>
      <c r="BQ43" s="337">
        <v>37</v>
      </c>
      <c r="BR43" s="337">
        <v>37</v>
      </c>
      <c r="BS43" s="337">
        <v>37</v>
      </c>
      <c r="BT43" s="337">
        <v>37</v>
      </c>
      <c r="BU43" s="337">
        <v>37</v>
      </c>
      <c r="BV43" s="337">
        <v>37</v>
      </c>
      <c r="BW43" s="326">
        <v>37</v>
      </c>
      <c r="BX43" s="327">
        <v>37</v>
      </c>
      <c r="BY43" s="337">
        <v>37</v>
      </c>
      <c r="BZ43" s="337">
        <v>39</v>
      </c>
      <c r="CA43" s="337">
        <v>39</v>
      </c>
      <c r="CB43" s="337">
        <v>39</v>
      </c>
      <c r="CC43" s="337">
        <v>39</v>
      </c>
      <c r="CD43" s="337">
        <v>39</v>
      </c>
      <c r="CE43" s="337">
        <v>39</v>
      </c>
      <c r="CF43" s="337">
        <v>39</v>
      </c>
      <c r="CG43" s="337">
        <v>39</v>
      </c>
      <c r="CH43" s="337">
        <v>39</v>
      </c>
      <c r="CI43" s="326">
        <v>36</v>
      </c>
      <c r="CJ43" s="327">
        <v>36</v>
      </c>
      <c r="CK43" s="337">
        <v>36</v>
      </c>
      <c r="CL43" s="337">
        <v>35</v>
      </c>
      <c r="CM43" s="337">
        <v>37</v>
      </c>
      <c r="CN43" s="337">
        <v>37</v>
      </c>
      <c r="CO43" s="337">
        <v>37</v>
      </c>
      <c r="CP43" s="337">
        <v>37</v>
      </c>
      <c r="CQ43" s="337">
        <v>37</v>
      </c>
      <c r="CR43" s="337">
        <v>38</v>
      </c>
      <c r="CS43" s="326">
        <v>38</v>
      </c>
      <c r="CT43" s="330">
        <v>38</v>
      </c>
      <c r="CU43" s="326">
        <v>38</v>
      </c>
      <c r="CV43" s="337">
        <v>38</v>
      </c>
      <c r="CW43" s="337">
        <v>38</v>
      </c>
      <c r="CX43" s="337">
        <v>38</v>
      </c>
      <c r="CY43" s="337">
        <v>39</v>
      </c>
      <c r="CZ43" s="337">
        <v>39</v>
      </c>
      <c r="DA43" s="742">
        <v>39</v>
      </c>
      <c r="DB43" s="337"/>
      <c r="DC43" s="337"/>
      <c r="DD43" s="337"/>
      <c r="DE43" s="337"/>
      <c r="DF43" s="337"/>
      <c r="DG43" s="337"/>
      <c r="DH43" s="100">
        <v>0</v>
      </c>
      <c r="DI43" s="84">
        <v>0</v>
      </c>
      <c r="DJ43" s="675">
        <v>1</v>
      </c>
      <c r="DK43" s="84">
        <v>2.7777777777777777</v>
      </c>
    </row>
    <row r="44" spans="1:122" ht="15" outlineLevel="2">
      <c r="A44" s="349">
        <v>42</v>
      </c>
      <c r="B44" s="15" t="s">
        <v>331</v>
      </c>
      <c r="C44" s="321" t="s">
        <v>333</v>
      </c>
      <c r="D44" s="327">
        <v>418</v>
      </c>
      <c r="E44" s="337">
        <v>417</v>
      </c>
      <c r="F44" s="337">
        <v>416</v>
      </c>
      <c r="G44" s="337">
        <v>418</v>
      </c>
      <c r="H44" s="337">
        <v>418</v>
      </c>
      <c r="I44" s="337">
        <v>430</v>
      </c>
      <c r="J44" s="337">
        <v>429</v>
      </c>
      <c r="K44" s="337">
        <v>428</v>
      </c>
      <c r="L44" s="337">
        <v>429</v>
      </c>
      <c r="M44" s="337">
        <v>429</v>
      </c>
      <c r="N44" s="337">
        <v>428</v>
      </c>
      <c r="O44" s="330">
        <v>438</v>
      </c>
      <c r="P44" s="327">
        <v>438</v>
      </c>
      <c r="Q44" s="337">
        <v>392</v>
      </c>
      <c r="R44" s="337">
        <v>386</v>
      </c>
      <c r="S44" s="337">
        <v>502</v>
      </c>
      <c r="T44" s="337">
        <v>496</v>
      </c>
      <c r="U44" s="337">
        <v>509</v>
      </c>
      <c r="V44" s="337">
        <v>507</v>
      </c>
      <c r="W44" s="337">
        <v>507</v>
      </c>
      <c r="X44" s="337">
        <v>506</v>
      </c>
      <c r="Y44" s="337">
        <v>510</v>
      </c>
      <c r="Z44" s="337">
        <v>509</v>
      </c>
      <c r="AA44" s="330">
        <v>507</v>
      </c>
      <c r="AB44" s="327">
        <v>506</v>
      </c>
      <c r="AC44" s="337">
        <v>508</v>
      </c>
      <c r="AD44" s="337">
        <v>509</v>
      </c>
      <c r="AE44" s="337">
        <v>509</v>
      </c>
      <c r="AF44" s="337">
        <v>502</v>
      </c>
      <c r="AG44" s="337">
        <v>500</v>
      </c>
      <c r="AH44" s="337">
        <v>501</v>
      </c>
      <c r="AI44" s="337">
        <v>502</v>
      </c>
      <c r="AJ44" s="337">
        <v>500</v>
      </c>
      <c r="AK44" s="337">
        <v>502</v>
      </c>
      <c r="AL44" s="337">
        <v>501</v>
      </c>
      <c r="AM44" s="330">
        <v>501</v>
      </c>
      <c r="AN44" s="327">
        <v>500</v>
      </c>
      <c r="AO44" s="337">
        <v>501</v>
      </c>
      <c r="AP44" s="337">
        <v>499</v>
      </c>
      <c r="AQ44" s="337">
        <v>499</v>
      </c>
      <c r="AR44" s="337">
        <v>498</v>
      </c>
      <c r="AS44" s="337">
        <v>500</v>
      </c>
      <c r="AT44" s="337">
        <v>499</v>
      </c>
      <c r="AU44" s="337">
        <v>498</v>
      </c>
      <c r="AV44" s="337">
        <v>498</v>
      </c>
      <c r="AW44" s="337">
        <v>497</v>
      </c>
      <c r="AX44" s="337">
        <v>496</v>
      </c>
      <c r="AY44" s="330">
        <v>496</v>
      </c>
      <c r="AZ44" s="327">
        <v>496</v>
      </c>
      <c r="BA44" s="337">
        <v>493</v>
      </c>
      <c r="BB44" s="337">
        <v>494</v>
      </c>
      <c r="BC44" s="337">
        <v>494</v>
      </c>
      <c r="BD44" s="337">
        <v>490</v>
      </c>
      <c r="BE44" s="337">
        <v>490</v>
      </c>
      <c r="BF44" s="337">
        <v>479</v>
      </c>
      <c r="BG44" s="337">
        <v>478</v>
      </c>
      <c r="BH44" s="337">
        <v>478</v>
      </c>
      <c r="BI44" s="337">
        <v>478</v>
      </c>
      <c r="BJ44" s="337">
        <v>480</v>
      </c>
      <c r="BK44" s="326">
        <v>480</v>
      </c>
      <c r="BL44" s="327">
        <v>480</v>
      </c>
      <c r="BM44" s="337">
        <v>478</v>
      </c>
      <c r="BN44" s="337">
        <v>494</v>
      </c>
      <c r="BO44" s="337">
        <v>495</v>
      </c>
      <c r="BP44" s="337">
        <v>495</v>
      </c>
      <c r="BQ44" s="337">
        <v>496</v>
      </c>
      <c r="BR44" s="337">
        <v>490</v>
      </c>
      <c r="BS44" s="337">
        <v>491</v>
      </c>
      <c r="BT44" s="337">
        <v>490</v>
      </c>
      <c r="BU44" s="337">
        <v>490</v>
      </c>
      <c r="BV44" s="337">
        <v>485</v>
      </c>
      <c r="BW44" s="326">
        <v>487</v>
      </c>
      <c r="BX44" s="327">
        <v>498</v>
      </c>
      <c r="BY44" s="337">
        <v>496</v>
      </c>
      <c r="BZ44" s="337">
        <v>530</v>
      </c>
      <c r="CA44" s="337">
        <v>526</v>
      </c>
      <c r="CB44" s="337">
        <v>532</v>
      </c>
      <c r="CC44" s="337">
        <v>532</v>
      </c>
      <c r="CD44" s="337">
        <v>528</v>
      </c>
      <c r="CE44" s="337">
        <v>526</v>
      </c>
      <c r="CF44" s="337">
        <v>523</v>
      </c>
      <c r="CG44" s="337">
        <v>525</v>
      </c>
      <c r="CH44" s="337">
        <v>524</v>
      </c>
      <c r="CI44" s="326">
        <v>516</v>
      </c>
      <c r="CJ44" s="327">
        <v>518</v>
      </c>
      <c r="CK44" s="337">
        <v>515</v>
      </c>
      <c r="CL44" s="337">
        <v>516</v>
      </c>
      <c r="CM44" s="337">
        <v>523</v>
      </c>
      <c r="CN44" s="337">
        <v>518</v>
      </c>
      <c r="CO44" s="337">
        <v>518</v>
      </c>
      <c r="CP44" s="337">
        <v>518</v>
      </c>
      <c r="CQ44" s="337">
        <v>521</v>
      </c>
      <c r="CR44" s="337">
        <v>526</v>
      </c>
      <c r="CS44" s="326">
        <v>525</v>
      </c>
      <c r="CT44" s="330">
        <v>523</v>
      </c>
      <c r="CU44" s="326">
        <v>521</v>
      </c>
      <c r="CV44" s="337">
        <v>517</v>
      </c>
      <c r="CW44" s="337">
        <v>512</v>
      </c>
      <c r="CX44" s="337">
        <v>512</v>
      </c>
      <c r="CY44" s="337">
        <v>512</v>
      </c>
      <c r="CZ44" s="337">
        <v>514</v>
      </c>
      <c r="DA44" s="742">
        <v>516</v>
      </c>
      <c r="DB44" s="337"/>
      <c r="DC44" s="337"/>
      <c r="DD44" s="337"/>
      <c r="DE44" s="337"/>
      <c r="DF44" s="337"/>
      <c r="DG44" s="337"/>
      <c r="DH44" s="100">
        <v>2</v>
      </c>
      <c r="DI44" s="84">
        <v>0.38759689922480622</v>
      </c>
      <c r="DJ44" s="675">
        <v>-5</v>
      </c>
      <c r="DK44" s="84">
        <v>-0.96899224806201545</v>
      </c>
    </row>
    <row r="45" spans="1:122" ht="15" outlineLevel="2">
      <c r="A45" s="349">
        <v>44</v>
      </c>
      <c r="B45" s="15" t="s">
        <v>331</v>
      </c>
      <c r="C45" s="321" t="s">
        <v>334</v>
      </c>
      <c r="D45" s="327">
        <v>71</v>
      </c>
      <c r="E45" s="337">
        <v>71</v>
      </c>
      <c r="F45" s="337">
        <v>71</v>
      </c>
      <c r="G45" s="337">
        <v>71</v>
      </c>
      <c r="H45" s="337">
        <v>71</v>
      </c>
      <c r="I45" s="337">
        <v>73</v>
      </c>
      <c r="J45" s="337">
        <v>73</v>
      </c>
      <c r="K45" s="337">
        <v>73</v>
      </c>
      <c r="L45" s="337">
        <v>73</v>
      </c>
      <c r="M45" s="337">
        <v>73</v>
      </c>
      <c r="N45" s="337">
        <v>73</v>
      </c>
      <c r="O45" s="330">
        <v>80</v>
      </c>
      <c r="P45" s="327">
        <v>80</v>
      </c>
      <c r="Q45" s="337">
        <v>69</v>
      </c>
      <c r="R45" s="337">
        <v>69</v>
      </c>
      <c r="S45" s="337">
        <v>91</v>
      </c>
      <c r="T45" s="337">
        <v>90</v>
      </c>
      <c r="U45" s="337">
        <v>94</v>
      </c>
      <c r="V45" s="337">
        <v>95</v>
      </c>
      <c r="W45" s="337">
        <v>96</v>
      </c>
      <c r="X45" s="337">
        <v>96</v>
      </c>
      <c r="Y45" s="337">
        <v>97</v>
      </c>
      <c r="Z45" s="337">
        <v>97</v>
      </c>
      <c r="AA45" s="330">
        <v>97</v>
      </c>
      <c r="AB45" s="327">
        <v>97</v>
      </c>
      <c r="AC45" s="337">
        <v>97</v>
      </c>
      <c r="AD45" s="337">
        <v>97</v>
      </c>
      <c r="AE45" s="337">
        <v>97</v>
      </c>
      <c r="AF45" s="337">
        <v>95</v>
      </c>
      <c r="AG45" s="337">
        <v>94</v>
      </c>
      <c r="AH45" s="337">
        <v>94</v>
      </c>
      <c r="AI45" s="337">
        <v>94</v>
      </c>
      <c r="AJ45" s="337">
        <v>93</v>
      </c>
      <c r="AK45" s="337">
        <v>94</v>
      </c>
      <c r="AL45" s="337">
        <v>94</v>
      </c>
      <c r="AM45" s="330">
        <v>94</v>
      </c>
      <c r="AN45" s="327">
        <v>94</v>
      </c>
      <c r="AO45" s="337">
        <v>94</v>
      </c>
      <c r="AP45" s="337">
        <v>94</v>
      </c>
      <c r="AQ45" s="337">
        <v>94</v>
      </c>
      <c r="AR45" s="337">
        <v>94</v>
      </c>
      <c r="AS45" s="337">
        <v>94</v>
      </c>
      <c r="AT45" s="337">
        <v>94</v>
      </c>
      <c r="AU45" s="337">
        <v>94</v>
      </c>
      <c r="AV45" s="337">
        <v>94</v>
      </c>
      <c r="AW45" s="337">
        <v>94</v>
      </c>
      <c r="AX45" s="337">
        <v>94</v>
      </c>
      <c r="AY45" s="330">
        <v>94</v>
      </c>
      <c r="AZ45" s="327">
        <v>94</v>
      </c>
      <c r="BA45" s="337">
        <v>94</v>
      </c>
      <c r="BB45" s="337">
        <v>94</v>
      </c>
      <c r="BC45" s="337">
        <v>94</v>
      </c>
      <c r="BD45" s="337">
        <v>94</v>
      </c>
      <c r="BE45" s="337">
        <v>94</v>
      </c>
      <c r="BF45" s="337">
        <v>90</v>
      </c>
      <c r="BG45" s="337">
        <v>90</v>
      </c>
      <c r="BH45" s="337">
        <v>90</v>
      </c>
      <c r="BI45" s="337">
        <v>89</v>
      </c>
      <c r="BJ45" s="337">
        <v>90</v>
      </c>
      <c r="BK45" s="326">
        <v>90</v>
      </c>
      <c r="BL45" s="327">
        <v>90</v>
      </c>
      <c r="BM45" s="337">
        <v>88</v>
      </c>
      <c r="BN45" s="337">
        <v>91</v>
      </c>
      <c r="BO45" s="337">
        <v>91</v>
      </c>
      <c r="BP45" s="337">
        <v>91</v>
      </c>
      <c r="BQ45" s="337">
        <v>92</v>
      </c>
      <c r="BR45" s="337">
        <v>90</v>
      </c>
      <c r="BS45" s="337">
        <v>89</v>
      </c>
      <c r="BT45" s="337">
        <v>88</v>
      </c>
      <c r="BU45" s="337">
        <v>88</v>
      </c>
      <c r="BV45" s="337">
        <v>85</v>
      </c>
      <c r="BW45" s="326">
        <v>85</v>
      </c>
      <c r="BX45" s="327">
        <v>87</v>
      </c>
      <c r="BY45" s="337">
        <v>87</v>
      </c>
      <c r="BZ45" s="337">
        <v>92</v>
      </c>
      <c r="CA45" s="337">
        <v>90</v>
      </c>
      <c r="CB45" s="337">
        <v>91</v>
      </c>
      <c r="CC45" s="337">
        <v>89</v>
      </c>
      <c r="CD45" s="337">
        <v>90</v>
      </c>
      <c r="CE45" s="337">
        <v>90</v>
      </c>
      <c r="CF45" s="337">
        <v>90</v>
      </c>
      <c r="CG45" s="337">
        <v>90</v>
      </c>
      <c r="CH45" s="337">
        <v>90</v>
      </c>
      <c r="CI45" s="326">
        <v>90</v>
      </c>
      <c r="CJ45" s="327">
        <v>90</v>
      </c>
      <c r="CK45" s="337">
        <v>90</v>
      </c>
      <c r="CL45" s="337">
        <v>90</v>
      </c>
      <c r="CM45" s="337">
        <v>88</v>
      </c>
      <c r="CN45" s="337">
        <v>88</v>
      </c>
      <c r="CO45" s="337">
        <v>90</v>
      </c>
      <c r="CP45" s="337">
        <v>88</v>
      </c>
      <c r="CQ45" s="337">
        <v>88</v>
      </c>
      <c r="CR45" s="337">
        <v>89</v>
      </c>
      <c r="CS45" s="326">
        <v>89</v>
      </c>
      <c r="CT45" s="330">
        <v>87</v>
      </c>
      <c r="CU45" s="326">
        <v>87</v>
      </c>
      <c r="CV45" s="337">
        <v>87</v>
      </c>
      <c r="CW45" s="337">
        <v>87</v>
      </c>
      <c r="CX45" s="337">
        <v>87</v>
      </c>
      <c r="CY45" s="337">
        <v>89</v>
      </c>
      <c r="CZ45" s="337">
        <v>89</v>
      </c>
      <c r="DA45" s="742">
        <v>91</v>
      </c>
      <c r="DB45" s="337"/>
      <c r="DC45" s="337"/>
      <c r="DD45" s="337"/>
      <c r="DE45" s="337"/>
      <c r="DF45" s="337"/>
      <c r="DG45" s="337"/>
      <c r="DH45" s="100">
        <v>2</v>
      </c>
      <c r="DI45" s="84">
        <v>2.197802197802198</v>
      </c>
      <c r="DJ45" s="675">
        <v>4</v>
      </c>
      <c r="DK45" s="84">
        <v>4.4444444444444446</v>
      </c>
    </row>
    <row r="46" spans="1:122" ht="15" outlineLevel="2">
      <c r="A46" s="349">
        <v>59</v>
      </c>
      <c r="B46" s="15" t="s">
        <v>331</v>
      </c>
      <c r="C46" s="321" t="s">
        <v>335</v>
      </c>
      <c r="D46" s="327">
        <v>67</v>
      </c>
      <c r="E46" s="337">
        <v>67</v>
      </c>
      <c r="F46" s="337">
        <v>67</v>
      </c>
      <c r="G46" s="337">
        <v>67</v>
      </c>
      <c r="H46" s="337">
        <v>67</v>
      </c>
      <c r="I46" s="337">
        <v>67</v>
      </c>
      <c r="J46" s="337">
        <v>67</v>
      </c>
      <c r="K46" s="337">
        <v>67</v>
      </c>
      <c r="L46" s="337">
        <v>67</v>
      </c>
      <c r="M46" s="337">
        <v>67</v>
      </c>
      <c r="N46" s="337">
        <v>67</v>
      </c>
      <c r="O46" s="330">
        <v>69</v>
      </c>
      <c r="P46" s="327">
        <v>69</v>
      </c>
      <c r="Q46" s="337">
        <v>60</v>
      </c>
      <c r="R46" s="337">
        <v>60</v>
      </c>
      <c r="S46" s="337">
        <v>85</v>
      </c>
      <c r="T46" s="337">
        <v>85</v>
      </c>
      <c r="U46" s="337">
        <v>86</v>
      </c>
      <c r="V46" s="337">
        <v>86</v>
      </c>
      <c r="W46" s="337">
        <v>85</v>
      </c>
      <c r="X46" s="337">
        <v>85</v>
      </c>
      <c r="Y46" s="337">
        <v>86</v>
      </c>
      <c r="Z46" s="337">
        <v>86</v>
      </c>
      <c r="AA46" s="330">
        <v>87</v>
      </c>
      <c r="AB46" s="327">
        <v>87</v>
      </c>
      <c r="AC46" s="337">
        <v>88</v>
      </c>
      <c r="AD46" s="337">
        <v>84</v>
      </c>
      <c r="AE46" s="337">
        <v>84</v>
      </c>
      <c r="AF46" s="337">
        <v>84</v>
      </c>
      <c r="AG46" s="337">
        <v>84</v>
      </c>
      <c r="AH46" s="337">
        <v>84</v>
      </c>
      <c r="AI46" s="337">
        <v>84</v>
      </c>
      <c r="AJ46" s="337">
        <v>85</v>
      </c>
      <c r="AK46" s="337">
        <v>85</v>
      </c>
      <c r="AL46" s="337">
        <v>85</v>
      </c>
      <c r="AM46" s="330">
        <v>85</v>
      </c>
      <c r="AN46" s="327">
        <v>85</v>
      </c>
      <c r="AO46" s="337">
        <v>85</v>
      </c>
      <c r="AP46" s="337">
        <v>85</v>
      </c>
      <c r="AQ46" s="337">
        <v>85</v>
      </c>
      <c r="AR46" s="337">
        <v>85</v>
      </c>
      <c r="AS46" s="337">
        <v>85</v>
      </c>
      <c r="AT46" s="337">
        <v>85</v>
      </c>
      <c r="AU46" s="337">
        <v>85</v>
      </c>
      <c r="AV46" s="337">
        <v>85</v>
      </c>
      <c r="AW46" s="337">
        <v>85</v>
      </c>
      <c r="AX46" s="337">
        <v>85</v>
      </c>
      <c r="AY46" s="330">
        <v>85</v>
      </c>
      <c r="AZ46" s="327">
        <v>85</v>
      </c>
      <c r="BA46" s="337">
        <v>84</v>
      </c>
      <c r="BB46" s="337">
        <v>84</v>
      </c>
      <c r="BC46" s="337">
        <v>84</v>
      </c>
      <c r="BD46" s="337">
        <v>84</v>
      </c>
      <c r="BE46" s="337">
        <v>84</v>
      </c>
      <c r="BF46" s="337">
        <v>83</v>
      </c>
      <c r="BG46" s="337">
        <v>84</v>
      </c>
      <c r="BH46" s="337">
        <v>84</v>
      </c>
      <c r="BI46" s="337">
        <v>83</v>
      </c>
      <c r="BJ46" s="337">
        <v>83</v>
      </c>
      <c r="BK46" s="326">
        <v>83</v>
      </c>
      <c r="BL46" s="327">
        <v>89</v>
      </c>
      <c r="BM46" s="337">
        <v>89</v>
      </c>
      <c r="BN46" s="337">
        <v>88</v>
      </c>
      <c r="BO46" s="337">
        <v>88</v>
      </c>
      <c r="BP46" s="337">
        <v>88</v>
      </c>
      <c r="BQ46" s="337">
        <v>88</v>
      </c>
      <c r="BR46" s="337">
        <v>87</v>
      </c>
      <c r="BS46" s="337">
        <v>88</v>
      </c>
      <c r="BT46" s="337">
        <v>88</v>
      </c>
      <c r="BU46" s="337">
        <v>88</v>
      </c>
      <c r="BV46" s="337">
        <v>89</v>
      </c>
      <c r="BW46" s="326">
        <v>89</v>
      </c>
      <c r="BX46" s="327">
        <v>88</v>
      </c>
      <c r="BY46" s="337">
        <v>87</v>
      </c>
      <c r="BZ46" s="337">
        <v>91</v>
      </c>
      <c r="CA46" s="337">
        <v>91</v>
      </c>
      <c r="CB46" s="337">
        <v>93</v>
      </c>
      <c r="CC46" s="337">
        <v>93</v>
      </c>
      <c r="CD46" s="337">
        <v>92</v>
      </c>
      <c r="CE46" s="337">
        <v>92</v>
      </c>
      <c r="CF46" s="337">
        <v>91</v>
      </c>
      <c r="CG46" s="337">
        <v>91</v>
      </c>
      <c r="CH46" s="337">
        <v>90</v>
      </c>
      <c r="CI46" s="326">
        <v>90</v>
      </c>
      <c r="CJ46" s="327">
        <v>90</v>
      </c>
      <c r="CK46" s="337">
        <v>89</v>
      </c>
      <c r="CL46" s="337">
        <v>89</v>
      </c>
      <c r="CM46" s="337">
        <v>90</v>
      </c>
      <c r="CN46" s="337">
        <v>89</v>
      </c>
      <c r="CO46" s="337">
        <v>89</v>
      </c>
      <c r="CP46" s="337">
        <v>89</v>
      </c>
      <c r="CQ46" s="337">
        <v>90</v>
      </c>
      <c r="CR46" s="337">
        <v>89</v>
      </c>
      <c r="CS46" s="326">
        <v>89</v>
      </c>
      <c r="CT46" s="330">
        <v>109</v>
      </c>
      <c r="CU46" s="326">
        <v>109</v>
      </c>
      <c r="CV46" s="337">
        <v>110</v>
      </c>
      <c r="CW46" s="337">
        <v>111</v>
      </c>
      <c r="CX46" s="337">
        <v>110</v>
      </c>
      <c r="CY46" s="337">
        <v>110</v>
      </c>
      <c r="CZ46" s="337">
        <v>113</v>
      </c>
      <c r="DA46" s="742">
        <v>114</v>
      </c>
      <c r="DB46" s="337"/>
      <c r="DC46" s="337"/>
      <c r="DD46" s="337"/>
      <c r="DE46" s="337"/>
      <c r="DF46" s="337"/>
      <c r="DG46" s="337"/>
      <c r="DH46" s="100">
        <v>1</v>
      </c>
      <c r="DI46" s="84">
        <v>0.8771929824561403</v>
      </c>
      <c r="DJ46" s="675">
        <v>5</v>
      </c>
      <c r="DK46" s="84">
        <v>5.5555555555555554</v>
      </c>
    </row>
    <row r="47" spans="1:122" ht="15" outlineLevel="2">
      <c r="A47" s="349">
        <v>113</v>
      </c>
      <c r="B47" s="15" t="s">
        <v>331</v>
      </c>
      <c r="C47" s="321" t="s">
        <v>336</v>
      </c>
      <c r="D47" s="327">
        <v>79</v>
      </c>
      <c r="E47" s="337">
        <v>79</v>
      </c>
      <c r="F47" s="337">
        <v>79</v>
      </c>
      <c r="G47" s="337">
        <v>79</v>
      </c>
      <c r="H47" s="337">
        <v>79</v>
      </c>
      <c r="I47" s="337">
        <v>82</v>
      </c>
      <c r="J47" s="337">
        <v>82</v>
      </c>
      <c r="K47" s="337">
        <v>82</v>
      </c>
      <c r="L47" s="337">
        <v>82</v>
      </c>
      <c r="M47" s="337">
        <v>82</v>
      </c>
      <c r="N47" s="337">
        <v>82</v>
      </c>
      <c r="O47" s="330">
        <v>91</v>
      </c>
      <c r="P47" s="327">
        <v>91</v>
      </c>
      <c r="Q47" s="337">
        <v>77</v>
      </c>
      <c r="R47" s="337">
        <v>76</v>
      </c>
      <c r="S47" s="337">
        <v>106</v>
      </c>
      <c r="T47" s="337">
        <v>105</v>
      </c>
      <c r="U47" s="337">
        <v>108</v>
      </c>
      <c r="V47" s="337">
        <v>108</v>
      </c>
      <c r="W47" s="337">
        <v>107</v>
      </c>
      <c r="X47" s="337">
        <v>107</v>
      </c>
      <c r="Y47" s="337">
        <v>108</v>
      </c>
      <c r="Z47" s="337">
        <v>107</v>
      </c>
      <c r="AA47" s="330">
        <v>106</v>
      </c>
      <c r="AB47" s="327">
        <v>106</v>
      </c>
      <c r="AC47" s="337">
        <v>106</v>
      </c>
      <c r="AD47" s="337">
        <v>106</v>
      </c>
      <c r="AE47" s="337">
        <v>106</v>
      </c>
      <c r="AF47" s="337">
        <v>105</v>
      </c>
      <c r="AG47" s="337">
        <v>104</v>
      </c>
      <c r="AH47" s="337">
        <v>105</v>
      </c>
      <c r="AI47" s="337">
        <v>108</v>
      </c>
      <c r="AJ47" s="337">
        <v>108</v>
      </c>
      <c r="AK47" s="337">
        <v>109</v>
      </c>
      <c r="AL47" s="337">
        <v>109</v>
      </c>
      <c r="AM47" s="330">
        <v>109</v>
      </c>
      <c r="AN47" s="327">
        <v>109</v>
      </c>
      <c r="AO47" s="337">
        <v>109</v>
      </c>
      <c r="AP47" s="337">
        <v>109</v>
      </c>
      <c r="AQ47" s="337">
        <v>109</v>
      </c>
      <c r="AR47" s="337">
        <v>109</v>
      </c>
      <c r="AS47" s="337">
        <v>109</v>
      </c>
      <c r="AT47" s="337">
        <v>109</v>
      </c>
      <c r="AU47" s="337">
        <v>108</v>
      </c>
      <c r="AV47" s="337">
        <v>108</v>
      </c>
      <c r="AW47" s="337">
        <v>108</v>
      </c>
      <c r="AX47" s="337">
        <v>108</v>
      </c>
      <c r="AY47" s="330">
        <v>108</v>
      </c>
      <c r="AZ47" s="327">
        <v>108</v>
      </c>
      <c r="BA47" s="337">
        <v>107</v>
      </c>
      <c r="BB47" s="337">
        <v>107</v>
      </c>
      <c r="BC47" s="337">
        <v>107</v>
      </c>
      <c r="BD47" s="337">
        <v>107</v>
      </c>
      <c r="BE47" s="337">
        <v>107</v>
      </c>
      <c r="BF47" s="337">
        <v>105</v>
      </c>
      <c r="BG47" s="337">
        <v>106</v>
      </c>
      <c r="BH47" s="337">
        <v>106</v>
      </c>
      <c r="BI47" s="337">
        <v>106</v>
      </c>
      <c r="BJ47" s="337">
        <v>107</v>
      </c>
      <c r="BK47" s="326">
        <v>107</v>
      </c>
      <c r="BL47" s="327">
        <v>107</v>
      </c>
      <c r="BM47" s="337">
        <v>107</v>
      </c>
      <c r="BN47" s="337">
        <v>110</v>
      </c>
      <c r="BO47" s="337">
        <v>110</v>
      </c>
      <c r="BP47" s="337">
        <v>110</v>
      </c>
      <c r="BQ47" s="337">
        <v>110</v>
      </c>
      <c r="BR47" s="337">
        <v>108</v>
      </c>
      <c r="BS47" s="337">
        <v>110</v>
      </c>
      <c r="BT47" s="337">
        <v>110</v>
      </c>
      <c r="BU47" s="337">
        <v>110</v>
      </c>
      <c r="BV47" s="337">
        <v>109</v>
      </c>
      <c r="BW47" s="326">
        <v>110</v>
      </c>
      <c r="BX47" s="327">
        <v>111</v>
      </c>
      <c r="BY47" s="337">
        <v>111</v>
      </c>
      <c r="BZ47" s="337">
        <v>116</v>
      </c>
      <c r="CA47" s="337">
        <v>116</v>
      </c>
      <c r="CB47" s="337">
        <v>117</v>
      </c>
      <c r="CC47" s="337">
        <v>116</v>
      </c>
      <c r="CD47" s="337">
        <v>116</v>
      </c>
      <c r="CE47" s="337">
        <v>116</v>
      </c>
      <c r="CF47" s="337">
        <v>116</v>
      </c>
      <c r="CG47" s="337">
        <v>118</v>
      </c>
      <c r="CH47" s="337">
        <v>116</v>
      </c>
      <c r="CI47" s="326">
        <v>117</v>
      </c>
      <c r="CJ47" s="327">
        <v>118</v>
      </c>
      <c r="CK47" s="337">
        <v>119</v>
      </c>
      <c r="CL47" s="337">
        <v>120</v>
      </c>
      <c r="CM47" s="337">
        <v>122</v>
      </c>
      <c r="CN47" s="337">
        <v>122</v>
      </c>
      <c r="CO47" s="337">
        <v>121</v>
      </c>
      <c r="CP47" s="337">
        <v>120</v>
      </c>
      <c r="CQ47" s="337">
        <v>120</v>
      </c>
      <c r="CR47" s="337">
        <v>120</v>
      </c>
      <c r="CS47" s="326">
        <v>121</v>
      </c>
      <c r="CT47" s="330">
        <v>121</v>
      </c>
      <c r="CU47" s="326">
        <v>118</v>
      </c>
      <c r="CV47" s="337">
        <v>118</v>
      </c>
      <c r="CW47" s="337">
        <v>116</v>
      </c>
      <c r="CX47" s="337">
        <v>115</v>
      </c>
      <c r="CY47" s="337">
        <v>116</v>
      </c>
      <c r="CZ47" s="337">
        <v>115</v>
      </c>
      <c r="DA47" s="742">
        <v>116</v>
      </c>
      <c r="DB47" s="337"/>
      <c r="DC47" s="337"/>
      <c r="DD47" s="337"/>
      <c r="DE47" s="337"/>
      <c r="DF47" s="337"/>
      <c r="DG47" s="337"/>
      <c r="DH47" s="100">
        <v>1</v>
      </c>
      <c r="DI47" s="84">
        <v>0.86206896551724133</v>
      </c>
      <c r="DJ47" s="675">
        <v>-2</v>
      </c>
      <c r="DK47" s="84">
        <v>-1.7094017094017095</v>
      </c>
    </row>
    <row r="48" spans="1:122" ht="15" outlineLevel="2">
      <c r="A48" s="349">
        <v>125</v>
      </c>
      <c r="B48" s="15" t="s">
        <v>331</v>
      </c>
      <c r="C48" s="321" t="s">
        <v>337</v>
      </c>
      <c r="D48" s="327">
        <v>109</v>
      </c>
      <c r="E48" s="337">
        <v>109</v>
      </c>
      <c r="F48" s="337">
        <v>109</v>
      </c>
      <c r="G48" s="337">
        <v>109</v>
      </c>
      <c r="H48" s="337">
        <v>109</v>
      </c>
      <c r="I48" s="337">
        <v>111</v>
      </c>
      <c r="J48" s="337">
        <v>110</v>
      </c>
      <c r="K48" s="337">
        <v>111</v>
      </c>
      <c r="L48" s="337">
        <v>111</v>
      </c>
      <c r="M48" s="337">
        <v>111</v>
      </c>
      <c r="N48" s="337">
        <v>109</v>
      </c>
      <c r="O48" s="330">
        <v>120</v>
      </c>
      <c r="P48" s="327">
        <v>118</v>
      </c>
      <c r="Q48" s="337">
        <v>101</v>
      </c>
      <c r="R48" s="337">
        <v>100</v>
      </c>
      <c r="S48" s="337">
        <v>129</v>
      </c>
      <c r="T48" s="337">
        <v>128</v>
      </c>
      <c r="U48" s="337">
        <v>136</v>
      </c>
      <c r="V48" s="337">
        <v>135</v>
      </c>
      <c r="W48" s="337">
        <v>135</v>
      </c>
      <c r="X48" s="337">
        <v>135</v>
      </c>
      <c r="Y48" s="337">
        <v>135</v>
      </c>
      <c r="Z48" s="337">
        <v>135</v>
      </c>
      <c r="AA48" s="330">
        <v>136</v>
      </c>
      <c r="AB48" s="327">
        <v>135</v>
      </c>
      <c r="AC48" s="337">
        <v>135</v>
      </c>
      <c r="AD48" s="337">
        <v>137</v>
      </c>
      <c r="AE48" s="337">
        <v>137</v>
      </c>
      <c r="AF48" s="337">
        <v>140</v>
      </c>
      <c r="AG48" s="337">
        <v>140</v>
      </c>
      <c r="AH48" s="337">
        <v>140</v>
      </c>
      <c r="AI48" s="337">
        <v>141</v>
      </c>
      <c r="AJ48" s="337">
        <v>141</v>
      </c>
      <c r="AK48" s="337">
        <v>141</v>
      </c>
      <c r="AL48" s="337">
        <v>141</v>
      </c>
      <c r="AM48" s="330">
        <v>141</v>
      </c>
      <c r="AN48" s="327">
        <v>141</v>
      </c>
      <c r="AO48" s="337">
        <v>140</v>
      </c>
      <c r="AP48" s="337">
        <v>140</v>
      </c>
      <c r="AQ48" s="337">
        <v>140</v>
      </c>
      <c r="AR48" s="337">
        <v>140</v>
      </c>
      <c r="AS48" s="337">
        <v>139</v>
      </c>
      <c r="AT48" s="337">
        <v>139</v>
      </c>
      <c r="AU48" s="337">
        <v>139</v>
      </c>
      <c r="AV48" s="337">
        <v>139</v>
      </c>
      <c r="AW48" s="337">
        <v>139</v>
      </c>
      <c r="AX48" s="337">
        <v>139</v>
      </c>
      <c r="AY48" s="330">
        <v>138</v>
      </c>
      <c r="AZ48" s="327">
        <v>138</v>
      </c>
      <c r="BA48" s="337">
        <v>135</v>
      </c>
      <c r="BB48" s="337">
        <v>135</v>
      </c>
      <c r="BC48" s="337">
        <v>135</v>
      </c>
      <c r="BD48" s="337">
        <v>134</v>
      </c>
      <c r="BE48" s="337">
        <v>134</v>
      </c>
      <c r="BF48" s="337">
        <v>129</v>
      </c>
      <c r="BG48" s="337">
        <v>131</v>
      </c>
      <c r="BH48" s="337">
        <v>131</v>
      </c>
      <c r="BI48" s="337">
        <v>131</v>
      </c>
      <c r="BJ48" s="337">
        <v>133</v>
      </c>
      <c r="BK48" s="326">
        <v>133</v>
      </c>
      <c r="BL48" s="327">
        <v>132</v>
      </c>
      <c r="BM48" s="337">
        <v>132</v>
      </c>
      <c r="BN48" s="337">
        <v>134</v>
      </c>
      <c r="BO48" s="337">
        <v>134</v>
      </c>
      <c r="BP48" s="337">
        <v>134</v>
      </c>
      <c r="BQ48" s="337">
        <v>134</v>
      </c>
      <c r="BR48" s="337">
        <v>129</v>
      </c>
      <c r="BS48" s="337">
        <v>129</v>
      </c>
      <c r="BT48" s="337">
        <v>129</v>
      </c>
      <c r="BU48" s="337">
        <v>129</v>
      </c>
      <c r="BV48" s="337">
        <v>128</v>
      </c>
      <c r="BW48" s="326">
        <v>128</v>
      </c>
      <c r="BX48" s="327">
        <v>135</v>
      </c>
      <c r="BY48" s="337">
        <v>137</v>
      </c>
      <c r="BZ48" s="337">
        <v>148</v>
      </c>
      <c r="CA48" s="337">
        <v>146</v>
      </c>
      <c r="CB48" s="337">
        <v>148</v>
      </c>
      <c r="CC48" s="337">
        <v>147</v>
      </c>
      <c r="CD48" s="337">
        <v>150</v>
      </c>
      <c r="CE48" s="337">
        <v>150</v>
      </c>
      <c r="CF48" s="337">
        <v>148</v>
      </c>
      <c r="CG48" s="337">
        <v>151</v>
      </c>
      <c r="CH48" s="337">
        <v>151</v>
      </c>
      <c r="CI48" s="326">
        <v>148</v>
      </c>
      <c r="CJ48" s="327">
        <v>148</v>
      </c>
      <c r="CK48" s="337">
        <v>143</v>
      </c>
      <c r="CL48" s="337">
        <v>142</v>
      </c>
      <c r="CM48" s="337">
        <v>142</v>
      </c>
      <c r="CN48" s="337">
        <v>139</v>
      </c>
      <c r="CO48" s="337">
        <v>141</v>
      </c>
      <c r="CP48" s="337">
        <v>140</v>
      </c>
      <c r="CQ48" s="337">
        <v>143</v>
      </c>
      <c r="CR48" s="337">
        <v>144</v>
      </c>
      <c r="CS48" s="326">
        <v>144</v>
      </c>
      <c r="CT48" s="330">
        <v>147</v>
      </c>
      <c r="CU48" s="326">
        <v>146</v>
      </c>
      <c r="CV48" s="337">
        <v>146</v>
      </c>
      <c r="CW48" s="337">
        <v>145</v>
      </c>
      <c r="CX48" s="337">
        <v>145</v>
      </c>
      <c r="CY48" s="337">
        <v>147</v>
      </c>
      <c r="CZ48" s="337">
        <v>148</v>
      </c>
      <c r="DA48" s="742">
        <v>149</v>
      </c>
      <c r="DB48" s="337"/>
      <c r="DC48" s="337"/>
      <c r="DD48" s="337"/>
      <c r="DE48" s="337"/>
      <c r="DF48" s="337"/>
      <c r="DG48" s="337"/>
      <c r="DH48" s="100">
        <v>1</v>
      </c>
      <c r="DI48" s="84">
        <v>0.67114093959731547</v>
      </c>
      <c r="DJ48" s="675">
        <v>3</v>
      </c>
      <c r="DK48" s="84">
        <v>2.0270270270270272</v>
      </c>
    </row>
    <row r="49" spans="1:115" ht="15" outlineLevel="2">
      <c r="A49" s="349">
        <v>138</v>
      </c>
      <c r="B49" s="15" t="s">
        <v>331</v>
      </c>
      <c r="C49" s="321" t="s">
        <v>338</v>
      </c>
      <c r="D49" s="327">
        <v>309</v>
      </c>
      <c r="E49" s="337">
        <v>309</v>
      </c>
      <c r="F49" s="337">
        <v>309</v>
      </c>
      <c r="G49" s="337">
        <v>309</v>
      </c>
      <c r="H49" s="337">
        <v>309</v>
      </c>
      <c r="I49" s="337">
        <v>315</v>
      </c>
      <c r="J49" s="337">
        <v>315</v>
      </c>
      <c r="K49" s="337">
        <v>315</v>
      </c>
      <c r="L49" s="337">
        <v>314</v>
      </c>
      <c r="M49" s="337">
        <v>313</v>
      </c>
      <c r="N49" s="337">
        <v>313</v>
      </c>
      <c r="O49" s="330">
        <v>327</v>
      </c>
      <c r="P49" s="327">
        <v>322</v>
      </c>
      <c r="Q49" s="337">
        <v>278</v>
      </c>
      <c r="R49" s="337">
        <v>273</v>
      </c>
      <c r="S49" s="337">
        <v>360</v>
      </c>
      <c r="T49" s="337">
        <v>356</v>
      </c>
      <c r="U49" s="337">
        <v>365</v>
      </c>
      <c r="V49" s="337">
        <v>357</v>
      </c>
      <c r="W49" s="337">
        <v>357</v>
      </c>
      <c r="X49" s="337">
        <v>357</v>
      </c>
      <c r="Y49" s="337">
        <v>357</v>
      </c>
      <c r="Z49" s="337">
        <v>357</v>
      </c>
      <c r="AA49" s="330">
        <v>357</v>
      </c>
      <c r="AB49" s="327">
        <v>357</v>
      </c>
      <c r="AC49" s="337">
        <v>356</v>
      </c>
      <c r="AD49" s="337">
        <v>356</v>
      </c>
      <c r="AE49" s="337">
        <v>356</v>
      </c>
      <c r="AF49" s="337">
        <v>355</v>
      </c>
      <c r="AG49" s="337">
        <v>354</v>
      </c>
      <c r="AH49" s="337">
        <v>354</v>
      </c>
      <c r="AI49" s="337">
        <v>352</v>
      </c>
      <c r="AJ49" s="337">
        <v>352</v>
      </c>
      <c r="AK49" s="337">
        <v>352</v>
      </c>
      <c r="AL49" s="337">
        <v>352</v>
      </c>
      <c r="AM49" s="330">
        <v>352</v>
      </c>
      <c r="AN49" s="327">
        <v>352</v>
      </c>
      <c r="AO49" s="337">
        <v>352</v>
      </c>
      <c r="AP49" s="337">
        <v>352</v>
      </c>
      <c r="AQ49" s="337">
        <v>352</v>
      </c>
      <c r="AR49" s="337">
        <v>351</v>
      </c>
      <c r="AS49" s="337">
        <v>351</v>
      </c>
      <c r="AT49" s="337">
        <v>349</v>
      </c>
      <c r="AU49" s="337">
        <v>347</v>
      </c>
      <c r="AV49" s="337">
        <v>346</v>
      </c>
      <c r="AW49" s="337">
        <v>344</v>
      </c>
      <c r="AX49" s="337">
        <v>344</v>
      </c>
      <c r="AY49" s="330">
        <v>344</v>
      </c>
      <c r="AZ49" s="327">
        <v>344</v>
      </c>
      <c r="BA49" s="337">
        <v>343</v>
      </c>
      <c r="BB49" s="337">
        <v>340</v>
      </c>
      <c r="BC49" s="337">
        <v>338</v>
      </c>
      <c r="BD49" s="337">
        <v>337</v>
      </c>
      <c r="BE49" s="337">
        <v>336</v>
      </c>
      <c r="BF49" s="337">
        <v>328</v>
      </c>
      <c r="BG49" s="337">
        <v>328</v>
      </c>
      <c r="BH49" s="337">
        <v>327</v>
      </c>
      <c r="BI49" s="337">
        <v>326</v>
      </c>
      <c r="BJ49" s="337">
        <v>322</v>
      </c>
      <c r="BK49" s="326">
        <v>321</v>
      </c>
      <c r="BL49" s="327">
        <v>319</v>
      </c>
      <c r="BM49" s="337">
        <v>318</v>
      </c>
      <c r="BN49" s="337">
        <v>324</v>
      </c>
      <c r="BO49" s="337">
        <v>325</v>
      </c>
      <c r="BP49" s="337">
        <v>325</v>
      </c>
      <c r="BQ49" s="337">
        <v>325</v>
      </c>
      <c r="BR49" s="337">
        <v>322</v>
      </c>
      <c r="BS49" s="337">
        <v>324</v>
      </c>
      <c r="BT49" s="337">
        <v>322</v>
      </c>
      <c r="BU49" s="337">
        <v>322</v>
      </c>
      <c r="BV49" s="337">
        <v>317</v>
      </c>
      <c r="BW49" s="326">
        <v>315</v>
      </c>
      <c r="BX49" s="327">
        <v>318</v>
      </c>
      <c r="BY49" s="337">
        <v>318</v>
      </c>
      <c r="BZ49" s="337">
        <v>341</v>
      </c>
      <c r="CA49" s="337">
        <v>333</v>
      </c>
      <c r="CB49" s="337">
        <v>332</v>
      </c>
      <c r="CC49" s="337">
        <v>337</v>
      </c>
      <c r="CD49" s="337">
        <v>336</v>
      </c>
      <c r="CE49" s="337">
        <v>335</v>
      </c>
      <c r="CF49" s="337">
        <v>335</v>
      </c>
      <c r="CG49" s="337">
        <v>336</v>
      </c>
      <c r="CH49" s="337">
        <v>334</v>
      </c>
      <c r="CI49" s="326">
        <v>325</v>
      </c>
      <c r="CJ49" s="327">
        <v>325</v>
      </c>
      <c r="CK49" s="337">
        <v>323</v>
      </c>
      <c r="CL49" s="337">
        <v>324</v>
      </c>
      <c r="CM49" s="337">
        <v>331</v>
      </c>
      <c r="CN49" s="337">
        <v>329</v>
      </c>
      <c r="CO49" s="337">
        <v>327</v>
      </c>
      <c r="CP49" s="337">
        <v>323</v>
      </c>
      <c r="CQ49" s="337">
        <v>326</v>
      </c>
      <c r="CR49" s="337">
        <v>326</v>
      </c>
      <c r="CS49" s="326">
        <v>323</v>
      </c>
      <c r="CT49" s="330">
        <v>325</v>
      </c>
      <c r="CU49" s="326">
        <v>321</v>
      </c>
      <c r="CV49" s="337">
        <v>321</v>
      </c>
      <c r="CW49" s="337">
        <v>324</v>
      </c>
      <c r="CX49" s="337">
        <v>324</v>
      </c>
      <c r="CY49" s="337">
        <v>330</v>
      </c>
      <c r="CZ49" s="337">
        <v>330</v>
      </c>
      <c r="DA49" s="742">
        <v>329</v>
      </c>
      <c r="DB49" s="337"/>
      <c r="DC49" s="337"/>
      <c r="DD49" s="337"/>
      <c r="DE49" s="337"/>
      <c r="DF49" s="337"/>
      <c r="DG49" s="337"/>
      <c r="DH49" s="100">
        <v>-1</v>
      </c>
      <c r="DI49" s="84">
        <v>-0.303951367781155</v>
      </c>
      <c r="DJ49" s="675">
        <v>8</v>
      </c>
      <c r="DK49" s="84">
        <v>2.4615384615384617</v>
      </c>
    </row>
    <row r="50" spans="1:115" ht="15" outlineLevel="2">
      <c r="A50" s="349">
        <v>234</v>
      </c>
      <c r="B50" s="15" t="s">
        <v>331</v>
      </c>
      <c r="C50" s="321" t="s">
        <v>339</v>
      </c>
      <c r="D50" s="327">
        <v>386</v>
      </c>
      <c r="E50" s="337">
        <v>386</v>
      </c>
      <c r="F50" s="337">
        <v>386</v>
      </c>
      <c r="G50" s="337">
        <v>386</v>
      </c>
      <c r="H50" s="337">
        <v>386</v>
      </c>
      <c r="I50" s="337">
        <v>390</v>
      </c>
      <c r="J50" s="337">
        <v>390</v>
      </c>
      <c r="K50" s="337">
        <v>390</v>
      </c>
      <c r="L50" s="337">
        <v>390</v>
      </c>
      <c r="M50" s="337">
        <v>390</v>
      </c>
      <c r="N50" s="337">
        <v>385</v>
      </c>
      <c r="O50" s="330">
        <v>415</v>
      </c>
      <c r="P50" s="327">
        <v>414</v>
      </c>
      <c r="Q50" s="337">
        <v>344</v>
      </c>
      <c r="R50" s="337">
        <v>338</v>
      </c>
      <c r="S50" s="337">
        <v>410</v>
      </c>
      <c r="T50" s="337">
        <v>407</v>
      </c>
      <c r="U50" s="337">
        <v>407</v>
      </c>
      <c r="V50" s="337">
        <v>401</v>
      </c>
      <c r="W50" s="337">
        <v>401</v>
      </c>
      <c r="X50" s="337">
        <v>401</v>
      </c>
      <c r="Y50" s="337">
        <v>403</v>
      </c>
      <c r="Z50" s="337">
        <v>402</v>
      </c>
      <c r="AA50" s="330">
        <v>402</v>
      </c>
      <c r="AB50" s="327">
        <v>404</v>
      </c>
      <c r="AC50" s="337">
        <v>402</v>
      </c>
      <c r="AD50" s="337">
        <v>403</v>
      </c>
      <c r="AE50" s="337">
        <v>403</v>
      </c>
      <c r="AF50" s="337">
        <v>402</v>
      </c>
      <c r="AG50" s="337">
        <v>400</v>
      </c>
      <c r="AH50" s="337">
        <v>399</v>
      </c>
      <c r="AI50" s="337">
        <v>402</v>
      </c>
      <c r="AJ50" s="337">
        <v>401</v>
      </c>
      <c r="AK50" s="337">
        <v>403</v>
      </c>
      <c r="AL50" s="337">
        <v>402</v>
      </c>
      <c r="AM50" s="330">
        <v>402</v>
      </c>
      <c r="AN50" s="327">
        <v>402</v>
      </c>
      <c r="AO50" s="337">
        <v>400</v>
      </c>
      <c r="AP50" s="337">
        <v>400</v>
      </c>
      <c r="AQ50" s="337">
        <v>400</v>
      </c>
      <c r="AR50" s="337">
        <v>400</v>
      </c>
      <c r="AS50" s="337">
        <v>399</v>
      </c>
      <c r="AT50" s="337">
        <v>398</v>
      </c>
      <c r="AU50" s="337">
        <v>394</v>
      </c>
      <c r="AV50" s="337">
        <v>394</v>
      </c>
      <c r="AW50" s="337">
        <v>394</v>
      </c>
      <c r="AX50" s="337">
        <v>394</v>
      </c>
      <c r="AY50" s="330">
        <v>392</v>
      </c>
      <c r="AZ50" s="327">
        <v>392</v>
      </c>
      <c r="BA50" s="337">
        <v>392</v>
      </c>
      <c r="BB50" s="337">
        <v>392</v>
      </c>
      <c r="BC50" s="337">
        <v>393</v>
      </c>
      <c r="BD50" s="337">
        <v>392</v>
      </c>
      <c r="BE50" s="337">
        <v>390</v>
      </c>
      <c r="BF50" s="337">
        <v>385</v>
      </c>
      <c r="BG50" s="337">
        <v>390</v>
      </c>
      <c r="BH50" s="337">
        <v>389</v>
      </c>
      <c r="BI50" s="337">
        <v>389</v>
      </c>
      <c r="BJ50" s="337">
        <v>389</v>
      </c>
      <c r="BK50" s="326">
        <v>389</v>
      </c>
      <c r="BL50" s="327">
        <v>385</v>
      </c>
      <c r="BM50" s="337">
        <v>384</v>
      </c>
      <c r="BN50" s="337">
        <v>384</v>
      </c>
      <c r="BO50" s="337">
        <v>385</v>
      </c>
      <c r="BP50" s="337">
        <v>385</v>
      </c>
      <c r="BQ50" s="337">
        <v>386</v>
      </c>
      <c r="BR50" s="337">
        <v>378</v>
      </c>
      <c r="BS50" s="337">
        <v>378</v>
      </c>
      <c r="BT50" s="337">
        <v>378</v>
      </c>
      <c r="BU50" s="337">
        <v>378</v>
      </c>
      <c r="BV50" s="337">
        <v>380</v>
      </c>
      <c r="BW50" s="326">
        <v>383</v>
      </c>
      <c r="BX50" s="327">
        <v>383</v>
      </c>
      <c r="BY50" s="337">
        <v>382</v>
      </c>
      <c r="BZ50" s="337">
        <v>423</v>
      </c>
      <c r="CA50" s="337">
        <v>397</v>
      </c>
      <c r="CB50" s="337">
        <v>409</v>
      </c>
      <c r="CC50" s="337">
        <v>406</v>
      </c>
      <c r="CD50" s="337">
        <v>405</v>
      </c>
      <c r="CE50" s="337">
        <v>404</v>
      </c>
      <c r="CF50" s="337">
        <v>403</v>
      </c>
      <c r="CG50" s="337">
        <v>398</v>
      </c>
      <c r="CH50" s="337">
        <v>394</v>
      </c>
      <c r="CI50" s="326">
        <v>395</v>
      </c>
      <c r="CJ50" s="327">
        <v>391</v>
      </c>
      <c r="CK50" s="337">
        <v>388</v>
      </c>
      <c r="CL50" s="337">
        <v>386</v>
      </c>
      <c r="CM50" s="337">
        <v>397</v>
      </c>
      <c r="CN50" s="337">
        <v>398</v>
      </c>
      <c r="CO50" s="337">
        <v>400</v>
      </c>
      <c r="CP50" s="337">
        <v>399</v>
      </c>
      <c r="CQ50" s="337">
        <v>400</v>
      </c>
      <c r="CR50" s="337">
        <v>400</v>
      </c>
      <c r="CS50" s="326">
        <v>397</v>
      </c>
      <c r="CT50" s="330">
        <v>400</v>
      </c>
      <c r="CU50" s="326">
        <v>400</v>
      </c>
      <c r="CV50" s="337">
        <v>402</v>
      </c>
      <c r="CW50" s="337">
        <v>397</v>
      </c>
      <c r="CX50" s="337">
        <v>397</v>
      </c>
      <c r="CY50" s="337">
        <v>399</v>
      </c>
      <c r="CZ50" s="337">
        <v>397</v>
      </c>
      <c r="DA50" s="742">
        <v>396</v>
      </c>
      <c r="DB50" s="337"/>
      <c r="DC50" s="337"/>
      <c r="DD50" s="337"/>
      <c r="DE50" s="337"/>
      <c r="DF50" s="337"/>
      <c r="DG50" s="337"/>
      <c r="DH50" s="100">
        <v>-1</v>
      </c>
      <c r="DI50" s="84">
        <v>-0.25252525252525254</v>
      </c>
      <c r="DJ50" s="675">
        <v>-4</v>
      </c>
      <c r="DK50" s="84">
        <v>-1.0126582278481013</v>
      </c>
    </row>
    <row r="51" spans="1:115" ht="15" outlineLevel="2">
      <c r="A51" s="349">
        <v>240</v>
      </c>
      <c r="B51" s="15" t="s">
        <v>331</v>
      </c>
      <c r="C51" s="321" t="s">
        <v>340</v>
      </c>
      <c r="D51" s="327">
        <v>222</v>
      </c>
      <c r="E51" s="337">
        <v>222</v>
      </c>
      <c r="F51" s="337">
        <v>222</v>
      </c>
      <c r="G51" s="337">
        <v>222</v>
      </c>
      <c r="H51" s="337">
        <v>222</v>
      </c>
      <c r="I51" s="337">
        <v>224</v>
      </c>
      <c r="J51" s="337">
        <v>223</v>
      </c>
      <c r="K51" s="337">
        <v>224</v>
      </c>
      <c r="L51" s="337">
        <v>224</v>
      </c>
      <c r="M51" s="337">
        <v>224</v>
      </c>
      <c r="N51" s="337">
        <v>220</v>
      </c>
      <c r="O51" s="330">
        <v>226</v>
      </c>
      <c r="P51" s="327">
        <v>226</v>
      </c>
      <c r="Q51" s="337">
        <v>199</v>
      </c>
      <c r="R51" s="337">
        <v>194</v>
      </c>
      <c r="S51" s="337">
        <v>263</v>
      </c>
      <c r="T51" s="337">
        <v>259</v>
      </c>
      <c r="U51" s="337">
        <v>262</v>
      </c>
      <c r="V51" s="337">
        <v>258</v>
      </c>
      <c r="W51" s="337">
        <v>257</v>
      </c>
      <c r="X51" s="337">
        <v>256</v>
      </c>
      <c r="Y51" s="337">
        <v>256</v>
      </c>
      <c r="Z51" s="337">
        <v>256</v>
      </c>
      <c r="AA51" s="330">
        <v>259</v>
      </c>
      <c r="AB51" s="327">
        <v>259</v>
      </c>
      <c r="AC51" s="337">
        <v>259</v>
      </c>
      <c r="AD51" s="337">
        <v>261</v>
      </c>
      <c r="AE51" s="337">
        <v>261</v>
      </c>
      <c r="AF51" s="337">
        <v>260</v>
      </c>
      <c r="AG51" s="337">
        <v>259</v>
      </c>
      <c r="AH51" s="337">
        <v>259</v>
      </c>
      <c r="AI51" s="337">
        <v>260</v>
      </c>
      <c r="AJ51" s="337">
        <v>259</v>
      </c>
      <c r="AK51" s="337">
        <v>260</v>
      </c>
      <c r="AL51" s="337">
        <v>260</v>
      </c>
      <c r="AM51" s="330">
        <v>260</v>
      </c>
      <c r="AN51" s="327">
        <v>260</v>
      </c>
      <c r="AO51" s="337">
        <v>259</v>
      </c>
      <c r="AP51" s="337">
        <v>259</v>
      </c>
      <c r="AQ51" s="337">
        <v>259</v>
      </c>
      <c r="AR51" s="337">
        <v>259</v>
      </c>
      <c r="AS51" s="337">
        <v>259</v>
      </c>
      <c r="AT51" s="337">
        <v>259</v>
      </c>
      <c r="AU51" s="337">
        <v>259</v>
      </c>
      <c r="AV51" s="337">
        <v>258</v>
      </c>
      <c r="AW51" s="337">
        <v>258</v>
      </c>
      <c r="AX51" s="337">
        <v>257</v>
      </c>
      <c r="AY51" s="330">
        <v>256</v>
      </c>
      <c r="AZ51" s="327">
        <v>256</v>
      </c>
      <c r="BA51" s="337">
        <v>255</v>
      </c>
      <c r="BB51" s="337">
        <v>253</v>
      </c>
      <c r="BC51" s="337">
        <v>250</v>
      </c>
      <c r="BD51" s="337">
        <v>249</v>
      </c>
      <c r="BE51" s="337">
        <v>249</v>
      </c>
      <c r="BF51" s="337">
        <v>246</v>
      </c>
      <c r="BG51" s="337">
        <v>245</v>
      </c>
      <c r="BH51" s="337">
        <v>245</v>
      </c>
      <c r="BI51" s="337">
        <v>245</v>
      </c>
      <c r="BJ51" s="337">
        <v>243</v>
      </c>
      <c r="BK51" s="326">
        <v>243</v>
      </c>
      <c r="BL51" s="327">
        <v>244</v>
      </c>
      <c r="BM51" s="337">
        <v>244</v>
      </c>
      <c r="BN51" s="337">
        <v>252</v>
      </c>
      <c r="BO51" s="337">
        <v>252</v>
      </c>
      <c r="BP51" s="337">
        <v>252</v>
      </c>
      <c r="BQ51" s="337">
        <v>253</v>
      </c>
      <c r="BR51" s="337">
        <v>252</v>
      </c>
      <c r="BS51" s="337">
        <v>251</v>
      </c>
      <c r="BT51" s="337">
        <v>251</v>
      </c>
      <c r="BU51" s="337">
        <v>251</v>
      </c>
      <c r="BV51" s="337">
        <v>251</v>
      </c>
      <c r="BW51" s="326">
        <v>251</v>
      </c>
      <c r="BX51" s="327">
        <v>252</v>
      </c>
      <c r="BY51" s="337">
        <v>249</v>
      </c>
      <c r="BZ51" s="337">
        <v>258</v>
      </c>
      <c r="CA51" s="337">
        <v>256</v>
      </c>
      <c r="CB51" s="337">
        <v>255</v>
      </c>
      <c r="CC51" s="337">
        <v>255</v>
      </c>
      <c r="CD51" s="337">
        <v>255</v>
      </c>
      <c r="CE51" s="337">
        <v>254</v>
      </c>
      <c r="CF51" s="337">
        <v>251</v>
      </c>
      <c r="CG51" s="337">
        <v>251</v>
      </c>
      <c r="CH51" s="337">
        <v>249</v>
      </c>
      <c r="CI51" s="326">
        <v>249</v>
      </c>
      <c r="CJ51" s="327">
        <v>247</v>
      </c>
      <c r="CK51" s="337">
        <v>244</v>
      </c>
      <c r="CL51" s="337">
        <v>243</v>
      </c>
      <c r="CM51" s="337">
        <v>248</v>
      </c>
      <c r="CN51" s="337">
        <v>248</v>
      </c>
      <c r="CO51" s="337">
        <v>251</v>
      </c>
      <c r="CP51" s="337">
        <v>250</v>
      </c>
      <c r="CQ51" s="337">
        <v>249</v>
      </c>
      <c r="CR51" s="337">
        <v>250</v>
      </c>
      <c r="CS51" s="326">
        <v>249</v>
      </c>
      <c r="CT51" s="330">
        <v>250</v>
      </c>
      <c r="CU51" s="326">
        <v>248</v>
      </c>
      <c r="CV51" s="337">
        <v>246</v>
      </c>
      <c r="CW51" s="337">
        <v>248</v>
      </c>
      <c r="CX51" s="337">
        <v>249</v>
      </c>
      <c r="CY51" s="337">
        <v>250</v>
      </c>
      <c r="CZ51" s="337">
        <v>248</v>
      </c>
      <c r="DA51" s="742">
        <v>248</v>
      </c>
      <c r="DB51" s="337"/>
      <c r="DC51" s="337"/>
      <c r="DD51" s="337"/>
      <c r="DE51" s="337"/>
      <c r="DF51" s="337"/>
      <c r="DG51" s="337"/>
      <c r="DH51" s="100">
        <v>0</v>
      </c>
      <c r="DI51" s="84">
        <v>0</v>
      </c>
      <c r="DJ51" s="675">
        <v>0</v>
      </c>
      <c r="DK51" s="84">
        <v>0</v>
      </c>
    </row>
    <row r="52" spans="1:115" ht="15" outlineLevel="2">
      <c r="A52" s="349">
        <v>284</v>
      </c>
      <c r="B52" s="15" t="s">
        <v>331</v>
      </c>
      <c r="C52" s="321" t="s">
        <v>341</v>
      </c>
      <c r="D52" s="327">
        <v>607</v>
      </c>
      <c r="E52" s="337">
        <v>607</v>
      </c>
      <c r="F52" s="337">
        <v>607</v>
      </c>
      <c r="G52" s="337">
        <v>607</v>
      </c>
      <c r="H52" s="337">
        <v>607</v>
      </c>
      <c r="I52" s="337">
        <v>621</v>
      </c>
      <c r="J52" s="337">
        <v>621</v>
      </c>
      <c r="K52" s="337">
        <v>621</v>
      </c>
      <c r="L52" s="337">
        <v>621</v>
      </c>
      <c r="M52" s="337">
        <v>621</v>
      </c>
      <c r="N52" s="337">
        <v>619</v>
      </c>
      <c r="O52" s="330">
        <v>634</v>
      </c>
      <c r="P52" s="327">
        <v>627</v>
      </c>
      <c r="Q52" s="337">
        <v>547</v>
      </c>
      <c r="R52" s="337">
        <v>544</v>
      </c>
      <c r="S52" s="337">
        <v>692</v>
      </c>
      <c r="T52" s="337">
        <v>684</v>
      </c>
      <c r="U52" s="337">
        <v>684</v>
      </c>
      <c r="V52" s="337">
        <v>682</v>
      </c>
      <c r="W52" s="337">
        <v>679</v>
      </c>
      <c r="X52" s="337">
        <v>679</v>
      </c>
      <c r="Y52" s="337">
        <v>687</v>
      </c>
      <c r="Z52" s="337">
        <v>684</v>
      </c>
      <c r="AA52" s="330">
        <v>688</v>
      </c>
      <c r="AB52" s="327">
        <v>690</v>
      </c>
      <c r="AC52" s="337">
        <v>691</v>
      </c>
      <c r="AD52" s="337">
        <v>692</v>
      </c>
      <c r="AE52" s="337">
        <v>692</v>
      </c>
      <c r="AF52" s="337">
        <v>673</v>
      </c>
      <c r="AG52" s="337">
        <v>664</v>
      </c>
      <c r="AH52" s="337">
        <v>662</v>
      </c>
      <c r="AI52" s="337">
        <v>660</v>
      </c>
      <c r="AJ52" s="337">
        <v>659</v>
      </c>
      <c r="AK52" s="337">
        <v>659</v>
      </c>
      <c r="AL52" s="337">
        <v>660</v>
      </c>
      <c r="AM52" s="330">
        <v>659</v>
      </c>
      <c r="AN52" s="327">
        <v>657</v>
      </c>
      <c r="AO52" s="337">
        <v>660</v>
      </c>
      <c r="AP52" s="337">
        <v>659</v>
      </c>
      <c r="AQ52" s="337">
        <v>659</v>
      </c>
      <c r="AR52" s="337">
        <v>657</v>
      </c>
      <c r="AS52" s="337">
        <v>656</v>
      </c>
      <c r="AT52" s="337">
        <v>654</v>
      </c>
      <c r="AU52" s="337">
        <v>650</v>
      </c>
      <c r="AV52" s="337">
        <v>649</v>
      </c>
      <c r="AW52" s="337">
        <v>649</v>
      </c>
      <c r="AX52" s="337">
        <v>646</v>
      </c>
      <c r="AY52" s="330">
        <v>643</v>
      </c>
      <c r="AZ52" s="327">
        <v>643</v>
      </c>
      <c r="BA52" s="337">
        <v>642</v>
      </c>
      <c r="BB52" s="337">
        <v>633</v>
      </c>
      <c r="BC52" s="337">
        <v>633</v>
      </c>
      <c r="BD52" s="337">
        <v>632</v>
      </c>
      <c r="BE52" s="337">
        <v>631</v>
      </c>
      <c r="BF52" s="337">
        <v>621</v>
      </c>
      <c r="BG52" s="337">
        <v>617</v>
      </c>
      <c r="BH52" s="337">
        <v>616</v>
      </c>
      <c r="BI52" s="337">
        <v>615</v>
      </c>
      <c r="BJ52" s="337">
        <v>628</v>
      </c>
      <c r="BK52" s="326">
        <v>627</v>
      </c>
      <c r="BL52" s="327">
        <v>621</v>
      </c>
      <c r="BM52" s="337">
        <v>621</v>
      </c>
      <c r="BN52" s="337">
        <v>630</v>
      </c>
      <c r="BO52" s="337">
        <v>631</v>
      </c>
      <c r="BP52" s="337">
        <v>631</v>
      </c>
      <c r="BQ52" s="337">
        <v>634</v>
      </c>
      <c r="BR52" s="337">
        <v>624</v>
      </c>
      <c r="BS52" s="337">
        <v>627</v>
      </c>
      <c r="BT52" s="337">
        <v>626</v>
      </c>
      <c r="BU52" s="337">
        <v>626</v>
      </c>
      <c r="BV52" s="337">
        <v>622</v>
      </c>
      <c r="BW52" s="326">
        <v>625</v>
      </c>
      <c r="BX52" s="327">
        <v>628</v>
      </c>
      <c r="BY52" s="337">
        <v>626</v>
      </c>
      <c r="BZ52" s="337">
        <v>670</v>
      </c>
      <c r="CA52" s="337">
        <v>663</v>
      </c>
      <c r="CB52" s="337">
        <v>665</v>
      </c>
      <c r="CC52" s="337">
        <v>662</v>
      </c>
      <c r="CD52" s="337">
        <v>660</v>
      </c>
      <c r="CE52" s="337">
        <v>655</v>
      </c>
      <c r="CF52" s="337">
        <v>655</v>
      </c>
      <c r="CG52" s="337">
        <v>655</v>
      </c>
      <c r="CH52" s="337">
        <v>651</v>
      </c>
      <c r="CI52" s="326">
        <v>634</v>
      </c>
      <c r="CJ52" s="327">
        <v>635</v>
      </c>
      <c r="CK52" s="337">
        <v>632</v>
      </c>
      <c r="CL52" s="337">
        <v>625</v>
      </c>
      <c r="CM52" s="337">
        <v>631</v>
      </c>
      <c r="CN52" s="337">
        <v>631</v>
      </c>
      <c r="CO52" s="337">
        <v>633</v>
      </c>
      <c r="CP52" s="337">
        <v>634</v>
      </c>
      <c r="CQ52" s="337">
        <v>638</v>
      </c>
      <c r="CR52" s="337">
        <v>637</v>
      </c>
      <c r="CS52" s="326">
        <v>635</v>
      </c>
      <c r="CT52" s="330">
        <v>634</v>
      </c>
      <c r="CU52" s="326">
        <v>632</v>
      </c>
      <c r="CV52" s="337">
        <v>632</v>
      </c>
      <c r="CW52" s="337">
        <v>628</v>
      </c>
      <c r="CX52" s="337">
        <v>630</v>
      </c>
      <c r="CY52" s="337">
        <v>637</v>
      </c>
      <c r="CZ52" s="337">
        <v>637</v>
      </c>
      <c r="DA52" s="742">
        <v>640</v>
      </c>
      <c r="DB52" s="337"/>
      <c r="DC52" s="337"/>
      <c r="DD52" s="337"/>
      <c r="DE52" s="337"/>
      <c r="DF52" s="337"/>
      <c r="DG52" s="337"/>
      <c r="DH52" s="100">
        <v>3</v>
      </c>
      <c r="DI52" s="84">
        <v>0.46875</v>
      </c>
      <c r="DJ52" s="675">
        <v>8</v>
      </c>
      <c r="DK52" s="84">
        <v>1.2618296529968454</v>
      </c>
    </row>
    <row r="53" spans="1:115" ht="15" outlineLevel="2">
      <c r="A53" s="349">
        <v>306</v>
      </c>
      <c r="B53" s="15" t="s">
        <v>331</v>
      </c>
      <c r="C53" s="321" t="s">
        <v>342</v>
      </c>
      <c r="D53" s="327">
        <v>74</v>
      </c>
      <c r="E53" s="337">
        <v>74</v>
      </c>
      <c r="F53" s="337">
        <v>74</v>
      </c>
      <c r="G53" s="337">
        <v>74</v>
      </c>
      <c r="H53" s="337">
        <v>74</v>
      </c>
      <c r="I53" s="337">
        <v>75</v>
      </c>
      <c r="J53" s="337">
        <v>75</v>
      </c>
      <c r="K53" s="337">
        <v>75</v>
      </c>
      <c r="L53" s="337">
        <v>75</v>
      </c>
      <c r="M53" s="337">
        <v>75</v>
      </c>
      <c r="N53" s="337">
        <v>75</v>
      </c>
      <c r="O53" s="330">
        <v>78</v>
      </c>
      <c r="P53" s="327">
        <v>77</v>
      </c>
      <c r="Q53" s="337">
        <v>71</v>
      </c>
      <c r="R53" s="337">
        <v>70</v>
      </c>
      <c r="S53" s="337">
        <v>98</v>
      </c>
      <c r="T53" s="337">
        <v>98</v>
      </c>
      <c r="U53" s="337">
        <v>106</v>
      </c>
      <c r="V53" s="337">
        <v>106</v>
      </c>
      <c r="W53" s="337">
        <v>105</v>
      </c>
      <c r="X53" s="337">
        <v>105</v>
      </c>
      <c r="Y53" s="337">
        <v>107</v>
      </c>
      <c r="Z53" s="337">
        <v>107</v>
      </c>
      <c r="AA53" s="330">
        <v>108</v>
      </c>
      <c r="AB53" s="327">
        <v>108</v>
      </c>
      <c r="AC53" s="337">
        <v>109</v>
      </c>
      <c r="AD53" s="337">
        <v>110</v>
      </c>
      <c r="AE53" s="337">
        <v>110</v>
      </c>
      <c r="AF53" s="337">
        <v>107</v>
      </c>
      <c r="AG53" s="337">
        <v>107</v>
      </c>
      <c r="AH53" s="337">
        <v>108</v>
      </c>
      <c r="AI53" s="337">
        <v>108</v>
      </c>
      <c r="AJ53" s="337">
        <v>109</v>
      </c>
      <c r="AK53" s="337">
        <v>110</v>
      </c>
      <c r="AL53" s="337">
        <v>110</v>
      </c>
      <c r="AM53" s="330">
        <v>110</v>
      </c>
      <c r="AN53" s="327">
        <v>110</v>
      </c>
      <c r="AO53" s="337">
        <v>110</v>
      </c>
      <c r="AP53" s="337">
        <v>110</v>
      </c>
      <c r="AQ53" s="337">
        <v>108</v>
      </c>
      <c r="AR53" s="337">
        <v>108</v>
      </c>
      <c r="AS53" s="337">
        <v>108</v>
      </c>
      <c r="AT53" s="337">
        <v>108</v>
      </c>
      <c r="AU53" s="337">
        <v>108</v>
      </c>
      <c r="AV53" s="337">
        <v>108</v>
      </c>
      <c r="AW53" s="337">
        <v>107</v>
      </c>
      <c r="AX53" s="337">
        <v>107</v>
      </c>
      <c r="AY53" s="330">
        <v>107</v>
      </c>
      <c r="AZ53" s="327">
        <v>107</v>
      </c>
      <c r="BA53" s="337">
        <v>107</v>
      </c>
      <c r="BB53" s="337">
        <v>107</v>
      </c>
      <c r="BC53" s="337">
        <v>106</v>
      </c>
      <c r="BD53" s="337">
        <v>105</v>
      </c>
      <c r="BE53" s="337">
        <v>104</v>
      </c>
      <c r="BF53" s="337">
        <v>100</v>
      </c>
      <c r="BG53" s="337">
        <v>101</v>
      </c>
      <c r="BH53" s="337">
        <v>100</v>
      </c>
      <c r="BI53" s="337">
        <v>100</v>
      </c>
      <c r="BJ53" s="337">
        <v>101</v>
      </c>
      <c r="BK53" s="326">
        <v>101</v>
      </c>
      <c r="BL53" s="327">
        <v>100</v>
      </c>
      <c r="BM53" s="337">
        <v>100</v>
      </c>
      <c r="BN53" s="337">
        <v>102</v>
      </c>
      <c r="BO53" s="337">
        <v>102</v>
      </c>
      <c r="BP53" s="337">
        <v>102</v>
      </c>
      <c r="BQ53" s="337">
        <v>102</v>
      </c>
      <c r="BR53" s="337">
        <v>99</v>
      </c>
      <c r="BS53" s="337">
        <v>98</v>
      </c>
      <c r="BT53" s="337">
        <v>96</v>
      </c>
      <c r="BU53" s="337">
        <v>96</v>
      </c>
      <c r="BV53" s="337">
        <v>97</v>
      </c>
      <c r="BW53" s="326">
        <v>97</v>
      </c>
      <c r="BX53" s="327">
        <v>96</v>
      </c>
      <c r="BY53" s="337">
        <v>96</v>
      </c>
      <c r="BZ53" s="337">
        <v>99</v>
      </c>
      <c r="CA53" s="337">
        <v>98</v>
      </c>
      <c r="CB53" s="337">
        <v>99</v>
      </c>
      <c r="CC53" s="337">
        <v>99</v>
      </c>
      <c r="CD53" s="337">
        <v>98</v>
      </c>
      <c r="CE53" s="337">
        <v>98</v>
      </c>
      <c r="CF53" s="337">
        <v>99</v>
      </c>
      <c r="CG53" s="337">
        <v>99</v>
      </c>
      <c r="CH53" s="337">
        <v>98</v>
      </c>
      <c r="CI53" s="326">
        <v>95</v>
      </c>
      <c r="CJ53" s="327">
        <v>95</v>
      </c>
      <c r="CK53" s="337">
        <v>95</v>
      </c>
      <c r="CL53" s="337">
        <v>96</v>
      </c>
      <c r="CM53" s="337">
        <v>96</v>
      </c>
      <c r="CN53" s="337">
        <v>96</v>
      </c>
      <c r="CO53" s="337">
        <v>95</v>
      </c>
      <c r="CP53" s="337">
        <v>95</v>
      </c>
      <c r="CQ53" s="337">
        <v>95</v>
      </c>
      <c r="CR53" s="337">
        <v>95</v>
      </c>
      <c r="CS53" s="326">
        <v>95</v>
      </c>
      <c r="CT53" s="330">
        <v>96</v>
      </c>
      <c r="CU53" s="326">
        <v>96</v>
      </c>
      <c r="CV53" s="337">
        <v>97</v>
      </c>
      <c r="CW53" s="337">
        <v>96</v>
      </c>
      <c r="CX53" s="337">
        <v>98</v>
      </c>
      <c r="CY53" s="337">
        <v>99</v>
      </c>
      <c r="CZ53" s="337">
        <v>97</v>
      </c>
      <c r="DA53" s="742">
        <v>98</v>
      </c>
      <c r="DB53" s="337"/>
      <c r="DC53" s="337"/>
      <c r="DD53" s="337"/>
      <c r="DE53" s="337"/>
      <c r="DF53" s="337"/>
      <c r="DG53" s="337"/>
      <c r="DH53" s="100">
        <v>1</v>
      </c>
      <c r="DI53" s="84">
        <v>1.0204081632653061</v>
      </c>
      <c r="DJ53" s="675">
        <v>2</v>
      </c>
      <c r="DK53" s="84">
        <v>2.1052631578947367</v>
      </c>
    </row>
    <row r="54" spans="1:115" ht="15" outlineLevel="2">
      <c r="A54" s="349">
        <v>347</v>
      </c>
      <c r="B54" s="15" t="s">
        <v>331</v>
      </c>
      <c r="C54" s="321" t="s">
        <v>343</v>
      </c>
      <c r="D54" s="327">
        <v>57</v>
      </c>
      <c r="E54" s="337">
        <v>57</v>
      </c>
      <c r="F54" s="337">
        <v>57</v>
      </c>
      <c r="G54" s="337">
        <v>57</v>
      </c>
      <c r="H54" s="337">
        <v>57</v>
      </c>
      <c r="I54" s="337">
        <v>57</v>
      </c>
      <c r="J54" s="337">
        <v>57</v>
      </c>
      <c r="K54" s="337">
        <v>57</v>
      </c>
      <c r="L54" s="337">
        <v>57</v>
      </c>
      <c r="M54" s="337">
        <v>57</v>
      </c>
      <c r="N54" s="337">
        <v>57</v>
      </c>
      <c r="O54" s="330">
        <v>61</v>
      </c>
      <c r="P54" s="327">
        <v>61</v>
      </c>
      <c r="Q54" s="337">
        <v>57</v>
      </c>
      <c r="R54" s="337">
        <v>57</v>
      </c>
      <c r="S54" s="337">
        <v>94</v>
      </c>
      <c r="T54" s="337">
        <v>93</v>
      </c>
      <c r="U54" s="337">
        <v>96</v>
      </c>
      <c r="V54" s="337">
        <v>96</v>
      </c>
      <c r="W54" s="337">
        <v>96</v>
      </c>
      <c r="X54" s="337">
        <v>96</v>
      </c>
      <c r="Y54" s="337">
        <v>95</v>
      </c>
      <c r="Z54" s="337">
        <v>95</v>
      </c>
      <c r="AA54" s="330">
        <v>96</v>
      </c>
      <c r="AB54" s="327">
        <v>96</v>
      </c>
      <c r="AC54" s="337">
        <v>97</v>
      </c>
      <c r="AD54" s="337">
        <v>98</v>
      </c>
      <c r="AE54" s="337">
        <v>98</v>
      </c>
      <c r="AF54" s="337">
        <v>101</v>
      </c>
      <c r="AG54" s="337">
        <v>101</v>
      </c>
      <c r="AH54" s="337">
        <v>101</v>
      </c>
      <c r="AI54" s="337">
        <v>101</v>
      </c>
      <c r="AJ54" s="337">
        <v>101</v>
      </c>
      <c r="AK54" s="337">
        <v>101</v>
      </c>
      <c r="AL54" s="337">
        <v>101</v>
      </c>
      <c r="AM54" s="330">
        <v>101</v>
      </c>
      <c r="AN54" s="327">
        <v>101</v>
      </c>
      <c r="AO54" s="337">
        <v>101</v>
      </c>
      <c r="AP54" s="337">
        <v>101</v>
      </c>
      <c r="AQ54" s="337">
        <v>101</v>
      </c>
      <c r="AR54" s="337">
        <v>101</v>
      </c>
      <c r="AS54" s="337">
        <v>101</v>
      </c>
      <c r="AT54" s="337">
        <v>101</v>
      </c>
      <c r="AU54" s="337">
        <v>100</v>
      </c>
      <c r="AV54" s="337">
        <v>100</v>
      </c>
      <c r="AW54" s="337">
        <v>100</v>
      </c>
      <c r="AX54" s="337">
        <v>100</v>
      </c>
      <c r="AY54" s="330">
        <v>100</v>
      </c>
      <c r="AZ54" s="327">
        <v>100</v>
      </c>
      <c r="BA54" s="337">
        <v>100</v>
      </c>
      <c r="BB54" s="337">
        <v>100</v>
      </c>
      <c r="BC54" s="337">
        <v>101</v>
      </c>
      <c r="BD54" s="337">
        <v>101</v>
      </c>
      <c r="BE54" s="337">
        <v>101</v>
      </c>
      <c r="BF54" s="337">
        <v>94</v>
      </c>
      <c r="BG54" s="337">
        <v>93</v>
      </c>
      <c r="BH54" s="337">
        <v>93</v>
      </c>
      <c r="BI54" s="337">
        <v>93</v>
      </c>
      <c r="BJ54" s="337">
        <v>94</v>
      </c>
      <c r="BK54" s="326">
        <v>94</v>
      </c>
      <c r="BL54" s="327">
        <v>92</v>
      </c>
      <c r="BM54" s="337">
        <v>92</v>
      </c>
      <c r="BN54" s="337">
        <v>93</v>
      </c>
      <c r="BO54" s="337">
        <v>93</v>
      </c>
      <c r="BP54" s="337">
        <v>93</v>
      </c>
      <c r="BQ54" s="337">
        <v>94</v>
      </c>
      <c r="BR54" s="337">
        <v>93</v>
      </c>
      <c r="BS54" s="337">
        <v>95</v>
      </c>
      <c r="BT54" s="337">
        <v>95</v>
      </c>
      <c r="BU54" s="337">
        <v>95</v>
      </c>
      <c r="BV54" s="337">
        <v>95</v>
      </c>
      <c r="BW54" s="326">
        <v>95</v>
      </c>
      <c r="BX54" s="327">
        <v>97</v>
      </c>
      <c r="BY54" s="337">
        <v>96</v>
      </c>
      <c r="BZ54" s="337">
        <v>98</v>
      </c>
      <c r="CA54" s="337">
        <v>94</v>
      </c>
      <c r="CB54" s="337">
        <v>95</v>
      </c>
      <c r="CC54" s="337">
        <v>95</v>
      </c>
      <c r="CD54" s="337">
        <v>97</v>
      </c>
      <c r="CE54" s="337">
        <v>97</v>
      </c>
      <c r="CF54" s="337">
        <v>97</v>
      </c>
      <c r="CG54" s="337">
        <v>96</v>
      </c>
      <c r="CH54" s="337">
        <v>96</v>
      </c>
      <c r="CI54" s="326">
        <v>97</v>
      </c>
      <c r="CJ54" s="327">
        <v>97</v>
      </c>
      <c r="CK54" s="337">
        <v>97</v>
      </c>
      <c r="CL54" s="337">
        <v>97</v>
      </c>
      <c r="CM54" s="337">
        <v>100</v>
      </c>
      <c r="CN54" s="337">
        <v>98</v>
      </c>
      <c r="CO54" s="337">
        <v>98</v>
      </c>
      <c r="CP54" s="337">
        <v>97</v>
      </c>
      <c r="CQ54" s="337">
        <v>98</v>
      </c>
      <c r="CR54" s="337">
        <v>99</v>
      </c>
      <c r="CS54" s="326">
        <v>99</v>
      </c>
      <c r="CT54" s="330">
        <v>100</v>
      </c>
      <c r="CU54" s="326">
        <v>99</v>
      </c>
      <c r="CV54" s="337">
        <v>98</v>
      </c>
      <c r="CW54" s="337">
        <v>98</v>
      </c>
      <c r="CX54" s="337">
        <v>100</v>
      </c>
      <c r="CY54" s="337">
        <v>102</v>
      </c>
      <c r="CZ54" s="337">
        <v>102</v>
      </c>
      <c r="DA54" s="742">
        <v>102</v>
      </c>
      <c r="DB54" s="337"/>
      <c r="DC54" s="337"/>
      <c r="DD54" s="337"/>
      <c r="DE54" s="337"/>
      <c r="DF54" s="337"/>
      <c r="DG54" s="337"/>
      <c r="DH54" s="100">
        <v>0</v>
      </c>
      <c r="DI54" s="84">
        <v>0</v>
      </c>
      <c r="DJ54" s="675">
        <v>3</v>
      </c>
      <c r="DK54" s="84">
        <v>3.0927835051546393</v>
      </c>
    </row>
    <row r="55" spans="1:115" ht="15" outlineLevel="2">
      <c r="A55" s="349">
        <v>411</v>
      </c>
      <c r="B55" s="15" t="s">
        <v>331</v>
      </c>
      <c r="C55" s="321" t="s">
        <v>344</v>
      </c>
      <c r="D55" s="327">
        <v>161</v>
      </c>
      <c r="E55" s="337">
        <v>161</v>
      </c>
      <c r="F55" s="337">
        <v>161</v>
      </c>
      <c r="G55" s="337">
        <v>161</v>
      </c>
      <c r="H55" s="337">
        <v>161</v>
      </c>
      <c r="I55" s="337">
        <v>165</v>
      </c>
      <c r="J55" s="337">
        <v>165</v>
      </c>
      <c r="K55" s="337">
        <v>165</v>
      </c>
      <c r="L55" s="337">
        <v>165</v>
      </c>
      <c r="M55" s="337">
        <v>165</v>
      </c>
      <c r="N55" s="337">
        <v>165</v>
      </c>
      <c r="O55" s="330">
        <v>170</v>
      </c>
      <c r="P55" s="327">
        <v>170</v>
      </c>
      <c r="Q55" s="337">
        <v>157</v>
      </c>
      <c r="R55" s="337">
        <v>155</v>
      </c>
      <c r="S55" s="337">
        <v>209</v>
      </c>
      <c r="T55" s="337">
        <v>206</v>
      </c>
      <c r="U55" s="337">
        <v>212</v>
      </c>
      <c r="V55" s="337">
        <v>214</v>
      </c>
      <c r="W55" s="337">
        <v>214</v>
      </c>
      <c r="X55" s="337">
        <v>214</v>
      </c>
      <c r="Y55" s="337">
        <v>218</v>
      </c>
      <c r="Z55" s="337">
        <v>216</v>
      </c>
      <c r="AA55" s="330">
        <v>216</v>
      </c>
      <c r="AB55" s="327">
        <v>217</v>
      </c>
      <c r="AC55" s="337">
        <v>217</v>
      </c>
      <c r="AD55" s="337">
        <v>218</v>
      </c>
      <c r="AE55" s="337">
        <v>218</v>
      </c>
      <c r="AF55" s="337">
        <v>223</v>
      </c>
      <c r="AG55" s="337">
        <v>222</v>
      </c>
      <c r="AH55" s="337">
        <v>223</v>
      </c>
      <c r="AI55" s="337">
        <v>224</v>
      </c>
      <c r="AJ55" s="337">
        <v>225</v>
      </c>
      <c r="AK55" s="337">
        <v>225</v>
      </c>
      <c r="AL55" s="337">
        <v>225</v>
      </c>
      <c r="AM55" s="330">
        <v>224</v>
      </c>
      <c r="AN55" s="327">
        <v>222</v>
      </c>
      <c r="AO55" s="337">
        <v>222</v>
      </c>
      <c r="AP55" s="337">
        <v>222</v>
      </c>
      <c r="AQ55" s="337">
        <v>222</v>
      </c>
      <c r="AR55" s="337">
        <v>220</v>
      </c>
      <c r="AS55" s="337">
        <v>220</v>
      </c>
      <c r="AT55" s="337">
        <v>219</v>
      </c>
      <c r="AU55" s="337">
        <v>218</v>
      </c>
      <c r="AV55" s="337">
        <v>217</v>
      </c>
      <c r="AW55" s="337">
        <v>216</v>
      </c>
      <c r="AX55" s="337">
        <v>214</v>
      </c>
      <c r="AY55" s="330">
        <v>214</v>
      </c>
      <c r="AZ55" s="327">
        <v>214</v>
      </c>
      <c r="BA55" s="337">
        <v>213</v>
      </c>
      <c r="BB55" s="337">
        <v>211</v>
      </c>
      <c r="BC55" s="337">
        <v>211</v>
      </c>
      <c r="BD55" s="337">
        <v>211</v>
      </c>
      <c r="BE55" s="337">
        <v>209</v>
      </c>
      <c r="BF55" s="337">
        <v>204</v>
      </c>
      <c r="BG55" s="337">
        <v>205</v>
      </c>
      <c r="BH55" s="337">
        <v>205</v>
      </c>
      <c r="BI55" s="337">
        <v>205</v>
      </c>
      <c r="BJ55" s="337">
        <v>208</v>
      </c>
      <c r="BK55" s="326">
        <v>208</v>
      </c>
      <c r="BL55" s="327">
        <v>206</v>
      </c>
      <c r="BM55" s="337">
        <v>206</v>
      </c>
      <c r="BN55" s="337">
        <v>211</v>
      </c>
      <c r="BO55" s="337">
        <v>211</v>
      </c>
      <c r="BP55" s="337">
        <v>211</v>
      </c>
      <c r="BQ55" s="337">
        <v>212</v>
      </c>
      <c r="BR55" s="337">
        <v>209</v>
      </c>
      <c r="BS55" s="337">
        <v>208</v>
      </c>
      <c r="BT55" s="337">
        <v>208</v>
      </c>
      <c r="BU55" s="337">
        <v>207</v>
      </c>
      <c r="BV55" s="337">
        <v>207</v>
      </c>
      <c r="BW55" s="326">
        <v>206</v>
      </c>
      <c r="BX55" s="327">
        <v>208</v>
      </c>
      <c r="BY55" s="337">
        <v>207</v>
      </c>
      <c r="BZ55" s="337">
        <v>209</v>
      </c>
      <c r="CA55" s="337">
        <v>207</v>
      </c>
      <c r="CB55" s="337">
        <v>209</v>
      </c>
      <c r="CC55" s="337">
        <v>210</v>
      </c>
      <c r="CD55" s="337">
        <v>210</v>
      </c>
      <c r="CE55" s="337">
        <v>209</v>
      </c>
      <c r="CF55" s="337">
        <v>210</v>
      </c>
      <c r="CG55" s="337">
        <v>210</v>
      </c>
      <c r="CH55" s="337">
        <v>207</v>
      </c>
      <c r="CI55" s="326">
        <v>202</v>
      </c>
      <c r="CJ55" s="327">
        <v>201</v>
      </c>
      <c r="CK55" s="337">
        <v>199</v>
      </c>
      <c r="CL55" s="337">
        <v>199</v>
      </c>
      <c r="CM55" s="337">
        <v>204</v>
      </c>
      <c r="CN55" s="337">
        <v>203</v>
      </c>
      <c r="CO55" s="337">
        <v>204</v>
      </c>
      <c r="CP55" s="337">
        <v>205</v>
      </c>
      <c r="CQ55" s="337">
        <v>205</v>
      </c>
      <c r="CR55" s="337">
        <v>202</v>
      </c>
      <c r="CS55" s="326">
        <v>202</v>
      </c>
      <c r="CT55" s="330">
        <v>204</v>
      </c>
      <c r="CU55" s="326">
        <v>204</v>
      </c>
      <c r="CV55" s="337">
        <v>203</v>
      </c>
      <c r="CW55" s="337">
        <v>202</v>
      </c>
      <c r="CX55" s="337">
        <v>204</v>
      </c>
      <c r="CY55" s="337">
        <v>206</v>
      </c>
      <c r="CZ55" s="337">
        <v>205</v>
      </c>
      <c r="DA55" s="742">
        <v>205</v>
      </c>
      <c r="DB55" s="337"/>
      <c r="DC55" s="337"/>
      <c r="DD55" s="337"/>
      <c r="DE55" s="337"/>
      <c r="DF55" s="337"/>
      <c r="DG55" s="337"/>
      <c r="DH55" s="100">
        <v>0</v>
      </c>
      <c r="DI55" s="84">
        <v>0</v>
      </c>
      <c r="DJ55" s="675">
        <v>1</v>
      </c>
      <c r="DK55" s="84">
        <v>0.49504950495049505</v>
      </c>
    </row>
    <row r="56" spans="1:115" ht="15" outlineLevel="2">
      <c r="A56" s="349">
        <v>501</v>
      </c>
      <c r="B56" s="15" t="s">
        <v>331</v>
      </c>
      <c r="C56" s="321" t="s">
        <v>345</v>
      </c>
      <c r="D56" s="327">
        <v>44</v>
      </c>
      <c r="E56" s="337">
        <v>44</v>
      </c>
      <c r="F56" s="337">
        <v>44</v>
      </c>
      <c r="G56" s="337">
        <v>44</v>
      </c>
      <c r="H56" s="337">
        <v>44</v>
      </c>
      <c r="I56" s="337">
        <v>44</v>
      </c>
      <c r="J56" s="337">
        <v>44</v>
      </c>
      <c r="K56" s="337">
        <v>44</v>
      </c>
      <c r="L56" s="337">
        <v>44</v>
      </c>
      <c r="M56" s="337">
        <v>44</v>
      </c>
      <c r="N56" s="337">
        <v>44</v>
      </c>
      <c r="O56" s="330">
        <v>44</v>
      </c>
      <c r="P56" s="327">
        <v>44</v>
      </c>
      <c r="Q56" s="337">
        <v>40</v>
      </c>
      <c r="R56" s="337">
        <v>40</v>
      </c>
      <c r="S56" s="337">
        <v>55</v>
      </c>
      <c r="T56" s="337">
        <v>55</v>
      </c>
      <c r="U56" s="337">
        <v>58</v>
      </c>
      <c r="V56" s="337">
        <v>57</v>
      </c>
      <c r="W56" s="337">
        <v>57</v>
      </c>
      <c r="X56" s="337">
        <v>57</v>
      </c>
      <c r="Y56" s="337">
        <v>57</v>
      </c>
      <c r="Z56" s="337">
        <v>57</v>
      </c>
      <c r="AA56" s="330">
        <v>58</v>
      </c>
      <c r="AB56" s="327">
        <v>58</v>
      </c>
      <c r="AC56" s="337">
        <v>58</v>
      </c>
      <c r="AD56" s="337">
        <v>59</v>
      </c>
      <c r="AE56" s="337">
        <v>59</v>
      </c>
      <c r="AF56" s="337">
        <v>59</v>
      </c>
      <c r="AG56" s="337">
        <v>58</v>
      </c>
      <c r="AH56" s="337">
        <v>58</v>
      </c>
      <c r="AI56" s="337">
        <v>58</v>
      </c>
      <c r="AJ56" s="337">
        <v>58</v>
      </c>
      <c r="AK56" s="337">
        <v>57</v>
      </c>
      <c r="AL56" s="337">
        <v>57</v>
      </c>
      <c r="AM56" s="330">
        <v>57</v>
      </c>
      <c r="AN56" s="327">
        <v>57</v>
      </c>
      <c r="AO56" s="337">
        <v>57</v>
      </c>
      <c r="AP56" s="337">
        <v>57</v>
      </c>
      <c r="AQ56" s="337">
        <v>56</v>
      </c>
      <c r="AR56" s="337">
        <v>56</v>
      </c>
      <c r="AS56" s="337">
        <v>56</v>
      </c>
      <c r="AT56" s="337">
        <v>56</v>
      </c>
      <c r="AU56" s="337">
        <v>56</v>
      </c>
      <c r="AV56" s="337">
        <v>56</v>
      </c>
      <c r="AW56" s="337">
        <v>56</v>
      </c>
      <c r="AX56" s="337">
        <v>56</v>
      </c>
      <c r="AY56" s="330">
        <v>56</v>
      </c>
      <c r="AZ56" s="327">
        <v>56</v>
      </c>
      <c r="BA56" s="337">
        <v>56</v>
      </c>
      <c r="BB56" s="337">
        <v>56</v>
      </c>
      <c r="BC56" s="337">
        <v>56</v>
      </c>
      <c r="BD56" s="337">
        <v>56</v>
      </c>
      <c r="BE56" s="337">
        <v>56</v>
      </c>
      <c r="BF56" s="337">
        <v>56</v>
      </c>
      <c r="BG56" s="337">
        <v>56</v>
      </c>
      <c r="BH56" s="337">
        <v>56</v>
      </c>
      <c r="BI56" s="337">
        <v>56</v>
      </c>
      <c r="BJ56" s="337">
        <v>56</v>
      </c>
      <c r="BK56" s="326">
        <v>56</v>
      </c>
      <c r="BL56" s="327">
        <v>56</v>
      </c>
      <c r="BM56" s="337">
        <v>56</v>
      </c>
      <c r="BN56" s="337">
        <v>56</v>
      </c>
      <c r="BO56" s="337">
        <v>56</v>
      </c>
      <c r="BP56" s="337">
        <v>56</v>
      </c>
      <c r="BQ56" s="337">
        <v>56</v>
      </c>
      <c r="BR56" s="337">
        <v>55</v>
      </c>
      <c r="BS56" s="337">
        <v>55</v>
      </c>
      <c r="BT56" s="337">
        <v>55</v>
      </c>
      <c r="BU56" s="337">
        <v>55</v>
      </c>
      <c r="BV56" s="337">
        <v>53</v>
      </c>
      <c r="BW56" s="326">
        <v>53</v>
      </c>
      <c r="BX56" s="327">
        <v>52</v>
      </c>
      <c r="BY56" s="337">
        <v>52</v>
      </c>
      <c r="BZ56" s="337">
        <v>51</v>
      </c>
      <c r="CA56" s="337">
        <v>52</v>
      </c>
      <c r="CB56" s="337">
        <v>54</v>
      </c>
      <c r="CC56" s="337">
        <v>54</v>
      </c>
      <c r="CD56" s="337">
        <v>54</v>
      </c>
      <c r="CE56" s="337">
        <v>54</v>
      </c>
      <c r="CF56" s="337">
        <v>54</v>
      </c>
      <c r="CG56" s="337">
        <v>54</v>
      </c>
      <c r="CH56" s="337">
        <v>54</v>
      </c>
      <c r="CI56" s="326">
        <v>52</v>
      </c>
      <c r="CJ56" s="327">
        <v>51</v>
      </c>
      <c r="CK56" s="337">
        <v>51</v>
      </c>
      <c r="CL56" s="337">
        <v>51</v>
      </c>
      <c r="CM56" s="337">
        <v>51</v>
      </c>
      <c r="CN56" s="337">
        <v>51</v>
      </c>
      <c r="CO56" s="337">
        <v>52</v>
      </c>
      <c r="CP56" s="337">
        <v>51</v>
      </c>
      <c r="CQ56" s="337">
        <v>52</v>
      </c>
      <c r="CR56" s="337">
        <v>52</v>
      </c>
      <c r="CS56" s="326">
        <v>52</v>
      </c>
      <c r="CT56" s="330">
        <v>52</v>
      </c>
      <c r="CU56" s="326">
        <v>51</v>
      </c>
      <c r="CV56" s="337">
        <v>51</v>
      </c>
      <c r="CW56" s="337">
        <v>51</v>
      </c>
      <c r="CX56" s="337">
        <v>53</v>
      </c>
      <c r="CY56" s="337">
        <v>54</v>
      </c>
      <c r="CZ56" s="337">
        <v>55</v>
      </c>
      <c r="DA56" s="742">
        <v>55</v>
      </c>
      <c r="DB56" s="337"/>
      <c r="DC56" s="337"/>
      <c r="DD56" s="337"/>
      <c r="DE56" s="337"/>
      <c r="DF56" s="337"/>
      <c r="DG56" s="337"/>
      <c r="DH56" s="100">
        <v>0</v>
      </c>
      <c r="DI56" s="84">
        <v>0</v>
      </c>
      <c r="DJ56" s="675">
        <v>4</v>
      </c>
      <c r="DK56" s="84">
        <v>7.6923076923076925</v>
      </c>
    </row>
    <row r="57" spans="1:115" ht="15" outlineLevel="2">
      <c r="A57" s="349">
        <v>543</v>
      </c>
      <c r="B57" s="15" t="s">
        <v>331</v>
      </c>
      <c r="C57" s="321" t="s">
        <v>346</v>
      </c>
      <c r="D57" s="327">
        <v>146</v>
      </c>
      <c r="E57" s="337">
        <v>146</v>
      </c>
      <c r="F57" s="337">
        <v>146</v>
      </c>
      <c r="G57" s="337">
        <v>146</v>
      </c>
      <c r="H57" s="337">
        <v>146</v>
      </c>
      <c r="I57" s="337">
        <v>151</v>
      </c>
      <c r="J57" s="337">
        <v>151</v>
      </c>
      <c r="K57" s="337">
        <v>151</v>
      </c>
      <c r="L57" s="337">
        <v>151</v>
      </c>
      <c r="M57" s="337">
        <v>151</v>
      </c>
      <c r="N57" s="337">
        <v>151</v>
      </c>
      <c r="O57" s="330">
        <v>173</v>
      </c>
      <c r="P57" s="327">
        <v>172</v>
      </c>
      <c r="Q57" s="337">
        <v>147</v>
      </c>
      <c r="R57" s="337">
        <v>147</v>
      </c>
      <c r="S57" s="337">
        <v>173</v>
      </c>
      <c r="T57" s="337">
        <v>173</v>
      </c>
      <c r="U57" s="337">
        <v>176</v>
      </c>
      <c r="V57" s="337">
        <v>178</v>
      </c>
      <c r="W57" s="337">
        <v>177</v>
      </c>
      <c r="X57" s="337">
        <v>177</v>
      </c>
      <c r="Y57" s="337">
        <v>176</v>
      </c>
      <c r="Z57" s="337">
        <v>175</v>
      </c>
      <c r="AA57" s="330">
        <v>176</v>
      </c>
      <c r="AB57" s="327">
        <v>177</v>
      </c>
      <c r="AC57" s="337">
        <v>179</v>
      </c>
      <c r="AD57" s="337">
        <v>179</v>
      </c>
      <c r="AE57" s="337">
        <v>179</v>
      </c>
      <c r="AF57" s="337">
        <v>178</v>
      </c>
      <c r="AG57" s="337">
        <v>178</v>
      </c>
      <c r="AH57" s="337">
        <v>178</v>
      </c>
      <c r="AI57" s="337">
        <v>179</v>
      </c>
      <c r="AJ57" s="337">
        <v>179</v>
      </c>
      <c r="AK57" s="337">
        <v>180</v>
      </c>
      <c r="AL57" s="337">
        <v>178</v>
      </c>
      <c r="AM57" s="330">
        <v>178</v>
      </c>
      <c r="AN57" s="327">
        <v>178</v>
      </c>
      <c r="AO57" s="337">
        <v>178</v>
      </c>
      <c r="AP57" s="337">
        <v>178</v>
      </c>
      <c r="AQ57" s="337">
        <v>178</v>
      </c>
      <c r="AR57" s="337">
        <v>178</v>
      </c>
      <c r="AS57" s="337">
        <v>178</v>
      </c>
      <c r="AT57" s="337">
        <v>178</v>
      </c>
      <c r="AU57" s="337">
        <v>177</v>
      </c>
      <c r="AV57" s="337">
        <v>177</v>
      </c>
      <c r="AW57" s="337">
        <v>177</v>
      </c>
      <c r="AX57" s="337">
        <v>177</v>
      </c>
      <c r="AY57" s="330">
        <v>177</v>
      </c>
      <c r="AZ57" s="327">
        <v>177</v>
      </c>
      <c r="BA57" s="337">
        <v>177</v>
      </c>
      <c r="BB57" s="337">
        <v>176</v>
      </c>
      <c r="BC57" s="337">
        <v>176</v>
      </c>
      <c r="BD57" s="337">
        <v>176</v>
      </c>
      <c r="BE57" s="337">
        <v>175</v>
      </c>
      <c r="BF57" s="337">
        <v>175</v>
      </c>
      <c r="BG57" s="337">
        <v>179</v>
      </c>
      <c r="BH57" s="337">
        <v>179</v>
      </c>
      <c r="BI57" s="337">
        <v>179</v>
      </c>
      <c r="BJ57" s="337">
        <v>180</v>
      </c>
      <c r="BK57" s="326">
        <v>180</v>
      </c>
      <c r="BL57" s="327">
        <v>180</v>
      </c>
      <c r="BM57" s="337">
        <v>180</v>
      </c>
      <c r="BN57" s="337">
        <v>184</v>
      </c>
      <c r="BO57" s="337">
        <v>186</v>
      </c>
      <c r="BP57" s="337">
        <v>186</v>
      </c>
      <c r="BQ57" s="337">
        <v>187</v>
      </c>
      <c r="BR57" s="337">
        <v>186</v>
      </c>
      <c r="BS57" s="337">
        <v>191</v>
      </c>
      <c r="BT57" s="337">
        <v>190</v>
      </c>
      <c r="BU57" s="337">
        <v>190</v>
      </c>
      <c r="BV57" s="337">
        <v>190</v>
      </c>
      <c r="BW57" s="326">
        <v>189</v>
      </c>
      <c r="BX57" s="327">
        <v>189</v>
      </c>
      <c r="BY57" s="337">
        <v>188</v>
      </c>
      <c r="BZ57" s="337">
        <v>198</v>
      </c>
      <c r="CA57" s="337">
        <v>195</v>
      </c>
      <c r="CB57" s="337">
        <v>196</v>
      </c>
      <c r="CC57" s="337">
        <v>194</v>
      </c>
      <c r="CD57" s="337">
        <v>194</v>
      </c>
      <c r="CE57" s="337">
        <v>194</v>
      </c>
      <c r="CF57" s="337">
        <v>190</v>
      </c>
      <c r="CG57" s="337">
        <v>191</v>
      </c>
      <c r="CH57" s="337">
        <v>187</v>
      </c>
      <c r="CI57" s="326">
        <v>185</v>
      </c>
      <c r="CJ57" s="327">
        <v>183</v>
      </c>
      <c r="CK57" s="337">
        <v>183</v>
      </c>
      <c r="CL57" s="337">
        <v>181</v>
      </c>
      <c r="CM57" s="337">
        <v>185</v>
      </c>
      <c r="CN57" s="337">
        <v>185</v>
      </c>
      <c r="CO57" s="337">
        <v>187</v>
      </c>
      <c r="CP57" s="337">
        <v>185</v>
      </c>
      <c r="CQ57" s="337">
        <v>185</v>
      </c>
      <c r="CR57" s="337">
        <v>186</v>
      </c>
      <c r="CS57" s="326">
        <v>187</v>
      </c>
      <c r="CT57" s="330">
        <v>189</v>
      </c>
      <c r="CU57" s="326">
        <v>189</v>
      </c>
      <c r="CV57" s="337">
        <v>188</v>
      </c>
      <c r="CW57" s="337">
        <v>191</v>
      </c>
      <c r="CX57" s="337">
        <v>190</v>
      </c>
      <c r="CY57" s="337">
        <v>193</v>
      </c>
      <c r="CZ57" s="337">
        <v>195</v>
      </c>
      <c r="DA57" s="742">
        <v>196</v>
      </c>
      <c r="DB57" s="337"/>
      <c r="DC57" s="337"/>
      <c r="DD57" s="337"/>
      <c r="DE57" s="337"/>
      <c r="DF57" s="337"/>
      <c r="DG57" s="337"/>
      <c r="DH57" s="100">
        <v>1</v>
      </c>
      <c r="DI57" s="84">
        <v>0.51020408163265307</v>
      </c>
      <c r="DJ57" s="675">
        <v>7</v>
      </c>
      <c r="DK57" s="84">
        <v>3.7837837837837842</v>
      </c>
    </row>
    <row r="58" spans="1:115" ht="15" outlineLevel="2">
      <c r="A58" s="349">
        <v>628</v>
      </c>
      <c r="B58" s="15" t="s">
        <v>331</v>
      </c>
      <c r="C58" s="321" t="s">
        <v>347</v>
      </c>
      <c r="D58" s="327">
        <v>168</v>
      </c>
      <c r="E58" s="337">
        <v>168</v>
      </c>
      <c r="F58" s="337">
        <v>168</v>
      </c>
      <c r="G58" s="337">
        <v>168</v>
      </c>
      <c r="H58" s="337">
        <v>168</v>
      </c>
      <c r="I58" s="337">
        <v>172</v>
      </c>
      <c r="J58" s="337">
        <v>172</v>
      </c>
      <c r="K58" s="337">
        <v>172</v>
      </c>
      <c r="L58" s="337">
        <v>172</v>
      </c>
      <c r="M58" s="337">
        <v>172</v>
      </c>
      <c r="N58" s="337">
        <v>171</v>
      </c>
      <c r="O58" s="330">
        <v>184</v>
      </c>
      <c r="P58" s="327">
        <v>183</v>
      </c>
      <c r="Q58" s="337">
        <v>169</v>
      </c>
      <c r="R58" s="337">
        <v>169</v>
      </c>
      <c r="S58" s="337">
        <v>197</v>
      </c>
      <c r="T58" s="337">
        <v>195</v>
      </c>
      <c r="U58" s="337">
        <v>203</v>
      </c>
      <c r="V58" s="337">
        <v>197</v>
      </c>
      <c r="W58" s="337">
        <v>197</v>
      </c>
      <c r="X58" s="337">
        <v>196</v>
      </c>
      <c r="Y58" s="337">
        <v>199</v>
      </c>
      <c r="Z58" s="337">
        <v>197</v>
      </c>
      <c r="AA58" s="330">
        <v>198</v>
      </c>
      <c r="AB58" s="327">
        <v>198</v>
      </c>
      <c r="AC58" s="337">
        <v>198</v>
      </c>
      <c r="AD58" s="337">
        <v>198</v>
      </c>
      <c r="AE58" s="337">
        <v>198</v>
      </c>
      <c r="AF58" s="337">
        <v>201</v>
      </c>
      <c r="AG58" s="337">
        <v>199</v>
      </c>
      <c r="AH58" s="337">
        <v>200</v>
      </c>
      <c r="AI58" s="337">
        <v>202</v>
      </c>
      <c r="AJ58" s="337">
        <v>202</v>
      </c>
      <c r="AK58" s="337">
        <v>204</v>
      </c>
      <c r="AL58" s="337">
        <v>202</v>
      </c>
      <c r="AM58" s="330">
        <v>202</v>
      </c>
      <c r="AN58" s="327">
        <v>202</v>
      </c>
      <c r="AO58" s="337">
        <v>203</v>
      </c>
      <c r="AP58" s="337">
        <v>203</v>
      </c>
      <c r="AQ58" s="337">
        <v>203</v>
      </c>
      <c r="AR58" s="337">
        <v>202</v>
      </c>
      <c r="AS58" s="337">
        <v>201</v>
      </c>
      <c r="AT58" s="337">
        <v>200</v>
      </c>
      <c r="AU58" s="337">
        <v>200</v>
      </c>
      <c r="AV58" s="337">
        <v>199</v>
      </c>
      <c r="AW58" s="337">
        <v>199</v>
      </c>
      <c r="AX58" s="337">
        <v>198</v>
      </c>
      <c r="AY58" s="330">
        <v>198</v>
      </c>
      <c r="AZ58" s="327">
        <v>198</v>
      </c>
      <c r="BA58" s="337">
        <v>198</v>
      </c>
      <c r="BB58" s="337">
        <v>197</v>
      </c>
      <c r="BC58" s="337">
        <v>197</v>
      </c>
      <c r="BD58" s="337">
        <v>197</v>
      </c>
      <c r="BE58" s="337">
        <v>197</v>
      </c>
      <c r="BF58" s="337">
        <v>190</v>
      </c>
      <c r="BG58" s="337">
        <v>188</v>
      </c>
      <c r="BH58" s="337">
        <v>188</v>
      </c>
      <c r="BI58" s="337">
        <v>188</v>
      </c>
      <c r="BJ58" s="337">
        <v>188</v>
      </c>
      <c r="BK58" s="326">
        <v>187</v>
      </c>
      <c r="BL58" s="327">
        <v>186</v>
      </c>
      <c r="BM58" s="337">
        <v>185</v>
      </c>
      <c r="BN58" s="337">
        <v>189</v>
      </c>
      <c r="BO58" s="337">
        <v>189</v>
      </c>
      <c r="BP58" s="337">
        <v>189</v>
      </c>
      <c r="BQ58" s="337">
        <v>191</v>
      </c>
      <c r="BR58" s="337">
        <v>189</v>
      </c>
      <c r="BS58" s="337">
        <v>190</v>
      </c>
      <c r="BT58" s="337">
        <v>190</v>
      </c>
      <c r="BU58" s="337">
        <v>190</v>
      </c>
      <c r="BV58" s="337">
        <v>190</v>
      </c>
      <c r="BW58" s="326">
        <v>190</v>
      </c>
      <c r="BX58" s="327">
        <v>191</v>
      </c>
      <c r="BY58" s="337">
        <v>193</v>
      </c>
      <c r="BZ58" s="337">
        <v>208</v>
      </c>
      <c r="CA58" s="337">
        <v>210</v>
      </c>
      <c r="CB58" s="337">
        <v>211</v>
      </c>
      <c r="CC58" s="337">
        <v>210</v>
      </c>
      <c r="CD58" s="337">
        <v>209</v>
      </c>
      <c r="CE58" s="337">
        <v>209</v>
      </c>
      <c r="CF58" s="337">
        <v>210</v>
      </c>
      <c r="CG58" s="337">
        <v>214</v>
      </c>
      <c r="CH58" s="337">
        <v>214</v>
      </c>
      <c r="CI58" s="326">
        <v>210</v>
      </c>
      <c r="CJ58" s="327">
        <v>209</v>
      </c>
      <c r="CK58" s="337">
        <v>205</v>
      </c>
      <c r="CL58" s="337">
        <v>205</v>
      </c>
      <c r="CM58" s="337">
        <v>208</v>
      </c>
      <c r="CN58" s="337">
        <v>208</v>
      </c>
      <c r="CO58" s="337">
        <v>211</v>
      </c>
      <c r="CP58" s="337">
        <v>213</v>
      </c>
      <c r="CQ58" s="337">
        <v>215</v>
      </c>
      <c r="CR58" s="337">
        <v>216</v>
      </c>
      <c r="CS58" s="326">
        <v>213</v>
      </c>
      <c r="CT58" s="330">
        <v>223</v>
      </c>
      <c r="CU58" s="326">
        <v>222</v>
      </c>
      <c r="CV58" s="337">
        <v>219</v>
      </c>
      <c r="CW58" s="337">
        <v>218</v>
      </c>
      <c r="CX58" s="337">
        <v>218</v>
      </c>
      <c r="CY58" s="337">
        <v>221</v>
      </c>
      <c r="CZ58" s="337">
        <v>218</v>
      </c>
      <c r="DA58" s="742">
        <v>217</v>
      </c>
      <c r="DB58" s="337"/>
      <c r="DC58" s="337"/>
      <c r="DD58" s="337"/>
      <c r="DE58" s="337"/>
      <c r="DF58" s="337"/>
      <c r="DG58" s="337"/>
      <c r="DH58" s="100">
        <v>-1</v>
      </c>
      <c r="DI58" s="84">
        <v>-0.46082949308755761</v>
      </c>
      <c r="DJ58" s="675">
        <v>-5</v>
      </c>
      <c r="DK58" s="84">
        <v>-2.3809523809523809</v>
      </c>
    </row>
    <row r="59" spans="1:115" ht="15" outlineLevel="2">
      <c r="A59" s="349">
        <v>656</v>
      </c>
      <c r="B59" s="15" t="s">
        <v>331</v>
      </c>
      <c r="C59" s="321" t="s">
        <v>348</v>
      </c>
      <c r="D59" s="327">
        <v>236</v>
      </c>
      <c r="E59" s="337">
        <v>236</v>
      </c>
      <c r="F59" s="337">
        <v>236</v>
      </c>
      <c r="G59" s="337">
        <v>236</v>
      </c>
      <c r="H59" s="337">
        <v>236</v>
      </c>
      <c r="I59" s="337">
        <v>240</v>
      </c>
      <c r="J59" s="337">
        <v>240</v>
      </c>
      <c r="K59" s="337">
        <v>240</v>
      </c>
      <c r="L59" s="337">
        <v>240</v>
      </c>
      <c r="M59" s="337">
        <v>240</v>
      </c>
      <c r="N59" s="337">
        <v>240</v>
      </c>
      <c r="O59" s="330">
        <v>244</v>
      </c>
      <c r="P59" s="327">
        <v>244</v>
      </c>
      <c r="Q59" s="337">
        <v>216</v>
      </c>
      <c r="R59" s="337">
        <v>212</v>
      </c>
      <c r="S59" s="337">
        <v>267</v>
      </c>
      <c r="T59" s="337">
        <v>260</v>
      </c>
      <c r="U59" s="337">
        <v>268</v>
      </c>
      <c r="V59" s="337">
        <v>264</v>
      </c>
      <c r="W59" s="337">
        <v>264</v>
      </c>
      <c r="X59" s="337">
        <v>263</v>
      </c>
      <c r="Y59" s="337">
        <v>267</v>
      </c>
      <c r="Z59" s="337">
        <v>266</v>
      </c>
      <c r="AA59" s="330">
        <v>268</v>
      </c>
      <c r="AB59" s="327">
        <v>268</v>
      </c>
      <c r="AC59" s="337">
        <v>268</v>
      </c>
      <c r="AD59" s="337">
        <v>268</v>
      </c>
      <c r="AE59" s="337">
        <v>268</v>
      </c>
      <c r="AF59" s="337">
        <v>265</v>
      </c>
      <c r="AG59" s="337">
        <v>265</v>
      </c>
      <c r="AH59" s="337">
        <v>269</v>
      </c>
      <c r="AI59" s="337">
        <v>268</v>
      </c>
      <c r="AJ59" s="337">
        <v>268</v>
      </c>
      <c r="AK59" s="337">
        <v>269</v>
      </c>
      <c r="AL59" s="337">
        <v>269</v>
      </c>
      <c r="AM59" s="330">
        <v>268</v>
      </c>
      <c r="AN59" s="327">
        <v>268</v>
      </c>
      <c r="AO59" s="337">
        <v>267</v>
      </c>
      <c r="AP59" s="337">
        <v>266</v>
      </c>
      <c r="AQ59" s="337">
        <v>266</v>
      </c>
      <c r="AR59" s="337">
        <v>266</v>
      </c>
      <c r="AS59" s="337">
        <v>266</v>
      </c>
      <c r="AT59" s="337">
        <v>266</v>
      </c>
      <c r="AU59" s="337">
        <v>266</v>
      </c>
      <c r="AV59" s="337">
        <v>266</v>
      </c>
      <c r="AW59" s="337">
        <v>266</v>
      </c>
      <c r="AX59" s="337">
        <v>266</v>
      </c>
      <c r="AY59" s="330">
        <v>266</v>
      </c>
      <c r="AZ59" s="327">
        <v>266</v>
      </c>
      <c r="BA59" s="337">
        <v>266</v>
      </c>
      <c r="BB59" s="337">
        <v>266</v>
      </c>
      <c r="BC59" s="337">
        <v>266</v>
      </c>
      <c r="BD59" s="337">
        <v>264</v>
      </c>
      <c r="BE59" s="337">
        <v>263</v>
      </c>
      <c r="BF59" s="337">
        <v>254</v>
      </c>
      <c r="BG59" s="337">
        <v>251</v>
      </c>
      <c r="BH59" s="337">
        <v>250</v>
      </c>
      <c r="BI59" s="337">
        <v>250</v>
      </c>
      <c r="BJ59" s="337">
        <v>250</v>
      </c>
      <c r="BK59" s="326">
        <v>249</v>
      </c>
      <c r="BL59" s="327">
        <v>249</v>
      </c>
      <c r="BM59" s="337">
        <v>247</v>
      </c>
      <c r="BN59" s="337">
        <v>249</v>
      </c>
      <c r="BO59" s="337">
        <v>248</v>
      </c>
      <c r="BP59" s="337">
        <v>248</v>
      </c>
      <c r="BQ59" s="337">
        <v>248</v>
      </c>
      <c r="BR59" s="337">
        <v>245</v>
      </c>
      <c r="BS59" s="337">
        <v>244</v>
      </c>
      <c r="BT59" s="337">
        <v>244</v>
      </c>
      <c r="BU59" s="337">
        <v>243</v>
      </c>
      <c r="BV59" s="337">
        <v>241</v>
      </c>
      <c r="BW59" s="326">
        <v>241</v>
      </c>
      <c r="BX59" s="327">
        <v>245</v>
      </c>
      <c r="BY59" s="337">
        <v>246</v>
      </c>
      <c r="BZ59" s="337">
        <v>273</v>
      </c>
      <c r="CA59" s="337">
        <v>271</v>
      </c>
      <c r="CB59" s="337">
        <v>270</v>
      </c>
      <c r="CC59" s="337">
        <v>268</v>
      </c>
      <c r="CD59" s="337">
        <v>267</v>
      </c>
      <c r="CE59" s="337">
        <v>267</v>
      </c>
      <c r="CF59" s="337">
        <v>267</v>
      </c>
      <c r="CG59" s="337">
        <v>263</v>
      </c>
      <c r="CH59" s="337">
        <v>261</v>
      </c>
      <c r="CI59" s="326">
        <v>255</v>
      </c>
      <c r="CJ59" s="327">
        <v>253</v>
      </c>
      <c r="CK59" s="337">
        <v>250</v>
      </c>
      <c r="CL59" s="337">
        <v>251</v>
      </c>
      <c r="CM59" s="337">
        <v>256</v>
      </c>
      <c r="CN59" s="337">
        <v>255</v>
      </c>
      <c r="CO59" s="337">
        <v>258</v>
      </c>
      <c r="CP59" s="337">
        <v>259</v>
      </c>
      <c r="CQ59" s="337">
        <v>260</v>
      </c>
      <c r="CR59" s="337">
        <v>256</v>
      </c>
      <c r="CS59" s="326">
        <v>256</v>
      </c>
      <c r="CT59" s="330">
        <v>255</v>
      </c>
      <c r="CU59" s="326">
        <v>252</v>
      </c>
      <c r="CV59" s="337">
        <v>251</v>
      </c>
      <c r="CW59" s="337">
        <v>250</v>
      </c>
      <c r="CX59" s="337">
        <v>249</v>
      </c>
      <c r="CY59" s="337">
        <v>252</v>
      </c>
      <c r="CZ59" s="337">
        <v>252</v>
      </c>
      <c r="DA59" s="742">
        <v>252</v>
      </c>
      <c r="DB59" s="337"/>
      <c r="DC59" s="337"/>
      <c r="DD59" s="337"/>
      <c r="DE59" s="337"/>
      <c r="DF59" s="337"/>
      <c r="DG59" s="337"/>
      <c r="DH59" s="100">
        <v>0</v>
      </c>
      <c r="DI59" s="84">
        <v>0</v>
      </c>
      <c r="DJ59" s="675">
        <v>0</v>
      </c>
      <c r="DK59" s="84">
        <v>0</v>
      </c>
    </row>
    <row r="60" spans="1:115" ht="15" outlineLevel="2">
      <c r="A60" s="349">
        <v>761</v>
      </c>
      <c r="B60" s="15" t="s">
        <v>331</v>
      </c>
      <c r="C60" s="321" t="s">
        <v>349</v>
      </c>
      <c r="D60" s="327">
        <v>465</v>
      </c>
      <c r="E60" s="337">
        <v>465</v>
      </c>
      <c r="F60" s="337">
        <v>465</v>
      </c>
      <c r="G60" s="337">
        <v>465</v>
      </c>
      <c r="H60" s="337">
        <v>465</v>
      </c>
      <c r="I60" s="337">
        <v>476</v>
      </c>
      <c r="J60" s="337">
        <v>476</v>
      </c>
      <c r="K60" s="337">
        <v>476</v>
      </c>
      <c r="L60" s="337">
        <v>476</v>
      </c>
      <c r="M60" s="337">
        <v>476</v>
      </c>
      <c r="N60" s="337">
        <v>475</v>
      </c>
      <c r="O60" s="330">
        <v>480</v>
      </c>
      <c r="P60" s="327">
        <v>479</v>
      </c>
      <c r="Q60" s="337">
        <v>425</v>
      </c>
      <c r="R60" s="337">
        <v>417</v>
      </c>
      <c r="S60" s="337">
        <v>512</v>
      </c>
      <c r="T60" s="337">
        <v>505</v>
      </c>
      <c r="U60" s="337">
        <v>513</v>
      </c>
      <c r="V60" s="337">
        <v>504</v>
      </c>
      <c r="W60" s="337">
        <v>505</v>
      </c>
      <c r="X60" s="337">
        <v>502</v>
      </c>
      <c r="Y60" s="337">
        <v>506</v>
      </c>
      <c r="Z60" s="337">
        <v>504</v>
      </c>
      <c r="AA60" s="330">
        <v>504</v>
      </c>
      <c r="AB60" s="327">
        <v>505</v>
      </c>
      <c r="AC60" s="337">
        <v>502</v>
      </c>
      <c r="AD60" s="337">
        <v>501</v>
      </c>
      <c r="AE60" s="337">
        <v>501</v>
      </c>
      <c r="AF60" s="337">
        <v>494</v>
      </c>
      <c r="AG60" s="337">
        <v>492</v>
      </c>
      <c r="AH60" s="337">
        <v>492</v>
      </c>
      <c r="AI60" s="337">
        <v>493</v>
      </c>
      <c r="AJ60" s="337">
        <v>492</v>
      </c>
      <c r="AK60" s="337">
        <v>493</v>
      </c>
      <c r="AL60" s="337">
        <v>493</v>
      </c>
      <c r="AM60" s="330">
        <v>491</v>
      </c>
      <c r="AN60" s="327">
        <v>491</v>
      </c>
      <c r="AO60" s="337">
        <v>489</v>
      </c>
      <c r="AP60" s="337">
        <v>488</v>
      </c>
      <c r="AQ60" s="337">
        <v>489</v>
      </c>
      <c r="AR60" s="337">
        <v>489</v>
      </c>
      <c r="AS60" s="337">
        <v>489</v>
      </c>
      <c r="AT60" s="337">
        <v>488</v>
      </c>
      <c r="AU60" s="337">
        <v>486</v>
      </c>
      <c r="AV60" s="337">
        <v>486</v>
      </c>
      <c r="AW60" s="337">
        <v>486</v>
      </c>
      <c r="AX60" s="337">
        <v>483</v>
      </c>
      <c r="AY60" s="330">
        <v>483</v>
      </c>
      <c r="AZ60" s="327">
        <v>483</v>
      </c>
      <c r="BA60" s="337">
        <v>480</v>
      </c>
      <c r="BB60" s="337">
        <v>480</v>
      </c>
      <c r="BC60" s="337">
        <v>479</v>
      </c>
      <c r="BD60" s="337">
        <v>477</v>
      </c>
      <c r="BE60" s="337">
        <v>474</v>
      </c>
      <c r="BF60" s="337">
        <v>466</v>
      </c>
      <c r="BG60" s="337">
        <v>464</v>
      </c>
      <c r="BH60" s="337">
        <v>464</v>
      </c>
      <c r="BI60" s="337">
        <v>464</v>
      </c>
      <c r="BJ60" s="337">
        <v>463</v>
      </c>
      <c r="BK60" s="326">
        <v>464</v>
      </c>
      <c r="BL60" s="327">
        <v>463</v>
      </c>
      <c r="BM60" s="337">
        <v>462</v>
      </c>
      <c r="BN60" s="337">
        <v>467</v>
      </c>
      <c r="BO60" s="337">
        <v>467</v>
      </c>
      <c r="BP60" s="337">
        <v>467</v>
      </c>
      <c r="BQ60" s="337">
        <v>469</v>
      </c>
      <c r="BR60" s="337">
        <v>465</v>
      </c>
      <c r="BS60" s="337">
        <v>467</v>
      </c>
      <c r="BT60" s="337">
        <v>467</v>
      </c>
      <c r="BU60" s="337">
        <v>465</v>
      </c>
      <c r="BV60" s="337">
        <v>463</v>
      </c>
      <c r="BW60" s="326">
        <v>463</v>
      </c>
      <c r="BX60" s="327">
        <v>471</v>
      </c>
      <c r="BY60" s="337">
        <v>468</v>
      </c>
      <c r="BZ60" s="337">
        <v>501</v>
      </c>
      <c r="CA60" s="337">
        <v>495</v>
      </c>
      <c r="CB60" s="337">
        <v>496</v>
      </c>
      <c r="CC60" s="337">
        <v>493</v>
      </c>
      <c r="CD60" s="337">
        <v>486</v>
      </c>
      <c r="CE60" s="337">
        <v>485</v>
      </c>
      <c r="CF60" s="337">
        <v>485</v>
      </c>
      <c r="CG60" s="337">
        <v>485</v>
      </c>
      <c r="CH60" s="337">
        <v>480</v>
      </c>
      <c r="CI60" s="326">
        <v>470</v>
      </c>
      <c r="CJ60" s="327">
        <v>464</v>
      </c>
      <c r="CK60" s="337">
        <v>456</v>
      </c>
      <c r="CL60" s="337">
        <v>455</v>
      </c>
      <c r="CM60" s="337">
        <v>452</v>
      </c>
      <c r="CN60" s="337">
        <v>452</v>
      </c>
      <c r="CO60" s="337">
        <v>458</v>
      </c>
      <c r="CP60" s="337">
        <v>463</v>
      </c>
      <c r="CQ60" s="337">
        <v>465</v>
      </c>
      <c r="CR60" s="337">
        <v>459</v>
      </c>
      <c r="CS60" s="326">
        <v>458</v>
      </c>
      <c r="CT60" s="330">
        <v>461</v>
      </c>
      <c r="CU60" s="326">
        <v>458</v>
      </c>
      <c r="CV60" s="337">
        <v>459</v>
      </c>
      <c r="CW60" s="337">
        <v>457</v>
      </c>
      <c r="CX60" s="337">
        <v>460</v>
      </c>
      <c r="CY60" s="337">
        <v>460</v>
      </c>
      <c r="CZ60" s="337">
        <v>454</v>
      </c>
      <c r="DA60" s="742">
        <v>455</v>
      </c>
      <c r="DB60" s="337"/>
      <c r="DC60" s="337"/>
      <c r="DD60" s="337"/>
      <c r="DE60" s="337"/>
      <c r="DF60" s="337"/>
      <c r="DG60" s="337"/>
      <c r="DH60" s="100">
        <v>1</v>
      </c>
      <c r="DI60" s="84">
        <v>0.21978021978021978</v>
      </c>
      <c r="DJ60" s="675">
        <v>-3</v>
      </c>
      <c r="DK60" s="84">
        <v>-0.63829787234042545</v>
      </c>
    </row>
    <row r="61" spans="1:115" ht="15" outlineLevel="2">
      <c r="A61" s="349">
        <v>842</v>
      </c>
      <c r="B61" s="15" t="s">
        <v>331</v>
      </c>
      <c r="C61" s="321" t="s">
        <v>350</v>
      </c>
      <c r="D61" s="327">
        <v>77</v>
      </c>
      <c r="E61" s="337">
        <v>77</v>
      </c>
      <c r="F61" s="337">
        <v>77</v>
      </c>
      <c r="G61" s="337">
        <v>77</v>
      </c>
      <c r="H61" s="337">
        <v>77</v>
      </c>
      <c r="I61" s="337">
        <v>77</v>
      </c>
      <c r="J61" s="337">
        <v>77</v>
      </c>
      <c r="K61" s="337">
        <v>77</v>
      </c>
      <c r="L61" s="337">
        <v>77</v>
      </c>
      <c r="M61" s="337">
        <v>77</v>
      </c>
      <c r="N61" s="337">
        <v>76</v>
      </c>
      <c r="O61" s="330">
        <v>83</v>
      </c>
      <c r="P61" s="327">
        <v>83</v>
      </c>
      <c r="Q61" s="337">
        <v>74</v>
      </c>
      <c r="R61" s="337">
        <v>74</v>
      </c>
      <c r="S61" s="337">
        <v>99</v>
      </c>
      <c r="T61" s="337">
        <v>99</v>
      </c>
      <c r="U61" s="337">
        <v>100</v>
      </c>
      <c r="V61" s="337">
        <v>100</v>
      </c>
      <c r="W61" s="337">
        <v>99</v>
      </c>
      <c r="X61" s="337">
        <v>99</v>
      </c>
      <c r="Y61" s="337">
        <v>100</v>
      </c>
      <c r="Z61" s="337">
        <v>100</v>
      </c>
      <c r="AA61" s="330">
        <v>99</v>
      </c>
      <c r="AB61" s="327">
        <v>99</v>
      </c>
      <c r="AC61" s="337">
        <v>99</v>
      </c>
      <c r="AD61" s="337">
        <v>99</v>
      </c>
      <c r="AE61" s="337">
        <v>99</v>
      </c>
      <c r="AF61" s="337">
        <v>99</v>
      </c>
      <c r="AG61" s="337">
        <v>98</v>
      </c>
      <c r="AH61" s="337">
        <v>98</v>
      </c>
      <c r="AI61" s="337">
        <v>99</v>
      </c>
      <c r="AJ61" s="337">
        <v>100</v>
      </c>
      <c r="AK61" s="337">
        <v>101</v>
      </c>
      <c r="AL61" s="337">
        <v>101</v>
      </c>
      <c r="AM61" s="330">
        <v>101</v>
      </c>
      <c r="AN61" s="327">
        <v>101</v>
      </c>
      <c r="AO61" s="337">
        <v>102</v>
      </c>
      <c r="AP61" s="337">
        <v>102</v>
      </c>
      <c r="AQ61" s="337">
        <v>101</v>
      </c>
      <c r="AR61" s="337">
        <v>101</v>
      </c>
      <c r="AS61" s="337">
        <v>101</v>
      </c>
      <c r="AT61" s="337">
        <v>101</v>
      </c>
      <c r="AU61" s="337">
        <v>101</v>
      </c>
      <c r="AV61" s="337">
        <v>101</v>
      </c>
      <c r="AW61" s="337">
        <v>101</v>
      </c>
      <c r="AX61" s="337">
        <v>101</v>
      </c>
      <c r="AY61" s="330">
        <v>100</v>
      </c>
      <c r="AZ61" s="327">
        <v>100</v>
      </c>
      <c r="BA61" s="337">
        <v>100</v>
      </c>
      <c r="BB61" s="337">
        <v>98</v>
      </c>
      <c r="BC61" s="337">
        <v>97</v>
      </c>
      <c r="BD61" s="337">
        <v>97</v>
      </c>
      <c r="BE61" s="337">
        <v>97</v>
      </c>
      <c r="BF61" s="337">
        <v>96</v>
      </c>
      <c r="BG61" s="337">
        <v>96</v>
      </c>
      <c r="BH61" s="337">
        <v>96</v>
      </c>
      <c r="BI61" s="337">
        <v>96</v>
      </c>
      <c r="BJ61" s="337">
        <v>96</v>
      </c>
      <c r="BK61" s="326">
        <v>96</v>
      </c>
      <c r="BL61" s="327">
        <v>96</v>
      </c>
      <c r="BM61" s="337">
        <v>96</v>
      </c>
      <c r="BN61" s="337">
        <v>96</v>
      </c>
      <c r="BO61" s="337">
        <v>96</v>
      </c>
      <c r="BP61" s="337">
        <v>96</v>
      </c>
      <c r="BQ61" s="337">
        <v>97</v>
      </c>
      <c r="BR61" s="337">
        <v>97</v>
      </c>
      <c r="BS61" s="337">
        <v>98</v>
      </c>
      <c r="BT61" s="337">
        <v>98</v>
      </c>
      <c r="BU61" s="337">
        <v>98</v>
      </c>
      <c r="BV61" s="337">
        <v>98</v>
      </c>
      <c r="BW61" s="326">
        <v>98</v>
      </c>
      <c r="BX61" s="327">
        <v>99</v>
      </c>
      <c r="BY61" s="337">
        <v>99</v>
      </c>
      <c r="BZ61" s="337">
        <v>106</v>
      </c>
      <c r="CA61" s="337">
        <v>107</v>
      </c>
      <c r="CB61" s="337">
        <v>108</v>
      </c>
      <c r="CC61" s="337">
        <v>107</v>
      </c>
      <c r="CD61" s="337">
        <v>105</v>
      </c>
      <c r="CE61" s="337">
        <v>105</v>
      </c>
      <c r="CF61" s="337">
        <v>105</v>
      </c>
      <c r="CG61" s="337">
        <v>105</v>
      </c>
      <c r="CH61" s="337">
        <v>105</v>
      </c>
      <c r="CI61" s="326">
        <v>105</v>
      </c>
      <c r="CJ61" s="327">
        <v>105</v>
      </c>
      <c r="CK61" s="337">
        <v>105</v>
      </c>
      <c r="CL61" s="337">
        <v>105</v>
      </c>
      <c r="CM61" s="337">
        <v>107</v>
      </c>
      <c r="CN61" s="337">
        <v>107</v>
      </c>
      <c r="CO61" s="337">
        <v>109</v>
      </c>
      <c r="CP61" s="337">
        <v>109</v>
      </c>
      <c r="CQ61" s="337">
        <v>109</v>
      </c>
      <c r="CR61" s="337">
        <v>110</v>
      </c>
      <c r="CS61" s="326">
        <v>110</v>
      </c>
      <c r="CT61" s="330">
        <v>110</v>
      </c>
      <c r="CU61" s="326">
        <v>110</v>
      </c>
      <c r="CV61" s="337">
        <v>110</v>
      </c>
      <c r="CW61" s="337">
        <v>108</v>
      </c>
      <c r="CX61" s="337">
        <v>107</v>
      </c>
      <c r="CY61" s="337">
        <v>111</v>
      </c>
      <c r="CZ61" s="337">
        <v>112</v>
      </c>
      <c r="DA61" s="742">
        <v>113</v>
      </c>
      <c r="DB61" s="337"/>
      <c r="DC61" s="337"/>
      <c r="DD61" s="337"/>
      <c r="DE61" s="337"/>
      <c r="DF61" s="337"/>
      <c r="DG61" s="337"/>
      <c r="DH61" s="100">
        <v>1</v>
      </c>
      <c r="DI61" s="84">
        <v>0.88495575221238942</v>
      </c>
      <c r="DJ61" s="675">
        <v>3</v>
      </c>
      <c r="DK61" s="84">
        <v>2.8571428571428572</v>
      </c>
    </row>
    <row r="62" spans="1:115" ht="15" outlineLevel="1">
      <c r="A62" s="121" t="s">
        <v>351</v>
      </c>
      <c r="B62" s="26"/>
      <c r="C62" s="27"/>
      <c r="D62" s="44">
        <v>3577</v>
      </c>
      <c r="E62" s="45">
        <v>3577</v>
      </c>
      <c r="F62" s="45">
        <v>3575</v>
      </c>
      <c r="G62" s="45">
        <v>3575</v>
      </c>
      <c r="H62" s="45">
        <v>3574</v>
      </c>
      <c r="I62" s="45">
        <v>3652</v>
      </c>
      <c r="J62" s="45">
        <v>3650</v>
      </c>
      <c r="K62" s="45">
        <v>3654</v>
      </c>
      <c r="L62" s="45">
        <v>3654</v>
      </c>
      <c r="M62" s="45">
        <v>3653</v>
      </c>
      <c r="N62" s="45">
        <v>3640</v>
      </c>
      <c r="O62" s="231">
        <v>3921</v>
      </c>
      <c r="P62" s="44">
        <v>3910</v>
      </c>
      <c r="Q62" s="45">
        <v>3343</v>
      </c>
      <c r="R62" s="45">
        <v>3311</v>
      </c>
      <c r="S62" s="45">
        <v>4448</v>
      </c>
      <c r="T62" s="45">
        <v>4386</v>
      </c>
      <c r="U62" s="45">
        <v>4483</v>
      </c>
      <c r="V62" s="45">
        <v>4428</v>
      </c>
      <c r="W62" s="45">
        <v>4426</v>
      </c>
      <c r="X62" s="45">
        <v>4419</v>
      </c>
      <c r="Y62" s="45">
        <v>4451</v>
      </c>
      <c r="Z62" s="45">
        <v>4446</v>
      </c>
      <c r="AA62" s="231">
        <v>4464</v>
      </c>
      <c r="AB62" s="44">
        <v>4458</v>
      </c>
      <c r="AC62" s="45">
        <v>4452</v>
      </c>
      <c r="AD62" s="45">
        <v>4456</v>
      </c>
      <c r="AE62" s="45">
        <v>4455</v>
      </c>
      <c r="AF62" s="45">
        <v>4431</v>
      </c>
      <c r="AG62" s="45">
        <v>4419</v>
      </c>
      <c r="AH62" s="45">
        <v>4426</v>
      </c>
      <c r="AI62" s="45">
        <v>4444</v>
      </c>
      <c r="AJ62" s="45">
        <v>4450</v>
      </c>
      <c r="AK62" s="45">
        <v>4453</v>
      </c>
      <c r="AL62" s="45">
        <v>4449</v>
      </c>
      <c r="AM62" s="231">
        <v>4443</v>
      </c>
      <c r="AN62" s="44">
        <v>4432</v>
      </c>
      <c r="AO62" s="45">
        <v>4433</v>
      </c>
      <c r="AP62" s="45">
        <v>4425</v>
      </c>
      <c r="AQ62" s="45">
        <v>4413</v>
      </c>
      <c r="AR62" s="45">
        <v>4398</v>
      </c>
      <c r="AS62" s="45">
        <v>4388</v>
      </c>
      <c r="AT62" s="45">
        <v>4379</v>
      </c>
      <c r="AU62" s="45">
        <v>4357</v>
      </c>
      <c r="AV62" s="45">
        <v>4348</v>
      </c>
      <c r="AW62" s="45">
        <v>4339</v>
      </c>
      <c r="AX62" s="45">
        <v>4321</v>
      </c>
      <c r="AY62" s="231">
        <v>4317</v>
      </c>
      <c r="AZ62" s="44">
        <v>4309</v>
      </c>
      <c r="BA62" s="45">
        <v>4298</v>
      </c>
      <c r="BB62" s="45">
        <v>4277</v>
      </c>
      <c r="BC62" s="45">
        <v>4270</v>
      </c>
      <c r="BD62" s="45">
        <v>4260</v>
      </c>
      <c r="BE62" s="45">
        <v>4244</v>
      </c>
      <c r="BF62" s="45">
        <v>4161</v>
      </c>
      <c r="BG62" s="45">
        <v>4148</v>
      </c>
      <c r="BH62" s="45">
        <v>4144</v>
      </c>
      <c r="BI62" s="45">
        <v>4142</v>
      </c>
      <c r="BJ62" s="45">
        <v>4144</v>
      </c>
      <c r="BK62" s="57">
        <v>4136</v>
      </c>
      <c r="BL62" s="44">
        <v>4114</v>
      </c>
      <c r="BM62" s="45">
        <v>4110</v>
      </c>
      <c r="BN62" s="45">
        <v>4187</v>
      </c>
      <c r="BO62" s="45">
        <v>4198</v>
      </c>
      <c r="BP62" s="45">
        <v>4198</v>
      </c>
      <c r="BQ62" s="45">
        <v>4222</v>
      </c>
      <c r="BR62" s="45">
        <v>4167</v>
      </c>
      <c r="BS62" s="45">
        <v>4162</v>
      </c>
      <c r="BT62" s="45">
        <v>4153</v>
      </c>
      <c r="BU62" s="45">
        <v>4138</v>
      </c>
      <c r="BV62" s="45">
        <v>4130</v>
      </c>
      <c r="BW62" s="57">
        <v>4128</v>
      </c>
      <c r="BX62" s="44">
        <v>4159</v>
      </c>
      <c r="BY62" s="45">
        <v>4110</v>
      </c>
      <c r="BZ62" s="45">
        <v>4410</v>
      </c>
      <c r="CA62" s="45">
        <v>4321</v>
      </c>
      <c r="CB62" s="45">
        <v>4369</v>
      </c>
      <c r="CC62" s="45">
        <v>4332</v>
      </c>
      <c r="CD62" s="45">
        <v>4318</v>
      </c>
      <c r="CE62" s="45">
        <v>4311</v>
      </c>
      <c r="CF62" s="45">
        <v>4304</v>
      </c>
      <c r="CG62" s="45">
        <v>4323</v>
      </c>
      <c r="CH62" s="45">
        <v>4286</v>
      </c>
      <c r="CI62" s="57">
        <v>4227</v>
      </c>
      <c r="CJ62" s="44">
        <v>4244</v>
      </c>
      <c r="CK62" s="45">
        <v>4217</v>
      </c>
      <c r="CL62" s="45">
        <v>4215</v>
      </c>
      <c r="CM62" s="45">
        <v>4265</v>
      </c>
      <c r="CN62" s="45">
        <v>4262</v>
      </c>
      <c r="CO62" s="45">
        <v>4269</v>
      </c>
      <c r="CP62" s="45">
        <v>4251</v>
      </c>
      <c r="CQ62" s="45">
        <v>4279</v>
      </c>
      <c r="CR62" s="45">
        <v>4296</v>
      </c>
      <c r="CS62" s="57">
        <v>4281</v>
      </c>
      <c r="CT62" s="231">
        <v>4293</v>
      </c>
      <c r="CU62" s="45">
        <v>4290</v>
      </c>
      <c r="CV62" s="45">
        <v>4270</v>
      </c>
      <c r="CW62" s="45">
        <v>4255</v>
      </c>
      <c r="CX62" s="45">
        <v>4265</v>
      </c>
      <c r="CY62" s="45">
        <v>4309</v>
      </c>
      <c r="CZ62" s="45">
        <v>4304</v>
      </c>
      <c r="DA62" s="741">
        <v>4312</v>
      </c>
      <c r="DB62" s="45"/>
      <c r="DC62" s="45"/>
      <c r="DD62" s="45"/>
      <c r="DE62" s="45"/>
      <c r="DF62" s="45"/>
      <c r="DG62" s="45"/>
      <c r="DH62" s="100">
        <v>8</v>
      </c>
      <c r="DI62" s="84">
        <v>0.1855287569573284</v>
      </c>
      <c r="DJ62" s="675">
        <v>22</v>
      </c>
      <c r="DK62" s="84">
        <v>0.52046368582919322</v>
      </c>
    </row>
    <row r="63" spans="1:115" ht="15" outlineLevel="2">
      <c r="A63" s="349">
        <v>38</v>
      </c>
      <c r="B63" s="15" t="s">
        <v>351</v>
      </c>
      <c r="C63" s="321" t="s">
        <v>352</v>
      </c>
      <c r="D63" s="327">
        <v>109</v>
      </c>
      <c r="E63" s="337">
        <v>109</v>
      </c>
      <c r="F63" s="337">
        <v>109</v>
      </c>
      <c r="G63" s="337">
        <v>109</v>
      </c>
      <c r="H63" s="337">
        <v>109</v>
      </c>
      <c r="I63" s="337">
        <v>110</v>
      </c>
      <c r="J63" s="337">
        <v>110</v>
      </c>
      <c r="K63" s="337">
        <v>110</v>
      </c>
      <c r="L63" s="337">
        <v>110</v>
      </c>
      <c r="M63" s="337">
        <v>110</v>
      </c>
      <c r="N63" s="337">
        <v>110</v>
      </c>
      <c r="O63" s="330">
        <v>118</v>
      </c>
      <c r="P63" s="327">
        <v>118</v>
      </c>
      <c r="Q63" s="337">
        <v>109</v>
      </c>
      <c r="R63" s="337">
        <v>107</v>
      </c>
      <c r="S63" s="337">
        <v>152</v>
      </c>
      <c r="T63" s="337">
        <v>147</v>
      </c>
      <c r="U63" s="337">
        <v>155</v>
      </c>
      <c r="V63" s="337">
        <v>155</v>
      </c>
      <c r="W63" s="337">
        <v>158</v>
      </c>
      <c r="X63" s="337">
        <v>157</v>
      </c>
      <c r="Y63" s="337">
        <v>157</v>
      </c>
      <c r="Z63" s="337">
        <v>157</v>
      </c>
      <c r="AA63" s="330">
        <v>158</v>
      </c>
      <c r="AB63" s="327">
        <v>158</v>
      </c>
      <c r="AC63" s="337">
        <v>157</v>
      </c>
      <c r="AD63" s="337">
        <v>157</v>
      </c>
      <c r="AE63" s="337">
        <v>157</v>
      </c>
      <c r="AF63" s="337">
        <v>154</v>
      </c>
      <c r="AG63" s="337">
        <v>154</v>
      </c>
      <c r="AH63" s="337">
        <v>154</v>
      </c>
      <c r="AI63" s="337">
        <v>154</v>
      </c>
      <c r="AJ63" s="337">
        <v>153</v>
      </c>
      <c r="AK63" s="337">
        <v>154</v>
      </c>
      <c r="AL63" s="337">
        <v>156</v>
      </c>
      <c r="AM63" s="330">
        <v>156</v>
      </c>
      <c r="AN63" s="327">
        <v>156</v>
      </c>
      <c r="AO63" s="337">
        <v>155</v>
      </c>
      <c r="AP63" s="337">
        <v>154</v>
      </c>
      <c r="AQ63" s="337">
        <v>153</v>
      </c>
      <c r="AR63" s="337">
        <v>153</v>
      </c>
      <c r="AS63" s="337">
        <v>153</v>
      </c>
      <c r="AT63" s="337">
        <v>151</v>
      </c>
      <c r="AU63" s="337">
        <v>150</v>
      </c>
      <c r="AV63" s="337">
        <v>150</v>
      </c>
      <c r="AW63" s="337">
        <v>150</v>
      </c>
      <c r="AX63" s="337">
        <v>149</v>
      </c>
      <c r="AY63" s="330">
        <v>149</v>
      </c>
      <c r="AZ63" s="327">
        <v>149</v>
      </c>
      <c r="BA63" s="337">
        <v>149</v>
      </c>
      <c r="BB63" s="337">
        <v>149</v>
      </c>
      <c r="BC63" s="337">
        <v>148</v>
      </c>
      <c r="BD63" s="337">
        <v>148</v>
      </c>
      <c r="BE63" s="337">
        <v>147</v>
      </c>
      <c r="BF63" s="337">
        <v>145</v>
      </c>
      <c r="BG63" s="337">
        <v>144</v>
      </c>
      <c r="BH63" s="337">
        <v>144</v>
      </c>
      <c r="BI63" s="337">
        <v>144</v>
      </c>
      <c r="BJ63" s="337">
        <v>147</v>
      </c>
      <c r="BK63" s="326">
        <v>147</v>
      </c>
      <c r="BL63" s="327">
        <v>145</v>
      </c>
      <c r="BM63" s="337">
        <v>145</v>
      </c>
      <c r="BN63" s="337">
        <v>145</v>
      </c>
      <c r="BO63" s="337">
        <v>146</v>
      </c>
      <c r="BP63" s="337">
        <v>146</v>
      </c>
      <c r="BQ63" s="337">
        <v>147</v>
      </c>
      <c r="BR63" s="337">
        <v>147</v>
      </c>
      <c r="BS63" s="337">
        <v>147</v>
      </c>
      <c r="BT63" s="337">
        <v>147</v>
      </c>
      <c r="BU63" s="337">
        <v>146</v>
      </c>
      <c r="BV63" s="337">
        <v>146</v>
      </c>
      <c r="BW63" s="326">
        <v>146</v>
      </c>
      <c r="BX63" s="327">
        <v>145</v>
      </c>
      <c r="BY63" s="337">
        <v>143</v>
      </c>
      <c r="BZ63" s="337">
        <v>145</v>
      </c>
      <c r="CA63" s="337">
        <v>142</v>
      </c>
      <c r="CB63" s="337">
        <v>143</v>
      </c>
      <c r="CC63" s="337">
        <v>143</v>
      </c>
      <c r="CD63" s="337">
        <v>144</v>
      </c>
      <c r="CE63" s="337">
        <v>144</v>
      </c>
      <c r="CF63" s="337">
        <v>144</v>
      </c>
      <c r="CG63" s="337">
        <v>146</v>
      </c>
      <c r="CH63" s="337">
        <v>146</v>
      </c>
      <c r="CI63" s="326">
        <v>144</v>
      </c>
      <c r="CJ63" s="327">
        <v>145</v>
      </c>
      <c r="CK63" s="337">
        <v>143</v>
      </c>
      <c r="CL63" s="337">
        <v>143</v>
      </c>
      <c r="CM63" s="337">
        <v>144</v>
      </c>
      <c r="CN63" s="337">
        <v>144</v>
      </c>
      <c r="CO63" s="337">
        <v>146</v>
      </c>
      <c r="CP63" s="337">
        <v>144</v>
      </c>
      <c r="CQ63" s="337">
        <v>145</v>
      </c>
      <c r="CR63" s="337">
        <v>146</v>
      </c>
      <c r="CS63" s="326">
        <v>147</v>
      </c>
      <c r="CT63" s="330">
        <v>148</v>
      </c>
      <c r="CU63" s="326">
        <v>149</v>
      </c>
      <c r="CV63" s="337">
        <v>146</v>
      </c>
      <c r="CW63" s="337">
        <v>147</v>
      </c>
      <c r="CX63" s="337">
        <v>147</v>
      </c>
      <c r="CY63" s="337">
        <v>145</v>
      </c>
      <c r="CZ63" s="337">
        <v>144</v>
      </c>
      <c r="DA63" s="742">
        <v>144</v>
      </c>
      <c r="DB63" s="337"/>
      <c r="DC63" s="337"/>
      <c r="DD63" s="337"/>
      <c r="DE63" s="337"/>
      <c r="DF63" s="337"/>
      <c r="DG63" s="337"/>
      <c r="DH63" s="100">
        <v>0</v>
      </c>
      <c r="DI63" s="84">
        <v>0</v>
      </c>
      <c r="DJ63" s="675">
        <v>-5</v>
      </c>
      <c r="DK63" s="84">
        <v>-3.4722222222222223</v>
      </c>
    </row>
    <row r="64" spans="1:115" ht="15" outlineLevel="2">
      <c r="A64" s="349">
        <v>86</v>
      </c>
      <c r="B64" s="15" t="s">
        <v>351</v>
      </c>
      <c r="C64" s="321" t="s">
        <v>353</v>
      </c>
      <c r="D64" s="327">
        <v>48</v>
      </c>
      <c r="E64" s="337">
        <v>48</v>
      </c>
      <c r="F64" s="337">
        <v>48</v>
      </c>
      <c r="G64" s="337">
        <v>48</v>
      </c>
      <c r="H64" s="337">
        <v>47</v>
      </c>
      <c r="I64" s="337">
        <v>48</v>
      </c>
      <c r="J64" s="337">
        <v>48</v>
      </c>
      <c r="K64" s="337">
        <v>48</v>
      </c>
      <c r="L64" s="337">
        <v>48</v>
      </c>
      <c r="M64" s="337">
        <v>48</v>
      </c>
      <c r="N64" s="337">
        <v>48</v>
      </c>
      <c r="O64" s="330">
        <v>57</v>
      </c>
      <c r="P64" s="327">
        <v>57</v>
      </c>
      <c r="Q64" s="337">
        <v>52</v>
      </c>
      <c r="R64" s="337">
        <v>52</v>
      </c>
      <c r="S64" s="337">
        <v>91</v>
      </c>
      <c r="T64" s="337">
        <v>91</v>
      </c>
      <c r="U64" s="337">
        <v>95</v>
      </c>
      <c r="V64" s="337">
        <v>95</v>
      </c>
      <c r="W64" s="337">
        <v>94</v>
      </c>
      <c r="X64" s="337">
        <v>94</v>
      </c>
      <c r="Y64" s="337">
        <v>95</v>
      </c>
      <c r="Z64" s="337">
        <v>95</v>
      </c>
      <c r="AA64" s="330">
        <v>96</v>
      </c>
      <c r="AB64" s="327">
        <v>96</v>
      </c>
      <c r="AC64" s="337">
        <v>96</v>
      </c>
      <c r="AD64" s="337">
        <v>96</v>
      </c>
      <c r="AE64" s="337">
        <v>96</v>
      </c>
      <c r="AF64" s="337">
        <v>94</v>
      </c>
      <c r="AG64" s="337">
        <v>93</v>
      </c>
      <c r="AH64" s="337">
        <v>93</v>
      </c>
      <c r="AI64" s="337">
        <v>93</v>
      </c>
      <c r="AJ64" s="337">
        <v>94</v>
      </c>
      <c r="AK64" s="337">
        <v>96</v>
      </c>
      <c r="AL64" s="337">
        <v>96</v>
      </c>
      <c r="AM64" s="330">
        <v>96</v>
      </c>
      <c r="AN64" s="327">
        <v>96</v>
      </c>
      <c r="AO64" s="337">
        <v>95</v>
      </c>
      <c r="AP64" s="337">
        <v>94</v>
      </c>
      <c r="AQ64" s="337">
        <v>94</v>
      </c>
      <c r="AR64" s="337">
        <v>94</v>
      </c>
      <c r="AS64" s="337">
        <v>94</v>
      </c>
      <c r="AT64" s="337">
        <v>94</v>
      </c>
      <c r="AU64" s="337">
        <v>94</v>
      </c>
      <c r="AV64" s="337">
        <v>94</v>
      </c>
      <c r="AW64" s="337">
        <v>94</v>
      </c>
      <c r="AX64" s="337">
        <v>94</v>
      </c>
      <c r="AY64" s="330">
        <v>93</v>
      </c>
      <c r="AZ64" s="327">
        <v>92</v>
      </c>
      <c r="BA64" s="337">
        <v>91</v>
      </c>
      <c r="BB64" s="337">
        <v>91</v>
      </c>
      <c r="BC64" s="337">
        <v>90</v>
      </c>
      <c r="BD64" s="337">
        <v>90</v>
      </c>
      <c r="BE64" s="337">
        <v>90</v>
      </c>
      <c r="BF64" s="337">
        <v>88</v>
      </c>
      <c r="BG64" s="337">
        <v>87</v>
      </c>
      <c r="BH64" s="337">
        <v>87</v>
      </c>
      <c r="BI64" s="337">
        <v>87</v>
      </c>
      <c r="BJ64" s="337">
        <v>87</v>
      </c>
      <c r="BK64" s="326">
        <v>87</v>
      </c>
      <c r="BL64" s="327">
        <v>86</v>
      </c>
      <c r="BM64" s="337">
        <v>86</v>
      </c>
      <c r="BN64" s="337">
        <v>88</v>
      </c>
      <c r="BO64" s="337">
        <v>88</v>
      </c>
      <c r="BP64" s="337">
        <v>88</v>
      </c>
      <c r="BQ64" s="337">
        <v>88</v>
      </c>
      <c r="BR64" s="337">
        <v>86</v>
      </c>
      <c r="BS64" s="337">
        <v>86</v>
      </c>
      <c r="BT64" s="337">
        <v>86</v>
      </c>
      <c r="BU64" s="337">
        <v>86</v>
      </c>
      <c r="BV64" s="337">
        <v>87</v>
      </c>
      <c r="BW64" s="326">
        <v>87</v>
      </c>
      <c r="BX64" s="327">
        <v>86</v>
      </c>
      <c r="BY64" s="337">
        <v>87</v>
      </c>
      <c r="BZ64" s="337">
        <v>88</v>
      </c>
      <c r="CA64" s="337">
        <v>88</v>
      </c>
      <c r="CB64" s="337">
        <v>88</v>
      </c>
      <c r="CC64" s="337">
        <v>88</v>
      </c>
      <c r="CD64" s="337">
        <v>89</v>
      </c>
      <c r="CE64" s="337">
        <v>89</v>
      </c>
      <c r="CF64" s="337">
        <v>91</v>
      </c>
      <c r="CG64" s="337">
        <v>91</v>
      </c>
      <c r="CH64" s="337">
        <v>91</v>
      </c>
      <c r="CI64" s="326">
        <v>88</v>
      </c>
      <c r="CJ64" s="327">
        <v>89</v>
      </c>
      <c r="CK64" s="337">
        <v>91</v>
      </c>
      <c r="CL64" s="337">
        <v>91</v>
      </c>
      <c r="CM64" s="337">
        <v>94</v>
      </c>
      <c r="CN64" s="337">
        <v>95</v>
      </c>
      <c r="CO64" s="337">
        <v>95</v>
      </c>
      <c r="CP64" s="337">
        <v>95</v>
      </c>
      <c r="CQ64" s="337">
        <v>94</v>
      </c>
      <c r="CR64" s="337">
        <v>94</v>
      </c>
      <c r="CS64" s="326">
        <v>94</v>
      </c>
      <c r="CT64" s="330">
        <v>96</v>
      </c>
      <c r="CU64" s="326">
        <v>93</v>
      </c>
      <c r="CV64" s="337">
        <v>92</v>
      </c>
      <c r="CW64" s="337">
        <v>93</v>
      </c>
      <c r="CX64" s="337">
        <v>92</v>
      </c>
      <c r="CY64" s="337">
        <v>94</v>
      </c>
      <c r="CZ64" s="337">
        <v>95</v>
      </c>
      <c r="DA64" s="742">
        <v>95</v>
      </c>
      <c r="DB64" s="337"/>
      <c r="DC64" s="337"/>
      <c r="DD64" s="337"/>
      <c r="DE64" s="337"/>
      <c r="DF64" s="337"/>
      <c r="DG64" s="337"/>
      <c r="DH64" s="100">
        <v>0</v>
      </c>
      <c r="DI64" s="84">
        <v>0</v>
      </c>
      <c r="DJ64" s="675">
        <v>2</v>
      </c>
      <c r="DK64" s="84">
        <v>2.2727272727272729</v>
      </c>
    </row>
    <row r="65" spans="1:115" ht="15" outlineLevel="2">
      <c r="A65" s="349">
        <v>107</v>
      </c>
      <c r="B65" s="15" t="s">
        <v>351</v>
      </c>
      <c r="C65" s="321" t="s">
        <v>354</v>
      </c>
      <c r="D65" s="327">
        <v>141</v>
      </c>
      <c r="E65" s="337">
        <v>141</v>
      </c>
      <c r="F65" s="337">
        <v>141</v>
      </c>
      <c r="G65" s="337">
        <v>141</v>
      </c>
      <c r="H65" s="337">
        <v>141</v>
      </c>
      <c r="I65" s="337">
        <v>143</v>
      </c>
      <c r="J65" s="337">
        <v>143</v>
      </c>
      <c r="K65" s="337">
        <v>143</v>
      </c>
      <c r="L65" s="337">
        <v>143</v>
      </c>
      <c r="M65" s="337">
        <v>142</v>
      </c>
      <c r="N65" s="337">
        <v>142</v>
      </c>
      <c r="O65" s="330">
        <v>166</v>
      </c>
      <c r="P65" s="327">
        <v>165</v>
      </c>
      <c r="Q65" s="337">
        <v>141</v>
      </c>
      <c r="R65" s="337">
        <v>135</v>
      </c>
      <c r="S65" s="337">
        <v>169</v>
      </c>
      <c r="T65" s="337">
        <v>167</v>
      </c>
      <c r="U65" s="337">
        <v>173</v>
      </c>
      <c r="V65" s="337">
        <v>165</v>
      </c>
      <c r="W65" s="337">
        <v>163</v>
      </c>
      <c r="X65" s="337">
        <v>163</v>
      </c>
      <c r="Y65" s="337">
        <v>164</v>
      </c>
      <c r="Z65" s="337">
        <v>164</v>
      </c>
      <c r="AA65" s="330">
        <v>167</v>
      </c>
      <c r="AB65" s="327">
        <v>167</v>
      </c>
      <c r="AC65" s="337">
        <v>167</v>
      </c>
      <c r="AD65" s="337">
        <v>166</v>
      </c>
      <c r="AE65" s="337">
        <v>166</v>
      </c>
      <c r="AF65" s="337">
        <v>166</v>
      </c>
      <c r="AG65" s="337">
        <v>164</v>
      </c>
      <c r="AH65" s="337">
        <v>165</v>
      </c>
      <c r="AI65" s="337">
        <v>168</v>
      </c>
      <c r="AJ65" s="337">
        <v>168</v>
      </c>
      <c r="AK65" s="337">
        <v>170</v>
      </c>
      <c r="AL65" s="337">
        <v>170</v>
      </c>
      <c r="AM65" s="330">
        <v>169</v>
      </c>
      <c r="AN65" s="327">
        <v>169</v>
      </c>
      <c r="AO65" s="337">
        <v>171</v>
      </c>
      <c r="AP65" s="337">
        <v>171</v>
      </c>
      <c r="AQ65" s="337">
        <v>171</v>
      </c>
      <c r="AR65" s="337">
        <v>171</v>
      </c>
      <c r="AS65" s="337">
        <v>171</v>
      </c>
      <c r="AT65" s="337">
        <v>171</v>
      </c>
      <c r="AU65" s="337">
        <v>171</v>
      </c>
      <c r="AV65" s="337">
        <v>171</v>
      </c>
      <c r="AW65" s="337">
        <v>170</v>
      </c>
      <c r="AX65" s="337">
        <v>170</v>
      </c>
      <c r="AY65" s="330">
        <v>170</v>
      </c>
      <c r="AZ65" s="327">
        <v>170</v>
      </c>
      <c r="BA65" s="337">
        <v>170</v>
      </c>
      <c r="BB65" s="337">
        <v>170</v>
      </c>
      <c r="BC65" s="337">
        <v>170</v>
      </c>
      <c r="BD65" s="337">
        <v>170</v>
      </c>
      <c r="BE65" s="337">
        <v>169</v>
      </c>
      <c r="BF65" s="337">
        <v>165</v>
      </c>
      <c r="BG65" s="337">
        <v>166</v>
      </c>
      <c r="BH65" s="337">
        <v>165</v>
      </c>
      <c r="BI65" s="337">
        <v>165</v>
      </c>
      <c r="BJ65" s="337">
        <v>166</v>
      </c>
      <c r="BK65" s="326">
        <v>166</v>
      </c>
      <c r="BL65" s="327">
        <v>165</v>
      </c>
      <c r="BM65" s="337">
        <v>165</v>
      </c>
      <c r="BN65" s="337">
        <v>167</v>
      </c>
      <c r="BO65" s="337">
        <v>168</v>
      </c>
      <c r="BP65" s="337">
        <v>168</v>
      </c>
      <c r="BQ65" s="337">
        <v>169</v>
      </c>
      <c r="BR65" s="337">
        <v>169</v>
      </c>
      <c r="BS65" s="337">
        <v>169</v>
      </c>
      <c r="BT65" s="337">
        <v>169</v>
      </c>
      <c r="BU65" s="337">
        <v>167</v>
      </c>
      <c r="BV65" s="337">
        <v>167</v>
      </c>
      <c r="BW65" s="326">
        <v>167</v>
      </c>
      <c r="BX65" s="327">
        <v>167</v>
      </c>
      <c r="BY65" s="337">
        <v>166</v>
      </c>
      <c r="BZ65" s="337">
        <v>180</v>
      </c>
      <c r="CA65" s="337">
        <v>181</v>
      </c>
      <c r="CB65" s="337">
        <v>195</v>
      </c>
      <c r="CC65" s="337">
        <v>192</v>
      </c>
      <c r="CD65" s="337">
        <v>182</v>
      </c>
      <c r="CE65" s="337">
        <v>182</v>
      </c>
      <c r="CF65" s="337">
        <v>180</v>
      </c>
      <c r="CG65" s="337">
        <v>181</v>
      </c>
      <c r="CH65" s="337">
        <v>178</v>
      </c>
      <c r="CI65" s="326">
        <v>175</v>
      </c>
      <c r="CJ65" s="327">
        <v>177</v>
      </c>
      <c r="CK65" s="337">
        <v>176</v>
      </c>
      <c r="CL65" s="337">
        <v>175</v>
      </c>
      <c r="CM65" s="337">
        <v>177</v>
      </c>
      <c r="CN65" s="337">
        <v>177</v>
      </c>
      <c r="CO65" s="337">
        <v>177</v>
      </c>
      <c r="CP65" s="337">
        <v>179</v>
      </c>
      <c r="CQ65" s="337">
        <v>177</v>
      </c>
      <c r="CR65" s="337">
        <v>179</v>
      </c>
      <c r="CS65" s="326">
        <v>179</v>
      </c>
      <c r="CT65" s="330">
        <v>181</v>
      </c>
      <c r="CU65" s="326">
        <v>184</v>
      </c>
      <c r="CV65" s="337">
        <v>183</v>
      </c>
      <c r="CW65" s="337">
        <v>180</v>
      </c>
      <c r="CX65" s="337">
        <v>181</v>
      </c>
      <c r="CY65" s="337">
        <v>183</v>
      </c>
      <c r="CZ65" s="337">
        <v>181</v>
      </c>
      <c r="DA65" s="742">
        <v>179</v>
      </c>
      <c r="DB65" s="337"/>
      <c r="DC65" s="337"/>
      <c r="DD65" s="337"/>
      <c r="DE65" s="337"/>
      <c r="DF65" s="337"/>
      <c r="DG65" s="337"/>
      <c r="DH65" s="100">
        <v>-2</v>
      </c>
      <c r="DI65" s="84">
        <v>-1.1173184357541899</v>
      </c>
      <c r="DJ65" s="675">
        <v>-5</v>
      </c>
      <c r="DK65" s="84">
        <v>-2.8571428571428572</v>
      </c>
    </row>
    <row r="66" spans="1:115" ht="15" outlineLevel="2">
      <c r="A66" s="349">
        <v>134</v>
      </c>
      <c r="B66" s="15" t="s">
        <v>351</v>
      </c>
      <c r="C66" s="321" t="s">
        <v>355</v>
      </c>
      <c r="D66" s="327">
        <v>83</v>
      </c>
      <c r="E66" s="337">
        <v>83</v>
      </c>
      <c r="F66" s="337">
        <v>83</v>
      </c>
      <c r="G66" s="337">
        <v>83</v>
      </c>
      <c r="H66" s="337">
        <v>83</v>
      </c>
      <c r="I66" s="337">
        <v>83</v>
      </c>
      <c r="J66" s="337">
        <v>83</v>
      </c>
      <c r="K66" s="337">
        <v>83</v>
      </c>
      <c r="L66" s="337">
        <v>83</v>
      </c>
      <c r="M66" s="337">
        <v>83</v>
      </c>
      <c r="N66" s="337">
        <v>83</v>
      </c>
      <c r="O66" s="330">
        <v>106</v>
      </c>
      <c r="P66" s="327">
        <v>105</v>
      </c>
      <c r="Q66" s="337">
        <v>95</v>
      </c>
      <c r="R66" s="337">
        <v>95</v>
      </c>
      <c r="S66" s="337">
        <v>126</v>
      </c>
      <c r="T66" s="337">
        <v>126</v>
      </c>
      <c r="U66" s="337">
        <v>133</v>
      </c>
      <c r="V66" s="337">
        <v>131</v>
      </c>
      <c r="W66" s="337">
        <v>131</v>
      </c>
      <c r="X66" s="337">
        <v>130</v>
      </c>
      <c r="Y66" s="337">
        <v>132</v>
      </c>
      <c r="Z66" s="337">
        <v>131</v>
      </c>
      <c r="AA66" s="330">
        <v>132</v>
      </c>
      <c r="AB66" s="327">
        <v>132</v>
      </c>
      <c r="AC66" s="337">
        <v>132</v>
      </c>
      <c r="AD66" s="337">
        <v>134</v>
      </c>
      <c r="AE66" s="337">
        <v>134</v>
      </c>
      <c r="AF66" s="337">
        <v>136</v>
      </c>
      <c r="AG66" s="337">
        <v>136</v>
      </c>
      <c r="AH66" s="337">
        <v>137</v>
      </c>
      <c r="AI66" s="337">
        <v>137</v>
      </c>
      <c r="AJ66" s="337">
        <v>137</v>
      </c>
      <c r="AK66" s="337">
        <v>137</v>
      </c>
      <c r="AL66" s="337">
        <v>137</v>
      </c>
      <c r="AM66" s="330">
        <v>137</v>
      </c>
      <c r="AN66" s="327">
        <v>135</v>
      </c>
      <c r="AO66" s="337">
        <v>136</v>
      </c>
      <c r="AP66" s="337">
        <v>136</v>
      </c>
      <c r="AQ66" s="337">
        <v>133</v>
      </c>
      <c r="AR66" s="337">
        <v>132</v>
      </c>
      <c r="AS66" s="337">
        <v>132</v>
      </c>
      <c r="AT66" s="337">
        <v>132</v>
      </c>
      <c r="AU66" s="337">
        <v>132</v>
      </c>
      <c r="AV66" s="337">
        <v>132</v>
      </c>
      <c r="AW66" s="337">
        <v>132</v>
      </c>
      <c r="AX66" s="337">
        <v>131</v>
      </c>
      <c r="AY66" s="330">
        <v>131</v>
      </c>
      <c r="AZ66" s="327">
        <v>131</v>
      </c>
      <c r="BA66" s="337">
        <v>131</v>
      </c>
      <c r="BB66" s="337">
        <v>131</v>
      </c>
      <c r="BC66" s="337">
        <v>131</v>
      </c>
      <c r="BD66" s="337">
        <v>130</v>
      </c>
      <c r="BE66" s="337">
        <v>130</v>
      </c>
      <c r="BF66" s="337">
        <v>127</v>
      </c>
      <c r="BG66" s="337">
        <v>126</v>
      </c>
      <c r="BH66" s="337">
        <v>126</v>
      </c>
      <c r="BI66" s="337">
        <v>126</v>
      </c>
      <c r="BJ66" s="337">
        <v>126</v>
      </c>
      <c r="BK66" s="326">
        <v>125</v>
      </c>
      <c r="BL66" s="327">
        <v>124</v>
      </c>
      <c r="BM66" s="337">
        <v>124</v>
      </c>
      <c r="BN66" s="337">
        <v>127</v>
      </c>
      <c r="BO66" s="337">
        <v>129</v>
      </c>
      <c r="BP66" s="337">
        <v>129</v>
      </c>
      <c r="BQ66" s="337">
        <v>130</v>
      </c>
      <c r="BR66" s="337">
        <v>129</v>
      </c>
      <c r="BS66" s="337">
        <v>129</v>
      </c>
      <c r="BT66" s="337">
        <v>129</v>
      </c>
      <c r="BU66" s="337">
        <v>128</v>
      </c>
      <c r="BV66" s="337">
        <v>128</v>
      </c>
      <c r="BW66" s="326">
        <v>128</v>
      </c>
      <c r="BX66" s="327">
        <v>131</v>
      </c>
      <c r="BY66" s="337">
        <v>131</v>
      </c>
      <c r="BZ66" s="337">
        <v>133</v>
      </c>
      <c r="CA66" s="337">
        <v>134</v>
      </c>
      <c r="CB66" s="337">
        <v>135</v>
      </c>
      <c r="CC66" s="337">
        <v>133</v>
      </c>
      <c r="CD66" s="337">
        <v>132</v>
      </c>
      <c r="CE66" s="337">
        <v>132</v>
      </c>
      <c r="CF66" s="337">
        <v>135</v>
      </c>
      <c r="CG66" s="337">
        <v>136</v>
      </c>
      <c r="CH66" s="337">
        <v>135</v>
      </c>
      <c r="CI66" s="326">
        <v>135</v>
      </c>
      <c r="CJ66" s="327">
        <v>135</v>
      </c>
      <c r="CK66" s="337">
        <v>134</v>
      </c>
      <c r="CL66" s="337">
        <v>134</v>
      </c>
      <c r="CM66" s="337">
        <v>137</v>
      </c>
      <c r="CN66" s="337">
        <v>136</v>
      </c>
      <c r="CO66" s="337">
        <v>136</v>
      </c>
      <c r="CP66" s="337">
        <v>136</v>
      </c>
      <c r="CQ66" s="337">
        <v>137</v>
      </c>
      <c r="CR66" s="337">
        <v>137</v>
      </c>
      <c r="CS66" s="326">
        <v>136</v>
      </c>
      <c r="CT66" s="330">
        <v>135</v>
      </c>
      <c r="CU66" s="326">
        <v>134</v>
      </c>
      <c r="CV66" s="337">
        <v>134</v>
      </c>
      <c r="CW66" s="337">
        <v>134</v>
      </c>
      <c r="CX66" s="337">
        <v>133</v>
      </c>
      <c r="CY66" s="337">
        <v>137</v>
      </c>
      <c r="CZ66" s="337">
        <v>136</v>
      </c>
      <c r="DA66" s="742">
        <v>136</v>
      </c>
      <c r="DB66" s="337"/>
      <c r="DC66" s="337"/>
      <c r="DD66" s="337"/>
      <c r="DE66" s="337"/>
      <c r="DF66" s="337"/>
      <c r="DG66" s="337"/>
      <c r="DH66" s="100">
        <v>0</v>
      </c>
      <c r="DI66" s="84">
        <v>0</v>
      </c>
      <c r="DJ66" s="675">
        <v>2</v>
      </c>
      <c r="DK66" s="84">
        <v>1.4814814814814816</v>
      </c>
    </row>
    <row r="67" spans="1:115" ht="15" outlineLevel="2">
      <c r="A67" s="349">
        <v>150</v>
      </c>
      <c r="B67" s="15" t="s">
        <v>351</v>
      </c>
      <c r="C67" s="321" t="s">
        <v>356</v>
      </c>
      <c r="D67" s="327">
        <v>137</v>
      </c>
      <c r="E67" s="337">
        <v>137</v>
      </c>
      <c r="F67" s="337">
        <v>137</v>
      </c>
      <c r="G67" s="337">
        <v>137</v>
      </c>
      <c r="H67" s="337">
        <v>137</v>
      </c>
      <c r="I67" s="337">
        <v>137</v>
      </c>
      <c r="J67" s="337">
        <v>137</v>
      </c>
      <c r="K67" s="337">
        <v>137</v>
      </c>
      <c r="L67" s="337">
        <v>137</v>
      </c>
      <c r="M67" s="337">
        <v>137</v>
      </c>
      <c r="N67" s="337">
        <v>136</v>
      </c>
      <c r="O67" s="330">
        <v>139</v>
      </c>
      <c r="P67" s="327">
        <v>139</v>
      </c>
      <c r="Q67" s="337">
        <v>116</v>
      </c>
      <c r="R67" s="337">
        <v>116</v>
      </c>
      <c r="S67" s="337">
        <v>158</v>
      </c>
      <c r="T67" s="337">
        <v>154</v>
      </c>
      <c r="U67" s="337">
        <v>155</v>
      </c>
      <c r="V67" s="337">
        <v>153</v>
      </c>
      <c r="W67" s="337">
        <v>152</v>
      </c>
      <c r="X67" s="337">
        <v>152</v>
      </c>
      <c r="Y67" s="337">
        <v>152</v>
      </c>
      <c r="Z67" s="337">
        <v>152</v>
      </c>
      <c r="AA67" s="330">
        <v>152</v>
      </c>
      <c r="AB67" s="327">
        <v>152</v>
      </c>
      <c r="AC67" s="337">
        <v>152</v>
      </c>
      <c r="AD67" s="337">
        <v>151</v>
      </c>
      <c r="AE67" s="337">
        <v>151</v>
      </c>
      <c r="AF67" s="337">
        <v>150</v>
      </c>
      <c r="AG67" s="337">
        <v>149</v>
      </c>
      <c r="AH67" s="337">
        <v>149</v>
      </c>
      <c r="AI67" s="337">
        <v>150</v>
      </c>
      <c r="AJ67" s="337">
        <v>150</v>
      </c>
      <c r="AK67" s="337">
        <v>149</v>
      </c>
      <c r="AL67" s="337">
        <v>148</v>
      </c>
      <c r="AM67" s="330">
        <v>148</v>
      </c>
      <c r="AN67" s="327">
        <v>148</v>
      </c>
      <c r="AO67" s="337">
        <v>147</v>
      </c>
      <c r="AP67" s="337">
        <v>147</v>
      </c>
      <c r="AQ67" s="337">
        <v>147</v>
      </c>
      <c r="AR67" s="337">
        <v>147</v>
      </c>
      <c r="AS67" s="337">
        <v>147</v>
      </c>
      <c r="AT67" s="337">
        <v>147</v>
      </c>
      <c r="AU67" s="337">
        <v>146</v>
      </c>
      <c r="AV67" s="337">
        <v>145</v>
      </c>
      <c r="AW67" s="337">
        <v>145</v>
      </c>
      <c r="AX67" s="337">
        <v>145</v>
      </c>
      <c r="AY67" s="330">
        <v>145</v>
      </c>
      <c r="AZ67" s="327">
        <v>144</v>
      </c>
      <c r="BA67" s="337">
        <v>143</v>
      </c>
      <c r="BB67" s="337">
        <v>142</v>
      </c>
      <c r="BC67" s="337">
        <v>142</v>
      </c>
      <c r="BD67" s="337">
        <v>142</v>
      </c>
      <c r="BE67" s="337">
        <v>141</v>
      </c>
      <c r="BF67" s="337">
        <v>136</v>
      </c>
      <c r="BG67" s="337">
        <v>135</v>
      </c>
      <c r="BH67" s="337">
        <v>135</v>
      </c>
      <c r="BI67" s="337">
        <v>134</v>
      </c>
      <c r="BJ67" s="337">
        <v>133</v>
      </c>
      <c r="BK67" s="326">
        <v>133</v>
      </c>
      <c r="BL67" s="327">
        <v>133</v>
      </c>
      <c r="BM67" s="337">
        <v>132</v>
      </c>
      <c r="BN67" s="337">
        <v>132</v>
      </c>
      <c r="BO67" s="337">
        <v>133</v>
      </c>
      <c r="BP67" s="337">
        <v>133</v>
      </c>
      <c r="BQ67" s="337">
        <v>133</v>
      </c>
      <c r="BR67" s="337">
        <v>133</v>
      </c>
      <c r="BS67" s="337">
        <v>130</v>
      </c>
      <c r="BT67" s="337">
        <v>130</v>
      </c>
      <c r="BU67" s="337">
        <v>129</v>
      </c>
      <c r="BV67" s="337">
        <v>127</v>
      </c>
      <c r="BW67" s="326">
        <v>127</v>
      </c>
      <c r="BX67" s="327">
        <v>127</v>
      </c>
      <c r="BY67" s="337">
        <v>126</v>
      </c>
      <c r="BZ67" s="337">
        <v>136</v>
      </c>
      <c r="CA67" s="337">
        <v>136</v>
      </c>
      <c r="CB67" s="337">
        <v>137</v>
      </c>
      <c r="CC67" s="337">
        <v>135</v>
      </c>
      <c r="CD67" s="337">
        <v>132</v>
      </c>
      <c r="CE67" s="337">
        <v>132</v>
      </c>
      <c r="CF67" s="337">
        <v>134</v>
      </c>
      <c r="CG67" s="337">
        <v>134</v>
      </c>
      <c r="CH67" s="337">
        <v>133</v>
      </c>
      <c r="CI67" s="326">
        <v>131</v>
      </c>
      <c r="CJ67" s="327">
        <v>132</v>
      </c>
      <c r="CK67" s="337">
        <v>131</v>
      </c>
      <c r="CL67" s="337">
        <v>130</v>
      </c>
      <c r="CM67" s="337">
        <v>129</v>
      </c>
      <c r="CN67" s="337">
        <v>128</v>
      </c>
      <c r="CO67" s="337">
        <v>128</v>
      </c>
      <c r="CP67" s="337">
        <v>129</v>
      </c>
      <c r="CQ67" s="337">
        <v>130</v>
      </c>
      <c r="CR67" s="337">
        <v>130</v>
      </c>
      <c r="CS67" s="326">
        <v>129</v>
      </c>
      <c r="CT67" s="330">
        <v>129</v>
      </c>
      <c r="CU67" s="326">
        <v>129</v>
      </c>
      <c r="CV67" s="337">
        <v>127</v>
      </c>
      <c r="CW67" s="337">
        <v>127</v>
      </c>
      <c r="CX67" s="337">
        <v>128</v>
      </c>
      <c r="CY67" s="337">
        <v>130</v>
      </c>
      <c r="CZ67" s="337">
        <v>130</v>
      </c>
      <c r="DA67" s="742">
        <v>131</v>
      </c>
      <c r="DB67" s="337"/>
      <c r="DC67" s="337"/>
      <c r="DD67" s="337"/>
      <c r="DE67" s="337"/>
      <c r="DF67" s="337"/>
      <c r="DG67" s="337"/>
      <c r="DH67" s="100">
        <v>1</v>
      </c>
      <c r="DI67" s="84">
        <v>0.76335877862595414</v>
      </c>
      <c r="DJ67" s="675">
        <v>2</v>
      </c>
      <c r="DK67" s="84">
        <v>1.5267175572519083</v>
      </c>
    </row>
    <row r="68" spans="1:115" ht="15" outlineLevel="2">
      <c r="A68" s="349">
        <v>237</v>
      </c>
      <c r="B68" s="15" t="s">
        <v>351</v>
      </c>
      <c r="C68" s="321" t="s">
        <v>357</v>
      </c>
      <c r="D68" s="327">
        <v>167</v>
      </c>
      <c r="E68" s="337">
        <v>167</v>
      </c>
      <c r="F68" s="337">
        <v>167</v>
      </c>
      <c r="G68" s="337">
        <v>167</v>
      </c>
      <c r="H68" s="337">
        <v>167</v>
      </c>
      <c r="I68" s="337">
        <v>168</v>
      </c>
      <c r="J68" s="337">
        <v>168</v>
      </c>
      <c r="K68" s="337">
        <v>168</v>
      </c>
      <c r="L68" s="337">
        <v>168</v>
      </c>
      <c r="M68" s="337">
        <v>168</v>
      </c>
      <c r="N68" s="337">
        <v>168</v>
      </c>
      <c r="O68" s="330">
        <v>179</v>
      </c>
      <c r="P68" s="327">
        <v>179</v>
      </c>
      <c r="Q68" s="337">
        <v>164</v>
      </c>
      <c r="R68" s="337">
        <v>162</v>
      </c>
      <c r="S68" s="337">
        <v>233</v>
      </c>
      <c r="T68" s="337">
        <v>230</v>
      </c>
      <c r="U68" s="337">
        <v>238</v>
      </c>
      <c r="V68" s="337">
        <v>236</v>
      </c>
      <c r="W68" s="337">
        <v>235</v>
      </c>
      <c r="X68" s="337">
        <v>235</v>
      </c>
      <c r="Y68" s="337">
        <v>239</v>
      </c>
      <c r="Z68" s="337">
        <v>238</v>
      </c>
      <c r="AA68" s="330">
        <v>238</v>
      </c>
      <c r="AB68" s="327">
        <v>237</v>
      </c>
      <c r="AC68" s="337">
        <v>236</v>
      </c>
      <c r="AD68" s="337">
        <v>235</v>
      </c>
      <c r="AE68" s="337">
        <v>235</v>
      </c>
      <c r="AF68" s="337">
        <v>233</v>
      </c>
      <c r="AG68" s="337">
        <v>232</v>
      </c>
      <c r="AH68" s="337">
        <v>232</v>
      </c>
      <c r="AI68" s="337">
        <v>234</v>
      </c>
      <c r="AJ68" s="337">
        <v>233</v>
      </c>
      <c r="AK68" s="337">
        <v>234</v>
      </c>
      <c r="AL68" s="337">
        <v>234</v>
      </c>
      <c r="AM68" s="330">
        <v>234</v>
      </c>
      <c r="AN68" s="327">
        <v>234</v>
      </c>
      <c r="AO68" s="337">
        <v>233</v>
      </c>
      <c r="AP68" s="337">
        <v>233</v>
      </c>
      <c r="AQ68" s="337">
        <v>232</v>
      </c>
      <c r="AR68" s="337">
        <v>231</v>
      </c>
      <c r="AS68" s="337">
        <v>231</v>
      </c>
      <c r="AT68" s="337">
        <v>230</v>
      </c>
      <c r="AU68" s="337">
        <v>229</v>
      </c>
      <c r="AV68" s="337">
        <v>229</v>
      </c>
      <c r="AW68" s="337">
        <v>227</v>
      </c>
      <c r="AX68" s="337">
        <v>227</v>
      </c>
      <c r="AY68" s="330">
        <v>227</v>
      </c>
      <c r="AZ68" s="327">
        <v>226</v>
      </c>
      <c r="BA68" s="337">
        <v>226</v>
      </c>
      <c r="BB68" s="337">
        <v>225</v>
      </c>
      <c r="BC68" s="337">
        <v>225</v>
      </c>
      <c r="BD68" s="337">
        <v>225</v>
      </c>
      <c r="BE68" s="337">
        <v>225</v>
      </c>
      <c r="BF68" s="337">
        <v>220</v>
      </c>
      <c r="BG68" s="337">
        <v>222</v>
      </c>
      <c r="BH68" s="337">
        <v>222</v>
      </c>
      <c r="BI68" s="337">
        <v>221</v>
      </c>
      <c r="BJ68" s="337">
        <v>218</v>
      </c>
      <c r="BK68" s="326">
        <v>218</v>
      </c>
      <c r="BL68" s="327">
        <v>216</v>
      </c>
      <c r="BM68" s="337">
        <v>216</v>
      </c>
      <c r="BN68" s="337">
        <v>219</v>
      </c>
      <c r="BO68" s="337">
        <v>219</v>
      </c>
      <c r="BP68" s="337">
        <v>219</v>
      </c>
      <c r="BQ68" s="337">
        <v>219</v>
      </c>
      <c r="BR68" s="337">
        <v>215</v>
      </c>
      <c r="BS68" s="337">
        <v>215</v>
      </c>
      <c r="BT68" s="337">
        <v>215</v>
      </c>
      <c r="BU68" s="337">
        <v>215</v>
      </c>
      <c r="BV68" s="337">
        <v>216</v>
      </c>
      <c r="BW68" s="326">
        <v>216</v>
      </c>
      <c r="BX68" s="327">
        <v>218</v>
      </c>
      <c r="BY68" s="337">
        <v>215</v>
      </c>
      <c r="BZ68" s="337">
        <v>224</v>
      </c>
      <c r="CA68" s="337">
        <v>225</v>
      </c>
      <c r="CB68" s="337">
        <v>226</v>
      </c>
      <c r="CC68" s="337">
        <v>225</v>
      </c>
      <c r="CD68" s="337">
        <v>225</v>
      </c>
      <c r="CE68" s="337">
        <v>225</v>
      </c>
      <c r="CF68" s="337">
        <v>226</v>
      </c>
      <c r="CG68" s="337">
        <v>225</v>
      </c>
      <c r="CH68" s="337">
        <v>222</v>
      </c>
      <c r="CI68" s="326">
        <v>222</v>
      </c>
      <c r="CJ68" s="327">
        <v>222</v>
      </c>
      <c r="CK68" s="337">
        <v>218</v>
      </c>
      <c r="CL68" s="337">
        <v>217</v>
      </c>
      <c r="CM68" s="337">
        <v>220</v>
      </c>
      <c r="CN68" s="337">
        <v>221</v>
      </c>
      <c r="CO68" s="337">
        <v>221</v>
      </c>
      <c r="CP68" s="337">
        <v>218</v>
      </c>
      <c r="CQ68" s="337">
        <v>220</v>
      </c>
      <c r="CR68" s="337">
        <v>221</v>
      </c>
      <c r="CS68" s="326">
        <v>220</v>
      </c>
      <c r="CT68" s="330">
        <v>219</v>
      </c>
      <c r="CU68" s="326">
        <v>219</v>
      </c>
      <c r="CV68" s="337">
        <v>218</v>
      </c>
      <c r="CW68" s="337">
        <v>215</v>
      </c>
      <c r="CX68" s="337">
        <v>215</v>
      </c>
      <c r="CY68" s="337">
        <v>216</v>
      </c>
      <c r="CZ68" s="337">
        <v>216</v>
      </c>
      <c r="DA68" s="742">
        <v>219</v>
      </c>
      <c r="DB68" s="337"/>
      <c r="DC68" s="337"/>
      <c r="DD68" s="337"/>
      <c r="DE68" s="337"/>
      <c r="DF68" s="337"/>
      <c r="DG68" s="337"/>
      <c r="DH68" s="100">
        <v>3</v>
      </c>
      <c r="DI68" s="84">
        <v>1.3698630136986301</v>
      </c>
      <c r="DJ68" s="675">
        <v>0</v>
      </c>
      <c r="DK68" s="84">
        <v>0</v>
      </c>
    </row>
    <row r="69" spans="1:115" ht="15" outlineLevel="2">
      <c r="A69" s="349">
        <v>264</v>
      </c>
      <c r="B69" s="15" t="s">
        <v>351</v>
      </c>
      <c r="C69" s="321" t="s">
        <v>358</v>
      </c>
      <c r="D69" s="327">
        <v>81</v>
      </c>
      <c r="E69" s="337">
        <v>81</v>
      </c>
      <c r="F69" s="337">
        <v>81</v>
      </c>
      <c r="G69" s="337">
        <v>81</v>
      </c>
      <c r="H69" s="337">
        <v>81</v>
      </c>
      <c r="I69" s="337">
        <v>84</v>
      </c>
      <c r="J69" s="337">
        <v>84</v>
      </c>
      <c r="K69" s="337">
        <v>84</v>
      </c>
      <c r="L69" s="337">
        <v>84</v>
      </c>
      <c r="M69" s="337">
        <v>84</v>
      </c>
      <c r="N69" s="337">
        <v>83</v>
      </c>
      <c r="O69" s="330">
        <v>91</v>
      </c>
      <c r="P69" s="327">
        <v>90</v>
      </c>
      <c r="Q69" s="337">
        <v>81</v>
      </c>
      <c r="R69" s="337">
        <v>80</v>
      </c>
      <c r="S69" s="337">
        <v>116</v>
      </c>
      <c r="T69" s="337">
        <v>114</v>
      </c>
      <c r="U69" s="337">
        <v>119</v>
      </c>
      <c r="V69" s="337">
        <v>118</v>
      </c>
      <c r="W69" s="337">
        <v>118</v>
      </c>
      <c r="X69" s="337">
        <v>118</v>
      </c>
      <c r="Y69" s="337">
        <v>119</v>
      </c>
      <c r="Z69" s="337">
        <v>119</v>
      </c>
      <c r="AA69" s="330">
        <v>121</v>
      </c>
      <c r="AB69" s="327">
        <v>121</v>
      </c>
      <c r="AC69" s="337">
        <v>121</v>
      </c>
      <c r="AD69" s="337">
        <v>121</v>
      </c>
      <c r="AE69" s="337">
        <v>121</v>
      </c>
      <c r="AF69" s="337">
        <v>123</v>
      </c>
      <c r="AG69" s="337">
        <v>121</v>
      </c>
      <c r="AH69" s="337">
        <v>121</v>
      </c>
      <c r="AI69" s="337">
        <v>122</v>
      </c>
      <c r="AJ69" s="337">
        <v>122</v>
      </c>
      <c r="AK69" s="337">
        <v>123</v>
      </c>
      <c r="AL69" s="337">
        <v>123</v>
      </c>
      <c r="AM69" s="330">
        <v>123</v>
      </c>
      <c r="AN69" s="327">
        <v>123</v>
      </c>
      <c r="AO69" s="337">
        <v>124</v>
      </c>
      <c r="AP69" s="337">
        <v>124</v>
      </c>
      <c r="AQ69" s="337">
        <v>124</v>
      </c>
      <c r="AR69" s="337">
        <v>124</v>
      </c>
      <c r="AS69" s="337">
        <v>124</v>
      </c>
      <c r="AT69" s="337">
        <v>124</v>
      </c>
      <c r="AU69" s="337">
        <v>122</v>
      </c>
      <c r="AV69" s="337">
        <v>122</v>
      </c>
      <c r="AW69" s="337">
        <v>122</v>
      </c>
      <c r="AX69" s="337">
        <v>121</v>
      </c>
      <c r="AY69" s="330">
        <v>121</v>
      </c>
      <c r="AZ69" s="327">
        <v>121</v>
      </c>
      <c r="BA69" s="337">
        <v>121</v>
      </c>
      <c r="BB69" s="337">
        <v>120</v>
      </c>
      <c r="BC69" s="337">
        <v>120</v>
      </c>
      <c r="BD69" s="337">
        <v>118</v>
      </c>
      <c r="BE69" s="337">
        <v>118</v>
      </c>
      <c r="BF69" s="337">
        <v>116</v>
      </c>
      <c r="BG69" s="337">
        <v>116</v>
      </c>
      <c r="BH69" s="337">
        <v>116</v>
      </c>
      <c r="BI69" s="337">
        <v>116</v>
      </c>
      <c r="BJ69" s="337">
        <v>116</v>
      </c>
      <c r="BK69" s="326">
        <v>115</v>
      </c>
      <c r="BL69" s="327">
        <v>114</v>
      </c>
      <c r="BM69" s="337">
        <v>114</v>
      </c>
      <c r="BN69" s="337">
        <v>117</v>
      </c>
      <c r="BO69" s="337">
        <v>117</v>
      </c>
      <c r="BP69" s="337">
        <v>117</v>
      </c>
      <c r="BQ69" s="337">
        <v>117</v>
      </c>
      <c r="BR69" s="337">
        <v>114</v>
      </c>
      <c r="BS69" s="337">
        <v>114</v>
      </c>
      <c r="BT69" s="337">
        <v>114</v>
      </c>
      <c r="BU69" s="337">
        <v>114</v>
      </c>
      <c r="BV69" s="337">
        <v>114</v>
      </c>
      <c r="BW69" s="326">
        <v>114</v>
      </c>
      <c r="BX69" s="327">
        <v>117</v>
      </c>
      <c r="BY69" s="337">
        <v>117</v>
      </c>
      <c r="BZ69" s="337">
        <v>127</v>
      </c>
      <c r="CA69" s="337">
        <v>127</v>
      </c>
      <c r="CB69" s="337">
        <v>128</v>
      </c>
      <c r="CC69" s="337">
        <v>127</v>
      </c>
      <c r="CD69" s="337">
        <v>128</v>
      </c>
      <c r="CE69" s="337">
        <v>127</v>
      </c>
      <c r="CF69" s="337">
        <v>127</v>
      </c>
      <c r="CG69" s="337">
        <v>128</v>
      </c>
      <c r="CH69" s="337">
        <v>128</v>
      </c>
      <c r="CI69" s="326">
        <v>128</v>
      </c>
      <c r="CJ69" s="327">
        <v>128</v>
      </c>
      <c r="CK69" s="337">
        <v>126</v>
      </c>
      <c r="CL69" s="337">
        <v>130</v>
      </c>
      <c r="CM69" s="337">
        <v>129</v>
      </c>
      <c r="CN69" s="337">
        <v>128</v>
      </c>
      <c r="CO69" s="337">
        <v>130</v>
      </c>
      <c r="CP69" s="337">
        <v>130</v>
      </c>
      <c r="CQ69" s="337">
        <v>132</v>
      </c>
      <c r="CR69" s="337">
        <v>132</v>
      </c>
      <c r="CS69" s="326">
        <v>131</v>
      </c>
      <c r="CT69" s="330">
        <v>131</v>
      </c>
      <c r="CU69" s="326">
        <v>132</v>
      </c>
      <c r="CV69" s="337">
        <v>131</v>
      </c>
      <c r="CW69" s="337">
        <v>130</v>
      </c>
      <c r="CX69" s="337">
        <v>131</v>
      </c>
      <c r="CY69" s="337">
        <v>132</v>
      </c>
      <c r="CZ69" s="337">
        <v>133</v>
      </c>
      <c r="DA69" s="742">
        <v>135</v>
      </c>
      <c r="DB69" s="337"/>
      <c r="DC69" s="337"/>
      <c r="DD69" s="337"/>
      <c r="DE69" s="337"/>
      <c r="DF69" s="337"/>
      <c r="DG69" s="337"/>
      <c r="DH69" s="100">
        <v>2</v>
      </c>
      <c r="DI69" s="84">
        <v>1.4814814814814816</v>
      </c>
      <c r="DJ69" s="675">
        <v>3</v>
      </c>
      <c r="DK69" s="84">
        <v>2.34375</v>
      </c>
    </row>
    <row r="70" spans="1:115" ht="15" outlineLevel="2">
      <c r="A70" s="349">
        <v>310</v>
      </c>
      <c r="B70" s="15" t="s">
        <v>351</v>
      </c>
      <c r="C70" s="321" t="s">
        <v>359</v>
      </c>
      <c r="D70" s="327">
        <v>100</v>
      </c>
      <c r="E70" s="337">
        <v>100</v>
      </c>
      <c r="F70" s="337">
        <v>100</v>
      </c>
      <c r="G70" s="337">
        <v>100</v>
      </c>
      <c r="H70" s="337">
        <v>100</v>
      </c>
      <c r="I70" s="337">
        <v>101</v>
      </c>
      <c r="J70" s="337">
        <v>101</v>
      </c>
      <c r="K70" s="337">
        <v>101</v>
      </c>
      <c r="L70" s="337">
        <v>101</v>
      </c>
      <c r="M70" s="337">
        <v>101</v>
      </c>
      <c r="N70" s="337">
        <v>100</v>
      </c>
      <c r="O70" s="330">
        <v>105</v>
      </c>
      <c r="P70" s="327">
        <v>105</v>
      </c>
      <c r="Q70" s="337">
        <v>91</v>
      </c>
      <c r="R70" s="337">
        <v>90</v>
      </c>
      <c r="S70" s="337">
        <v>132</v>
      </c>
      <c r="T70" s="337">
        <v>130</v>
      </c>
      <c r="U70" s="337">
        <v>135</v>
      </c>
      <c r="V70" s="337">
        <v>136</v>
      </c>
      <c r="W70" s="337">
        <v>136</v>
      </c>
      <c r="X70" s="337">
        <v>136</v>
      </c>
      <c r="Y70" s="337">
        <v>137</v>
      </c>
      <c r="Z70" s="337">
        <v>137</v>
      </c>
      <c r="AA70" s="330">
        <v>138</v>
      </c>
      <c r="AB70" s="327">
        <v>138</v>
      </c>
      <c r="AC70" s="337">
        <v>135</v>
      </c>
      <c r="AD70" s="337">
        <v>135</v>
      </c>
      <c r="AE70" s="337">
        <v>135</v>
      </c>
      <c r="AF70" s="337">
        <v>135</v>
      </c>
      <c r="AG70" s="337">
        <v>135</v>
      </c>
      <c r="AH70" s="337">
        <v>135</v>
      </c>
      <c r="AI70" s="337">
        <v>136</v>
      </c>
      <c r="AJ70" s="337">
        <v>136</v>
      </c>
      <c r="AK70" s="337">
        <v>136</v>
      </c>
      <c r="AL70" s="337">
        <v>136</v>
      </c>
      <c r="AM70" s="330">
        <v>136</v>
      </c>
      <c r="AN70" s="327">
        <v>136</v>
      </c>
      <c r="AO70" s="337">
        <v>136</v>
      </c>
      <c r="AP70" s="337">
        <v>135</v>
      </c>
      <c r="AQ70" s="337">
        <v>135</v>
      </c>
      <c r="AR70" s="337">
        <v>135</v>
      </c>
      <c r="AS70" s="337">
        <v>134</v>
      </c>
      <c r="AT70" s="337">
        <v>134</v>
      </c>
      <c r="AU70" s="337">
        <v>133</v>
      </c>
      <c r="AV70" s="337">
        <v>133</v>
      </c>
      <c r="AW70" s="337">
        <v>132</v>
      </c>
      <c r="AX70" s="337">
        <v>132</v>
      </c>
      <c r="AY70" s="330">
        <v>132</v>
      </c>
      <c r="AZ70" s="327">
        <v>132</v>
      </c>
      <c r="BA70" s="337">
        <v>132</v>
      </c>
      <c r="BB70" s="337">
        <v>131</v>
      </c>
      <c r="BC70" s="337">
        <v>131</v>
      </c>
      <c r="BD70" s="337">
        <v>130</v>
      </c>
      <c r="BE70" s="337">
        <v>129</v>
      </c>
      <c r="BF70" s="337">
        <v>126</v>
      </c>
      <c r="BG70" s="337">
        <v>124</v>
      </c>
      <c r="BH70" s="337">
        <v>124</v>
      </c>
      <c r="BI70" s="337">
        <v>124</v>
      </c>
      <c r="BJ70" s="337">
        <v>125</v>
      </c>
      <c r="BK70" s="326">
        <v>125</v>
      </c>
      <c r="BL70" s="327">
        <v>125</v>
      </c>
      <c r="BM70" s="337">
        <v>125</v>
      </c>
      <c r="BN70" s="337">
        <v>125</v>
      </c>
      <c r="BO70" s="337">
        <v>125</v>
      </c>
      <c r="BP70" s="337">
        <v>125</v>
      </c>
      <c r="BQ70" s="337">
        <v>127</v>
      </c>
      <c r="BR70" s="337">
        <v>126</v>
      </c>
      <c r="BS70" s="337">
        <v>128</v>
      </c>
      <c r="BT70" s="337">
        <v>128</v>
      </c>
      <c r="BU70" s="337">
        <v>127</v>
      </c>
      <c r="BV70" s="337">
        <v>128</v>
      </c>
      <c r="BW70" s="326">
        <v>128</v>
      </c>
      <c r="BX70" s="327">
        <v>128</v>
      </c>
      <c r="BY70" s="337">
        <v>127</v>
      </c>
      <c r="BZ70" s="337">
        <v>130</v>
      </c>
      <c r="CA70" s="337">
        <v>130</v>
      </c>
      <c r="CB70" s="337">
        <v>130</v>
      </c>
      <c r="CC70" s="337">
        <v>130</v>
      </c>
      <c r="CD70" s="337">
        <v>129</v>
      </c>
      <c r="CE70" s="337">
        <v>129</v>
      </c>
      <c r="CF70" s="337">
        <v>129</v>
      </c>
      <c r="CG70" s="337">
        <v>133</v>
      </c>
      <c r="CH70" s="337">
        <v>133</v>
      </c>
      <c r="CI70" s="326">
        <v>134</v>
      </c>
      <c r="CJ70" s="327">
        <v>135</v>
      </c>
      <c r="CK70" s="337">
        <v>134</v>
      </c>
      <c r="CL70" s="337">
        <v>134</v>
      </c>
      <c r="CM70" s="337">
        <v>135</v>
      </c>
      <c r="CN70" s="337">
        <v>134</v>
      </c>
      <c r="CO70" s="337">
        <v>136</v>
      </c>
      <c r="CP70" s="337">
        <v>135</v>
      </c>
      <c r="CQ70" s="337">
        <v>135</v>
      </c>
      <c r="CR70" s="337">
        <v>136</v>
      </c>
      <c r="CS70" s="326">
        <v>136</v>
      </c>
      <c r="CT70" s="330">
        <v>137</v>
      </c>
      <c r="CU70" s="326">
        <v>136</v>
      </c>
      <c r="CV70" s="337">
        <v>135</v>
      </c>
      <c r="CW70" s="337">
        <v>135</v>
      </c>
      <c r="CX70" s="337">
        <v>138</v>
      </c>
      <c r="CY70" s="337">
        <v>138</v>
      </c>
      <c r="CZ70" s="337">
        <v>138</v>
      </c>
      <c r="DA70" s="742">
        <v>136</v>
      </c>
      <c r="DB70" s="337"/>
      <c r="DC70" s="337"/>
      <c r="DD70" s="337"/>
      <c r="DE70" s="337"/>
      <c r="DF70" s="337"/>
      <c r="DG70" s="337"/>
      <c r="DH70" s="100">
        <v>-2</v>
      </c>
      <c r="DI70" s="84">
        <v>-1.4705882352941175</v>
      </c>
      <c r="DJ70" s="675">
        <v>0</v>
      </c>
      <c r="DK70" s="84">
        <v>0</v>
      </c>
    </row>
    <row r="71" spans="1:115" ht="15" outlineLevel="2">
      <c r="A71" s="349">
        <v>315</v>
      </c>
      <c r="B71" s="15" t="s">
        <v>351</v>
      </c>
      <c r="C71" s="321" t="s">
        <v>360</v>
      </c>
      <c r="D71" s="327">
        <v>65</v>
      </c>
      <c r="E71" s="337">
        <v>65</v>
      </c>
      <c r="F71" s="337">
        <v>65</v>
      </c>
      <c r="G71" s="337">
        <v>65</v>
      </c>
      <c r="H71" s="337">
        <v>65</v>
      </c>
      <c r="I71" s="337">
        <v>65</v>
      </c>
      <c r="J71" s="337">
        <v>65</v>
      </c>
      <c r="K71" s="337">
        <v>65</v>
      </c>
      <c r="L71" s="337">
        <v>65</v>
      </c>
      <c r="M71" s="337">
        <v>65</v>
      </c>
      <c r="N71" s="337">
        <v>65</v>
      </c>
      <c r="O71" s="330">
        <v>67</v>
      </c>
      <c r="P71" s="327">
        <v>65</v>
      </c>
      <c r="Q71" s="337">
        <v>56</v>
      </c>
      <c r="R71" s="337">
        <v>55</v>
      </c>
      <c r="S71" s="337">
        <v>78</v>
      </c>
      <c r="T71" s="337">
        <v>78</v>
      </c>
      <c r="U71" s="337">
        <v>81</v>
      </c>
      <c r="V71" s="337">
        <v>81</v>
      </c>
      <c r="W71" s="337">
        <v>82</v>
      </c>
      <c r="X71" s="337">
        <v>82</v>
      </c>
      <c r="Y71" s="337">
        <v>83</v>
      </c>
      <c r="Z71" s="337">
        <v>83</v>
      </c>
      <c r="AA71" s="330">
        <v>85</v>
      </c>
      <c r="AB71" s="327">
        <v>85</v>
      </c>
      <c r="AC71" s="337">
        <v>85</v>
      </c>
      <c r="AD71" s="337">
        <v>86</v>
      </c>
      <c r="AE71" s="337">
        <v>86</v>
      </c>
      <c r="AF71" s="337">
        <v>87</v>
      </c>
      <c r="AG71" s="337">
        <v>87</v>
      </c>
      <c r="AH71" s="337">
        <v>87</v>
      </c>
      <c r="AI71" s="337">
        <v>90</v>
      </c>
      <c r="AJ71" s="337">
        <v>91</v>
      </c>
      <c r="AK71" s="337">
        <v>90</v>
      </c>
      <c r="AL71" s="337">
        <v>90</v>
      </c>
      <c r="AM71" s="330">
        <v>90</v>
      </c>
      <c r="AN71" s="327">
        <v>90</v>
      </c>
      <c r="AO71" s="337">
        <v>90</v>
      </c>
      <c r="AP71" s="337">
        <v>90</v>
      </c>
      <c r="AQ71" s="337">
        <v>90</v>
      </c>
      <c r="AR71" s="337">
        <v>90</v>
      </c>
      <c r="AS71" s="337">
        <v>90</v>
      </c>
      <c r="AT71" s="337">
        <v>90</v>
      </c>
      <c r="AU71" s="337">
        <v>90</v>
      </c>
      <c r="AV71" s="337">
        <v>90</v>
      </c>
      <c r="AW71" s="337">
        <v>90</v>
      </c>
      <c r="AX71" s="337">
        <v>89</v>
      </c>
      <c r="AY71" s="330">
        <v>89</v>
      </c>
      <c r="AZ71" s="327">
        <v>89</v>
      </c>
      <c r="BA71" s="337">
        <v>88</v>
      </c>
      <c r="BB71" s="337">
        <v>87</v>
      </c>
      <c r="BC71" s="337">
        <v>86</v>
      </c>
      <c r="BD71" s="337">
        <v>86</v>
      </c>
      <c r="BE71" s="337">
        <v>86</v>
      </c>
      <c r="BF71" s="337">
        <v>85</v>
      </c>
      <c r="BG71" s="337">
        <v>84</v>
      </c>
      <c r="BH71" s="337">
        <v>84</v>
      </c>
      <c r="BI71" s="337">
        <v>83</v>
      </c>
      <c r="BJ71" s="337">
        <v>84</v>
      </c>
      <c r="BK71" s="326">
        <v>84</v>
      </c>
      <c r="BL71" s="327">
        <v>84</v>
      </c>
      <c r="BM71" s="337">
        <v>84</v>
      </c>
      <c r="BN71" s="337">
        <v>84</v>
      </c>
      <c r="BO71" s="337">
        <v>83</v>
      </c>
      <c r="BP71" s="337">
        <v>83</v>
      </c>
      <c r="BQ71" s="337">
        <v>83</v>
      </c>
      <c r="BR71" s="337">
        <v>83</v>
      </c>
      <c r="BS71" s="337">
        <v>84</v>
      </c>
      <c r="BT71" s="337">
        <v>84</v>
      </c>
      <c r="BU71" s="337">
        <v>83</v>
      </c>
      <c r="BV71" s="337">
        <v>83</v>
      </c>
      <c r="BW71" s="326">
        <v>82</v>
      </c>
      <c r="BX71" s="327">
        <v>83</v>
      </c>
      <c r="BY71" s="337">
        <v>80</v>
      </c>
      <c r="BZ71" s="337">
        <v>81</v>
      </c>
      <c r="CA71" s="337">
        <v>81</v>
      </c>
      <c r="CB71" s="337">
        <v>82</v>
      </c>
      <c r="CC71" s="337">
        <v>82</v>
      </c>
      <c r="CD71" s="337">
        <v>82</v>
      </c>
      <c r="CE71" s="337">
        <v>82</v>
      </c>
      <c r="CF71" s="337">
        <v>82</v>
      </c>
      <c r="CG71" s="337">
        <v>84</v>
      </c>
      <c r="CH71" s="337">
        <v>84</v>
      </c>
      <c r="CI71" s="326">
        <v>83</v>
      </c>
      <c r="CJ71" s="327">
        <v>83</v>
      </c>
      <c r="CK71" s="337">
        <v>82</v>
      </c>
      <c r="CL71" s="337">
        <v>82</v>
      </c>
      <c r="CM71" s="337">
        <v>84</v>
      </c>
      <c r="CN71" s="337">
        <v>84</v>
      </c>
      <c r="CO71" s="337">
        <v>84</v>
      </c>
      <c r="CP71" s="337">
        <v>84</v>
      </c>
      <c r="CQ71" s="337">
        <v>84</v>
      </c>
      <c r="CR71" s="337">
        <v>85</v>
      </c>
      <c r="CS71" s="326">
        <v>84</v>
      </c>
      <c r="CT71" s="330">
        <v>84</v>
      </c>
      <c r="CU71" s="326">
        <v>86</v>
      </c>
      <c r="CV71" s="337">
        <v>86</v>
      </c>
      <c r="CW71" s="337">
        <v>86</v>
      </c>
      <c r="CX71" s="337">
        <v>85</v>
      </c>
      <c r="CY71" s="337">
        <v>87</v>
      </c>
      <c r="CZ71" s="337">
        <v>87</v>
      </c>
      <c r="DA71" s="742">
        <v>85</v>
      </c>
      <c r="DB71" s="337"/>
      <c r="DC71" s="337"/>
      <c r="DD71" s="337"/>
      <c r="DE71" s="337"/>
      <c r="DF71" s="337"/>
      <c r="DG71" s="337"/>
      <c r="DH71" s="100">
        <v>-2</v>
      </c>
      <c r="DI71" s="84">
        <v>-2.3529411764705883</v>
      </c>
      <c r="DJ71" s="675">
        <v>-1</v>
      </c>
      <c r="DK71" s="84">
        <v>-1.2048192771084338</v>
      </c>
    </row>
    <row r="72" spans="1:115" ht="15" outlineLevel="2">
      <c r="A72" s="349">
        <v>361</v>
      </c>
      <c r="B72" s="15" t="s">
        <v>351</v>
      </c>
      <c r="C72" s="321" t="s">
        <v>361</v>
      </c>
      <c r="D72" s="327">
        <v>558</v>
      </c>
      <c r="E72" s="337">
        <v>558</v>
      </c>
      <c r="F72" s="337">
        <v>558</v>
      </c>
      <c r="G72" s="337">
        <v>558</v>
      </c>
      <c r="H72" s="337">
        <v>558</v>
      </c>
      <c r="I72" s="337">
        <v>571</v>
      </c>
      <c r="J72" s="337">
        <v>571</v>
      </c>
      <c r="K72" s="337">
        <v>571</v>
      </c>
      <c r="L72" s="337">
        <v>571</v>
      </c>
      <c r="M72" s="337">
        <v>571</v>
      </c>
      <c r="N72" s="337">
        <v>570</v>
      </c>
      <c r="O72" s="330">
        <v>612</v>
      </c>
      <c r="P72" s="327">
        <v>611</v>
      </c>
      <c r="Q72" s="337">
        <v>518</v>
      </c>
      <c r="R72" s="337">
        <v>514</v>
      </c>
      <c r="S72" s="337">
        <v>612</v>
      </c>
      <c r="T72" s="337">
        <v>601</v>
      </c>
      <c r="U72" s="337">
        <v>612</v>
      </c>
      <c r="V72" s="337">
        <v>605</v>
      </c>
      <c r="W72" s="337">
        <v>606</v>
      </c>
      <c r="X72" s="337">
        <v>606</v>
      </c>
      <c r="Y72" s="337">
        <v>611</v>
      </c>
      <c r="Z72" s="337">
        <v>611</v>
      </c>
      <c r="AA72" s="330">
        <v>612</v>
      </c>
      <c r="AB72" s="327">
        <v>611</v>
      </c>
      <c r="AC72" s="337">
        <v>611</v>
      </c>
      <c r="AD72" s="337">
        <v>614</v>
      </c>
      <c r="AE72" s="337">
        <v>613</v>
      </c>
      <c r="AF72" s="337">
        <v>601</v>
      </c>
      <c r="AG72" s="337">
        <v>599</v>
      </c>
      <c r="AH72" s="337">
        <v>596</v>
      </c>
      <c r="AI72" s="337">
        <v>596</v>
      </c>
      <c r="AJ72" s="337">
        <v>600</v>
      </c>
      <c r="AK72" s="337">
        <v>601</v>
      </c>
      <c r="AL72" s="337">
        <v>604</v>
      </c>
      <c r="AM72" s="330">
        <v>603</v>
      </c>
      <c r="AN72" s="327">
        <v>600</v>
      </c>
      <c r="AO72" s="337">
        <v>601</v>
      </c>
      <c r="AP72" s="337">
        <v>600</v>
      </c>
      <c r="AQ72" s="337">
        <v>599</v>
      </c>
      <c r="AR72" s="337">
        <v>596</v>
      </c>
      <c r="AS72" s="337">
        <v>595</v>
      </c>
      <c r="AT72" s="337">
        <v>595</v>
      </c>
      <c r="AU72" s="337">
        <v>592</v>
      </c>
      <c r="AV72" s="337">
        <v>591</v>
      </c>
      <c r="AW72" s="337">
        <v>590</v>
      </c>
      <c r="AX72" s="337">
        <v>589</v>
      </c>
      <c r="AY72" s="330">
        <v>588</v>
      </c>
      <c r="AZ72" s="327">
        <v>587</v>
      </c>
      <c r="BA72" s="337">
        <v>582</v>
      </c>
      <c r="BB72" s="337">
        <v>580</v>
      </c>
      <c r="BC72" s="337">
        <v>579</v>
      </c>
      <c r="BD72" s="337">
        <v>577</v>
      </c>
      <c r="BE72" s="337">
        <v>573</v>
      </c>
      <c r="BF72" s="337">
        <v>566</v>
      </c>
      <c r="BG72" s="337">
        <v>562</v>
      </c>
      <c r="BH72" s="337">
        <v>559</v>
      </c>
      <c r="BI72" s="337">
        <v>561</v>
      </c>
      <c r="BJ72" s="337">
        <v>557</v>
      </c>
      <c r="BK72" s="326">
        <v>554</v>
      </c>
      <c r="BL72" s="327">
        <v>553</v>
      </c>
      <c r="BM72" s="337">
        <v>553</v>
      </c>
      <c r="BN72" s="337">
        <v>561</v>
      </c>
      <c r="BO72" s="337">
        <v>563</v>
      </c>
      <c r="BP72" s="337">
        <v>563</v>
      </c>
      <c r="BQ72" s="337">
        <v>568</v>
      </c>
      <c r="BR72" s="337">
        <v>558</v>
      </c>
      <c r="BS72" s="337">
        <v>554</v>
      </c>
      <c r="BT72" s="337">
        <v>554</v>
      </c>
      <c r="BU72" s="337">
        <v>552</v>
      </c>
      <c r="BV72" s="337">
        <v>549</v>
      </c>
      <c r="BW72" s="326">
        <v>548</v>
      </c>
      <c r="BX72" s="327">
        <v>552</v>
      </c>
      <c r="BY72" s="337">
        <v>542</v>
      </c>
      <c r="BZ72" s="337">
        <v>625</v>
      </c>
      <c r="CA72" s="337">
        <v>551</v>
      </c>
      <c r="CB72" s="337">
        <v>569</v>
      </c>
      <c r="CC72" s="337">
        <v>554</v>
      </c>
      <c r="CD72" s="337">
        <v>548</v>
      </c>
      <c r="CE72" s="337">
        <v>546</v>
      </c>
      <c r="CF72" s="337">
        <v>542</v>
      </c>
      <c r="CG72" s="337">
        <v>542</v>
      </c>
      <c r="CH72" s="337">
        <v>527</v>
      </c>
      <c r="CI72" s="326">
        <v>513</v>
      </c>
      <c r="CJ72" s="327">
        <v>524</v>
      </c>
      <c r="CK72" s="337">
        <v>517</v>
      </c>
      <c r="CL72" s="337">
        <v>516</v>
      </c>
      <c r="CM72" s="337">
        <v>523</v>
      </c>
      <c r="CN72" s="337">
        <v>525</v>
      </c>
      <c r="CO72" s="337">
        <v>534</v>
      </c>
      <c r="CP72" s="337">
        <v>527</v>
      </c>
      <c r="CQ72" s="337">
        <v>536</v>
      </c>
      <c r="CR72" s="337">
        <v>537</v>
      </c>
      <c r="CS72" s="326">
        <v>537</v>
      </c>
      <c r="CT72" s="330">
        <v>531</v>
      </c>
      <c r="CU72" s="326">
        <v>531</v>
      </c>
      <c r="CV72" s="337">
        <v>529</v>
      </c>
      <c r="CW72" s="337">
        <v>526</v>
      </c>
      <c r="CX72" s="337">
        <v>525</v>
      </c>
      <c r="CY72" s="337">
        <v>533</v>
      </c>
      <c r="CZ72" s="337">
        <v>533</v>
      </c>
      <c r="DA72" s="742">
        <v>536</v>
      </c>
      <c r="DB72" s="337"/>
      <c r="DC72" s="337"/>
      <c r="DD72" s="337"/>
      <c r="DE72" s="337"/>
      <c r="DF72" s="337"/>
      <c r="DG72" s="337"/>
      <c r="DH72" s="100">
        <v>3</v>
      </c>
      <c r="DI72" s="84">
        <v>0.55970149253731338</v>
      </c>
      <c r="DJ72" s="675">
        <v>5</v>
      </c>
      <c r="DK72" s="84">
        <v>0.97465886939571145</v>
      </c>
    </row>
    <row r="73" spans="1:115" ht="15" outlineLevel="2">
      <c r="A73" s="349">
        <v>647</v>
      </c>
      <c r="B73" s="15" t="s">
        <v>351</v>
      </c>
      <c r="C73" s="321" t="s">
        <v>362</v>
      </c>
      <c r="D73" s="327">
        <v>124</v>
      </c>
      <c r="E73" s="337">
        <v>124</v>
      </c>
      <c r="F73" s="337">
        <v>124</v>
      </c>
      <c r="G73" s="337">
        <v>124</v>
      </c>
      <c r="H73" s="337">
        <v>124</v>
      </c>
      <c r="I73" s="337">
        <v>126</v>
      </c>
      <c r="J73" s="337">
        <v>126</v>
      </c>
      <c r="K73" s="337">
        <v>126</v>
      </c>
      <c r="L73" s="337">
        <v>126</v>
      </c>
      <c r="M73" s="337">
        <v>126</v>
      </c>
      <c r="N73" s="337">
        <v>123</v>
      </c>
      <c r="O73" s="330">
        <v>138</v>
      </c>
      <c r="P73" s="327">
        <v>138</v>
      </c>
      <c r="Q73" s="337">
        <v>104</v>
      </c>
      <c r="R73" s="337">
        <v>104</v>
      </c>
      <c r="S73" s="337">
        <v>133</v>
      </c>
      <c r="T73" s="337">
        <v>132</v>
      </c>
      <c r="U73" s="337">
        <v>133</v>
      </c>
      <c r="V73" s="337">
        <v>133</v>
      </c>
      <c r="W73" s="337">
        <v>132</v>
      </c>
      <c r="X73" s="337">
        <v>132</v>
      </c>
      <c r="Y73" s="337">
        <v>132</v>
      </c>
      <c r="Z73" s="337">
        <v>132</v>
      </c>
      <c r="AA73" s="330">
        <v>131</v>
      </c>
      <c r="AB73" s="327">
        <v>131</v>
      </c>
      <c r="AC73" s="337">
        <v>131</v>
      </c>
      <c r="AD73" s="337">
        <v>130</v>
      </c>
      <c r="AE73" s="337">
        <v>130</v>
      </c>
      <c r="AF73" s="337">
        <v>137</v>
      </c>
      <c r="AG73" s="337">
        <v>137</v>
      </c>
      <c r="AH73" s="337">
        <v>138</v>
      </c>
      <c r="AI73" s="337">
        <v>138</v>
      </c>
      <c r="AJ73" s="337">
        <v>137</v>
      </c>
      <c r="AK73" s="337">
        <v>136</v>
      </c>
      <c r="AL73" s="337">
        <v>135</v>
      </c>
      <c r="AM73" s="330">
        <v>134</v>
      </c>
      <c r="AN73" s="327">
        <v>134</v>
      </c>
      <c r="AO73" s="337">
        <v>134</v>
      </c>
      <c r="AP73" s="337">
        <v>134</v>
      </c>
      <c r="AQ73" s="337">
        <v>133</v>
      </c>
      <c r="AR73" s="337">
        <v>133</v>
      </c>
      <c r="AS73" s="337">
        <v>132</v>
      </c>
      <c r="AT73" s="337">
        <v>132</v>
      </c>
      <c r="AU73" s="337">
        <v>132</v>
      </c>
      <c r="AV73" s="337">
        <v>132</v>
      </c>
      <c r="AW73" s="337">
        <v>132</v>
      </c>
      <c r="AX73" s="337">
        <v>130</v>
      </c>
      <c r="AY73" s="330">
        <v>130</v>
      </c>
      <c r="AZ73" s="327">
        <v>130</v>
      </c>
      <c r="BA73" s="337">
        <v>130</v>
      </c>
      <c r="BB73" s="337">
        <v>128</v>
      </c>
      <c r="BC73" s="337">
        <v>129</v>
      </c>
      <c r="BD73" s="337">
        <v>128</v>
      </c>
      <c r="BE73" s="337">
        <v>128</v>
      </c>
      <c r="BF73" s="337">
        <v>125</v>
      </c>
      <c r="BG73" s="337">
        <v>121</v>
      </c>
      <c r="BH73" s="337">
        <v>121</v>
      </c>
      <c r="BI73" s="337">
        <v>121</v>
      </c>
      <c r="BJ73" s="337">
        <v>122</v>
      </c>
      <c r="BK73" s="326">
        <v>122</v>
      </c>
      <c r="BL73" s="327">
        <v>122</v>
      </c>
      <c r="BM73" s="337">
        <v>122</v>
      </c>
      <c r="BN73" s="337">
        <v>122</v>
      </c>
      <c r="BO73" s="337">
        <v>123</v>
      </c>
      <c r="BP73" s="337">
        <v>123</v>
      </c>
      <c r="BQ73" s="337">
        <v>124</v>
      </c>
      <c r="BR73" s="337">
        <v>124</v>
      </c>
      <c r="BS73" s="337">
        <v>124</v>
      </c>
      <c r="BT73" s="337">
        <v>124</v>
      </c>
      <c r="BU73" s="337">
        <v>124</v>
      </c>
      <c r="BV73" s="337">
        <v>124</v>
      </c>
      <c r="BW73" s="326">
        <v>124</v>
      </c>
      <c r="BX73" s="327">
        <v>125</v>
      </c>
      <c r="BY73" s="337">
        <v>127</v>
      </c>
      <c r="BZ73" s="337">
        <v>137</v>
      </c>
      <c r="CA73" s="337">
        <v>138</v>
      </c>
      <c r="CB73" s="337">
        <v>138</v>
      </c>
      <c r="CC73" s="337">
        <v>136</v>
      </c>
      <c r="CD73" s="337">
        <v>136</v>
      </c>
      <c r="CE73" s="337">
        <v>136</v>
      </c>
      <c r="CF73" s="337">
        <v>135</v>
      </c>
      <c r="CG73" s="337">
        <v>136</v>
      </c>
      <c r="CH73" s="337">
        <v>136</v>
      </c>
      <c r="CI73" s="326">
        <v>135</v>
      </c>
      <c r="CJ73" s="327">
        <v>135</v>
      </c>
      <c r="CK73" s="337">
        <v>137</v>
      </c>
      <c r="CL73" s="337">
        <v>137</v>
      </c>
      <c r="CM73" s="337">
        <v>137</v>
      </c>
      <c r="CN73" s="337">
        <v>136</v>
      </c>
      <c r="CO73" s="337">
        <v>136</v>
      </c>
      <c r="CP73" s="337">
        <v>135</v>
      </c>
      <c r="CQ73" s="337">
        <v>135</v>
      </c>
      <c r="CR73" s="337">
        <v>137</v>
      </c>
      <c r="CS73" s="326">
        <v>132</v>
      </c>
      <c r="CT73" s="330">
        <v>135</v>
      </c>
      <c r="CU73" s="326">
        <v>135</v>
      </c>
      <c r="CV73" s="337">
        <v>135</v>
      </c>
      <c r="CW73" s="337">
        <v>136</v>
      </c>
      <c r="CX73" s="337">
        <v>132</v>
      </c>
      <c r="CY73" s="337">
        <v>136</v>
      </c>
      <c r="CZ73" s="337">
        <v>136</v>
      </c>
      <c r="DA73" s="742">
        <v>135</v>
      </c>
      <c r="DB73" s="337"/>
      <c r="DC73" s="337"/>
      <c r="DD73" s="337"/>
      <c r="DE73" s="337"/>
      <c r="DF73" s="337"/>
      <c r="DG73" s="337"/>
      <c r="DH73" s="100">
        <v>-1</v>
      </c>
      <c r="DI73" s="84">
        <v>-0.74074074074074081</v>
      </c>
      <c r="DJ73" s="675">
        <v>0</v>
      </c>
      <c r="DK73" s="84">
        <v>0</v>
      </c>
    </row>
    <row r="74" spans="1:115" ht="15" outlineLevel="2">
      <c r="A74" s="349">
        <v>658</v>
      </c>
      <c r="B74" s="15" t="s">
        <v>351</v>
      </c>
      <c r="C74" s="321" t="s">
        <v>363</v>
      </c>
      <c r="D74" s="327">
        <v>115</v>
      </c>
      <c r="E74" s="337">
        <v>115</v>
      </c>
      <c r="F74" s="337">
        <v>115</v>
      </c>
      <c r="G74" s="337">
        <v>115</v>
      </c>
      <c r="H74" s="337">
        <v>115</v>
      </c>
      <c r="I74" s="337">
        <v>115</v>
      </c>
      <c r="J74" s="337">
        <v>115</v>
      </c>
      <c r="K74" s="337">
        <v>115</v>
      </c>
      <c r="L74" s="337">
        <v>115</v>
      </c>
      <c r="M74" s="337">
        <v>115</v>
      </c>
      <c r="N74" s="337">
        <v>113</v>
      </c>
      <c r="O74" s="330">
        <v>118</v>
      </c>
      <c r="P74" s="327">
        <v>118</v>
      </c>
      <c r="Q74" s="337">
        <v>97</v>
      </c>
      <c r="R74" s="337">
        <v>96</v>
      </c>
      <c r="S74" s="337">
        <v>113</v>
      </c>
      <c r="T74" s="337">
        <v>111</v>
      </c>
      <c r="U74" s="337">
        <v>112</v>
      </c>
      <c r="V74" s="337">
        <v>110</v>
      </c>
      <c r="W74" s="337">
        <v>110</v>
      </c>
      <c r="X74" s="337">
        <v>108</v>
      </c>
      <c r="Y74" s="337">
        <v>108</v>
      </c>
      <c r="Z74" s="337">
        <v>107</v>
      </c>
      <c r="AA74" s="330">
        <v>107</v>
      </c>
      <c r="AB74" s="327">
        <v>107</v>
      </c>
      <c r="AC74" s="337">
        <v>107</v>
      </c>
      <c r="AD74" s="337">
        <v>107</v>
      </c>
      <c r="AE74" s="337">
        <v>107</v>
      </c>
      <c r="AF74" s="337">
        <v>109</v>
      </c>
      <c r="AG74" s="337">
        <v>109</v>
      </c>
      <c r="AH74" s="337">
        <v>109</v>
      </c>
      <c r="AI74" s="337">
        <v>108</v>
      </c>
      <c r="AJ74" s="337">
        <v>107</v>
      </c>
      <c r="AK74" s="337">
        <v>107</v>
      </c>
      <c r="AL74" s="337">
        <v>107</v>
      </c>
      <c r="AM74" s="330">
        <v>107</v>
      </c>
      <c r="AN74" s="327">
        <v>107</v>
      </c>
      <c r="AO74" s="337">
        <v>107</v>
      </c>
      <c r="AP74" s="337">
        <v>107</v>
      </c>
      <c r="AQ74" s="337">
        <v>107</v>
      </c>
      <c r="AR74" s="337">
        <v>107</v>
      </c>
      <c r="AS74" s="337">
        <v>107</v>
      </c>
      <c r="AT74" s="337">
        <v>107</v>
      </c>
      <c r="AU74" s="337">
        <v>104</v>
      </c>
      <c r="AV74" s="337">
        <v>101</v>
      </c>
      <c r="AW74" s="337">
        <v>101</v>
      </c>
      <c r="AX74" s="337">
        <v>101</v>
      </c>
      <c r="AY74" s="330">
        <v>101</v>
      </c>
      <c r="AZ74" s="327">
        <v>101</v>
      </c>
      <c r="BA74" s="337">
        <v>101</v>
      </c>
      <c r="BB74" s="337">
        <v>101</v>
      </c>
      <c r="BC74" s="337">
        <v>100</v>
      </c>
      <c r="BD74" s="337">
        <v>100</v>
      </c>
      <c r="BE74" s="337">
        <v>100</v>
      </c>
      <c r="BF74" s="337">
        <v>97</v>
      </c>
      <c r="BG74" s="337">
        <v>99</v>
      </c>
      <c r="BH74" s="337">
        <v>99</v>
      </c>
      <c r="BI74" s="337">
        <v>99</v>
      </c>
      <c r="BJ74" s="337">
        <v>97</v>
      </c>
      <c r="BK74" s="326">
        <v>96</v>
      </c>
      <c r="BL74" s="327">
        <v>96</v>
      </c>
      <c r="BM74" s="337">
        <v>96</v>
      </c>
      <c r="BN74" s="337">
        <v>100</v>
      </c>
      <c r="BO74" s="337">
        <v>100</v>
      </c>
      <c r="BP74" s="337">
        <v>100</v>
      </c>
      <c r="BQ74" s="337">
        <v>100</v>
      </c>
      <c r="BR74" s="337">
        <v>99</v>
      </c>
      <c r="BS74" s="337">
        <v>98</v>
      </c>
      <c r="BT74" s="337">
        <v>97</v>
      </c>
      <c r="BU74" s="337">
        <v>96</v>
      </c>
      <c r="BV74" s="337">
        <v>96</v>
      </c>
      <c r="BW74" s="326">
        <v>95</v>
      </c>
      <c r="BX74" s="327">
        <v>97</v>
      </c>
      <c r="BY74" s="337">
        <v>96</v>
      </c>
      <c r="BZ74" s="337">
        <v>106</v>
      </c>
      <c r="CA74" s="337">
        <v>106</v>
      </c>
      <c r="CB74" s="337">
        <v>103</v>
      </c>
      <c r="CC74" s="337">
        <v>102</v>
      </c>
      <c r="CD74" s="337">
        <v>102</v>
      </c>
      <c r="CE74" s="337">
        <v>102</v>
      </c>
      <c r="CF74" s="337">
        <v>101</v>
      </c>
      <c r="CG74" s="337">
        <v>102</v>
      </c>
      <c r="CH74" s="337">
        <v>100</v>
      </c>
      <c r="CI74" s="326">
        <v>101</v>
      </c>
      <c r="CJ74" s="327">
        <v>99</v>
      </c>
      <c r="CK74" s="337">
        <v>100</v>
      </c>
      <c r="CL74" s="337">
        <v>97</v>
      </c>
      <c r="CM74" s="337">
        <v>98</v>
      </c>
      <c r="CN74" s="337">
        <v>98</v>
      </c>
      <c r="CO74" s="337">
        <v>99</v>
      </c>
      <c r="CP74" s="337">
        <v>98</v>
      </c>
      <c r="CQ74" s="337">
        <v>98</v>
      </c>
      <c r="CR74" s="337">
        <v>98</v>
      </c>
      <c r="CS74" s="326">
        <v>97</v>
      </c>
      <c r="CT74" s="330">
        <v>96</v>
      </c>
      <c r="CU74" s="326">
        <v>96</v>
      </c>
      <c r="CV74" s="337">
        <v>96</v>
      </c>
      <c r="CW74" s="337">
        <v>96</v>
      </c>
      <c r="CX74" s="337">
        <v>97</v>
      </c>
      <c r="CY74" s="337">
        <v>97</v>
      </c>
      <c r="CZ74" s="337">
        <v>97</v>
      </c>
      <c r="DA74" s="742">
        <v>99</v>
      </c>
      <c r="DB74" s="337"/>
      <c r="DC74" s="337"/>
      <c r="DD74" s="337"/>
      <c r="DE74" s="337"/>
      <c r="DF74" s="337"/>
      <c r="DG74" s="337"/>
      <c r="DH74" s="100">
        <v>2</v>
      </c>
      <c r="DI74" s="84">
        <v>2.0202020202020203</v>
      </c>
      <c r="DJ74" s="675">
        <v>3</v>
      </c>
      <c r="DK74" s="84">
        <v>2.9702970297029703</v>
      </c>
    </row>
    <row r="75" spans="1:115" ht="15" outlineLevel="2">
      <c r="A75" s="349">
        <v>664</v>
      </c>
      <c r="B75" s="15" t="s">
        <v>351</v>
      </c>
      <c r="C75" s="321" t="s">
        <v>364</v>
      </c>
      <c r="D75" s="327">
        <v>387</v>
      </c>
      <c r="E75" s="337">
        <v>387</v>
      </c>
      <c r="F75" s="337">
        <v>387</v>
      </c>
      <c r="G75" s="337">
        <v>387</v>
      </c>
      <c r="H75" s="337">
        <v>387</v>
      </c>
      <c r="I75" s="337">
        <v>400</v>
      </c>
      <c r="J75" s="337">
        <v>400</v>
      </c>
      <c r="K75" s="337">
        <v>400</v>
      </c>
      <c r="L75" s="337">
        <v>400</v>
      </c>
      <c r="M75" s="337">
        <v>400</v>
      </c>
      <c r="N75" s="337">
        <v>399</v>
      </c>
      <c r="O75" s="330">
        <v>406</v>
      </c>
      <c r="P75" s="327">
        <v>403</v>
      </c>
      <c r="Q75" s="337">
        <v>327</v>
      </c>
      <c r="R75" s="337">
        <v>322</v>
      </c>
      <c r="S75" s="337">
        <v>443</v>
      </c>
      <c r="T75" s="337">
        <v>431</v>
      </c>
      <c r="U75" s="337">
        <v>432</v>
      </c>
      <c r="V75" s="337">
        <v>423</v>
      </c>
      <c r="W75" s="337">
        <v>423</v>
      </c>
      <c r="X75" s="337">
        <v>422</v>
      </c>
      <c r="Y75" s="337">
        <v>427</v>
      </c>
      <c r="Z75" s="337">
        <v>426</v>
      </c>
      <c r="AA75" s="330">
        <v>424</v>
      </c>
      <c r="AB75" s="327">
        <v>429</v>
      </c>
      <c r="AC75" s="337">
        <v>427</v>
      </c>
      <c r="AD75" s="337">
        <v>427</v>
      </c>
      <c r="AE75" s="337">
        <v>427</v>
      </c>
      <c r="AF75" s="337">
        <v>424</v>
      </c>
      <c r="AG75" s="337">
        <v>421</v>
      </c>
      <c r="AH75" s="337">
        <v>417</v>
      </c>
      <c r="AI75" s="337">
        <v>417</v>
      </c>
      <c r="AJ75" s="337">
        <v>417</v>
      </c>
      <c r="AK75" s="337">
        <v>415</v>
      </c>
      <c r="AL75" s="337">
        <v>412</v>
      </c>
      <c r="AM75" s="330">
        <v>411</v>
      </c>
      <c r="AN75" s="327">
        <v>410</v>
      </c>
      <c r="AO75" s="337">
        <v>409</v>
      </c>
      <c r="AP75" s="337">
        <v>408</v>
      </c>
      <c r="AQ75" s="337">
        <v>408</v>
      </c>
      <c r="AR75" s="337">
        <v>408</v>
      </c>
      <c r="AS75" s="337">
        <v>406</v>
      </c>
      <c r="AT75" s="337">
        <v>406</v>
      </c>
      <c r="AU75" s="337">
        <v>406</v>
      </c>
      <c r="AV75" s="337">
        <v>405</v>
      </c>
      <c r="AW75" s="337">
        <v>402</v>
      </c>
      <c r="AX75" s="337">
        <v>400</v>
      </c>
      <c r="AY75" s="330">
        <v>400</v>
      </c>
      <c r="AZ75" s="327">
        <v>398</v>
      </c>
      <c r="BA75" s="337">
        <v>398</v>
      </c>
      <c r="BB75" s="337">
        <v>398</v>
      </c>
      <c r="BC75" s="337">
        <v>397</v>
      </c>
      <c r="BD75" s="337">
        <v>395</v>
      </c>
      <c r="BE75" s="337">
        <v>391</v>
      </c>
      <c r="BF75" s="337">
        <v>385</v>
      </c>
      <c r="BG75" s="337">
        <v>380</v>
      </c>
      <c r="BH75" s="337">
        <v>380</v>
      </c>
      <c r="BI75" s="337">
        <v>380</v>
      </c>
      <c r="BJ75" s="337">
        <v>379</v>
      </c>
      <c r="BK75" s="326">
        <v>379</v>
      </c>
      <c r="BL75" s="327">
        <v>378</v>
      </c>
      <c r="BM75" s="337">
        <v>378</v>
      </c>
      <c r="BN75" s="337">
        <v>396</v>
      </c>
      <c r="BO75" s="337">
        <v>398</v>
      </c>
      <c r="BP75" s="337">
        <v>398</v>
      </c>
      <c r="BQ75" s="337">
        <v>397</v>
      </c>
      <c r="BR75" s="337">
        <v>391</v>
      </c>
      <c r="BS75" s="337">
        <v>391</v>
      </c>
      <c r="BT75" s="337">
        <v>390</v>
      </c>
      <c r="BU75" s="337">
        <v>389</v>
      </c>
      <c r="BV75" s="337">
        <v>388</v>
      </c>
      <c r="BW75" s="326">
        <v>387</v>
      </c>
      <c r="BX75" s="327">
        <v>389</v>
      </c>
      <c r="BY75" s="337">
        <v>389</v>
      </c>
      <c r="BZ75" s="337">
        <v>422</v>
      </c>
      <c r="CA75" s="337">
        <v>417</v>
      </c>
      <c r="CB75" s="337">
        <v>412</v>
      </c>
      <c r="CC75" s="337">
        <v>407</v>
      </c>
      <c r="CD75" s="337">
        <v>408</v>
      </c>
      <c r="CE75" s="337">
        <v>407</v>
      </c>
      <c r="CF75" s="337">
        <v>402</v>
      </c>
      <c r="CG75" s="337">
        <v>402</v>
      </c>
      <c r="CH75" s="337">
        <v>402</v>
      </c>
      <c r="CI75" s="326">
        <v>397</v>
      </c>
      <c r="CJ75" s="327">
        <v>397</v>
      </c>
      <c r="CK75" s="337">
        <v>401</v>
      </c>
      <c r="CL75" s="337">
        <v>402</v>
      </c>
      <c r="CM75" s="337">
        <v>407</v>
      </c>
      <c r="CN75" s="337">
        <v>408</v>
      </c>
      <c r="CO75" s="337">
        <v>406</v>
      </c>
      <c r="CP75" s="337">
        <v>401</v>
      </c>
      <c r="CQ75" s="337">
        <v>407</v>
      </c>
      <c r="CR75" s="337">
        <v>406</v>
      </c>
      <c r="CS75" s="326">
        <v>404</v>
      </c>
      <c r="CT75" s="330">
        <v>406</v>
      </c>
      <c r="CU75" s="326">
        <v>407</v>
      </c>
      <c r="CV75" s="337">
        <v>402</v>
      </c>
      <c r="CW75" s="337">
        <v>402</v>
      </c>
      <c r="CX75" s="337">
        <v>405</v>
      </c>
      <c r="CY75" s="337">
        <v>407</v>
      </c>
      <c r="CZ75" s="337">
        <v>402</v>
      </c>
      <c r="DA75" s="742">
        <v>402</v>
      </c>
      <c r="DB75" s="337"/>
      <c r="DC75" s="337"/>
      <c r="DD75" s="337"/>
      <c r="DE75" s="337"/>
      <c r="DF75" s="337"/>
      <c r="DG75" s="337"/>
      <c r="DH75" s="100">
        <v>0</v>
      </c>
      <c r="DI75" s="84">
        <v>0</v>
      </c>
      <c r="DJ75" s="675">
        <v>-5</v>
      </c>
      <c r="DK75" s="84">
        <v>-1.2594458438287155</v>
      </c>
    </row>
    <row r="76" spans="1:115" ht="15" outlineLevel="2">
      <c r="A76" s="349">
        <v>686</v>
      </c>
      <c r="B76" s="15" t="s">
        <v>351</v>
      </c>
      <c r="C76" s="321" t="s">
        <v>365</v>
      </c>
      <c r="D76" s="327">
        <v>454</v>
      </c>
      <c r="E76" s="337">
        <v>454</v>
      </c>
      <c r="F76" s="337">
        <v>454</v>
      </c>
      <c r="G76" s="337">
        <v>454</v>
      </c>
      <c r="H76" s="337">
        <v>454</v>
      </c>
      <c r="I76" s="337">
        <v>467</v>
      </c>
      <c r="J76" s="337">
        <v>466</v>
      </c>
      <c r="K76" s="337">
        <v>467</v>
      </c>
      <c r="L76" s="337">
        <v>467</v>
      </c>
      <c r="M76" s="337">
        <v>467</v>
      </c>
      <c r="N76" s="337">
        <v>467</v>
      </c>
      <c r="O76" s="330">
        <v>507</v>
      </c>
      <c r="P76" s="327">
        <v>507</v>
      </c>
      <c r="Q76" s="337">
        <v>454</v>
      </c>
      <c r="R76" s="337">
        <v>452</v>
      </c>
      <c r="S76" s="337">
        <v>658</v>
      </c>
      <c r="T76" s="337">
        <v>653</v>
      </c>
      <c r="U76" s="337">
        <v>672</v>
      </c>
      <c r="V76" s="337">
        <v>668</v>
      </c>
      <c r="W76" s="337">
        <v>667</v>
      </c>
      <c r="X76" s="337">
        <v>665</v>
      </c>
      <c r="Y76" s="337">
        <v>668</v>
      </c>
      <c r="Z76" s="337">
        <v>668</v>
      </c>
      <c r="AA76" s="330">
        <v>668</v>
      </c>
      <c r="AB76" s="327">
        <v>664</v>
      </c>
      <c r="AC76" s="337">
        <v>662</v>
      </c>
      <c r="AD76" s="337">
        <v>662</v>
      </c>
      <c r="AE76" s="337">
        <v>662</v>
      </c>
      <c r="AF76" s="337">
        <v>666</v>
      </c>
      <c r="AG76" s="337">
        <v>666</v>
      </c>
      <c r="AH76" s="337">
        <v>668</v>
      </c>
      <c r="AI76" s="337">
        <v>671</v>
      </c>
      <c r="AJ76" s="337">
        <v>674</v>
      </c>
      <c r="AK76" s="337">
        <v>676</v>
      </c>
      <c r="AL76" s="337">
        <v>675</v>
      </c>
      <c r="AM76" s="330">
        <v>675</v>
      </c>
      <c r="AN76" s="327">
        <v>675</v>
      </c>
      <c r="AO76" s="337">
        <v>674</v>
      </c>
      <c r="AP76" s="337">
        <v>672</v>
      </c>
      <c r="AQ76" s="337">
        <v>669</v>
      </c>
      <c r="AR76" s="337">
        <v>665</v>
      </c>
      <c r="AS76" s="337">
        <v>661</v>
      </c>
      <c r="AT76" s="337">
        <v>658</v>
      </c>
      <c r="AU76" s="337">
        <v>658</v>
      </c>
      <c r="AV76" s="337">
        <v>656</v>
      </c>
      <c r="AW76" s="337">
        <v>656</v>
      </c>
      <c r="AX76" s="337">
        <v>653</v>
      </c>
      <c r="AY76" s="330">
        <v>653</v>
      </c>
      <c r="AZ76" s="327">
        <v>651</v>
      </c>
      <c r="BA76" s="337">
        <v>651</v>
      </c>
      <c r="BB76" s="337">
        <v>644</v>
      </c>
      <c r="BC76" s="337">
        <v>643</v>
      </c>
      <c r="BD76" s="337">
        <v>641</v>
      </c>
      <c r="BE76" s="337">
        <v>639</v>
      </c>
      <c r="BF76" s="337">
        <v>626</v>
      </c>
      <c r="BG76" s="337">
        <v>618</v>
      </c>
      <c r="BH76" s="337">
        <v>617</v>
      </c>
      <c r="BI76" s="337">
        <v>617</v>
      </c>
      <c r="BJ76" s="337">
        <v>619</v>
      </c>
      <c r="BK76" s="326">
        <v>619</v>
      </c>
      <c r="BL76" s="327">
        <v>612</v>
      </c>
      <c r="BM76" s="337">
        <v>611</v>
      </c>
      <c r="BN76" s="337">
        <v>619</v>
      </c>
      <c r="BO76" s="337">
        <v>619</v>
      </c>
      <c r="BP76" s="337">
        <v>619</v>
      </c>
      <c r="BQ76" s="337">
        <v>622</v>
      </c>
      <c r="BR76" s="337">
        <v>615</v>
      </c>
      <c r="BS76" s="337">
        <v>612</v>
      </c>
      <c r="BT76" s="337">
        <v>610</v>
      </c>
      <c r="BU76" s="337">
        <v>608</v>
      </c>
      <c r="BV76" s="337">
        <v>608</v>
      </c>
      <c r="BW76" s="326">
        <v>608</v>
      </c>
      <c r="BX76" s="327">
        <v>613</v>
      </c>
      <c r="BY76" s="337">
        <v>599</v>
      </c>
      <c r="BZ76" s="337">
        <v>635</v>
      </c>
      <c r="CA76" s="337">
        <v>634</v>
      </c>
      <c r="CB76" s="337">
        <v>637</v>
      </c>
      <c r="CC76" s="337">
        <v>637</v>
      </c>
      <c r="CD76" s="337">
        <v>635</v>
      </c>
      <c r="CE76" s="337">
        <v>634</v>
      </c>
      <c r="CF76" s="337">
        <v>631</v>
      </c>
      <c r="CG76" s="337">
        <v>632</v>
      </c>
      <c r="CH76" s="337">
        <v>628</v>
      </c>
      <c r="CI76" s="326">
        <v>616</v>
      </c>
      <c r="CJ76" s="327">
        <v>616</v>
      </c>
      <c r="CK76" s="337">
        <v>611</v>
      </c>
      <c r="CL76" s="337">
        <v>610</v>
      </c>
      <c r="CM76" s="337">
        <v>617</v>
      </c>
      <c r="CN76" s="337">
        <v>617</v>
      </c>
      <c r="CO76" s="337">
        <v>616</v>
      </c>
      <c r="CP76" s="337">
        <v>616</v>
      </c>
      <c r="CQ76" s="337">
        <v>622</v>
      </c>
      <c r="CR76" s="337">
        <v>624</v>
      </c>
      <c r="CS76" s="326">
        <v>621</v>
      </c>
      <c r="CT76" s="330">
        <v>625</v>
      </c>
      <c r="CU76" s="326">
        <v>621</v>
      </c>
      <c r="CV76" s="337">
        <v>617</v>
      </c>
      <c r="CW76" s="337">
        <v>617</v>
      </c>
      <c r="CX76" s="337">
        <v>621</v>
      </c>
      <c r="CY76" s="337">
        <v>628</v>
      </c>
      <c r="CZ76" s="337">
        <v>627</v>
      </c>
      <c r="DA76" s="742">
        <v>629</v>
      </c>
      <c r="DB76" s="337"/>
      <c r="DC76" s="337"/>
      <c r="DD76" s="337"/>
      <c r="DE76" s="337"/>
      <c r="DF76" s="337"/>
      <c r="DG76" s="337"/>
      <c r="DH76" s="100">
        <v>2</v>
      </c>
      <c r="DI76" s="84">
        <v>0.31796502384737679</v>
      </c>
      <c r="DJ76" s="675">
        <v>8</v>
      </c>
      <c r="DK76" s="84">
        <v>1.2987012987012987</v>
      </c>
    </row>
    <row r="77" spans="1:115" ht="15" outlineLevel="2">
      <c r="A77" s="349">
        <v>819</v>
      </c>
      <c r="B77" s="15" t="s">
        <v>351</v>
      </c>
      <c r="C77" s="321" t="s">
        <v>366</v>
      </c>
      <c r="D77" s="327">
        <v>90</v>
      </c>
      <c r="E77" s="337">
        <v>90</v>
      </c>
      <c r="F77" s="337">
        <v>90</v>
      </c>
      <c r="G77" s="337">
        <v>90</v>
      </c>
      <c r="H77" s="337">
        <v>90</v>
      </c>
      <c r="I77" s="337">
        <v>90</v>
      </c>
      <c r="J77" s="337">
        <v>90</v>
      </c>
      <c r="K77" s="337">
        <v>90</v>
      </c>
      <c r="L77" s="337">
        <v>90</v>
      </c>
      <c r="M77" s="337">
        <v>90</v>
      </c>
      <c r="N77" s="337">
        <v>89</v>
      </c>
      <c r="O77" s="330">
        <v>107</v>
      </c>
      <c r="P77" s="327">
        <v>107</v>
      </c>
      <c r="Q77" s="337">
        <v>93</v>
      </c>
      <c r="R77" s="337">
        <v>92</v>
      </c>
      <c r="S77" s="337">
        <v>115</v>
      </c>
      <c r="T77" s="337">
        <v>113</v>
      </c>
      <c r="U77" s="337">
        <v>114</v>
      </c>
      <c r="V77" s="337">
        <v>113</v>
      </c>
      <c r="W77" s="337">
        <v>111</v>
      </c>
      <c r="X77" s="337">
        <v>111</v>
      </c>
      <c r="Y77" s="337">
        <v>110</v>
      </c>
      <c r="Z77" s="337">
        <v>110</v>
      </c>
      <c r="AA77" s="330">
        <v>113</v>
      </c>
      <c r="AB77" s="327">
        <v>113</v>
      </c>
      <c r="AC77" s="337">
        <v>114</v>
      </c>
      <c r="AD77" s="337">
        <v>115</v>
      </c>
      <c r="AE77" s="337">
        <v>115</v>
      </c>
      <c r="AF77" s="337">
        <v>115</v>
      </c>
      <c r="AG77" s="337">
        <v>115</v>
      </c>
      <c r="AH77" s="337">
        <v>117</v>
      </c>
      <c r="AI77" s="337">
        <v>117</v>
      </c>
      <c r="AJ77" s="337">
        <v>117</v>
      </c>
      <c r="AK77" s="337">
        <v>117</v>
      </c>
      <c r="AL77" s="337">
        <v>117</v>
      </c>
      <c r="AM77" s="330">
        <v>116</v>
      </c>
      <c r="AN77" s="327">
        <v>116</v>
      </c>
      <c r="AO77" s="337">
        <v>116</v>
      </c>
      <c r="AP77" s="337">
        <v>116</v>
      </c>
      <c r="AQ77" s="337">
        <v>116</v>
      </c>
      <c r="AR77" s="337">
        <v>116</v>
      </c>
      <c r="AS77" s="337">
        <v>116</v>
      </c>
      <c r="AT77" s="337">
        <v>115</v>
      </c>
      <c r="AU77" s="337">
        <v>115</v>
      </c>
      <c r="AV77" s="337">
        <v>115</v>
      </c>
      <c r="AW77" s="337">
        <v>115</v>
      </c>
      <c r="AX77" s="337">
        <v>115</v>
      </c>
      <c r="AY77" s="330">
        <v>115</v>
      </c>
      <c r="AZ77" s="327">
        <v>115</v>
      </c>
      <c r="BA77" s="337">
        <v>114</v>
      </c>
      <c r="BB77" s="337">
        <v>114</v>
      </c>
      <c r="BC77" s="337">
        <v>114</v>
      </c>
      <c r="BD77" s="337">
        <v>114</v>
      </c>
      <c r="BE77" s="337">
        <v>114</v>
      </c>
      <c r="BF77" s="337">
        <v>110</v>
      </c>
      <c r="BG77" s="337">
        <v>111</v>
      </c>
      <c r="BH77" s="337">
        <v>111</v>
      </c>
      <c r="BI77" s="337">
        <v>111</v>
      </c>
      <c r="BJ77" s="337">
        <v>112</v>
      </c>
      <c r="BK77" s="326">
        <v>112</v>
      </c>
      <c r="BL77" s="327">
        <v>111</v>
      </c>
      <c r="BM77" s="337">
        <v>111</v>
      </c>
      <c r="BN77" s="337">
        <v>113</v>
      </c>
      <c r="BO77" s="337">
        <v>113</v>
      </c>
      <c r="BP77" s="337">
        <v>113</v>
      </c>
      <c r="BQ77" s="337">
        <v>113</v>
      </c>
      <c r="BR77" s="337">
        <v>111</v>
      </c>
      <c r="BS77" s="337">
        <v>110</v>
      </c>
      <c r="BT77" s="337">
        <v>110</v>
      </c>
      <c r="BU77" s="337">
        <v>110</v>
      </c>
      <c r="BV77" s="337">
        <v>109</v>
      </c>
      <c r="BW77" s="326">
        <v>109</v>
      </c>
      <c r="BX77" s="327">
        <v>110</v>
      </c>
      <c r="BY77" s="337">
        <v>108</v>
      </c>
      <c r="BZ77" s="337">
        <v>112</v>
      </c>
      <c r="CA77" s="337">
        <v>111</v>
      </c>
      <c r="CB77" s="337">
        <v>112</v>
      </c>
      <c r="CC77" s="337">
        <v>112</v>
      </c>
      <c r="CD77" s="337">
        <v>113</v>
      </c>
      <c r="CE77" s="337">
        <v>113</v>
      </c>
      <c r="CF77" s="337">
        <v>111</v>
      </c>
      <c r="CG77" s="337">
        <v>111</v>
      </c>
      <c r="CH77" s="337">
        <v>109</v>
      </c>
      <c r="CI77" s="326">
        <v>106</v>
      </c>
      <c r="CJ77" s="327">
        <v>106</v>
      </c>
      <c r="CK77" s="337">
        <v>106</v>
      </c>
      <c r="CL77" s="337">
        <v>106</v>
      </c>
      <c r="CM77" s="337">
        <v>107</v>
      </c>
      <c r="CN77" s="337">
        <v>107</v>
      </c>
      <c r="CO77" s="337">
        <v>106</v>
      </c>
      <c r="CP77" s="337">
        <v>107</v>
      </c>
      <c r="CQ77" s="337">
        <v>107</v>
      </c>
      <c r="CR77" s="337">
        <v>109</v>
      </c>
      <c r="CS77" s="326">
        <v>108</v>
      </c>
      <c r="CT77" s="330">
        <v>108</v>
      </c>
      <c r="CU77" s="326">
        <v>109</v>
      </c>
      <c r="CV77" s="337">
        <v>109</v>
      </c>
      <c r="CW77" s="337">
        <v>109</v>
      </c>
      <c r="CX77" s="337">
        <v>110</v>
      </c>
      <c r="CY77" s="337">
        <v>112</v>
      </c>
      <c r="CZ77" s="337">
        <v>111</v>
      </c>
      <c r="DA77" s="742">
        <v>111</v>
      </c>
      <c r="DB77" s="337"/>
      <c r="DC77" s="337"/>
      <c r="DD77" s="337"/>
      <c r="DE77" s="337"/>
      <c r="DF77" s="337"/>
      <c r="DG77" s="337"/>
      <c r="DH77" s="100">
        <v>0</v>
      </c>
      <c r="DI77" s="84">
        <v>0</v>
      </c>
      <c r="DJ77" s="675">
        <v>2</v>
      </c>
      <c r="DK77" s="84">
        <v>1.8867924528301887</v>
      </c>
    </row>
    <row r="78" spans="1:115" ht="15" outlineLevel="2">
      <c r="A78" s="349">
        <v>854</v>
      </c>
      <c r="B78" s="15" t="s">
        <v>351</v>
      </c>
      <c r="C78" s="321" t="s">
        <v>367</v>
      </c>
      <c r="D78" s="327">
        <v>172</v>
      </c>
      <c r="E78" s="337">
        <v>172</v>
      </c>
      <c r="F78" s="337">
        <v>172</v>
      </c>
      <c r="G78" s="337">
        <v>172</v>
      </c>
      <c r="H78" s="337">
        <v>172</v>
      </c>
      <c r="I78" s="337">
        <v>176</v>
      </c>
      <c r="J78" s="337">
        <v>175</v>
      </c>
      <c r="K78" s="337">
        <v>176</v>
      </c>
      <c r="L78" s="337">
        <v>176</v>
      </c>
      <c r="M78" s="337">
        <v>176</v>
      </c>
      <c r="N78" s="337">
        <v>175</v>
      </c>
      <c r="O78" s="330">
        <v>198</v>
      </c>
      <c r="P78" s="327">
        <v>198</v>
      </c>
      <c r="Q78" s="337">
        <v>176</v>
      </c>
      <c r="R78" s="337">
        <v>174</v>
      </c>
      <c r="S78" s="337">
        <v>222</v>
      </c>
      <c r="T78" s="337">
        <v>220</v>
      </c>
      <c r="U78" s="337">
        <v>226</v>
      </c>
      <c r="V78" s="337">
        <v>221</v>
      </c>
      <c r="W78" s="337">
        <v>223</v>
      </c>
      <c r="X78" s="337">
        <v>223</v>
      </c>
      <c r="Y78" s="337">
        <v>226</v>
      </c>
      <c r="Z78" s="337">
        <v>225</v>
      </c>
      <c r="AA78" s="330">
        <v>226</v>
      </c>
      <c r="AB78" s="327">
        <v>226</v>
      </c>
      <c r="AC78" s="337">
        <v>226</v>
      </c>
      <c r="AD78" s="337">
        <v>227</v>
      </c>
      <c r="AE78" s="337">
        <v>227</v>
      </c>
      <c r="AF78" s="337">
        <v>223</v>
      </c>
      <c r="AG78" s="337">
        <v>223</v>
      </c>
      <c r="AH78" s="337">
        <v>223</v>
      </c>
      <c r="AI78" s="337">
        <v>225</v>
      </c>
      <c r="AJ78" s="337">
        <v>227</v>
      </c>
      <c r="AK78" s="337">
        <v>227</v>
      </c>
      <c r="AL78" s="337">
        <v>226</v>
      </c>
      <c r="AM78" s="330">
        <v>226</v>
      </c>
      <c r="AN78" s="327">
        <v>225</v>
      </c>
      <c r="AO78" s="337">
        <v>226</v>
      </c>
      <c r="AP78" s="337">
        <v>226</v>
      </c>
      <c r="AQ78" s="337">
        <v>226</v>
      </c>
      <c r="AR78" s="337">
        <v>224</v>
      </c>
      <c r="AS78" s="337">
        <v>223</v>
      </c>
      <c r="AT78" s="337">
        <v>223</v>
      </c>
      <c r="AU78" s="337">
        <v>223</v>
      </c>
      <c r="AV78" s="337">
        <v>223</v>
      </c>
      <c r="AW78" s="337">
        <v>223</v>
      </c>
      <c r="AX78" s="337">
        <v>223</v>
      </c>
      <c r="AY78" s="330">
        <v>223</v>
      </c>
      <c r="AZ78" s="327">
        <v>223</v>
      </c>
      <c r="BA78" s="337">
        <v>223</v>
      </c>
      <c r="BB78" s="337">
        <v>223</v>
      </c>
      <c r="BC78" s="337">
        <v>223</v>
      </c>
      <c r="BD78" s="337">
        <v>223</v>
      </c>
      <c r="BE78" s="337">
        <v>223</v>
      </c>
      <c r="BF78" s="337">
        <v>222</v>
      </c>
      <c r="BG78" s="337">
        <v>225</v>
      </c>
      <c r="BH78" s="337">
        <v>225</v>
      </c>
      <c r="BI78" s="337">
        <v>225</v>
      </c>
      <c r="BJ78" s="337">
        <v>225</v>
      </c>
      <c r="BK78" s="326">
        <v>225</v>
      </c>
      <c r="BL78" s="327">
        <v>224</v>
      </c>
      <c r="BM78" s="337">
        <v>224</v>
      </c>
      <c r="BN78" s="337">
        <v>223</v>
      </c>
      <c r="BO78" s="337">
        <v>224</v>
      </c>
      <c r="BP78" s="337">
        <v>224</v>
      </c>
      <c r="BQ78" s="337">
        <v>228</v>
      </c>
      <c r="BR78" s="337">
        <v>227</v>
      </c>
      <c r="BS78" s="337">
        <v>228</v>
      </c>
      <c r="BT78" s="337">
        <v>227</v>
      </c>
      <c r="BU78" s="337">
        <v>227</v>
      </c>
      <c r="BV78" s="337">
        <v>228</v>
      </c>
      <c r="BW78" s="326">
        <v>230</v>
      </c>
      <c r="BX78" s="327">
        <v>231</v>
      </c>
      <c r="BY78" s="337">
        <v>227</v>
      </c>
      <c r="BZ78" s="337">
        <v>243</v>
      </c>
      <c r="CA78" s="337">
        <v>239</v>
      </c>
      <c r="CB78" s="337">
        <v>243</v>
      </c>
      <c r="CC78" s="337">
        <v>240</v>
      </c>
      <c r="CD78" s="337">
        <v>246</v>
      </c>
      <c r="CE78" s="337">
        <v>245</v>
      </c>
      <c r="CF78" s="337">
        <v>247</v>
      </c>
      <c r="CG78" s="337">
        <v>246</v>
      </c>
      <c r="CH78" s="337">
        <v>244</v>
      </c>
      <c r="CI78" s="326">
        <v>241</v>
      </c>
      <c r="CJ78" s="327">
        <v>243</v>
      </c>
      <c r="CK78" s="337">
        <v>244</v>
      </c>
      <c r="CL78" s="337">
        <v>245</v>
      </c>
      <c r="CM78" s="337">
        <v>246</v>
      </c>
      <c r="CN78" s="337">
        <v>246</v>
      </c>
      <c r="CO78" s="337">
        <v>247</v>
      </c>
      <c r="CP78" s="337">
        <v>246</v>
      </c>
      <c r="CQ78" s="337">
        <v>249</v>
      </c>
      <c r="CR78" s="337">
        <v>249</v>
      </c>
      <c r="CS78" s="326">
        <v>250</v>
      </c>
      <c r="CT78" s="330">
        <v>251</v>
      </c>
      <c r="CU78" s="326">
        <v>248</v>
      </c>
      <c r="CV78" s="337">
        <v>251</v>
      </c>
      <c r="CW78" s="337">
        <v>250</v>
      </c>
      <c r="CX78" s="337">
        <v>252</v>
      </c>
      <c r="CY78" s="337">
        <v>255</v>
      </c>
      <c r="CZ78" s="337">
        <v>258</v>
      </c>
      <c r="DA78" s="742">
        <v>259</v>
      </c>
      <c r="DB78" s="337"/>
      <c r="DC78" s="337"/>
      <c r="DD78" s="337"/>
      <c r="DE78" s="337"/>
      <c r="DF78" s="337"/>
      <c r="DG78" s="337"/>
      <c r="DH78" s="100">
        <v>1</v>
      </c>
      <c r="DI78" s="84">
        <v>0.38610038610038611</v>
      </c>
      <c r="DJ78" s="675">
        <v>11</v>
      </c>
      <c r="DK78" s="84">
        <v>4.5643153526970952</v>
      </c>
    </row>
    <row r="79" spans="1:115" ht="15" outlineLevel="2">
      <c r="A79" s="349">
        <v>887</v>
      </c>
      <c r="B79" s="15" t="s">
        <v>351</v>
      </c>
      <c r="C79" s="321" t="s">
        <v>368</v>
      </c>
      <c r="D79" s="327">
        <v>746</v>
      </c>
      <c r="E79" s="337">
        <v>746</v>
      </c>
      <c r="F79" s="337">
        <v>744</v>
      </c>
      <c r="G79" s="337">
        <v>744</v>
      </c>
      <c r="H79" s="337">
        <v>744</v>
      </c>
      <c r="I79" s="337">
        <v>768</v>
      </c>
      <c r="J79" s="337">
        <v>768</v>
      </c>
      <c r="K79" s="337">
        <v>770</v>
      </c>
      <c r="L79" s="337">
        <v>770</v>
      </c>
      <c r="M79" s="337">
        <v>770</v>
      </c>
      <c r="N79" s="337">
        <v>769</v>
      </c>
      <c r="O79" s="330">
        <v>807</v>
      </c>
      <c r="P79" s="327">
        <v>805</v>
      </c>
      <c r="Q79" s="337">
        <v>669</v>
      </c>
      <c r="R79" s="337">
        <v>665</v>
      </c>
      <c r="S79" s="337">
        <v>897</v>
      </c>
      <c r="T79" s="337">
        <v>888</v>
      </c>
      <c r="U79" s="337">
        <v>898</v>
      </c>
      <c r="V79" s="337">
        <v>885</v>
      </c>
      <c r="W79" s="337">
        <v>885</v>
      </c>
      <c r="X79" s="337">
        <v>885</v>
      </c>
      <c r="Y79" s="337">
        <v>891</v>
      </c>
      <c r="Z79" s="337">
        <v>891</v>
      </c>
      <c r="AA79" s="330">
        <v>896</v>
      </c>
      <c r="AB79" s="327">
        <v>891</v>
      </c>
      <c r="AC79" s="337">
        <v>893</v>
      </c>
      <c r="AD79" s="337">
        <v>893</v>
      </c>
      <c r="AE79" s="337">
        <v>893</v>
      </c>
      <c r="AF79" s="337">
        <v>878</v>
      </c>
      <c r="AG79" s="337">
        <v>878</v>
      </c>
      <c r="AH79" s="337">
        <v>885</v>
      </c>
      <c r="AI79" s="337">
        <v>888</v>
      </c>
      <c r="AJ79" s="337">
        <v>887</v>
      </c>
      <c r="AK79" s="337">
        <v>885</v>
      </c>
      <c r="AL79" s="337">
        <v>883</v>
      </c>
      <c r="AM79" s="330">
        <v>882</v>
      </c>
      <c r="AN79" s="327">
        <v>878</v>
      </c>
      <c r="AO79" s="337">
        <v>879</v>
      </c>
      <c r="AP79" s="337">
        <v>878</v>
      </c>
      <c r="AQ79" s="337">
        <v>876</v>
      </c>
      <c r="AR79" s="337">
        <v>872</v>
      </c>
      <c r="AS79" s="337">
        <v>872</v>
      </c>
      <c r="AT79" s="337">
        <v>870</v>
      </c>
      <c r="AU79" s="337">
        <v>860</v>
      </c>
      <c r="AV79" s="337">
        <v>859</v>
      </c>
      <c r="AW79" s="337">
        <v>858</v>
      </c>
      <c r="AX79" s="337">
        <v>852</v>
      </c>
      <c r="AY79" s="330">
        <v>850</v>
      </c>
      <c r="AZ79" s="327">
        <v>850</v>
      </c>
      <c r="BA79" s="337">
        <v>848</v>
      </c>
      <c r="BB79" s="337">
        <v>843</v>
      </c>
      <c r="BC79" s="337">
        <v>842</v>
      </c>
      <c r="BD79" s="337">
        <v>843</v>
      </c>
      <c r="BE79" s="337">
        <v>841</v>
      </c>
      <c r="BF79" s="337">
        <v>822</v>
      </c>
      <c r="BG79" s="337">
        <v>828</v>
      </c>
      <c r="BH79" s="337">
        <v>829</v>
      </c>
      <c r="BI79" s="337">
        <v>828</v>
      </c>
      <c r="BJ79" s="337">
        <v>831</v>
      </c>
      <c r="BK79" s="326">
        <v>829</v>
      </c>
      <c r="BL79" s="327">
        <v>826</v>
      </c>
      <c r="BM79" s="337">
        <v>824</v>
      </c>
      <c r="BN79" s="337">
        <v>849</v>
      </c>
      <c r="BO79" s="337">
        <v>850</v>
      </c>
      <c r="BP79" s="337">
        <v>850</v>
      </c>
      <c r="BQ79" s="337">
        <v>857</v>
      </c>
      <c r="BR79" s="337">
        <v>840</v>
      </c>
      <c r="BS79" s="337">
        <v>843</v>
      </c>
      <c r="BT79" s="337">
        <v>839</v>
      </c>
      <c r="BU79" s="337">
        <v>837</v>
      </c>
      <c r="BV79" s="337">
        <v>832</v>
      </c>
      <c r="BW79" s="326">
        <v>832</v>
      </c>
      <c r="BX79" s="327">
        <v>840</v>
      </c>
      <c r="BY79" s="337">
        <v>830</v>
      </c>
      <c r="BZ79" s="337">
        <v>886</v>
      </c>
      <c r="CA79" s="337">
        <v>881</v>
      </c>
      <c r="CB79" s="337">
        <v>891</v>
      </c>
      <c r="CC79" s="337">
        <v>889</v>
      </c>
      <c r="CD79" s="337">
        <v>887</v>
      </c>
      <c r="CE79" s="337">
        <v>886</v>
      </c>
      <c r="CF79" s="337">
        <v>887</v>
      </c>
      <c r="CG79" s="337">
        <v>894</v>
      </c>
      <c r="CH79" s="337">
        <v>890</v>
      </c>
      <c r="CI79" s="326">
        <v>878</v>
      </c>
      <c r="CJ79" s="327">
        <v>878</v>
      </c>
      <c r="CK79" s="337">
        <v>866</v>
      </c>
      <c r="CL79" s="337">
        <v>866</v>
      </c>
      <c r="CM79" s="337">
        <v>881</v>
      </c>
      <c r="CN79" s="337">
        <v>878</v>
      </c>
      <c r="CO79" s="337">
        <v>872</v>
      </c>
      <c r="CP79" s="337">
        <v>871</v>
      </c>
      <c r="CQ79" s="337">
        <v>871</v>
      </c>
      <c r="CR79" s="337">
        <v>876</v>
      </c>
      <c r="CS79" s="326">
        <v>876</v>
      </c>
      <c r="CT79" s="330">
        <v>881</v>
      </c>
      <c r="CU79" s="326">
        <v>881</v>
      </c>
      <c r="CV79" s="337">
        <v>879</v>
      </c>
      <c r="CW79" s="337">
        <v>872</v>
      </c>
      <c r="CX79" s="337">
        <v>873</v>
      </c>
      <c r="CY79" s="337">
        <v>879</v>
      </c>
      <c r="CZ79" s="337">
        <v>880</v>
      </c>
      <c r="DA79" s="742">
        <v>881</v>
      </c>
      <c r="DB79" s="337"/>
      <c r="DC79" s="337"/>
      <c r="DD79" s="337"/>
      <c r="DE79" s="337"/>
      <c r="DF79" s="337"/>
      <c r="DG79" s="337"/>
      <c r="DH79" s="100">
        <v>1</v>
      </c>
      <c r="DI79" s="84">
        <v>0.11350737797956867</v>
      </c>
      <c r="DJ79" s="675">
        <v>0</v>
      </c>
      <c r="DK79" s="84">
        <v>0</v>
      </c>
    </row>
    <row r="80" spans="1:115" ht="15" outlineLevel="1">
      <c r="A80" s="121" t="s">
        <v>369</v>
      </c>
      <c r="B80" s="26"/>
      <c r="C80" s="27"/>
      <c r="D80" s="44">
        <v>7672</v>
      </c>
      <c r="E80" s="45">
        <v>7672</v>
      </c>
      <c r="F80" s="45">
        <v>7671</v>
      </c>
      <c r="G80" s="45">
        <v>7671</v>
      </c>
      <c r="H80" s="45">
        <v>7671</v>
      </c>
      <c r="I80" s="45">
        <v>7817</v>
      </c>
      <c r="J80" s="45">
        <v>7806</v>
      </c>
      <c r="K80" s="45">
        <v>7813</v>
      </c>
      <c r="L80" s="45">
        <v>7811</v>
      </c>
      <c r="M80" s="45">
        <v>7809</v>
      </c>
      <c r="N80" s="45">
        <v>7788</v>
      </c>
      <c r="O80" s="231">
        <v>8171</v>
      </c>
      <c r="P80" s="44">
        <v>8125</v>
      </c>
      <c r="Q80" s="45">
        <v>7086</v>
      </c>
      <c r="R80" s="45">
        <v>6974</v>
      </c>
      <c r="S80" s="45">
        <v>9561</v>
      </c>
      <c r="T80" s="45">
        <v>9420</v>
      </c>
      <c r="U80" s="45">
        <v>9577</v>
      </c>
      <c r="V80" s="45">
        <v>9459</v>
      </c>
      <c r="W80" s="45">
        <v>9441</v>
      </c>
      <c r="X80" s="45">
        <v>9424</v>
      </c>
      <c r="Y80" s="45">
        <v>9477</v>
      </c>
      <c r="Z80" s="45">
        <v>9468</v>
      </c>
      <c r="AA80" s="231">
        <v>9479</v>
      </c>
      <c r="AB80" s="44">
        <v>9471</v>
      </c>
      <c r="AC80" s="45">
        <v>9457</v>
      </c>
      <c r="AD80" s="45">
        <v>9476</v>
      </c>
      <c r="AE80" s="45">
        <v>9474</v>
      </c>
      <c r="AF80" s="45">
        <v>9401</v>
      </c>
      <c r="AG80" s="45">
        <v>9363</v>
      </c>
      <c r="AH80" s="45">
        <v>9371</v>
      </c>
      <c r="AI80" s="45">
        <v>9384</v>
      </c>
      <c r="AJ80" s="45">
        <v>9369</v>
      </c>
      <c r="AK80" s="45">
        <v>9373</v>
      </c>
      <c r="AL80" s="45">
        <v>9365</v>
      </c>
      <c r="AM80" s="231">
        <v>9354</v>
      </c>
      <c r="AN80" s="44">
        <v>9332</v>
      </c>
      <c r="AO80" s="45">
        <v>9325</v>
      </c>
      <c r="AP80" s="45">
        <v>9306</v>
      </c>
      <c r="AQ80" s="45">
        <v>9282</v>
      </c>
      <c r="AR80" s="45">
        <v>9261</v>
      </c>
      <c r="AS80" s="45">
        <v>9241</v>
      </c>
      <c r="AT80" s="45">
        <v>9210</v>
      </c>
      <c r="AU80" s="45">
        <v>9152</v>
      </c>
      <c r="AV80" s="45">
        <v>9118</v>
      </c>
      <c r="AW80" s="45">
        <v>9095</v>
      </c>
      <c r="AX80" s="45">
        <v>9066</v>
      </c>
      <c r="AY80" s="231">
        <v>9046</v>
      </c>
      <c r="AZ80" s="44">
        <v>9019</v>
      </c>
      <c r="BA80" s="45">
        <v>8974</v>
      </c>
      <c r="BB80" s="45">
        <v>8922</v>
      </c>
      <c r="BC80" s="45">
        <v>8897</v>
      </c>
      <c r="BD80" s="45">
        <v>8868</v>
      </c>
      <c r="BE80" s="45">
        <v>8851</v>
      </c>
      <c r="BF80" s="45">
        <v>8660</v>
      </c>
      <c r="BG80" s="45">
        <v>8621</v>
      </c>
      <c r="BH80" s="45">
        <v>8611</v>
      </c>
      <c r="BI80" s="45">
        <v>8596</v>
      </c>
      <c r="BJ80" s="45">
        <v>8616</v>
      </c>
      <c r="BK80" s="57">
        <v>8605</v>
      </c>
      <c r="BL80" s="44">
        <v>8607</v>
      </c>
      <c r="BM80" s="45">
        <v>8588</v>
      </c>
      <c r="BN80" s="45">
        <v>8771</v>
      </c>
      <c r="BO80" s="45">
        <v>8781</v>
      </c>
      <c r="BP80" s="45">
        <v>8781</v>
      </c>
      <c r="BQ80" s="45">
        <v>8821</v>
      </c>
      <c r="BR80" s="45">
        <v>8703</v>
      </c>
      <c r="BS80" s="45">
        <v>8715</v>
      </c>
      <c r="BT80" s="45">
        <v>8684</v>
      </c>
      <c r="BU80" s="45">
        <v>8650</v>
      </c>
      <c r="BV80" s="45">
        <v>8631</v>
      </c>
      <c r="BW80" s="57">
        <v>8635</v>
      </c>
      <c r="BX80" s="44">
        <v>8741</v>
      </c>
      <c r="BY80" s="45">
        <v>8691</v>
      </c>
      <c r="BZ80" s="45">
        <v>9372</v>
      </c>
      <c r="CA80" s="45">
        <v>9353</v>
      </c>
      <c r="CB80" s="45">
        <v>9383</v>
      </c>
      <c r="CC80" s="45">
        <v>9352</v>
      </c>
      <c r="CD80" s="45">
        <v>9315</v>
      </c>
      <c r="CE80" s="45">
        <v>9273</v>
      </c>
      <c r="CF80" s="45">
        <v>9242</v>
      </c>
      <c r="CG80" s="45">
        <v>9268</v>
      </c>
      <c r="CH80" s="45">
        <v>9227</v>
      </c>
      <c r="CI80" s="57">
        <v>9100</v>
      </c>
      <c r="CJ80" s="44">
        <v>9088</v>
      </c>
      <c r="CK80" s="45">
        <v>9042</v>
      </c>
      <c r="CL80" s="45">
        <v>9012</v>
      </c>
      <c r="CM80" s="45">
        <v>9143</v>
      </c>
      <c r="CN80" s="45">
        <v>9115</v>
      </c>
      <c r="CO80" s="45">
        <v>9129</v>
      </c>
      <c r="CP80" s="45">
        <v>9111</v>
      </c>
      <c r="CQ80" s="45">
        <v>9174</v>
      </c>
      <c r="CR80" s="45">
        <v>9181</v>
      </c>
      <c r="CS80" s="57">
        <v>9139</v>
      </c>
      <c r="CT80" s="231">
        <v>9168</v>
      </c>
      <c r="CU80" s="45">
        <v>9150</v>
      </c>
      <c r="CV80" s="45">
        <v>9101</v>
      </c>
      <c r="CW80" s="45">
        <v>9073</v>
      </c>
      <c r="CX80" s="45">
        <v>9075</v>
      </c>
      <c r="CY80" s="45">
        <v>9123</v>
      </c>
      <c r="CZ80" s="45">
        <v>9115</v>
      </c>
      <c r="DA80" s="741">
        <v>9149</v>
      </c>
      <c r="DB80" s="45"/>
      <c r="DC80" s="45"/>
      <c r="DD80" s="45"/>
      <c r="DE80" s="45"/>
      <c r="DF80" s="45"/>
      <c r="DG80" s="45"/>
      <c r="DH80" s="100">
        <v>34</v>
      </c>
      <c r="DI80" s="84">
        <v>0.37162531424199369</v>
      </c>
      <c r="DJ80" s="675">
        <v>-1</v>
      </c>
      <c r="DK80" s="84">
        <v>-1.0989010989010988E-2</v>
      </c>
    </row>
    <row r="81" spans="1:115" ht="15" outlineLevel="2">
      <c r="A81" s="349">
        <v>2</v>
      </c>
      <c r="B81" s="15" t="s">
        <v>369</v>
      </c>
      <c r="C81" s="321" t="s">
        <v>370</v>
      </c>
      <c r="D81" s="327">
        <v>391</v>
      </c>
      <c r="E81" s="337">
        <v>391</v>
      </c>
      <c r="F81" s="337">
        <v>391</v>
      </c>
      <c r="G81" s="337">
        <v>391</v>
      </c>
      <c r="H81" s="337">
        <v>391</v>
      </c>
      <c r="I81" s="337">
        <v>394</v>
      </c>
      <c r="J81" s="337">
        <v>394</v>
      </c>
      <c r="K81" s="337">
        <v>394</v>
      </c>
      <c r="L81" s="337">
        <v>394</v>
      </c>
      <c r="M81" s="337">
        <v>394</v>
      </c>
      <c r="N81" s="337">
        <v>394</v>
      </c>
      <c r="O81" s="330">
        <v>412</v>
      </c>
      <c r="P81" s="327">
        <v>410</v>
      </c>
      <c r="Q81" s="337">
        <v>368</v>
      </c>
      <c r="R81" s="337">
        <v>367</v>
      </c>
      <c r="S81" s="337">
        <v>494</v>
      </c>
      <c r="T81" s="337">
        <v>487</v>
      </c>
      <c r="U81" s="337">
        <v>490</v>
      </c>
      <c r="V81" s="337">
        <v>486</v>
      </c>
      <c r="W81" s="337">
        <v>488</v>
      </c>
      <c r="X81" s="337">
        <v>488</v>
      </c>
      <c r="Y81" s="337">
        <v>490</v>
      </c>
      <c r="Z81" s="337">
        <v>490</v>
      </c>
      <c r="AA81" s="330">
        <v>491</v>
      </c>
      <c r="AB81" s="327">
        <v>490</v>
      </c>
      <c r="AC81" s="337">
        <v>491</v>
      </c>
      <c r="AD81" s="337">
        <v>492</v>
      </c>
      <c r="AE81" s="337">
        <v>492</v>
      </c>
      <c r="AF81" s="337">
        <v>487</v>
      </c>
      <c r="AG81" s="337">
        <v>484</v>
      </c>
      <c r="AH81" s="337">
        <v>486</v>
      </c>
      <c r="AI81" s="337">
        <v>486</v>
      </c>
      <c r="AJ81" s="337">
        <v>487</v>
      </c>
      <c r="AK81" s="337">
        <v>485</v>
      </c>
      <c r="AL81" s="337">
        <v>485</v>
      </c>
      <c r="AM81" s="330">
        <v>485</v>
      </c>
      <c r="AN81" s="327">
        <v>482</v>
      </c>
      <c r="AO81" s="337">
        <v>482</v>
      </c>
      <c r="AP81" s="337">
        <v>479</v>
      </c>
      <c r="AQ81" s="337">
        <v>478</v>
      </c>
      <c r="AR81" s="337">
        <v>478</v>
      </c>
      <c r="AS81" s="337">
        <v>476</v>
      </c>
      <c r="AT81" s="337">
        <v>474</v>
      </c>
      <c r="AU81" s="337">
        <v>471</v>
      </c>
      <c r="AV81" s="337">
        <v>469</v>
      </c>
      <c r="AW81" s="337">
        <v>467</v>
      </c>
      <c r="AX81" s="337">
        <v>464</v>
      </c>
      <c r="AY81" s="330">
        <v>463</v>
      </c>
      <c r="AZ81" s="327">
        <v>462</v>
      </c>
      <c r="BA81" s="337">
        <v>458</v>
      </c>
      <c r="BB81" s="337">
        <v>454</v>
      </c>
      <c r="BC81" s="337">
        <v>453</v>
      </c>
      <c r="BD81" s="337">
        <v>447</v>
      </c>
      <c r="BE81" s="337">
        <v>446</v>
      </c>
      <c r="BF81" s="337">
        <v>440</v>
      </c>
      <c r="BG81" s="337">
        <v>435</v>
      </c>
      <c r="BH81" s="337">
        <v>435</v>
      </c>
      <c r="BI81" s="337">
        <v>435</v>
      </c>
      <c r="BJ81" s="337">
        <v>439</v>
      </c>
      <c r="BK81" s="326">
        <v>439</v>
      </c>
      <c r="BL81" s="327">
        <v>438</v>
      </c>
      <c r="BM81" s="337">
        <v>438</v>
      </c>
      <c r="BN81" s="337">
        <v>439</v>
      </c>
      <c r="BO81" s="337">
        <v>439</v>
      </c>
      <c r="BP81" s="337">
        <v>439</v>
      </c>
      <c r="BQ81" s="337">
        <v>441</v>
      </c>
      <c r="BR81" s="337">
        <v>435</v>
      </c>
      <c r="BS81" s="337">
        <v>436</v>
      </c>
      <c r="BT81" s="337">
        <v>436</v>
      </c>
      <c r="BU81" s="337">
        <v>435</v>
      </c>
      <c r="BV81" s="337">
        <v>435</v>
      </c>
      <c r="BW81" s="326">
        <v>436</v>
      </c>
      <c r="BX81" s="327">
        <v>440</v>
      </c>
      <c r="BY81" s="337">
        <v>436</v>
      </c>
      <c r="BZ81" s="337">
        <v>457</v>
      </c>
      <c r="CA81" s="337">
        <v>456</v>
      </c>
      <c r="CB81" s="337">
        <v>457</v>
      </c>
      <c r="CC81" s="337">
        <v>458</v>
      </c>
      <c r="CD81" s="337">
        <v>455</v>
      </c>
      <c r="CE81" s="337">
        <v>454</v>
      </c>
      <c r="CF81" s="337">
        <v>455</v>
      </c>
      <c r="CG81" s="337">
        <v>457</v>
      </c>
      <c r="CH81" s="337">
        <v>456</v>
      </c>
      <c r="CI81" s="326">
        <v>453</v>
      </c>
      <c r="CJ81" s="327">
        <v>451</v>
      </c>
      <c r="CK81" s="337">
        <v>447</v>
      </c>
      <c r="CL81" s="337">
        <v>446</v>
      </c>
      <c r="CM81" s="337">
        <v>455</v>
      </c>
      <c r="CN81" s="337">
        <v>451</v>
      </c>
      <c r="CO81" s="337">
        <v>455</v>
      </c>
      <c r="CP81" s="337">
        <v>454</v>
      </c>
      <c r="CQ81" s="337">
        <v>459</v>
      </c>
      <c r="CR81" s="337">
        <v>465</v>
      </c>
      <c r="CS81" s="326">
        <v>463</v>
      </c>
      <c r="CT81" s="330">
        <v>464</v>
      </c>
      <c r="CU81" s="326">
        <v>465</v>
      </c>
      <c r="CV81" s="337">
        <v>458</v>
      </c>
      <c r="CW81" s="337">
        <v>463</v>
      </c>
      <c r="CX81" s="337">
        <v>459</v>
      </c>
      <c r="CY81" s="337">
        <v>461</v>
      </c>
      <c r="CZ81" s="337">
        <v>458</v>
      </c>
      <c r="DA81" s="742">
        <v>462</v>
      </c>
      <c r="DB81" s="337"/>
      <c r="DC81" s="337"/>
      <c r="DD81" s="337"/>
      <c r="DE81" s="337"/>
      <c r="DF81" s="337"/>
      <c r="DG81" s="337"/>
      <c r="DH81" s="100">
        <v>4</v>
      </c>
      <c r="DI81" s="84">
        <v>0.86580086580086579</v>
      </c>
      <c r="DJ81" s="675">
        <v>-3</v>
      </c>
      <c r="DK81" s="84">
        <v>-0.66225165562913912</v>
      </c>
    </row>
    <row r="82" spans="1:115" ht="15" outlineLevel="2">
      <c r="A82" s="349">
        <v>21</v>
      </c>
      <c r="B82" s="15" t="s">
        <v>369</v>
      </c>
      <c r="C82" s="321" t="s">
        <v>371</v>
      </c>
      <c r="D82" s="327">
        <v>34</v>
      </c>
      <c r="E82" s="337">
        <v>34</v>
      </c>
      <c r="F82" s="337">
        <v>34</v>
      </c>
      <c r="G82" s="337">
        <v>34</v>
      </c>
      <c r="H82" s="337">
        <v>34</v>
      </c>
      <c r="I82" s="337">
        <v>34</v>
      </c>
      <c r="J82" s="337">
        <v>34</v>
      </c>
      <c r="K82" s="337">
        <v>34</v>
      </c>
      <c r="L82" s="337">
        <v>34</v>
      </c>
      <c r="M82" s="337">
        <v>34</v>
      </c>
      <c r="N82" s="337">
        <v>34</v>
      </c>
      <c r="O82" s="330">
        <v>41</v>
      </c>
      <c r="P82" s="327">
        <v>41</v>
      </c>
      <c r="Q82" s="337">
        <v>37</v>
      </c>
      <c r="R82" s="337">
        <v>37</v>
      </c>
      <c r="S82" s="337">
        <v>56</v>
      </c>
      <c r="T82" s="337">
        <v>55</v>
      </c>
      <c r="U82" s="337">
        <v>57</v>
      </c>
      <c r="V82" s="337">
        <v>57</v>
      </c>
      <c r="W82" s="337">
        <v>57</v>
      </c>
      <c r="X82" s="337">
        <v>56</v>
      </c>
      <c r="Y82" s="337">
        <v>56</v>
      </c>
      <c r="Z82" s="337">
        <v>56</v>
      </c>
      <c r="AA82" s="330">
        <v>56</v>
      </c>
      <c r="AB82" s="327">
        <v>56</v>
      </c>
      <c r="AC82" s="337">
        <v>58</v>
      </c>
      <c r="AD82" s="337">
        <v>58</v>
      </c>
      <c r="AE82" s="337">
        <v>58</v>
      </c>
      <c r="AF82" s="337">
        <v>56</v>
      </c>
      <c r="AG82" s="337">
        <v>56</v>
      </c>
      <c r="AH82" s="337">
        <v>56</v>
      </c>
      <c r="AI82" s="337">
        <v>56</v>
      </c>
      <c r="AJ82" s="337">
        <v>56</v>
      </c>
      <c r="AK82" s="337">
        <v>56</v>
      </c>
      <c r="AL82" s="337">
        <v>56</v>
      </c>
      <c r="AM82" s="330">
        <v>56</v>
      </c>
      <c r="AN82" s="327">
        <v>56</v>
      </c>
      <c r="AO82" s="337">
        <v>57</v>
      </c>
      <c r="AP82" s="337">
        <v>57</v>
      </c>
      <c r="AQ82" s="337">
        <v>57</v>
      </c>
      <c r="AR82" s="337">
        <v>57</v>
      </c>
      <c r="AS82" s="337">
        <v>57</v>
      </c>
      <c r="AT82" s="337">
        <v>56</v>
      </c>
      <c r="AU82" s="337">
        <v>56</v>
      </c>
      <c r="AV82" s="337">
        <v>56</v>
      </c>
      <c r="AW82" s="337">
        <v>55</v>
      </c>
      <c r="AX82" s="337">
        <v>55</v>
      </c>
      <c r="AY82" s="330">
        <v>55</v>
      </c>
      <c r="AZ82" s="327">
        <v>55</v>
      </c>
      <c r="BA82" s="337">
        <v>55</v>
      </c>
      <c r="BB82" s="337">
        <v>55</v>
      </c>
      <c r="BC82" s="337">
        <v>55</v>
      </c>
      <c r="BD82" s="337">
        <v>55</v>
      </c>
      <c r="BE82" s="337">
        <v>55</v>
      </c>
      <c r="BF82" s="337">
        <v>53</v>
      </c>
      <c r="BG82" s="337">
        <v>54</v>
      </c>
      <c r="BH82" s="337">
        <v>54</v>
      </c>
      <c r="BI82" s="337">
        <v>54</v>
      </c>
      <c r="BJ82" s="337">
        <v>53</v>
      </c>
      <c r="BK82" s="326">
        <v>53</v>
      </c>
      <c r="BL82" s="327">
        <v>53</v>
      </c>
      <c r="BM82" s="337">
        <v>53</v>
      </c>
      <c r="BN82" s="337">
        <v>54</v>
      </c>
      <c r="BO82" s="337">
        <v>54</v>
      </c>
      <c r="BP82" s="337">
        <v>54</v>
      </c>
      <c r="BQ82" s="337">
        <v>54</v>
      </c>
      <c r="BR82" s="337">
        <v>50</v>
      </c>
      <c r="BS82" s="337">
        <v>50</v>
      </c>
      <c r="BT82" s="337">
        <v>50</v>
      </c>
      <c r="BU82" s="337">
        <v>50</v>
      </c>
      <c r="BV82" s="337">
        <v>53</v>
      </c>
      <c r="BW82" s="326">
        <v>53</v>
      </c>
      <c r="BX82" s="327">
        <v>53</v>
      </c>
      <c r="BY82" s="337">
        <v>54</v>
      </c>
      <c r="BZ82" s="337">
        <v>59</v>
      </c>
      <c r="CA82" s="337">
        <v>59</v>
      </c>
      <c r="CB82" s="337">
        <v>58</v>
      </c>
      <c r="CC82" s="337">
        <v>58</v>
      </c>
      <c r="CD82" s="337">
        <v>60</v>
      </c>
      <c r="CE82" s="337">
        <v>60</v>
      </c>
      <c r="CF82" s="337">
        <v>59</v>
      </c>
      <c r="CG82" s="337">
        <v>59</v>
      </c>
      <c r="CH82" s="337">
        <v>59</v>
      </c>
      <c r="CI82" s="326">
        <v>57</v>
      </c>
      <c r="CJ82" s="327">
        <v>57</v>
      </c>
      <c r="CK82" s="337">
        <v>57</v>
      </c>
      <c r="CL82" s="337">
        <v>57</v>
      </c>
      <c r="CM82" s="337">
        <v>60</v>
      </c>
      <c r="CN82" s="337">
        <v>59</v>
      </c>
      <c r="CO82" s="337">
        <v>59</v>
      </c>
      <c r="CP82" s="337">
        <v>59</v>
      </c>
      <c r="CQ82" s="337">
        <v>61</v>
      </c>
      <c r="CR82" s="337">
        <v>62</v>
      </c>
      <c r="CS82" s="326">
        <v>62</v>
      </c>
      <c r="CT82" s="330">
        <v>62</v>
      </c>
      <c r="CU82" s="326">
        <v>62</v>
      </c>
      <c r="CV82" s="337">
        <v>60</v>
      </c>
      <c r="CW82" s="337">
        <v>60</v>
      </c>
      <c r="CX82" s="337">
        <v>58</v>
      </c>
      <c r="CY82" s="337">
        <v>57</v>
      </c>
      <c r="CZ82" s="337">
        <v>57</v>
      </c>
      <c r="DA82" s="742">
        <v>57</v>
      </c>
      <c r="DB82" s="337"/>
      <c r="DC82" s="337"/>
      <c r="DD82" s="337"/>
      <c r="DE82" s="337"/>
      <c r="DF82" s="337"/>
      <c r="DG82" s="337"/>
      <c r="DH82" s="100">
        <v>0</v>
      </c>
      <c r="DI82" s="84">
        <v>0</v>
      </c>
      <c r="DJ82" s="675">
        <v>-5</v>
      </c>
      <c r="DK82" s="84">
        <v>-8.7719298245614024</v>
      </c>
    </row>
    <row r="83" spans="1:115" ht="15" outlineLevel="2">
      <c r="A83" s="349">
        <v>55</v>
      </c>
      <c r="B83" s="15" t="s">
        <v>369</v>
      </c>
      <c r="C83" s="321" t="s">
        <v>372</v>
      </c>
      <c r="D83" s="327">
        <v>155</v>
      </c>
      <c r="E83" s="337">
        <v>155</v>
      </c>
      <c r="F83" s="337">
        <v>155</v>
      </c>
      <c r="G83" s="337">
        <v>155</v>
      </c>
      <c r="H83" s="337">
        <v>155</v>
      </c>
      <c r="I83" s="337">
        <v>157</v>
      </c>
      <c r="J83" s="337">
        <v>157</v>
      </c>
      <c r="K83" s="337">
        <v>157</v>
      </c>
      <c r="L83" s="337">
        <v>157</v>
      </c>
      <c r="M83" s="337">
        <v>157</v>
      </c>
      <c r="N83" s="337">
        <v>157</v>
      </c>
      <c r="O83" s="330">
        <v>185</v>
      </c>
      <c r="P83" s="327">
        <v>184</v>
      </c>
      <c r="Q83" s="337">
        <v>165</v>
      </c>
      <c r="R83" s="337">
        <v>162</v>
      </c>
      <c r="S83" s="337">
        <v>186</v>
      </c>
      <c r="T83" s="337">
        <v>181</v>
      </c>
      <c r="U83" s="337">
        <v>186</v>
      </c>
      <c r="V83" s="337">
        <v>184</v>
      </c>
      <c r="W83" s="337">
        <v>186</v>
      </c>
      <c r="X83" s="337">
        <v>186</v>
      </c>
      <c r="Y83" s="337">
        <v>188</v>
      </c>
      <c r="Z83" s="337">
        <v>188</v>
      </c>
      <c r="AA83" s="330">
        <v>187</v>
      </c>
      <c r="AB83" s="327">
        <v>187</v>
      </c>
      <c r="AC83" s="337">
        <v>187</v>
      </c>
      <c r="AD83" s="337">
        <v>187</v>
      </c>
      <c r="AE83" s="337">
        <v>187</v>
      </c>
      <c r="AF83" s="337">
        <v>189</v>
      </c>
      <c r="AG83" s="337">
        <v>189</v>
      </c>
      <c r="AH83" s="337">
        <v>189</v>
      </c>
      <c r="AI83" s="337">
        <v>189</v>
      </c>
      <c r="AJ83" s="337">
        <v>189</v>
      </c>
      <c r="AK83" s="337">
        <v>194</v>
      </c>
      <c r="AL83" s="337">
        <v>194</v>
      </c>
      <c r="AM83" s="330">
        <v>194</v>
      </c>
      <c r="AN83" s="327">
        <v>194</v>
      </c>
      <c r="AO83" s="337">
        <v>197</v>
      </c>
      <c r="AP83" s="337">
        <v>197</v>
      </c>
      <c r="AQ83" s="337">
        <v>197</v>
      </c>
      <c r="AR83" s="337">
        <v>194</v>
      </c>
      <c r="AS83" s="337">
        <v>194</v>
      </c>
      <c r="AT83" s="337">
        <v>193</v>
      </c>
      <c r="AU83" s="337">
        <v>192</v>
      </c>
      <c r="AV83" s="337">
        <v>192</v>
      </c>
      <c r="AW83" s="337">
        <v>191</v>
      </c>
      <c r="AX83" s="337">
        <v>191</v>
      </c>
      <c r="AY83" s="330">
        <v>191</v>
      </c>
      <c r="AZ83" s="327">
        <v>190</v>
      </c>
      <c r="BA83" s="337">
        <v>189</v>
      </c>
      <c r="BB83" s="337">
        <v>189</v>
      </c>
      <c r="BC83" s="337">
        <v>189</v>
      </c>
      <c r="BD83" s="337">
        <v>188</v>
      </c>
      <c r="BE83" s="337">
        <v>188</v>
      </c>
      <c r="BF83" s="337">
        <v>186</v>
      </c>
      <c r="BG83" s="337">
        <v>187</v>
      </c>
      <c r="BH83" s="337">
        <v>186</v>
      </c>
      <c r="BI83" s="337">
        <v>185</v>
      </c>
      <c r="BJ83" s="337">
        <v>184</v>
      </c>
      <c r="BK83" s="326">
        <v>184</v>
      </c>
      <c r="BL83" s="327">
        <v>184</v>
      </c>
      <c r="BM83" s="337">
        <v>183</v>
      </c>
      <c r="BN83" s="337">
        <v>191</v>
      </c>
      <c r="BO83" s="337">
        <v>192</v>
      </c>
      <c r="BP83" s="337">
        <v>192</v>
      </c>
      <c r="BQ83" s="337">
        <v>190</v>
      </c>
      <c r="BR83" s="337">
        <v>187</v>
      </c>
      <c r="BS83" s="337">
        <v>189</v>
      </c>
      <c r="BT83" s="337">
        <v>189</v>
      </c>
      <c r="BU83" s="337">
        <v>188</v>
      </c>
      <c r="BV83" s="337">
        <v>187</v>
      </c>
      <c r="BW83" s="326">
        <v>187</v>
      </c>
      <c r="BX83" s="327">
        <v>191</v>
      </c>
      <c r="BY83" s="337">
        <v>190</v>
      </c>
      <c r="BZ83" s="337">
        <v>203</v>
      </c>
      <c r="CA83" s="337">
        <v>203</v>
      </c>
      <c r="CB83" s="337">
        <v>202</v>
      </c>
      <c r="CC83" s="337">
        <v>202</v>
      </c>
      <c r="CD83" s="337">
        <v>202</v>
      </c>
      <c r="CE83" s="337">
        <v>203</v>
      </c>
      <c r="CF83" s="337">
        <v>203</v>
      </c>
      <c r="CG83" s="337">
        <v>201</v>
      </c>
      <c r="CH83" s="337">
        <v>199</v>
      </c>
      <c r="CI83" s="326">
        <v>193</v>
      </c>
      <c r="CJ83" s="327">
        <v>193</v>
      </c>
      <c r="CK83" s="337">
        <v>191</v>
      </c>
      <c r="CL83" s="337">
        <v>191</v>
      </c>
      <c r="CM83" s="337">
        <v>194</v>
      </c>
      <c r="CN83" s="337">
        <v>193</v>
      </c>
      <c r="CO83" s="337">
        <v>191</v>
      </c>
      <c r="CP83" s="337">
        <v>193</v>
      </c>
      <c r="CQ83" s="337">
        <v>193</v>
      </c>
      <c r="CR83" s="337">
        <v>192</v>
      </c>
      <c r="CS83" s="326">
        <v>190</v>
      </c>
      <c r="CT83" s="330">
        <v>195</v>
      </c>
      <c r="CU83" s="326">
        <v>194</v>
      </c>
      <c r="CV83" s="337">
        <v>194</v>
      </c>
      <c r="CW83" s="337">
        <v>192</v>
      </c>
      <c r="CX83" s="337">
        <v>190</v>
      </c>
      <c r="CY83" s="337">
        <v>189</v>
      </c>
      <c r="CZ83" s="337">
        <v>190</v>
      </c>
      <c r="DA83" s="742">
        <v>189</v>
      </c>
      <c r="DB83" s="337"/>
      <c r="DC83" s="337"/>
      <c r="DD83" s="337"/>
      <c r="DE83" s="337"/>
      <c r="DF83" s="337"/>
      <c r="DG83" s="337"/>
      <c r="DH83" s="100">
        <v>-1</v>
      </c>
      <c r="DI83" s="84">
        <v>-0.52910052910052907</v>
      </c>
      <c r="DJ83" s="675">
        <v>-5</v>
      </c>
      <c r="DK83" s="84">
        <v>-2.5906735751295336</v>
      </c>
    </row>
    <row r="84" spans="1:115" ht="15" outlineLevel="2">
      <c r="A84" s="349">
        <v>148</v>
      </c>
      <c r="B84" s="15" t="s">
        <v>369</v>
      </c>
      <c r="C84" s="321" t="s">
        <v>373</v>
      </c>
      <c r="D84" s="327">
        <v>662</v>
      </c>
      <c r="E84" s="337">
        <v>662</v>
      </c>
      <c r="F84" s="337">
        <v>663</v>
      </c>
      <c r="G84" s="337">
        <v>663</v>
      </c>
      <c r="H84" s="337">
        <v>663</v>
      </c>
      <c r="I84" s="337">
        <v>676</v>
      </c>
      <c r="J84" s="337">
        <v>674</v>
      </c>
      <c r="K84" s="337">
        <v>676</v>
      </c>
      <c r="L84" s="337">
        <v>676</v>
      </c>
      <c r="M84" s="337">
        <v>676</v>
      </c>
      <c r="N84" s="337">
        <v>675</v>
      </c>
      <c r="O84" s="330">
        <v>693</v>
      </c>
      <c r="P84" s="327">
        <v>689</v>
      </c>
      <c r="Q84" s="337">
        <v>598</v>
      </c>
      <c r="R84" s="337">
        <v>587</v>
      </c>
      <c r="S84" s="337">
        <v>788</v>
      </c>
      <c r="T84" s="337">
        <v>778</v>
      </c>
      <c r="U84" s="337">
        <v>785</v>
      </c>
      <c r="V84" s="337">
        <v>765</v>
      </c>
      <c r="W84" s="337">
        <v>764</v>
      </c>
      <c r="X84" s="337">
        <v>762</v>
      </c>
      <c r="Y84" s="337">
        <v>768</v>
      </c>
      <c r="Z84" s="337">
        <v>767</v>
      </c>
      <c r="AA84" s="330">
        <v>767</v>
      </c>
      <c r="AB84" s="327">
        <v>766</v>
      </c>
      <c r="AC84" s="337">
        <v>765</v>
      </c>
      <c r="AD84" s="337">
        <v>765</v>
      </c>
      <c r="AE84" s="337">
        <v>764</v>
      </c>
      <c r="AF84" s="337">
        <v>755</v>
      </c>
      <c r="AG84" s="337">
        <v>753</v>
      </c>
      <c r="AH84" s="337">
        <v>750</v>
      </c>
      <c r="AI84" s="337">
        <v>747</v>
      </c>
      <c r="AJ84" s="337">
        <v>746</v>
      </c>
      <c r="AK84" s="337">
        <v>740</v>
      </c>
      <c r="AL84" s="337">
        <v>739</v>
      </c>
      <c r="AM84" s="330">
        <v>737</v>
      </c>
      <c r="AN84" s="327">
        <v>736</v>
      </c>
      <c r="AO84" s="337">
        <v>733</v>
      </c>
      <c r="AP84" s="337">
        <v>731</v>
      </c>
      <c r="AQ84" s="337">
        <v>730</v>
      </c>
      <c r="AR84" s="337">
        <v>728</v>
      </c>
      <c r="AS84" s="337">
        <v>725</v>
      </c>
      <c r="AT84" s="337">
        <v>722</v>
      </c>
      <c r="AU84" s="337">
        <v>719</v>
      </c>
      <c r="AV84" s="337">
        <v>719</v>
      </c>
      <c r="AW84" s="337">
        <v>718</v>
      </c>
      <c r="AX84" s="337">
        <v>715</v>
      </c>
      <c r="AY84" s="330">
        <v>715</v>
      </c>
      <c r="AZ84" s="327">
        <v>715</v>
      </c>
      <c r="BA84" s="337">
        <v>714</v>
      </c>
      <c r="BB84" s="337">
        <v>708</v>
      </c>
      <c r="BC84" s="337">
        <v>706</v>
      </c>
      <c r="BD84" s="337">
        <v>703</v>
      </c>
      <c r="BE84" s="337">
        <v>702</v>
      </c>
      <c r="BF84" s="337">
        <v>689</v>
      </c>
      <c r="BG84" s="337">
        <v>685</v>
      </c>
      <c r="BH84" s="337">
        <v>685</v>
      </c>
      <c r="BI84" s="337">
        <v>684</v>
      </c>
      <c r="BJ84" s="337">
        <v>683</v>
      </c>
      <c r="BK84" s="326">
        <v>683</v>
      </c>
      <c r="BL84" s="327">
        <v>679</v>
      </c>
      <c r="BM84" s="337">
        <v>678</v>
      </c>
      <c r="BN84" s="337">
        <v>691</v>
      </c>
      <c r="BO84" s="337">
        <v>691</v>
      </c>
      <c r="BP84" s="337">
        <v>691</v>
      </c>
      <c r="BQ84" s="337">
        <v>694</v>
      </c>
      <c r="BR84" s="337">
        <v>685</v>
      </c>
      <c r="BS84" s="337">
        <v>682</v>
      </c>
      <c r="BT84" s="337">
        <v>679</v>
      </c>
      <c r="BU84" s="337">
        <v>678</v>
      </c>
      <c r="BV84" s="337">
        <v>674</v>
      </c>
      <c r="BW84" s="326">
        <v>676</v>
      </c>
      <c r="BX84" s="327">
        <v>679</v>
      </c>
      <c r="BY84" s="337">
        <v>670</v>
      </c>
      <c r="BZ84" s="337">
        <v>732</v>
      </c>
      <c r="CA84" s="337">
        <v>735</v>
      </c>
      <c r="CB84" s="337">
        <v>739</v>
      </c>
      <c r="CC84" s="337">
        <v>740</v>
      </c>
      <c r="CD84" s="337">
        <v>729</v>
      </c>
      <c r="CE84" s="337">
        <v>722</v>
      </c>
      <c r="CF84" s="337">
        <v>720</v>
      </c>
      <c r="CG84" s="337">
        <v>717</v>
      </c>
      <c r="CH84" s="337">
        <v>715</v>
      </c>
      <c r="CI84" s="326">
        <v>710</v>
      </c>
      <c r="CJ84" s="327">
        <v>713</v>
      </c>
      <c r="CK84" s="337">
        <v>706</v>
      </c>
      <c r="CL84" s="337">
        <v>703</v>
      </c>
      <c r="CM84" s="337">
        <v>709</v>
      </c>
      <c r="CN84" s="337">
        <v>709</v>
      </c>
      <c r="CO84" s="337">
        <v>710</v>
      </c>
      <c r="CP84" s="337">
        <v>702</v>
      </c>
      <c r="CQ84" s="337">
        <v>707</v>
      </c>
      <c r="CR84" s="337">
        <v>707</v>
      </c>
      <c r="CS84" s="326">
        <v>706</v>
      </c>
      <c r="CT84" s="330">
        <v>710</v>
      </c>
      <c r="CU84" s="326">
        <v>714</v>
      </c>
      <c r="CV84" s="337">
        <v>709</v>
      </c>
      <c r="CW84" s="337">
        <v>708</v>
      </c>
      <c r="CX84" s="337">
        <v>705</v>
      </c>
      <c r="CY84" s="337">
        <v>710</v>
      </c>
      <c r="CZ84" s="337">
        <v>706</v>
      </c>
      <c r="DA84" s="742">
        <v>709</v>
      </c>
      <c r="DB84" s="337"/>
      <c r="DC84" s="337"/>
      <c r="DD84" s="337"/>
      <c r="DE84" s="337"/>
      <c r="DF84" s="337"/>
      <c r="DG84" s="337"/>
      <c r="DH84" s="100">
        <v>3</v>
      </c>
      <c r="DI84" s="84">
        <v>0.42313117066290551</v>
      </c>
      <c r="DJ84" s="675">
        <v>-5</v>
      </c>
      <c r="DK84" s="84">
        <v>-0.70422535211267612</v>
      </c>
    </row>
    <row r="85" spans="1:115" ht="15" outlineLevel="2">
      <c r="A85" s="349">
        <v>197</v>
      </c>
      <c r="B85" s="15" t="s">
        <v>369</v>
      </c>
      <c r="C85" s="321" t="s">
        <v>374</v>
      </c>
      <c r="D85" s="327">
        <v>214</v>
      </c>
      <c r="E85" s="337">
        <v>214</v>
      </c>
      <c r="F85" s="337">
        <v>214</v>
      </c>
      <c r="G85" s="337">
        <v>214</v>
      </c>
      <c r="H85" s="337">
        <v>214</v>
      </c>
      <c r="I85" s="337">
        <v>219</v>
      </c>
      <c r="J85" s="337">
        <v>219</v>
      </c>
      <c r="K85" s="337">
        <v>219</v>
      </c>
      <c r="L85" s="337">
        <v>219</v>
      </c>
      <c r="M85" s="337">
        <v>219</v>
      </c>
      <c r="N85" s="337">
        <v>218</v>
      </c>
      <c r="O85" s="330">
        <v>227</v>
      </c>
      <c r="P85" s="327">
        <v>226</v>
      </c>
      <c r="Q85" s="337">
        <v>200</v>
      </c>
      <c r="R85" s="337">
        <v>198</v>
      </c>
      <c r="S85" s="337">
        <v>289</v>
      </c>
      <c r="T85" s="337">
        <v>285</v>
      </c>
      <c r="U85" s="337">
        <v>289</v>
      </c>
      <c r="V85" s="337">
        <v>289</v>
      </c>
      <c r="W85" s="337">
        <v>287</v>
      </c>
      <c r="X85" s="337">
        <v>287</v>
      </c>
      <c r="Y85" s="337">
        <v>288</v>
      </c>
      <c r="Z85" s="337">
        <v>288</v>
      </c>
      <c r="AA85" s="330">
        <v>290</v>
      </c>
      <c r="AB85" s="327">
        <v>290</v>
      </c>
      <c r="AC85" s="337">
        <v>288</v>
      </c>
      <c r="AD85" s="337">
        <v>288</v>
      </c>
      <c r="AE85" s="337">
        <v>288</v>
      </c>
      <c r="AF85" s="337">
        <v>286</v>
      </c>
      <c r="AG85" s="337">
        <v>285</v>
      </c>
      <c r="AH85" s="337">
        <v>285</v>
      </c>
      <c r="AI85" s="337">
        <v>285</v>
      </c>
      <c r="AJ85" s="337">
        <v>284</v>
      </c>
      <c r="AK85" s="337">
        <v>284</v>
      </c>
      <c r="AL85" s="337">
        <v>286</v>
      </c>
      <c r="AM85" s="330">
        <v>286</v>
      </c>
      <c r="AN85" s="327">
        <v>286</v>
      </c>
      <c r="AO85" s="337">
        <v>286</v>
      </c>
      <c r="AP85" s="337">
        <v>285</v>
      </c>
      <c r="AQ85" s="337">
        <v>284</v>
      </c>
      <c r="AR85" s="337">
        <v>282</v>
      </c>
      <c r="AS85" s="337">
        <v>282</v>
      </c>
      <c r="AT85" s="337">
        <v>282</v>
      </c>
      <c r="AU85" s="337">
        <v>280</v>
      </c>
      <c r="AV85" s="337">
        <v>278</v>
      </c>
      <c r="AW85" s="337">
        <v>277</v>
      </c>
      <c r="AX85" s="337">
        <v>276</v>
      </c>
      <c r="AY85" s="330">
        <v>276</v>
      </c>
      <c r="AZ85" s="327">
        <v>276</v>
      </c>
      <c r="BA85" s="337">
        <v>275</v>
      </c>
      <c r="BB85" s="337">
        <v>275</v>
      </c>
      <c r="BC85" s="337">
        <v>274</v>
      </c>
      <c r="BD85" s="337">
        <v>272</v>
      </c>
      <c r="BE85" s="337">
        <v>271</v>
      </c>
      <c r="BF85" s="337">
        <v>263</v>
      </c>
      <c r="BG85" s="337">
        <v>261</v>
      </c>
      <c r="BH85" s="337">
        <v>261</v>
      </c>
      <c r="BI85" s="337">
        <v>260</v>
      </c>
      <c r="BJ85" s="337">
        <v>262</v>
      </c>
      <c r="BK85" s="326">
        <v>261</v>
      </c>
      <c r="BL85" s="327">
        <v>260</v>
      </c>
      <c r="BM85" s="337">
        <v>260</v>
      </c>
      <c r="BN85" s="337">
        <v>263</v>
      </c>
      <c r="BO85" s="337">
        <v>263</v>
      </c>
      <c r="BP85" s="337">
        <v>263</v>
      </c>
      <c r="BQ85" s="337">
        <v>262</v>
      </c>
      <c r="BR85" s="337">
        <v>260</v>
      </c>
      <c r="BS85" s="337">
        <v>262</v>
      </c>
      <c r="BT85" s="337">
        <v>261</v>
      </c>
      <c r="BU85" s="337">
        <v>259</v>
      </c>
      <c r="BV85" s="337">
        <v>257</v>
      </c>
      <c r="BW85" s="326">
        <v>258</v>
      </c>
      <c r="BX85" s="327">
        <v>263</v>
      </c>
      <c r="BY85" s="337">
        <v>262</v>
      </c>
      <c r="BZ85" s="337">
        <v>283</v>
      </c>
      <c r="CA85" s="337">
        <v>277</v>
      </c>
      <c r="CB85" s="337">
        <v>280</v>
      </c>
      <c r="CC85" s="337">
        <v>282</v>
      </c>
      <c r="CD85" s="337">
        <v>281</v>
      </c>
      <c r="CE85" s="337">
        <v>279</v>
      </c>
      <c r="CF85" s="337">
        <v>277</v>
      </c>
      <c r="CG85" s="337">
        <v>279</v>
      </c>
      <c r="CH85" s="337">
        <v>277</v>
      </c>
      <c r="CI85" s="326">
        <v>277</v>
      </c>
      <c r="CJ85" s="327">
        <v>280</v>
      </c>
      <c r="CK85" s="337">
        <v>278</v>
      </c>
      <c r="CL85" s="337">
        <v>276</v>
      </c>
      <c r="CM85" s="337">
        <v>277</v>
      </c>
      <c r="CN85" s="337">
        <v>277</v>
      </c>
      <c r="CO85" s="337">
        <v>280</v>
      </c>
      <c r="CP85" s="337">
        <v>281</v>
      </c>
      <c r="CQ85" s="337">
        <v>285</v>
      </c>
      <c r="CR85" s="337">
        <v>286</v>
      </c>
      <c r="CS85" s="326">
        <v>284</v>
      </c>
      <c r="CT85" s="330">
        <v>283</v>
      </c>
      <c r="CU85" s="326">
        <v>283</v>
      </c>
      <c r="CV85" s="337">
        <v>282</v>
      </c>
      <c r="CW85" s="337">
        <v>280</v>
      </c>
      <c r="CX85" s="337">
        <v>280</v>
      </c>
      <c r="CY85" s="337">
        <v>282</v>
      </c>
      <c r="CZ85" s="337">
        <v>283</v>
      </c>
      <c r="DA85" s="742">
        <v>284</v>
      </c>
      <c r="DB85" s="337"/>
      <c r="DC85" s="337"/>
      <c r="DD85" s="337"/>
      <c r="DE85" s="337"/>
      <c r="DF85" s="337"/>
      <c r="DG85" s="337"/>
      <c r="DH85" s="100">
        <v>1</v>
      </c>
      <c r="DI85" s="84">
        <v>0.35211267605633806</v>
      </c>
      <c r="DJ85" s="675">
        <v>1</v>
      </c>
      <c r="DK85" s="84">
        <v>0.36101083032490977</v>
      </c>
    </row>
    <row r="86" spans="1:115" ht="15" outlineLevel="2">
      <c r="A86" s="349">
        <v>206</v>
      </c>
      <c r="B86" s="15" t="s">
        <v>369</v>
      </c>
      <c r="C86" s="321" t="s">
        <v>375</v>
      </c>
      <c r="D86" s="327">
        <v>52</v>
      </c>
      <c r="E86" s="337">
        <v>52</v>
      </c>
      <c r="F86" s="337">
        <v>52</v>
      </c>
      <c r="G86" s="337">
        <v>52</v>
      </c>
      <c r="H86" s="337">
        <v>52</v>
      </c>
      <c r="I86" s="337">
        <v>53</v>
      </c>
      <c r="J86" s="337">
        <v>53</v>
      </c>
      <c r="K86" s="337">
        <v>53</v>
      </c>
      <c r="L86" s="337">
        <v>53</v>
      </c>
      <c r="M86" s="337">
        <v>53</v>
      </c>
      <c r="N86" s="337">
        <v>52</v>
      </c>
      <c r="O86" s="330">
        <v>57</v>
      </c>
      <c r="P86" s="327">
        <v>57</v>
      </c>
      <c r="Q86" s="337">
        <v>55</v>
      </c>
      <c r="R86" s="337">
        <v>49</v>
      </c>
      <c r="S86" s="337">
        <v>65</v>
      </c>
      <c r="T86" s="337">
        <v>64</v>
      </c>
      <c r="U86" s="337">
        <v>69</v>
      </c>
      <c r="V86" s="337">
        <v>66</v>
      </c>
      <c r="W86" s="337">
        <v>65</v>
      </c>
      <c r="X86" s="337">
        <v>65</v>
      </c>
      <c r="Y86" s="337">
        <v>65</v>
      </c>
      <c r="Z86" s="337">
        <v>65</v>
      </c>
      <c r="AA86" s="330">
        <v>65</v>
      </c>
      <c r="AB86" s="327">
        <v>65</v>
      </c>
      <c r="AC86" s="337">
        <v>65</v>
      </c>
      <c r="AD86" s="337">
        <v>65</v>
      </c>
      <c r="AE86" s="337">
        <v>65</v>
      </c>
      <c r="AF86" s="337">
        <v>64</v>
      </c>
      <c r="AG86" s="337">
        <v>62</v>
      </c>
      <c r="AH86" s="337">
        <v>62</v>
      </c>
      <c r="AI86" s="337">
        <v>63</v>
      </c>
      <c r="AJ86" s="337">
        <v>63</v>
      </c>
      <c r="AK86" s="337">
        <v>63</v>
      </c>
      <c r="AL86" s="337">
        <v>63</v>
      </c>
      <c r="AM86" s="330">
        <v>63</v>
      </c>
      <c r="AN86" s="327">
        <v>63</v>
      </c>
      <c r="AO86" s="337">
        <v>63</v>
      </c>
      <c r="AP86" s="337">
        <v>63</v>
      </c>
      <c r="AQ86" s="337">
        <v>63</v>
      </c>
      <c r="AR86" s="337">
        <v>63</v>
      </c>
      <c r="AS86" s="337">
        <v>63</v>
      </c>
      <c r="AT86" s="337">
        <v>63</v>
      </c>
      <c r="AU86" s="337">
        <v>63</v>
      </c>
      <c r="AV86" s="337">
        <v>62</v>
      </c>
      <c r="AW86" s="337">
        <v>62</v>
      </c>
      <c r="AX86" s="337">
        <v>62</v>
      </c>
      <c r="AY86" s="330">
        <v>61</v>
      </c>
      <c r="AZ86" s="327">
        <v>61</v>
      </c>
      <c r="BA86" s="337">
        <v>60</v>
      </c>
      <c r="BB86" s="337">
        <v>60</v>
      </c>
      <c r="BC86" s="337">
        <v>60</v>
      </c>
      <c r="BD86" s="337">
        <v>60</v>
      </c>
      <c r="BE86" s="337">
        <v>60</v>
      </c>
      <c r="BF86" s="337">
        <v>59</v>
      </c>
      <c r="BG86" s="337">
        <v>59</v>
      </c>
      <c r="BH86" s="337">
        <v>59</v>
      </c>
      <c r="BI86" s="337">
        <v>59</v>
      </c>
      <c r="BJ86" s="337">
        <v>60</v>
      </c>
      <c r="BK86" s="326">
        <v>60</v>
      </c>
      <c r="BL86" s="327">
        <v>59</v>
      </c>
      <c r="BM86" s="337">
        <v>59</v>
      </c>
      <c r="BN86" s="337">
        <v>59</v>
      </c>
      <c r="BO86" s="337">
        <v>59</v>
      </c>
      <c r="BP86" s="337">
        <v>59</v>
      </c>
      <c r="BQ86" s="337">
        <v>59</v>
      </c>
      <c r="BR86" s="337">
        <v>58</v>
      </c>
      <c r="BS86" s="337">
        <v>58</v>
      </c>
      <c r="BT86" s="337">
        <v>58</v>
      </c>
      <c r="BU86" s="337">
        <v>58</v>
      </c>
      <c r="BV86" s="337">
        <v>59</v>
      </c>
      <c r="BW86" s="326">
        <v>59</v>
      </c>
      <c r="BX86" s="327">
        <v>60</v>
      </c>
      <c r="BY86" s="337">
        <v>60</v>
      </c>
      <c r="BZ86" s="337">
        <v>67</v>
      </c>
      <c r="CA86" s="337">
        <v>68</v>
      </c>
      <c r="CB86" s="337">
        <v>71</v>
      </c>
      <c r="CC86" s="337">
        <v>72</v>
      </c>
      <c r="CD86" s="337">
        <v>71</v>
      </c>
      <c r="CE86" s="337">
        <v>70</v>
      </c>
      <c r="CF86" s="337">
        <v>71</v>
      </c>
      <c r="CG86" s="337">
        <v>75</v>
      </c>
      <c r="CH86" s="337">
        <v>74</v>
      </c>
      <c r="CI86" s="326">
        <v>72</v>
      </c>
      <c r="CJ86" s="327">
        <v>69</v>
      </c>
      <c r="CK86" s="337">
        <v>69</v>
      </c>
      <c r="CL86" s="337">
        <v>69</v>
      </c>
      <c r="CM86" s="337">
        <v>69</v>
      </c>
      <c r="CN86" s="337">
        <v>70</v>
      </c>
      <c r="CO86" s="337">
        <v>70</v>
      </c>
      <c r="CP86" s="337">
        <v>69</v>
      </c>
      <c r="CQ86" s="337">
        <v>69</v>
      </c>
      <c r="CR86" s="337">
        <v>69</v>
      </c>
      <c r="CS86" s="326">
        <v>69</v>
      </c>
      <c r="CT86" s="330">
        <v>70</v>
      </c>
      <c r="CU86" s="326">
        <v>70</v>
      </c>
      <c r="CV86" s="337">
        <v>70</v>
      </c>
      <c r="CW86" s="337">
        <v>70</v>
      </c>
      <c r="CX86" s="337">
        <v>71</v>
      </c>
      <c r="CY86" s="337">
        <v>71</v>
      </c>
      <c r="CZ86" s="337">
        <v>71</v>
      </c>
      <c r="DA86" s="742">
        <v>71</v>
      </c>
      <c r="DB86" s="337"/>
      <c r="DC86" s="337"/>
      <c r="DD86" s="337"/>
      <c r="DE86" s="337"/>
      <c r="DF86" s="337"/>
      <c r="DG86" s="337"/>
      <c r="DH86" s="100">
        <v>0</v>
      </c>
      <c r="DI86" s="84">
        <v>0</v>
      </c>
      <c r="DJ86" s="675">
        <v>1</v>
      </c>
      <c r="DK86" s="84">
        <v>1.3888888888888888</v>
      </c>
    </row>
    <row r="87" spans="1:115" ht="15" outlineLevel="2">
      <c r="A87" s="349">
        <v>313</v>
      </c>
      <c r="B87" s="15" t="s">
        <v>369</v>
      </c>
      <c r="C87" s="321" t="s">
        <v>376</v>
      </c>
      <c r="D87" s="327">
        <v>173</v>
      </c>
      <c r="E87" s="337">
        <v>173</v>
      </c>
      <c r="F87" s="337">
        <v>173</v>
      </c>
      <c r="G87" s="337">
        <v>173</v>
      </c>
      <c r="H87" s="337">
        <v>173</v>
      </c>
      <c r="I87" s="337">
        <v>178</v>
      </c>
      <c r="J87" s="337">
        <v>178</v>
      </c>
      <c r="K87" s="337">
        <v>178</v>
      </c>
      <c r="L87" s="337">
        <v>178</v>
      </c>
      <c r="M87" s="337">
        <v>178</v>
      </c>
      <c r="N87" s="337">
        <v>177</v>
      </c>
      <c r="O87" s="330">
        <v>181</v>
      </c>
      <c r="P87" s="327">
        <v>181</v>
      </c>
      <c r="Q87" s="337">
        <v>147</v>
      </c>
      <c r="R87" s="337">
        <v>147</v>
      </c>
      <c r="S87" s="337">
        <v>195</v>
      </c>
      <c r="T87" s="337">
        <v>193</v>
      </c>
      <c r="U87" s="337">
        <v>194</v>
      </c>
      <c r="V87" s="337">
        <v>190</v>
      </c>
      <c r="W87" s="337">
        <v>190</v>
      </c>
      <c r="X87" s="337">
        <v>190</v>
      </c>
      <c r="Y87" s="337">
        <v>190</v>
      </c>
      <c r="Z87" s="337">
        <v>190</v>
      </c>
      <c r="AA87" s="330">
        <v>192</v>
      </c>
      <c r="AB87" s="327">
        <v>192</v>
      </c>
      <c r="AC87" s="337">
        <v>193</v>
      </c>
      <c r="AD87" s="337">
        <v>195</v>
      </c>
      <c r="AE87" s="337">
        <v>195</v>
      </c>
      <c r="AF87" s="337">
        <v>195</v>
      </c>
      <c r="AG87" s="337">
        <v>194</v>
      </c>
      <c r="AH87" s="337">
        <v>194</v>
      </c>
      <c r="AI87" s="337">
        <v>192</v>
      </c>
      <c r="AJ87" s="337">
        <v>188</v>
      </c>
      <c r="AK87" s="337">
        <v>188</v>
      </c>
      <c r="AL87" s="337">
        <v>187</v>
      </c>
      <c r="AM87" s="330">
        <v>186</v>
      </c>
      <c r="AN87" s="327">
        <v>186</v>
      </c>
      <c r="AO87" s="337">
        <v>184</v>
      </c>
      <c r="AP87" s="337">
        <v>184</v>
      </c>
      <c r="AQ87" s="337">
        <v>183</v>
      </c>
      <c r="AR87" s="337">
        <v>183</v>
      </c>
      <c r="AS87" s="337">
        <v>183</v>
      </c>
      <c r="AT87" s="337">
        <v>183</v>
      </c>
      <c r="AU87" s="337">
        <v>183</v>
      </c>
      <c r="AV87" s="337">
        <v>182</v>
      </c>
      <c r="AW87" s="337">
        <v>182</v>
      </c>
      <c r="AX87" s="337">
        <v>181</v>
      </c>
      <c r="AY87" s="330">
        <v>181</v>
      </c>
      <c r="AZ87" s="327">
        <v>179</v>
      </c>
      <c r="BA87" s="337">
        <v>178</v>
      </c>
      <c r="BB87" s="337">
        <v>178</v>
      </c>
      <c r="BC87" s="337">
        <v>178</v>
      </c>
      <c r="BD87" s="337">
        <v>178</v>
      </c>
      <c r="BE87" s="337">
        <v>178</v>
      </c>
      <c r="BF87" s="337">
        <v>174</v>
      </c>
      <c r="BG87" s="337">
        <v>175</v>
      </c>
      <c r="BH87" s="337">
        <v>175</v>
      </c>
      <c r="BI87" s="337">
        <v>175</v>
      </c>
      <c r="BJ87" s="337">
        <v>178</v>
      </c>
      <c r="BK87" s="326">
        <v>178</v>
      </c>
      <c r="BL87" s="327">
        <v>176</v>
      </c>
      <c r="BM87" s="337">
        <v>175</v>
      </c>
      <c r="BN87" s="337">
        <v>181</v>
      </c>
      <c r="BO87" s="337">
        <v>181</v>
      </c>
      <c r="BP87" s="337">
        <v>181</v>
      </c>
      <c r="BQ87" s="337">
        <v>181</v>
      </c>
      <c r="BR87" s="337">
        <v>177</v>
      </c>
      <c r="BS87" s="337">
        <v>177</v>
      </c>
      <c r="BT87" s="337">
        <v>177</v>
      </c>
      <c r="BU87" s="337">
        <v>177</v>
      </c>
      <c r="BV87" s="337">
        <v>177</v>
      </c>
      <c r="BW87" s="326">
        <v>176</v>
      </c>
      <c r="BX87" s="327">
        <v>175</v>
      </c>
      <c r="BY87" s="337">
        <v>175</v>
      </c>
      <c r="BZ87" s="337">
        <v>188</v>
      </c>
      <c r="CA87" s="337">
        <v>186</v>
      </c>
      <c r="CB87" s="337">
        <v>186</v>
      </c>
      <c r="CC87" s="337">
        <v>186</v>
      </c>
      <c r="CD87" s="337">
        <v>187</v>
      </c>
      <c r="CE87" s="337">
        <v>186</v>
      </c>
      <c r="CF87" s="337">
        <v>186</v>
      </c>
      <c r="CG87" s="337">
        <v>186</v>
      </c>
      <c r="CH87" s="337">
        <v>186</v>
      </c>
      <c r="CI87" s="326">
        <v>185</v>
      </c>
      <c r="CJ87" s="327">
        <v>183</v>
      </c>
      <c r="CK87" s="337">
        <v>182</v>
      </c>
      <c r="CL87" s="337">
        <v>180</v>
      </c>
      <c r="CM87" s="337">
        <v>180</v>
      </c>
      <c r="CN87" s="337">
        <v>179</v>
      </c>
      <c r="CO87" s="337">
        <v>181</v>
      </c>
      <c r="CP87" s="337">
        <v>181</v>
      </c>
      <c r="CQ87" s="337">
        <v>184</v>
      </c>
      <c r="CR87" s="337">
        <v>183</v>
      </c>
      <c r="CS87" s="326">
        <v>180</v>
      </c>
      <c r="CT87" s="330">
        <v>191</v>
      </c>
      <c r="CU87" s="326">
        <v>189</v>
      </c>
      <c r="CV87" s="337">
        <v>187</v>
      </c>
      <c r="CW87" s="337">
        <v>189</v>
      </c>
      <c r="CX87" s="337">
        <v>188</v>
      </c>
      <c r="CY87" s="337">
        <v>189</v>
      </c>
      <c r="CZ87" s="337">
        <v>189</v>
      </c>
      <c r="DA87" s="742">
        <v>195</v>
      </c>
      <c r="DB87" s="337"/>
      <c r="DC87" s="337"/>
      <c r="DD87" s="337"/>
      <c r="DE87" s="337"/>
      <c r="DF87" s="337"/>
      <c r="DG87" s="337"/>
      <c r="DH87" s="100">
        <v>6</v>
      </c>
      <c r="DI87" s="84">
        <v>3.0769230769230771</v>
      </c>
      <c r="DJ87" s="675">
        <v>6</v>
      </c>
      <c r="DK87" s="84">
        <v>3.2432432432432434</v>
      </c>
    </row>
    <row r="88" spans="1:115" ht="15" outlineLevel="2">
      <c r="A88" s="349">
        <v>318</v>
      </c>
      <c r="B88" s="15" t="s">
        <v>369</v>
      </c>
      <c r="C88" s="321" t="s">
        <v>377</v>
      </c>
      <c r="D88" s="327">
        <v>336</v>
      </c>
      <c r="E88" s="337">
        <v>336</v>
      </c>
      <c r="F88" s="337">
        <v>336</v>
      </c>
      <c r="G88" s="337">
        <v>336</v>
      </c>
      <c r="H88" s="337">
        <v>336</v>
      </c>
      <c r="I88" s="337">
        <v>343</v>
      </c>
      <c r="J88" s="337">
        <v>342</v>
      </c>
      <c r="K88" s="337">
        <v>342</v>
      </c>
      <c r="L88" s="337">
        <v>341</v>
      </c>
      <c r="M88" s="337">
        <v>341</v>
      </c>
      <c r="N88" s="337">
        <v>341</v>
      </c>
      <c r="O88" s="330">
        <v>347</v>
      </c>
      <c r="P88" s="327">
        <v>346</v>
      </c>
      <c r="Q88" s="337">
        <v>303</v>
      </c>
      <c r="R88" s="337">
        <v>298</v>
      </c>
      <c r="S88" s="337">
        <v>436</v>
      </c>
      <c r="T88" s="337">
        <v>429</v>
      </c>
      <c r="U88" s="337">
        <v>440</v>
      </c>
      <c r="V88" s="337">
        <v>442</v>
      </c>
      <c r="W88" s="337">
        <v>443</v>
      </c>
      <c r="X88" s="337">
        <v>443</v>
      </c>
      <c r="Y88" s="337">
        <v>453</v>
      </c>
      <c r="Z88" s="337">
        <v>453</v>
      </c>
      <c r="AA88" s="330">
        <v>453</v>
      </c>
      <c r="AB88" s="327">
        <v>452</v>
      </c>
      <c r="AC88" s="337">
        <v>452</v>
      </c>
      <c r="AD88" s="337">
        <v>453</v>
      </c>
      <c r="AE88" s="337">
        <v>452</v>
      </c>
      <c r="AF88" s="337">
        <v>451</v>
      </c>
      <c r="AG88" s="337">
        <v>451</v>
      </c>
      <c r="AH88" s="337">
        <v>453</v>
      </c>
      <c r="AI88" s="337">
        <v>454</v>
      </c>
      <c r="AJ88" s="337">
        <v>455</v>
      </c>
      <c r="AK88" s="337">
        <v>456</v>
      </c>
      <c r="AL88" s="337">
        <v>456</v>
      </c>
      <c r="AM88" s="330">
        <v>456</v>
      </c>
      <c r="AN88" s="327">
        <v>454</v>
      </c>
      <c r="AO88" s="337">
        <v>455</v>
      </c>
      <c r="AP88" s="337">
        <v>455</v>
      </c>
      <c r="AQ88" s="337">
        <v>453</v>
      </c>
      <c r="AR88" s="337">
        <v>452</v>
      </c>
      <c r="AS88" s="337">
        <v>452</v>
      </c>
      <c r="AT88" s="337">
        <v>451</v>
      </c>
      <c r="AU88" s="337">
        <v>450</v>
      </c>
      <c r="AV88" s="337">
        <v>448</v>
      </c>
      <c r="AW88" s="337">
        <v>446</v>
      </c>
      <c r="AX88" s="337">
        <v>444</v>
      </c>
      <c r="AY88" s="330">
        <v>445</v>
      </c>
      <c r="AZ88" s="327">
        <v>442</v>
      </c>
      <c r="BA88" s="337">
        <v>438</v>
      </c>
      <c r="BB88" s="337">
        <v>437</v>
      </c>
      <c r="BC88" s="337">
        <v>434</v>
      </c>
      <c r="BD88" s="337">
        <v>431</v>
      </c>
      <c r="BE88" s="337">
        <v>430</v>
      </c>
      <c r="BF88" s="337">
        <v>423</v>
      </c>
      <c r="BG88" s="337">
        <v>422</v>
      </c>
      <c r="BH88" s="337">
        <v>422</v>
      </c>
      <c r="BI88" s="337">
        <v>421</v>
      </c>
      <c r="BJ88" s="337">
        <v>425</v>
      </c>
      <c r="BK88" s="326">
        <v>426</v>
      </c>
      <c r="BL88" s="327">
        <v>425</v>
      </c>
      <c r="BM88" s="337">
        <v>425</v>
      </c>
      <c r="BN88" s="337">
        <v>432</v>
      </c>
      <c r="BO88" s="337">
        <v>433</v>
      </c>
      <c r="BP88" s="337">
        <v>433</v>
      </c>
      <c r="BQ88" s="337">
        <v>436</v>
      </c>
      <c r="BR88" s="337">
        <v>434</v>
      </c>
      <c r="BS88" s="337">
        <v>438</v>
      </c>
      <c r="BT88" s="337">
        <v>434</v>
      </c>
      <c r="BU88" s="337">
        <v>432</v>
      </c>
      <c r="BV88" s="337">
        <v>432</v>
      </c>
      <c r="BW88" s="326">
        <v>431</v>
      </c>
      <c r="BX88" s="327">
        <v>431</v>
      </c>
      <c r="BY88" s="337">
        <v>426</v>
      </c>
      <c r="BZ88" s="337">
        <v>457</v>
      </c>
      <c r="CA88" s="337">
        <v>459</v>
      </c>
      <c r="CB88" s="337">
        <v>458</v>
      </c>
      <c r="CC88" s="337">
        <v>455</v>
      </c>
      <c r="CD88" s="337">
        <v>455</v>
      </c>
      <c r="CE88" s="337">
        <v>453</v>
      </c>
      <c r="CF88" s="337">
        <v>449</v>
      </c>
      <c r="CG88" s="337">
        <v>449</v>
      </c>
      <c r="CH88" s="337">
        <v>448</v>
      </c>
      <c r="CI88" s="326">
        <v>441</v>
      </c>
      <c r="CJ88" s="327">
        <v>440</v>
      </c>
      <c r="CK88" s="337">
        <v>437</v>
      </c>
      <c r="CL88" s="337">
        <v>438</v>
      </c>
      <c r="CM88" s="337">
        <v>444</v>
      </c>
      <c r="CN88" s="337">
        <v>442</v>
      </c>
      <c r="CO88" s="337">
        <v>443</v>
      </c>
      <c r="CP88" s="337">
        <v>442</v>
      </c>
      <c r="CQ88" s="337">
        <v>444</v>
      </c>
      <c r="CR88" s="337">
        <v>442</v>
      </c>
      <c r="CS88" s="326">
        <v>442</v>
      </c>
      <c r="CT88" s="330">
        <v>441</v>
      </c>
      <c r="CU88" s="326">
        <v>443</v>
      </c>
      <c r="CV88" s="337">
        <v>441</v>
      </c>
      <c r="CW88" s="337">
        <v>437</v>
      </c>
      <c r="CX88" s="337">
        <v>432</v>
      </c>
      <c r="CY88" s="337">
        <v>444</v>
      </c>
      <c r="CZ88" s="337">
        <v>444</v>
      </c>
      <c r="DA88" s="742">
        <v>444</v>
      </c>
      <c r="DB88" s="337"/>
      <c r="DC88" s="337"/>
      <c r="DD88" s="337"/>
      <c r="DE88" s="337"/>
      <c r="DF88" s="337"/>
      <c r="DG88" s="337"/>
      <c r="DH88" s="100">
        <v>0</v>
      </c>
      <c r="DI88" s="84">
        <v>0</v>
      </c>
      <c r="DJ88" s="675">
        <v>1</v>
      </c>
      <c r="DK88" s="84">
        <v>0.22675736961451248</v>
      </c>
    </row>
    <row r="89" spans="1:115" ht="15" outlineLevel="2">
      <c r="A89" s="349">
        <v>321</v>
      </c>
      <c r="B89" s="15" t="s">
        <v>369</v>
      </c>
      <c r="C89" s="321" t="s">
        <v>378</v>
      </c>
      <c r="D89" s="327">
        <v>77</v>
      </c>
      <c r="E89" s="337">
        <v>77</v>
      </c>
      <c r="F89" s="337">
        <v>77</v>
      </c>
      <c r="G89" s="337">
        <v>77</v>
      </c>
      <c r="H89" s="337">
        <v>77</v>
      </c>
      <c r="I89" s="337">
        <v>77</v>
      </c>
      <c r="J89" s="337">
        <v>77</v>
      </c>
      <c r="K89" s="337">
        <v>77</v>
      </c>
      <c r="L89" s="337">
        <v>77</v>
      </c>
      <c r="M89" s="337">
        <v>77</v>
      </c>
      <c r="N89" s="337">
        <v>77</v>
      </c>
      <c r="O89" s="330">
        <v>81</v>
      </c>
      <c r="P89" s="327">
        <v>80</v>
      </c>
      <c r="Q89" s="337">
        <v>69</v>
      </c>
      <c r="R89" s="337">
        <v>69</v>
      </c>
      <c r="S89" s="337">
        <v>94</v>
      </c>
      <c r="T89" s="337">
        <v>92</v>
      </c>
      <c r="U89" s="337">
        <v>93</v>
      </c>
      <c r="V89" s="337">
        <v>94</v>
      </c>
      <c r="W89" s="337">
        <v>94</v>
      </c>
      <c r="X89" s="337">
        <v>94</v>
      </c>
      <c r="Y89" s="337">
        <v>94</v>
      </c>
      <c r="Z89" s="337">
        <v>94</v>
      </c>
      <c r="AA89" s="330">
        <v>94</v>
      </c>
      <c r="AB89" s="327">
        <v>94</v>
      </c>
      <c r="AC89" s="337">
        <v>94</v>
      </c>
      <c r="AD89" s="337">
        <v>95</v>
      </c>
      <c r="AE89" s="337">
        <v>95</v>
      </c>
      <c r="AF89" s="337">
        <v>97</v>
      </c>
      <c r="AG89" s="337">
        <v>97</v>
      </c>
      <c r="AH89" s="337">
        <v>97</v>
      </c>
      <c r="AI89" s="337">
        <v>97</v>
      </c>
      <c r="AJ89" s="337">
        <v>97</v>
      </c>
      <c r="AK89" s="337">
        <v>99</v>
      </c>
      <c r="AL89" s="337">
        <v>99</v>
      </c>
      <c r="AM89" s="330">
        <v>99</v>
      </c>
      <c r="AN89" s="327">
        <v>98</v>
      </c>
      <c r="AO89" s="337">
        <v>98</v>
      </c>
      <c r="AP89" s="337">
        <v>98</v>
      </c>
      <c r="AQ89" s="337">
        <v>98</v>
      </c>
      <c r="AR89" s="337">
        <v>97</v>
      </c>
      <c r="AS89" s="337">
        <v>97</v>
      </c>
      <c r="AT89" s="337">
        <v>97</v>
      </c>
      <c r="AU89" s="337">
        <v>96</v>
      </c>
      <c r="AV89" s="337">
        <v>96</v>
      </c>
      <c r="AW89" s="337">
        <v>96</v>
      </c>
      <c r="AX89" s="337">
        <v>96</v>
      </c>
      <c r="AY89" s="330">
        <v>96</v>
      </c>
      <c r="AZ89" s="327">
        <v>96</v>
      </c>
      <c r="BA89" s="337">
        <v>96</v>
      </c>
      <c r="BB89" s="337">
        <v>95</v>
      </c>
      <c r="BC89" s="337">
        <v>95</v>
      </c>
      <c r="BD89" s="337">
        <v>95</v>
      </c>
      <c r="BE89" s="337">
        <v>95</v>
      </c>
      <c r="BF89" s="337">
        <v>92</v>
      </c>
      <c r="BG89" s="337">
        <v>88</v>
      </c>
      <c r="BH89" s="337">
        <v>88</v>
      </c>
      <c r="BI89" s="337">
        <v>88</v>
      </c>
      <c r="BJ89" s="337">
        <v>88</v>
      </c>
      <c r="BK89" s="326">
        <v>88</v>
      </c>
      <c r="BL89" s="327">
        <v>90</v>
      </c>
      <c r="BM89" s="337">
        <v>90</v>
      </c>
      <c r="BN89" s="337">
        <v>97</v>
      </c>
      <c r="BO89" s="337">
        <v>97</v>
      </c>
      <c r="BP89" s="337">
        <v>97</v>
      </c>
      <c r="BQ89" s="337">
        <v>98</v>
      </c>
      <c r="BR89" s="337">
        <v>96</v>
      </c>
      <c r="BS89" s="337">
        <v>96</v>
      </c>
      <c r="BT89" s="337">
        <v>95</v>
      </c>
      <c r="BU89" s="337">
        <v>95</v>
      </c>
      <c r="BV89" s="337">
        <v>96</v>
      </c>
      <c r="BW89" s="326">
        <v>96</v>
      </c>
      <c r="BX89" s="327">
        <v>97</v>
      </c>
      <c r="BY89" s="337">
        <v>95</v>
      </c>
      <c r="BZ89" s="337">
        <v>105</v>
      </c>
      <c r="CA89" s="337">
        <v>103</v>
      </c>
      <c r="CB89" s="337">
        <v>104</v>
      </c>
      <c r="CC89" s="337">
        <v>104</v>
      </c>
      <c r="CD89" s="337">
        <v>102</v>
      </c>
      <c r="CE89" s="337">
        <v>101</v>
      </c>
      <c r="CF89" s="337">
        <v>102</v>
      </c>
      <c r="CG89" s="337">
        <v>101</v>
      </c>
      <c r="CH89" s="337">
        <v>100</v>
      </c>
      <c r="CI89" s="326">
        <v>97</v>
      </c>
      <c r="CJ89" s="327">
        <v>100</v>
      </c>
      <c r="CK89" s="337">
        <v>99</v>
      </c>
      <c r="CL89" s="337">
        <v>101</v>
      </c>
      <c r="CM89" s="337">
        <v>107</v>
      </c>
      <c r="CN89" s="337">
        <v>108</v>
      </c>
      <c r="CO89" s="337">
        <v>105</v>
      </c>
      <c r="CP89" s="337">
        <v>104</v>
      </c>
      <c r="CQ89" s="337">
        <v>104</v>
      </c>
      <c r="CR89" s="337">
        <v>105</v>
      </c>
      <c r="CS89" s="326">
        <v>99</v>
      </c>
      <c r="CT89" s="330">
        <v>100</v>
      </c>
      <c r="CU89" s="326">
        <v>100</v>
      </c>
      <c r="CV89" s="337">
        <v>99</v>
      </c>
      <c r="CW89" s="337">
        <v>100</v>
      </c>
      <c r="CX89" s="337">
        <v>101</v>
      </c>
      <c r="CY89" s="337">
        <v>103</v>
      </c>
      <c r="CZ89" s="337">
        <v>103</v>
      </c>
      <c r="DA89" s="742">
        <v>103</v>
      </c>
      <c r="DB89" s="337"/>
      <c r="DC89" s="337"/>
      <c r="DD89" s="337"/>
      <c r="DE89" s="337"/>
      <c r="DF89" s="337"/>
      <c r="DG89" s="337"/>
      <c r="DH89" s="100">
        <v>0</v>
      </c>
      <c r="DI89" s="84">
        <v>0</v>
      </c>
      <c r="DJ89" s="675">
        <v>3</v>
      </c>
      <c r="DK89" s="84">
        <v>3.0927835051546393</v>
      </c>
    </row>
    <row r="90" spans="1:115" ht="15" outlineLevel="2">
      <c r="A90" s="349">
        <v>376</v>
      </c>
      <c r="B90" s="15" t="s">
        <v>369</v>
      </c>
      <c r="C90" s="321" t="s">
        <v>379</v>
      </c>
      <c r="D90" s="327">
        <v>626</v>
      </c>
      <c r="E90" s="337">
        <v>626</v>
      </c>
      <c r="F90" s="337">
        <v>626</v>
      </c>
      <c r="G90" s="337">
        <v>626</v>
      </c>
      <c r="H90" s="337">
        <v>626</v>
      </c>
      <c r="I90" s="337">
        <v>637</v>
      </c>
      <c r="J90" s="337">
        <v>635</v>
      </c>
      <c r="K90" s="337">
        <v>637</v>
      </c>
      <c r="L90" s="337">
        <v>637</v>
      </c>
      <c r="M90" s="337">
        <v>637</v>
      </c>
      <c r="N90" s="337">
        <v>635</v>
      </c>
      <c r="O90" s="330">
        <v>656</v>
      </c>
      <c r="P90" s="327">
        <v>652</v>
      </c>
      <c r="Q90" s="337">
        <v>576</v>
      </c>
      <c r="R90" s="337">
        <v>570</v>
      </c>
      <c r="S90" s="337">
        <v>765</v>
      </c>
      <c r="T90" s="337">
        <v>754</v>
      </c>
      <c r="U90" s="337">
        <v>775</v>
      </c>
      <c r="V90" s="337">
        <v>756</v>
      </c>
      <c r="W90" s="337">
        <v>755</v>
      </c>
      <c r="X90" s="337">
        <v>754</v>
      </c>
      <c r="Y90" s="337">
        <v>759</v>
      </c>
      <c r="Z90" s="337">
        <v>757</v>
      </c>
      <c r="AA90" s="330">
        <v>761</v>
      </c>
      <c r="AB90" s="327">
        <v>759</v>
      </c>
      <c r="AC90" s="337">
        <v>757</v>
      </c>
      <c r="AD90" s="337">
        <v>756</v>
      </c>
      <c r="AE90" s="337">
        <v>756</v>
      </c>
      <c r="AF90" s="337">
        <v>743</v>
      </c>
      <c r="AG90" s="337">
        <v>738</v>
      </c>
      <c r="AH90" s="337">
        <v>736</v>
      </c>
      <c r="AI90" s="337">
        <v>733</v>
      </c>
      <c r="AJ90" s="337">
        <v>731</v>
      </c>
      <c r="AK90" s="337">
        <v>731</v>
      </c>
      <c r="AL90" s="337">
        <v>731</v>
      </c>
      <c r="AM90" s="330">
        <v>729</v>
      </c>
      <c r="AN90" s="327">
        <v>727</v>
      </c>
      <c r="AO90" s="337">
        <v>727</v>
      </c>
      <c r="AP90" s="337">
        <v>725</v>
      </c>
      <c r="AQ90" s="337">
        <v>725</v>
      </c>
      <c r="AR90" s="337">
        <v>724</v>
      </c>
      <c r="AS90" s="337">
        <v>724</v>
      </c>
      <c r="AT90" s="337">
        <v>723</v>
      </c>
      <c r="AU90" s="337">
        <v>721</v>
      </c>
      <c r="AV90" s="337">
        <v>716</v>
      </c>
      <c r="AW90" s="337">
        <v>713</v>
      </c>
      <c r="AX90" s="337">
        <v>711</v>
      </c>
      <c r="AY90" s="330">
        <v>708</v>
      </c>
      <c r="AZ90" s="327">
        <v>703</v>
      </c>
      <c r="BA90" s="337">
        <v>700</v>
      </c>
      <c r="BB90" s="337">
        <v>694</v>
      </c>
      <c r="BC90" s="337">
        <v>691</v>
      </c>
      <c r="BD90" s="337">
        <v>690</v>
      </c>
      <c r="BE90" s="337">
        <v>689</v>
      </c>
      <c r="BF90" s="337">
        <v>675</v>
      </c>
      <c r="BG90" s="337">
        <v>665</v>
      </c>
      <c r="BH90" s="337">
        <v>665</v>
      </c>
      <c r="BI90" s="337">
        <v>664</v>
      </c>
      <c r="BJ90" s="337">
        <v>665</v>
      </c>
      <c r="BK90" s="326">
        <v>661</v>
      </c>
      <c r="BL90" s="327">
        <v>661</v>
      </c>
      <c r="BM90" s="337">
        <v>660</v>
      </c>
      <c r="BN90" s="337">
        <v>671</v>
      </c>
      <c r="BO90" s="337">
        <v>675</v>
      </c>
      <c r="BP90" s="337">
        <v>675</v>
      </c>
      <c r="BQ90" s="337">
        <v>676</v>
      </c>
      <c r="BR90" s="337">
        <v>669</v>
      </c>
      <c r="BS90" s="337">
        <v>666</v>
      </c>
      <c r="BT90" s="337">
        <v>665</v>
      </c>
      <c r="BU90" s="337">
        <v>664</v>
      </c>
      <c r="BV90" s="337">
        <v>660</v>
      </c>
      <c r="BW90" s="326">
        <v>662</v>
      </c>
      <c r="BX90" s="327">
        <v>672</v>
      </c>
      <c r="BY90" s="337">
        <v>668</v>
      </c>
      <c r="BZ90" s="337">
        <v>727</v>
      </c>
      <c r="CA90" s="337">
        <v>725</v>
      </c>
      <c r="CB90" s="337">
        <v>724</v>
      </c>
      <c r="CC90" s="337">
        <v>721</v>
      </c>
      <c r="CD90" s="337">
        <v>716</v>
      </c>
      <c r="CE90" s="337">
        <v>711</v>
      </c>
      <c r="CF90" s="337">
        <v>709</v>
      </c>
      <c r="CG90" s="337">
        <v>710</v>
      </c>
      <c r="CH90" s="337">
        <v>706</v>
      </c>
      <c r="CI90" s="326">
        <v>693</v>
      </c>
      <c r="CJ90" s="327">
        <v>691</v>
      </c>
      <c r="CK90" s="337">
        <v>687</v>
      </c>
      <c r="CL90" s="337">
        <v>685</v>
      </c>
      <c r="CM90" s="337">
        <v>691</v>
      </c>
      <c r="CN90" s="337">
        <v>688</v>
      </c>
      <c r="CO90" s="337">
        <v>689</v>
      </c>
      <c r="CP90" s="337">
        <v>697</v>
      </c>
      <c r="CQ90" s="337">
        <v>702</v>
      </c>
      <c r="CR90" s="337">
        <v>701</v>
      </c>
      <c r="CS90" s="326">
        <v>699</v>
      </c>
      <c r="CT90" s="330">
        <v>699</v>
      </c>
      <c r="CU90" s="326">
        <v>699</v>
      </c>
      <c r="CV90" s="337">
        <v>692</v>
      </c>
      <c r="CW90" s="337">
        <v>692</v>
      </c>
      <c r="CX90" s="337">
        <v>693</v>
      </c>
      <c r="CY90" s="337">
        <v>696</v>
      </c>
      <c r="CZ90" s="337">
        <v>694</v>
      </c>
      <c r="DA90" s="742">
        <v>696</v>
      </c>
      <c r="DB90" s="337"/>
      <c r="DC90" s="337"/>
      <c r="DD90" s="337"/>
      <c r="DE90" s="337"/>
      <c r="DF90" s="337"/>
      <c r="DG90" s="337"/>
      <c r="DH90" s="100">
        <v>2</v>
      </c>
      <c r="DI90" s="84">
        <v>0.28735632183908044</v>
      </c>
      <c r="DJ90" s="675">
        <v>-3</v>
      </c>
      <c r="DK90" s="84">
        <v>-0.4329004329004329</v>
      </c>
    </row>
    <row r="91" spans="1:115" ht="15" outlineLevel="2">
      <c r="A91" s="349">
        <v>400</v>
      </c>
      <c r="B91" s="15" t="s">
        <v>369</v>
      </c>
      <c r="C91" s="321" t="s">
        <v>380</v>
      </c>
      <c r="D91" s="327">
        <v>189</v>
      </c>
      <c r="E91" s="337">
        <v>189</v>
      </c>
      <c r="F91" s="337">
        <v>189</v>
      </c>
      <c r="G91" s="337">
        <v>189</v>
      </c>
      <c r="H91" s="337">
        <v>189</v>
      </c>
      <c r="I91" s="337">
        <v>190</v>
      </c>
      <c r="J91" s="337">
        <v>190</v>
      </c>
      <c r="K91" s="337">
        <v>190</v>
      </c>
      <c r="L91" s="337">
        <v>190</v>
      </c>
      <c r="M91" s="337">
        <v>189</v>
      </c>
      <c r="N91" s="337">
        <v>188</v>
      </c>
      <c r="O91" s="330">
        <v>197</v>
      </c>
      <c r="P91" s="327">
        <v>196</v>
      </c>
      <c r="Q91" s="337">
        <v>176</v>
      </c>
      <c r="R91" s="337">
        <v>171</v>
      </c>
      <c r="S91" s="337">
        <v>254</v>
      </c>
      <c r="T91" s="337">
        <v>252</v>
      </c>
      <c r="U91" s="337">
        <v>255</v>
      </c>
      <c r="V91" s="337">
        <v>255</v>
      </c>
      <c r="W91" s="337">
        <v>252</v>
      </c>
      <c r="X91" s="337">
        <v>250</v>
      </c>
      <c r="Y91" s="337">
        <v>251</v>
      </c>
      <c r="Z91" s="337">
        <v>251</v>
      </c>
      <c r="AA91" s="330">
        <v>252</v>
      </c>
      <c r="AB91" s="327">
        <v>252</v>
      </c>
      <c r="AC91" s="337">
        <v>251</v>
      </c>
      <c r="AD91" s="337">
        <v>252</v>
      </c>
      <c r="AE91" s="337">
        <v>252</v>
      </c>
      <c r="AF91" s="337">
        <v>250</v>
      </c>
      <c r="AG91" s="337">
        <v>250</v>
      </c>
      <c r="AH91" s="337">
        <v>248</v>
      </c>
      <c r="AI91" s="337">
        <v>249</v>
      </c>
      <c r="AJ91" s="337">
        <v>247</v>
      </c>
      <c r="AK91" s="337">
        <v>248</v>
      </c>
      <c r="AL91" s="337">
        <v>248</v>
      </c>
      <c r="AM91" s="330">
        <v>248</v>
      </c>
      <c r="AN91" s="327">
        <v>248</v>
      </c>
      <c r="AO91" s="337">
        <v>248</v>
      </c>
      <c r="AP91" s="337">
        <v>248</v>
      </c>
      <c r="AQ91" s="337">
        <v>248</v>
      </c>
      <c r="AR91" s="337">
        <v>247</v>
      </c>
      <c r="AS91" s="337">
        <v>245</v>
      </c>
      <c r="AT91" s="337">
        <v>244</v>
      </c>
      <c r="AU91" s="337">
        <v>242</v>
      </c>
      <c r="AV91" s="337">
        <v>241</v>
      </c>
      <c r="AW91" s="337">
        <v>240</v>
      </c>
      <c r="AX91" s="337">
        <v>240</v>
      </c>
      <c r="AY91" s="330">
        <v>240</v>
      </c>
      <c r="AZ91" s="327">
        <v>239</v>
      </c>
      <c r="BA91" s="337">
        <v>239</v>
      </c>
      <c r="BB91" s="337">
        <v>238</v>
      </c>
      <c r="BC91" s="337">
        <v>238</v>
      </c>
      <c r="BD91" s="337">
        <v>236</v>
      </c>
      <c r="BE91" s="337">
        <v>236</v>
      </c>
      <c r="BF91" s="337">
        <v>227</v>
      </c>
      <c r="BG91" s="337">
        <v>226</v>
      </c>
      <c r="BH91" s="337">
        <v>226</v>
      </c>
      <c r="BI91" s="337">
        <v>226</v>
      </c>
      <c r="BJ91" s="337">
        <v>225</v>
      </c>
      <c r="BK91" s="326">
        <v>224</v>
      </c>
      <c r="BL91" s="327">
        <v>224</v>
      </c>
      <c r="BM91" s="337">
        <v>224</v>
      </c>
      <c r="BN91" s="337">
        <v>226</v>
      </c>
      <c r="BO91" s="337">
        <v>226</v>
      </c>
      <c r="BP91" s="337">
        <v>226</v>
      </c>
      <c r="BQ91" s="337">
        <v>228</v>
      </c>
      <c r="BR91" s="337">
        <v>227</v>
      </c>
      <c r="BS91" s="337">
        <v>228</v>
      </c>
      <c r="BT91" s="337">
        <v>227</v>
      </c>
      <c r="BU91" s="337">
        <v>225</v>
      </c>
      <c r="BV91" s="337">
        <v>226</v>
      </c>
      <c r="BW91" s="326">
        <v>226</v>
      </c>
      <c r="BX91" s="327">
        <v>231</v>
      </c>
      <c r="BY91" s="337">
        <v>230</v>
      </c>
      <c r="BZ91" s="337">
        <v>243</v>
      </c>
      <c r="CA91" s="337">
        <v>245</v>
      </c>
      <c r="CB91" s="337">
        <v>248</v>
      </c>
      <c r="CC91" s="337">
        <v>247</v>
      </c>
      <c r="CD91" s="337">
        <v>247</v>
      </c>
      <c r="CE91" s="337">
        <v>245</v>
      </c>
      <c r="CF91" s="337">
        <v>246</v>
      </c>
      <c r="CG91" s="337">
        <v>246</v>
      </c>
      <c r="CH91" s="337">
        <v>246</v>
      </c>
      <c r="CI91" s="326">
        <v>249</v>
      </c>
      <c r="CJ91" s="327">
        <v>250</v>
      </c>
      <c r="CK91" s="337">
        <v>248</v>
      </c>
      <c r="CL91" s="337">
        <v>244</v>
      </c>
      <c r="CM91" s="337">
        <v>249</v>
      </c>
      <c r="CN91" s="337">
        <v>249</v>
      </c>
      <c r="CO91" s="337">
        <v>248</v>
      </c>
      <c r="CP91" s="337">
        <v>248</v>
      </c>
      <c r="CQ91" s="337">
        <v>248</v>
      </c>
      <c r="CR91" s="337">
        <v>249</v>
      </c>
      <c r="CS91" s="326">
        <v>248</v>
      </c>
      <c r="CT91" s="330">
        <v>248</v>
      </c>
      <c r="CU91" s="326">
        <v>246</v>
      </c>
      <c r="CV91" s="337">
        <v>245</v>
      </c>
      <c r="CW91" s="337">
        <v>246</v>
      </c>
      <c r="CX91" s="337">
        <v>245</v>
      </c>
      <c r="CY91" s="337">
        <v>248</v>
      </c>
      <c r="CZ91" s="337">
        <v>248</v>
      </c>
      <c r="DA91" s="742">
        <v>247</v>
      </c>
      <c r="DB91" s="337"/>
      <c r="DC91" s="337"/>
      <c r="DD91" s="337"/>
      <c r="DE91" s="337"/>
      <c r="DF91" s="337"/>
      <c r="DG91" s="337"/>
      <c r="DH91" s="100">
        <v>-1</v>
      </c>
      <c r="DI91" s="84">
        <v>-0.40485829959514169</v>
      </c>
      <c r="DJ91" s="675">
        <v>1</v>
      </c>
      <c r="DK91" s="84">
        <v>0.40160642570281119</v>
      </c>
    </row>
    <row r="92" spans="1:115" ht="15" outlineLevel="2">
      <c r="A92" s="349">
        <v>440</v>
      </c>
      <c r="B92" s="15" t="s">
        <v>369</v>
      </c>
      <c r="C92" s="321" t="s">
        <v>381</v>
      </c>
      <c r="D92" s="327">
        <v>756</v>
      </c>
      <c r="E92" s="337">
        <v>756</v>
      </c>
      <c r="F92" s="337">
        <v>756</v>
      </c>
      <c r="G92" s="337">
        <v>756</v>
      </c>
      <c r="H92" s="337">
        <v>756</v>
      </c>
      <c r="I92" s="337">
        <v>769</v>
      </c>
      <c r="J92" s="337">
        <v>768</v>
      </c>
      <c r="K92" s="337">
        <v>768</v>
      </c>
      <c r="L92" s="337">
        <v>768</v>
      </c>
      <c r="M92" s="337">
        <v>768</v>
      </c>
      <c r="N92" s="337">
        <v>766</v>
      </c>
      <c r="O92" s="330">
        <v>792</v>
      </c>
      <c r="P92" s="327">
        <v>790</v>
      </c>
      <c r="Q92" s="337">
        <v>690</v>
      </c>
      <c r="R92" s="337">
        <v>677</v>
      </c>
      <c r="S92" s="337">
        <v>968</v>
      </c>
      <c r="T92" s="337">
        <v>954</v>
      </c>
      <c r="U92" s="337">
        <v>970</v>
      </c>
      <c r="V92" s="337">
        <v>957</v>
      </c>
      <c r="W92" s="337">
        <v>953</v>
      </c>
      <c r="X92" s="337">
        <v>952</v>
      </c>
      <c r="Y92" s="337">
        <v>954</v>
      </c>
      <c r="Z92" s="337">
        <v>953</v>
      </c>
      <c r="AA92" s="330">
        <v>952</v>
      </c>
      <c r="AB92" s="327">
        <v>950</v>
      </c>
      <c r="AC92" s="337">
        <v>951</v>
      </c>
      <c r="AD92" s="337">
        <v>950</v>
      </c>
      <c r="AE92" s="337">
        <v>950</v>
      </c>
      <c r="AF92" s="337">
        <v>935</v>
      </c>
      <c r="AG92" s="337">
        <v>931</v>
      </c>
      <c r="AH92" s="337">
        <v>930</v>
      </c>
      <c r="AI92" s="337">
        <v>925</v>
      </c>
      <c r="AJ92" s="337">
        <v>923</v>
      </c>
      <c r="AK92" s="337">
        <v>925</v>
      </c>
      <c r="AL92" s="337">
        <v>923</v>
      </c>
      <c r="AM92" s="330">
        <v>923</v>
      </c>
      <c r="AN92" s="327">
        <v>922</v>
      </c>
      <c r="AO92" s="337">
        <v>919</v>
      </c>
      <c r="AP92" s="337">
        <v>917</v>
      </c>
      <c r="AQ92" s="337">
        <v>916</v>
      </c>
      <c r="AR92" s="337">
        <v>914</v>
      </c>
      <c r="AS92" s="337">
        <v>913</v>
      </c>
      <c r="AT92" s="337">
        <v>911</v>
      </c>
      <c r="AU92" s="337">
        <v>909</v>
      </c>
      <c r="AV92" s="337">
        <v>907</v>
      </c>
      <c r="AW92" s="337">
        <v>905</v>
      </c>
      <c r="AX92" s="337">
        <v>904</v>
      </c>
      <c r="AY92" s="330">
        <v>901</v>
      </c>
      <c r="AZ92" s="327">
        <v>901</v>
      </c>
      <c r="BA92" s="337">
        <v>896</v>
      </c>
      <c r="BB92" s="337">
        <v>893</v>
      </c>
      <c r="BC92" s="337">
        <v>887</v>
      </c>
      <c r="BD92" s="337">
        <v>885</v>
      </c>
      <c r="BE92" s="337">
        <v>884</v>
      </c>
      <c r="BF92" s="337">
        <v>869</v>
      </c>
      <c r="BG92" s="337">
        <v>866</v>
      </c>
      <c r="BH92" s="337">
        <v>864</v>
      </c>
      <c r="BI92" s="337">
        <v>859</v>
      </c>
      <c r="BJ92" s="337">
        <v>854</v>
      </c>
      <c r="BK92" s="326">
        <v>854</v>
      </c>
      <c r="BL92" s="327">
        <v>856</v>
      </c>
      <c r="BM92" s="337">
        <v>851</v>
      </c>
      <c r="BN92" s="337">
        <v>874</v>
      </c>
      <c r="BO92" s="337">
        <v>874</v>
      </c>
      <c r="BP92" s="337">
        <v>874</v>
      </c>
      <c r="BQ92" s="337">
        <v>880</v>
      </c>
      <c r="BR92" s="337">
        <v>865</v>
      </c>
      <c r="BS92" s="337">
        <v>865</v>
      </c>
      <c r="BT92" s="337">
        <v>856</v>
      </c>
      <c r="BU92" s="337">
        <v>852</v>
      </c>
      <c r="BV92" s="337">
        <v>850</v>
      </c>
      <c r="BW92" s="326">
        <v>850</v>
      </c>
      <c r="BX92" s="327">
        <v>864</v>
      </c>
      <c r="BY92" s="337">
        <v>861</v>
      </c>
      <c r="BZ92" s="337">
        <v>922</v>
      </c>
      <c r="CA92" s="337">
        <v>920</v>
      </c>
      <c r="CB92" s="337">
        <v>922</v>
      </c>
      <c r="CC92" s="337">
        <v>921</v>
      </c>
      <c r="CD92" s="337">
        <v>915</v>
      </c>
      <c r="CE92" s="337">
        <v>910</v>
      </c>
      <c r="CF92" s="337">
        <v>902</v>
      </c>
      <c r="CG92" s="337">
        <v>907</v>
      </c>
      <c r="CH92" s="337">
        <v>906</v>
      </c>
      <c r="CI92" s="326">
        <v>902</v>
      </c>
      <c r="CJ92" s="327">
        <v>903</v>
      </c>
      <c r="CK92" s="337">
        <v>897</v>
      </c>
      <c r="CL92" s="337">
        <v>896</v>
      </c>
      <c r="CM92" s="337">
        <v>909</v>
      </c>
      <c r="CN92" s="337">
        <v>905</v>
      </c>
      <c r="CO92" s="337">
        <v>901</v>
      </c>
      <c r="CP92" s="337">
        <v>900</v>
      </c>
      <c r="CQ92" s="337">
        <v>903</v>
      </c>
      <c r="CR92" s="337">
        <v>904</v>
      </c>
      <c r="CS92" s="326">
        <v>900</v>
      </c>
      <c r="CT92" s="330">
        <v>898</v>
      </c>
      <c r="CU92" s="326">
        <v>893</v>
      </c>
      <c r="CV92" s="337">
        <v>888</v>
      </c>
      <c r="CW92" s="337">
        <v>886</v>
      </c>
      <c r="CX92" s="337">
        <v>886</v>
      </c>
      <c r="CY92" s="337">
        <v>884</v>
      </c>
      <c r="CZ92" s="337">
        <v>882</v>
      </c>
      <c r="DA92" s="742">
        <v>882</v>
      </c>
      <c r="DB92" s="337"/>
      <c r="DC92" s="337"/>
      <c r="DD92" s="337"/>
      <c r="DE92" s="337"/>
      <c r="DF92" s="337"/>
      <c r="DG92" s="337"/>
      <c r="DH92" s="100">
        <v>0</v>
      </c>
      <c r="DI92" s="84">
        <v>0</v>
      </c>
      <c r="DJ92" s="675">
        <v>-11</v>
      </c>
      <c r="DK92" s="84">
        <v>-1.2195121951219512</v>
      </c>
    </row>
    <row r="93" spans="1:115" ht="15" outlineLevel="2">
      <c r="A93" s="349">
        <v>483</v>
      </c>
      <c r="B93" s="15" t="s">
        <v>369</v>
      </c>
      <c r="C93" s="321" t="s">
        <v>382</v>
      </c>
      <c r="D93" s="327">
        <v>159</v>
      </c>
      <c r="E93" s="337">
        <v>159</v>
      </c>
      <c r="F93" s="337">
        <v>159</v>
      </c>
      <c r="G93" s="337">
        <v>159</v>
      </c>
      <c r="H93" s="337">
        <v>159</v>
      </c>
      <c r="I93" s="337">
        <v>160</v>
      </c>
      <c r="J93" s="337">
        <v>160</v>
      </c>
      <c r="K93" s="337">
        <v>160</v>
      </c>
      <c r="L93" s="337">
        <v>160</v>
      </c>
      <c r="M93" s="337">
        <v>160</v>
      </c>
      <c r="N93" s="337">
        <v>160</v>
      </c>
      <c r="O93" s="330">
        <v>195</v>
      </c>
      <c r="P93" s="327">
        <v>192</v>
      </c>
      <c r="Q93" s="337">
        <v>166</v>
      </c>
      <c r="R93" s="337">
        <v>166</v>
      </c>
      <c r="S93" s="337">
        <v>196</v>
      </c>
      <c r="T93" s="337">
        <v>192</v>
      </c>
      <c r="U93" s="337">
        <v>188</v>
      </c>
      <c r="V93" s="337">
        <v>191</v>
      </c>
      <c r="W93" s="337">
        <v>193</v>
      </c>
      <c r="X93" s="337">
        <v>193</v>
      </c>
      <c r="Y93" s="337">
        <v>194</v>
      </c>
      <c r="Z93" s="337">
        <v>194</v>
      </c>
      <c r="AA93" s="330">
        <v>195</v>
      </c>
      <c r="AB93" s="327">
        <v>195</v>
      </c>
      <c r="AC93" s="337">
        <v>193</v>
      </c>
      <c r="AD93" s="337">
        <v>193</v>
      </c>
      <c r="AE93" s="337">
        <v>193</v>
      </c>
      <c r="AF93" s="337">
        <v>197</v>
      </c>
      <c r="AG93" s="337">
        <v>197</v>
      </c>
      <c r="AH93" s="337">
        <v>199</v>
      </c>
      <c r="AI93" s="337">
        <v>202</v>
      </c>
      <c r="AJ93" s="337">
        <v>202</v>
      </c>
      <c r="AK93" s="337">
        <v>203</v>
      </c>
      <c r="AL93" s="337">
        <v>203</v>
      </c>
      <c r="AM93" s="330">
        <v>203</v>
      </c>
      <c r="AN93" s="327">
        <v>202</v>
      </c>
      <c r="AO93" s="337">
        <v>203</v>
      </c>
      <c r="AP93" s="337">
        <v>202</v>
      </c>
      <c r="AQ93" s="337">
        <v>202</v>
      </c>
      <c r="AR93" s="337">
        <v>202</v>
      </c>
      <c r="AS93" s="337">
        <v>202</v>
      </c>
      <c r="AT93" s="337">
        <v>202</v>
      </c>
      <c r="AU93" s="337">
        <v>198</v>
      </c>
      <c r="AV93" s="337">
        <v>198</v>
      </c>
      <c r="AW93" s="337">
        <v>198</v>
      </c>
      <c r="AX93" s="337">
        <v>197</v>
      </c>
      <c r="AY93" s="330">
        <v>196</v>
      </c>
      <c r="AZ93" s="327">
        <v>195</v>
      </c>
      <c r="BA93" s="337">
        <v>195</v>
      </c>
      <c r="BB93" s="337">
        <v>195</v>
      </c>
      <c r="BC93" s="337">
        <v>195</v>
      </c>
      <c r="BD93" s="337">
        <v>195</v>
      </c>
      <c r="BE93" s="337">
        <v>194</v>
      </c>
      <c r="BF93" s="337">
        <v>190</v>
      </c>
      <c r="BG93" s="337">
        <v>191</v>
      </c>
      <c r="BH93" s="337">
        <v>191</v>
      </c>
      <c r="BI93" s="337">
        <v>191</v>
      </c>
      <c r="BJ93" s="337">
        <v>193</v>
      </c>
      <c r="BK93" s="326">
        <v>192</v>
      </c>
      <c r="BL93" s="327">
        <v>190</v>
      </c>
      <c r="BM93" s="337">
        <v>189</v>
      </c>
      <c r="BN93" s="337">
        <v>190</v>
      </c>
      <c r="BO93" s="337">
        <v>190</v>
      </c>
      <c r="BP93" s="337">
        <v>190</v>
      </c>
      <c r="BQ93" s="337">
        <v>190</v>
      </c>
      <c r="BR93" s="337">
        <v>188</v>
      </c>
      <c r="BS93" s="337">
        <v>187</v>
      </c>
      <c r="BT93" s="337">
        <v>187</v>
      </c>
      <c r="BU93" s="337">
        <v>187</v>
      </c>
      <c r="BV93" s="337">
        <v>187</v>
      </c>
      <c r="BW93" s="326">
        <v>187</v>
      </c>
      <c r="BX93" s="327">
        <v>188</v>
      </c>
      <c r="BY93" s="337">
        <v>188</v>
      </c>
      <c r="BZ93" s="337">
        <v>194</v>
      </c>
      <c r="CA93" s="337">
        <v>191</v>
      </c>
      <c r="CB93" s="337">
        <v>191</v>
      </c>
      <c r="CC93" s="337">
        <v>188</v>
      </c>
      <c r="CD93" s="337">
        <v>188</v>
      </c>
      <c r="CE93" s="337">
        <v>186</v>
      </c>
      <c r="CF93" s="337">
        <v>185</v>
      </c>
      <c r="CG93" s="337">
        <v>187</v>
      </c>
      <c r="CH93" s="337">
        <v>187</v>
      </c>
      <c r="CI93" s="326">
        <v>181</v>
      </c>
      <c r="CJ93" s="327">
        <v>182</v>
      </c>
      <c r="CK93" s="337">
        <v>181</v>
      </c>
      <c r="CL93" s="337">
        <v>179</v>
      </c>
      <c r="CM93" s="337">
        <v>180</v>
      </c>
      <c r="CN93" s="337">
        <v>180</v>
      </c>
      <c r="CO93" s="337">
        <v>185</v>
      </c>
      <c r="CP93" s="337">
        <v>188</v>
      </c>
      <c r="CQ93" s="337">
        <v>189</v>
      </c>
      <c r="CR93" s="337">
        <v>189</v>
      </c>
      <c r="CS93" s="326">
        <v>188</v>
      </c>
      <c r="CT93" s="330">
        <v>189</v>
      </c>
      <c r="CU93" s="326">
        <v>188</v>
      </c>
      <c r="CV93" s="337">
        <v>186</v>
      </c>
      <c r="CW93" s="337">
        <v>186</v>
      </c>
      <c r="CX93" s="337">
        <v>187</v>
      </c>
      <c r="CY93" s="337">
        <v>187</v>
      </c>
      <c r="CZ93" s="337">
        <v>187</v>
      </c>
      <c r="DA93" s="742">
        <v>189</v>
      </c>
      <c r="DB93" s="337"/>
      <c r="DC93" s="337"/>
      <c r="DD93" s="337"/>
      <c r="DE93" s="337"/>
      <c r="DF93" s="337"/>
      <c r="DG93" s="337"/>
      <c r="DH93" s="100">
        <v>2</v>
      </c>
      <c r="DI93" s="84">
        <v>1.0582010582010581</v>
      </c>
      <c r="DJ93" s="675">
        <v>1</v>
      </c>
      <c r="DK93" s="84">
        <v>0.55248618784530379</v>
      </c>
    </row>
    <row r="94" spans="1:115" ht="15" outlineLevel="2">
      <c r="A94" s="349">
        <v>541</v>
      </c>
      <c r="B94" s="15" t="s">
        <v>369</v>
      </c>
      <c r="C94" s="321" t="s">
        <v>6054</v>
      </c>
      <c r="D94" s="327">
        <v>275</v>
      </c>
      <c r="E94" s="337">
        <v>275</v>
      </c>
      <c r="F94" s="337">
        <v>275</v>
      </c>
      <c r="G94" s="337">
        <v>275</v>
      </c>
      <c r="H94" s="337">
        <v>275</v>
      </c>
      <c r="I94" s="337">
        <v>276</v>
      </c>
      <c r="J94" s="337">
        <v>276</v>
      </c>
      <c r="K94" s="337">
        <v>276</v>
      </c>
      <c r="L94" s="337">
        <v>276</v>
      </c>
      <c r="M94" s="337">
        <v>276</v>
      </c>
      <c r="N94" s="337">
        <v>276</v>
      </c>
      <c r="O94" s="330">
        <v>281</v>
      </c>
      <c r="P94" s="327">
        <v>281</v>
      </c>
      <c r="Q94" s="337">
        <v>241</v>
      </c>
      <c r="R94" s="337">
        <v>237</v>
      </c>
      <c r="S94" s="337">
        <v>315</v>
      </c>
      <c r="T94" s="337">
        <v>310</v>
      </c>
      <c r="U94" s="337">
        <v>312</v>
      </c>
      <c r="V94" s="337">
        <v>307</v>
      </c>
      <c r="W94" s="337">
        <v>306</v>
      </c>
      <c r="X94" s="337">
        <v>305</v>
      </c>
      <c r="Y94" s="337">
        <v>304</v>
      </c>
      <c r="Z94" s="337">
        <v>304</v>
      </c>
      <c r="AA94" s="330">
        <v>304</v>
      </c>
      <c r="AB94" s="327">
        <v>304</v>
      </c>
      <c r="AC94" s="337">
        <v>304</v>
      </c>
      <c r="AD94" s="337">
        <v>305</v>
      </c>
      <c r="AE94" s="337">
        <v>305</v>
      </c>
      <c r="AF94" s="337">
        <v>299</v>
      </c>
      <c r="AG94" s="337">
        <v>299</v>
      </c>
      <c r="AH94" s="337">
        <v>298</v>
      </c>
      <c r="AI94" s="337">
        <v>298</v>
      </c>
      <c r="AJ94" s="337">
        <v>298</v>
      </c>
      <c r="AK94" s="337">
        <v>298</v>
      </c>
      <c r="AL94" s="337">
        <v>299</v>
      </c>
      <c r="AM94" s="330">
        <v>299</v>
      </c>
      <c r="AN94" s="327">
        <v>298</v>
      </c>
      <c r="AO94" s="337">
        <v>296</v>
      </c>
      <c r="AP94" s="337">
        <v>294</v>
      </c>
      <c r="AQ94" s="337">
        <v>294</v>
      </c>
      <c r="AR94" s="337">
        <v>294</v>
      </c>
      <c r="AS94" s="337">
        <v>294</v>
      </c>
      <c r="AT94" s="337">
        <v>292</v>
      </c>
      <c r="AU94" s="337">
        <v>291</v>
      </c>
      <c r="AV94" s="337">
        <v>290</v>
      </c>
      <c r="AW94" s="337">
        <v>289</v>
      </c>
      <c r="AX94" s="337">
        <v>289</v>
      </c>
      <c r="AY94" s="330">
        <v>289</v>
      </c>
      <c r="AZ94" s="327">
        <v>288</v>
      </c>
      <c r="BA94" s="337">
        <v>288</v>
      </c>
      <c r="BB94" s="337">
        <v>284</v>
      </c>
      <c r="BC94" s="337">
        <v>284</v>
      </c>
      <c r="BD94" s="337">
        <v>284</v>
      </c>
      <c r="BE94" s="337">
        <v>284</v>
      </c>
      <c r="BF94" s="337">
        <v>279</v>
      </c>
      <c r="BG94" s="337">
        <v>278</v>
      </c>
      <c r="BH94" s="337">
        <v>278</v>
      </c>
      <c r="BI94" s="337">
        <v>278</v>
      </c>
      <c r="BJ94" s="337">
        <v>279</v>
      </c>
      <c r="BK94" s="326">
        <v>278</v>
      </c>
      <c r="BL94" s="327">
        <v>278</v>
      </c>
      <c r="BM94" s="337">
        <v>278</v>
      </c>
      <c r="BN94" s="337">
        <v>287</v>
      </c>
      <c r="BO94" s="337">
        <v>287</v>
      </c>
      <c r="BP94" s="337">
        <v>287</v>
      </c>
      <c r="BQ94" s="337">
        <v>287</v>
      </c>
      <c r="BR94" s="337">
        <v>282</v>
      </c>
      <c r="BS94" s="337">
        <v>282</v>
      </c>
      <c r="BT94" s="337">
        <v>282</v>
      </c>
      <c r="BU94" s="337">
        <v>280</v>
      </c>
      <c r="BV94" s="337">
        <v>277</v>
      </c>
      <c r="BW94" s="326">
        <v>277</v>
      </c>
      <c r="BX94" s="327">
        <v>279</v>
      </c>
      <c r="BY94" s="337">
        <v>278</v>
      </c>
      <c r="BZ94" s="337">
        <v>309</v>
      </c>
      <c r="CA94" s="337">
        <v>310</v>
      </c>
      <c r="CB94" s="337">
        <v>309</v>
      </c>
      <c r="CC94" s="337">
        <v>307</v>
      </c>
      <c r="CD94" s="337">
        <v>306</v>
      </c>
      <c r="CE94" s="337">
        <v>305</v>
      </c>
      <c r="CF94" s="337">
        <v>303</v>
      </c>
      <c r="CG94" s="337">
        <v>303</v>
      </c>
      <c r="CH94" s="337">
        <v>302</v>
      </c>
      <c r="CI94" s="326">
        <v>292</v>
      </c>
      <c r="CJ94" s="327">
        <v>294</v>
      </c>
      <c r="CK94" s="337">
        <v>293</v>
      </c>
      <c r="CL94" s="337">
        <v>294</v>
      </c>
      <c r="CM94" s="337">
        <v>301</v>
      </c>
      <c r="CN94" s="337">
        <v>298</v>
      </c>
      <c r="CO94" s="337">
        <v>290</v>
      </c>
      <c r="CP94" s="337">
        <v>292</v>
      </c>
      <c r="CQ94" s="337">
        <v>291</v>
      </c>
      <c r="CR94" s="337">
        <v>291</v>
      </c>
      <c r="CS94" s="326">
        <v>288</v>
      </c>
      <c r="CT94" s="330">
        <v>292</v>
      </c>
      <c r="CU94" s="326">
        <v>290</v>
      </c>
      <c r="CV94" s="337">
        <v>289</v>
      </c>
      <c r="CW94" s="337">
        <v>289</v>
      </c>
      <c r="CX94" s="337">
        <v>290</v>
      </c>
      <c r="CY94" s="337">
        <v>292</v>
      </c>
      <c r="CZ94" s="337">
        <v>292</v>
      </c>
      <c r="DA94" s="742">
        <v>291</v>
      </c>
      <c r="DB94" s="337"/>
      <c r="DC94" s="337"/>
      <c r="DD94" s="337"/>
      <c r="DE94" s="337"/>
      <c r="DF94" s="337"/>
      <c r="DG94" s="337"/>
      <c r="DH94" s="100">
        <v>-1</v>
      </c>
      <c r="DI94" s="84">
        <v>-0.3436426116838488</v>
      </c>
      <c r="DJ94" s="675">
        <v>1</v>
      </c>
      <c r="DK94" s="84">
        <v>0.34246575342465752</v>
      </c>
    </row>
    <row r="95" spans="1:115" ht="15" outlineLevel="2">
      <c r="A95" s="349">
        <v>607</v>
      </c>
      <c r="B95" s="15" t="s">
        <v>369</v>
      </c>
      <c r="C95" s="321" t="s">
        <v>6055</v>
      </c>
      <c r="D95" s="327">
        <v>137</v>
      </c>
      <c r="E95" s="337">
        <v>137</v>
      </c>
      <c r="F95" s="337">
        <v>136</v>
      </c>
      <c r="G95" s="337">
        <v>136</v>
      </c>
      <c r="H95" s="337">
        <v>136</v>
      </c>
      <c r="I95" s="337">
        <v>149</v>
      </c>
      <c r="J95" s="337">
        <v>146</v>
      </c>
      <c r="K95" s="337">
        <v>147</v>
      </c>
      <c r="L95" s="337">
        <v>147</v>
      </c>
      <c r="M95" s="337">
        <v>147</v>
      </c>
      <c r="N95" s="337">
        <v>146</v>
      </c>
      <c r="O95" s="330">
        <v>148</v>
      </c>
      <c r="P95" s="327">
        <v>147</v>
      </c>
      <c r="Q95" s="337">
        <v>123</v>
      </c>
      <c r="R95" s="337">
        <v>122</v>
      </c>
      <c r="S95" s="337">
        <v>170</v>
      </c>
      <c r="T95" s="337">
        <v>169</v>
      </c>
      <c r="U95" s="337">
        <v>171</v>
      </c>
      <c r="V95" s="337">
        <v>171</v>
      </c>
      <c r="W95" s="337">
        <v>171</v>
      </c>
      <c r="X95" s="337">
        <v>171</v>
      </c>
      <c r="Y95" s="337">
        <v>170</v>
      </c>
      <c r="Z95" s="337">
        <v>170</v>
      </c>
      <c r="AA95" s="330">
        <v>170</v>
      </c>
      <c r="AB95" s="327">
        <v>170</v>
      </c>
      <c r="AC95" s="337">
        <v>169</v>
      </c>
      <c r="AD95" s="337">
        <v>170</v>
      </c>
      <c r="AE95" s="337">
        <v>170</v>
      </c>
      <c r="AF95" s="337">
        <v>171</v>
      </c>
      <c r="AG95" s="337">
        <v>171</v>
      </c>
      <c r="AH95" s="337">
        <v>173</v>
      </c>
      <c r="AI95" s="337">
        <v>173</v>
      </c>
      <c r="AJ95" s="337">
        <v>174</v>
      </c>
      <c r="AK95" s="337">
        <v>175</v>
      </c>
      <c r="AL95" s="337">
        <v>176</v>
      </c>
      <c r="AM95" s="330">
        <v>175</v>
      </c>
      <c r="AN95" s="327">
        <v>174</v>
      </c>
      <c r="AO95" s="337">
        <v>174</v>
      </c>
      <c r="AP95" s="337">
        <v>174</v>
      </c>
      <c r="AQ95" s="337">
        <v>173</v>
      </c>
      <c r="AR95" s="337">
        <v>172</v>
      </c>
      <c r="AS95" s="337">
        <v>172</v>
      </c>
      <c r="AT95" s="337">
        <v>171</v>
      </c>
      <c r="AU95" s="337">
        <v>171</v>
      </c>
      <c r="AV95" s="337">
        <v>171</v>
      </c>
      <c r="AW95" s="337">
        <v>171</v>
      </c>
      <c r="AX95" s="337">
        <v>171</v>
      </c>
      <c r="AY95" s="330">
        <v>171</v>
      </c>
      <c r="AZ95" s="327">
        <v>171</v>
      </c>
      <c r="BA95" s="337">
        <v>169</v>
      </c>
      <c r="BB95" s="337">
        <v>167</v>
      </c>
      <c r="BC95" s="337">
        <v>165</v>
      </c>
      <c r="BD95" s="337">
        <v>165</v>
      </c>
      <c r="BE95" s="337">
        <v>165</v>
      </c>
      <c r="BF95" s="337">
        <v>160</v>
      </c>
      <c r="BG95" s="337">
        <v>158</v>
      </c>
      <c r="BH95" s="337">
        <v>159</v>
      </c>
      <c r="BI95" s="337">
        <v>161</v>
      </c>
      <c r="BJ95" s="337">
        <v>164</v>
      </c>
      <c r="BK95" s="326">
        <v>164</v>
      </c>
      <c r="BL95" s="327">
        <v>167</v>
      </c>
      <c r="BM95" s="337">
        <v>167</v>
      </c>
      <c r="BN95" s="337">
        <v>168</v>
      </c>
      <c r="BO95" s="337">
        <v>168</v>
      </c>
      <c r="BP95" s="337">
        <v>168</v>
      </c>
      <c r="BQ95" s="337">
        <v>168</v>
      </c>
      <c r="BR95" s="337">
        <v>168</v>
      </c>
      <c r="BS95" s="337">
        <v>169</v>
      </c>
      <c r="BT95" s="337">
        <v>168</v>
      </c>
      <c r="BU95" s="337">
        <v>165</v>
      </c>
      <c r="BV95" s="337">
        <v>163</v>
      </c>
      <c r="BW95" s="326">
        <v>163</v>
      </c>
      <c r="BX95" s="327">
        <v>163</v>
      </c>
      <c r="BY95" s="337">
        <v>161</v>
      </c>
      <c r="BZ95" s="337">
        <v>171</v>
      </c>
      <c r="CA95" s="337">
        <v>169</v>
      </c>
      <c r="CB95" s="337">
        <v>172</v>
      </c>
      <c r="CC95" s="337">
        <v>172</v>
      </c>
      <c r="CD95" s="337">
        <v>173</v>
      </c>
      <c r="CE95" s="337">
        <v>173</v>
      </c>
      <c r="CF95" s="337">
        <v>174</v>
      </c>
      <c r="CG95" s="337">
        <v>177</v>
      </c>
      <c r="CH95" s="337">
        <v>175</v>
      </c>
      <c r="CI95" s="326">
        <v>177</v>
      </c>
      <c r="CJ95" s="327">
        <v>176</v>
      </c>
      <c r="CK95" s="337">
        <v>173</v>
      </c>
      <c r="CL95" s="337">
        <v>176</v>
      </c>
      <c r="CM95" s="337">
        <v>178</v>
      </c>
      <c r="CN95" s="337">
        <v>177</v>
      </c>
      <c r="CO95" s="337">
        <v>179</v>
      </c>
      <c r="CP95" s="337">
        <v>179</v>
      </c>
      <c r="CQ95" s="337">
        <v>181</v>
      </c>
      <c r="CR95" s="337">
        <v>179</v>
      </c>
      <c r="CS95" s="326">
        <v>181</v>
      </c>
      <c r="CT95" s="330">
        <v>181</v>
      </c>
      <c r="CU95" s="326">
        <v>181</v>
      </c>
      <c r="CV95" s="337">
        <v>181</v>
      </c>
      <c r="CW95" s="337">
        <v>179</v>
      </c>
      <c r="CX95" s="337">
        <v>180</v>
      </c>
      <c r="CY95" s="337">
        <v>178</v>
      </c>
      <c r="CZ95" s="337">
        <v>177</v>
      </c>
      <c r="DA95" s="742">
        <v>179</v>
      </c>
      <c r="DB95" s="337"/>
      <c r="DC95" s="337"/>
      <c r="DD95" s="337"/>
      <c r="DE95" s="337"/>
      <c r="DF95" s="337"/>
      <c r="DG95" s="337"/>
      <c r="DH95" s="100">
        <v>2</v>
      </c>
      <c r="DI95" s="84">
        <v>1.1173184357541899</v>
      </c>
      <c r="DJ95" s="675">
        <v>-2</v>
      </c>
      <c r="DK95" s="84">
        <v>-1.1299435028248588</v>
      </c>
    </row>
    <row r="96" spans="1:115" ht="15" outlineLevel="2">
      <c r="A96" s="349">
        <v>615</v>
      </c>
      <c r="B96" s="15" t="s">
        <v>369</v>
      </c>
      <c r="C96" s="321" t="s">
        <v>385</v>
      </c>
      <c r="D96" s="327">
        <v>1436</v>
      </c>
      <c r="E96" s="337">
        <v>1436</v>
      </c>
      <c r="F96" s="337">
        <v>1435</v>
      </c>
      <c r="G96" s="337">
        <v>1435</v>
      </c>
      <c r="H96" s="337">
        <v>1435</v>
      </c>
      <c r="I96" s="337">
        <v>1480</v>
      </c>
      <c r="J96" s="337">
        <v>1480</v>
      </c>
      <c r="K96" s="337">
        <v>1481</v>
      </c>
      <c r="L96" s="337">
        <v>1481</v>
      </c>
      <c r="M96" s="337">
        <v>1480</v>
      </c>
      <c r="N96" s="337">
        <v>1474</v>
      </c>
      <c r="O96" s="330">
        <v>1526</v>
      </c>
      <c r="P96" s="327">
        <v>1517</v>
      </c>
      <c r="Q96" s="337">
        <v>1318</v>
      </c>
      <c r="R96" s="337">
        <v>1287</v>
      </c>
      <c r="S96" s="337">
        <v>1880</v>
      </c>
      <c r="T96" s="337">
        <v>1847</v>
      </c>
      <c r="U96" s="337">
        <v>1904</v>
      </c>
      <c r="V96" s="337">
        <v>1875</v>
      </c>
      <c r="W96" s="337">
        <v>1871</v>
      </c>
      <c r="X96" s="337">
        <v>1868</v>
      </c>
      <c r="Y96" s="337">
        <v>1881</v>
      </c>
      <c r="Z96" s="337">
        <v>1879</v>
      </c>
      <c r="AA96" s="330">
        <v>1874</v>
      </c>
      <c r="AB96" s="327">
        <v>1871</v>
      </c>
      <c r="AC96" s="337">
        <v>1866</v>
      </c>
      <c r="AD96" s="337">
        <v>1876</v>
      </c>
      <c r="AE96" s="337">
        <v>1876</v>
      </c>
      <c r="AF96" s="337">
        <v>1868</v>
      </c>
      <c r="AG96" s="337">
        <v>1857</v>
      </c>
      <c r="AH96" s="337">
        <v>1862</v>
      </c>
      <c r="AI96" s="337">
        <v>1873</v>
      </c>
      <c r="AJ96" s="337">
        <v>1872</v>
      </c>
      <c r="AK96" s="337">
        <v>1869</v>
      </c>
      <c r="AL96" s="337">
        <v>1866</v>
      </c>
      <c r="AM96" s="330">
        <v>1863</v>
      </c>
      <c r="AN96" s="327">
        <v>1856</v>
      </c>
      <c r="AO96" s="337">
        <v>1855</v>
      </c>
      <c r="AP96" s="337">
        <v>1852</v>
      </c>
      <c r="AQ96" s="337">
        <v>1844</v>
      </c>
      <c r="AR96" s="337">
        <v>1841</v>
      </c>
      <c r="AS96" s="337">
        <v>1835</v>
      </c>
      <c r="AT96" s="337">
        <v>1827</v>
      </c>
      <c r="AU96" s="337">
        <v>1808</v>
      </c>
      <c r="AV96" s="337">
        <v>1798</v>
      </c>
      <c r="AW96" s="337">
        <v>1792</v>
      </c>
      <c r="AX96" s="337">
        <v>1783</v>
      </c>
      <c r="AY96" s="330">
        <v>1778</v>
      </c>
      <c r="AZ96" s="327">
        <v>1771</v>
      </c>
      <c r="BA96" s="337">
        <v>1763</v>
      </c>
      <c r="BB96" s="337">
        <v>1748</v>
      </c>
      <c r="BC96" s="337">
        <v>1745</v>
      </c>
      <c r="BD96" s="337">
        <v>1739</v>
      </c>
      <c r="BE96" s="337">
        <v>1734</v>
      </c>
      <c r="BF96" s="337">
        <v>1683</v>
      </c>
      <c r="BG96" s="337">
        <v>1686</v>
      </c>
      <c r="BH96" s="337">
        <v>1680</v>
      </c>
      <c r="BI96" s="337">
        <v>1678</v>
      </c>
      <c r="BJ96" s="337">
        <v>1687</v>
      </c>
      <c r="BK96" s="326">
        <v>1684</v>
      </c>
      <c r="BL96" s="327">
        <v>1701</v>
      </c>
      <c r="BM96" s="337">
        <v>1698</v>
      </c>
      <c r="BN96" s="337">
        <v>1760</v>
      </c>
      <c r="BO96" s="337">
        <v>1762</v>
      </c>
      <c r="BP96" s="337">
        <v>1762</v>
      </c>
      <c r="BQ96" s="337">
        <v>1769</v>
      </c>
      <c r="BR96" s="337">
        <v>1739</v>
      </c>
      <c r="BS96" s="337">
        <v>1747</v>
      </c>
      <c r="BT96" s="337">
        <v>1742</v>
      </c>
      <c r="BU96" s="337">
        <v>1734</v>
      </c>
      <c r="BV96" s="337">
        <v>1732</v>
      </c>
      <c r="BW96" s="326">
        <v>1732</v>
      </c>
      <c r="BX96" s="327">
        <v>1762</v>
      </c>
      <c r="BY96" s="337">
        <v>1760</v>
      </c>
      <c r="BZ96" s="337">
        <v>1924</v>
      </c>
      <c r="CA96" s="337">
        <v>1929</v>
      </c>
      <c r="CB96" s="337">
        <v>1929</v>
      </c>
      <c r="CC96" s="337">
        <v>1919</v>
      </c>
      <c r="CD96" s="337">
        <v>1912</v>
      </c>
      <c r="CE96" s="337">
        <v>1904</v>
      </c>
      <c r="CF96" s="337">
        <v>1899</v>
      </c>
      <c r="CG96" s="337">
        <v>1907</v>
      </c>
      <c r="CH96" s="337">
        <v>1894</v>
      </c>
      <c r="CI96" s="326">
        <v>1856</v>
      </c>
      <c r="CJ96" s="327">
        <v>1850</v>
      </c>
      <c r="CK96" s="337">
        <v>1853</v>
      </c>
      <c r="CL96" s="337">
        <v>1843</v>
      </c>
      <c r="CM96" s="337">
        <v>1873</v>
      </c>
      <c r="CN96" s="337">
        <v>1870</v>
      </c>
      <c r="CO96" s="337">
        <v>1868</v>
      </c>
      <c r="CP96" s="337">
        <v>1866</v>
      </c>
      <c r="CQ96" s="337">
        <v>1877</v>
      </c>
      <c r="CR96" s="337">
        <v>1874</v>
      </c>
      <c r="CS96" s="326">
        <v>1864</v>
      </c>
      <c r="CT96" s="330">
        <v>1864</v>
      </c>
      <c r="CU96" s="326">
        <v>1861</v>
      </c>
      <c r="CV96" s="337">
        <v>1857</v>
      </c>
      <c r="CW96" s="337">
        <v>1853</v>
      </c>
      <c r="CX96" s="337">
        <v>1871</v>
      </c>
      <c r="CY96" s="337">
        <v>1878</v>
      </c>
      <c r="CZ96" s="337">
        <v>1880</v>
      </c>
      <c r="DA96" s="742">
        <v>1884</v>
      </c>
      <c r="DB96" s="337"/>
      <c r="DC96" s="337"/>
      <c r="DD96" s="337"/>
      <c r="DE96" s="337"/>
      <c r="DF96" s="337"/>
      <c r="DG96" s="337"/>
      <c r="DH96" s="100">
        <v>4</v>
      </c>
      <c r="DI96" s="84">
        <v>0.21231422505307856</v>
      </c>
      <c r="DJ96" s="675">
        <v>23</v>
      </c>
      <c r="DK96" s="84">
        <v>1.2392241379310345</v>
      </c>
    </row>
    <row r="97" spans="1:115" ht="15" outlineLevel="2">
      <c r="A97" s="349">
        <v>649</v>
      </c>
      <c r="B97" s="15" t="s">
        <v>369</v>
      </c>
      <c r="C97" s="321" t="s">
        <v>386</v>
      </c>
      <c r="D97" s="327">
        <v>245</v>
      </c>
      <c r="E97" s="337">
        <v>245</v>
      </c>
      <c r="F97" s="337">
        <v>245</v>
      </c>
      <c r="G97" s="337">
        <v>245</v>
      </c>
      <c r="H97" s="337">
        <v>245</v>
      </c>
      <c r="I97" s="337">
        <v>249</v>
      </c>
      <c r="J97" s="337">
        <v>249</v>
      </c>
      <c r="K97" s="337">
        <v>249</v>
      </c>
      <c r="L97" s="337">
        <v>249</v>
      </c>
      <c r="M97" s="337">
        <v>249</v>
      </c>
      <c r="N97" s="337">
        <v>248</v>
      </c>
      <c r="O97" s="330">
        <v>278</v>
      </c>
      <c r="P97" s="327">
        <v>276</v>
      </c>
      <c r="Q97" s="337">
        <v>221</v>
      </c>
      <c r="R97" s="337">
        <v>221</v>
      </c>
      <c r="S97" s="337">
        <v>269</v>
      </c>
      <c r="T97" s="337">
        <v>266</v>
      </c>
      <c r="U97" s="337">
        <v>271</v>
      </c>
      <c r="V97" s="337">
        <v>262</v>
      </c>
      <c r="W97" s="337">
        <v>263</v>
      </c>
      <c r="X97" s="337">
        <v>263</v>
      </c>
      <c r="Y97" s="337">
        <v>263</v>
      </c>
      <c r="Z97" s="337">
        <v>262</v>
      </c>
      <c r="AA97" s="330">
        <v>262</v>
      </c>
      <c r="AB97" s="327">
        <v>262</v>
      </c>
      <c r="AC97" s="337">
        <v>262</v>
      </c>
      <c r="AD97" s="337">
        <v>263</v>
      </c>
      <c r="AE97" s="337">
        <v>263</v>
      </c>
      <c r="AF97" s="337">
        <v>264</v>
      </c>
      <c r="AG97" s="337">
        <v>264</v>
      </c>
      <c r="AH97" s="337">
        <v>265</v>
      </c>
      <c r="AI97" s="337">
        <v>265</v>
      </c>
      <c r="AJ97" s="337">
        <v>263</v>
      </c>
      <c r="AK97" s="337">
        <v>262</v>
      </c>
      <c r="AL97" s="337">
        <v>261</v>
      </c>
      <c r="AM97" s="330">
        <v>261</v>
      </c>
      <c r="AN97" s="327">
        <v>261</v>
      </c>
      <c r="AO97" s="337">
        <v>263</v>
      </c>
      <c r="AP97" s="337">
        <v>263</v>
      </c>
      <c r="AQ97" s="337">
        <v>262</v>
      </c>
      <c r="AR97" s="337">
        <v>262</v>
      </c>
      <c r="AS97" s="337">
        <v>262</v>
      </c>
      <c r="AT97" s="337">
        <v>261</v>
      </c>
      <c r="AU97" s="337">
        <v>260</v>
      </c>
      <c r="AV97" s="337">
        <v>260</v>
      </c>
      <c r="AW97" s="337">
        <v>259</v>
      </c>
      <c r="AX97" s="337">
        <v>259</v>
      </c>
      <c r="AY97" s="330">
        <v>259</v>
      </c>
      <c r="AZ97" s="327">
        <v>257</v>
      </c>
      <c r="BA97" s="337">
        <v>256</v>
      </c>
      <c r="BB97" s="337">
        <v>255</v>
      </c>
      <c r="BC97" s="337">
        <v>254</v>
      </c>
      <c r="BD97" s="337">
        <v>254</v>
      </c>
      <c r="BE97" s="337">
        <v>254</v>
      </c>
      <c r="BF97" s="337">
        <v>251</v>
      </c>
      <c r="BG97" s="337">
        <v>253</v>
      </c>
      <c r="BH97" s="337">
        <v>253</v>
      </c>
      <c r="BI97" s="337">
        <v>253</v>
      </c>
      <c r="BJ97" s="337">
        <v>252</v>
      </c>
      <c r="BK97" s="326">
        <v>252</v>
      </c>
      <c r="BL97" s="327">
        <v>251</v>
      </c>
      <c r="BM97" s="337">
        <v>251</v>
      </c>
      <c r="BN97" s="337">
        <v>257</v>
      </c>
      <c r="BO97" s="337">
        <v>258</v>
      </c>
      <c r="BP97" s="337">
        <v>258</v>
      </c>
      <c r="BQ97" s="337">
        <v>259</v>
      </c>
      <c r="BR97" s="337">
        <v>256</v>
      </c>
      <c r="BS97" s="337">
        <v>255</v>
      </c>
      <c r="BT97" s="337">
        <v>255</v>
      </c>
      <c r="BU97" s="337">
        <v>253</v>
      </c>
      <c r="BV97" s="337">
        <v>253</v>
      </c>
      <c r="BW97" s="326">
        <v>254</v>
      </c>
      <c r="BX97" s="327">
        <v>255</v>
      </c>
      <c r="BY97" s="337">
        <v>256</v>
      </c>
      <c r="BZ97" s="337">
        <v>274</v>
      </c>
      <c r="CA97" s="337">
        <v>275</v>
      </c>
      <c r="CB97" s="337">
        <v>274</v>
      </c>
      <c r="CC97" s="337">
        <v>273</v>
      </c>
      <c r="CD97" s="337">
        <v>274</v>
      </c>
      <c r="CE97" s="337">
        <v>274</v>
      </c>
      <c r="CF97" s="337">
        <v>272</v>
      </c>
      <c r="CG97" s="337">
        <v>274</v>
      </c>
      <c r="CH97" s="337">
        <v>272</v>
      </c>
      <c r="CI97" s="326">
        <v>263</v>
      </c>
      <c r="CJ97" s="327">
        <v>262</v>
      </c>
      <c r="CK97" s="337">
        <v>261</v>
      </c>
      <c r="CL97" s="337">
        <v>263</v>
      </c>
      <c r="CM97" s="337">
        <v>269</v>
      </c>
      <c r="CN97" s="337">
        <v>268</v>
      </c>
      <c r="CO97" s="337">
        <v>270</v>
      </c>
      <c r="CP97" s="337">
        <v>267</v>
      </c>
      <c r="CQ97" s="337">
        <v>270</v>
      </c>
      <c r="CR97" s="337">
        <v>272</v>
      </c>
      <c r="CS97" s="326">
        <v>272</v>
      </c>
      <c r="CT97" s="330">
        <v>271</v>
      </c>
      <c r="CU97" s="326">
        <v>269</v>
      </c>
      <c r="CV97" s="337">
        <v>267</v>
      </c>
      <c r="CW97" s="337">
        <v>263</v>
      </c>
      <c r="CX97" s="337">
        <v>263</v>
      </c>
      <c r="CY97" s="337">
        <v>266</v>
      </c>
      <c r="CZ97" s="337">
        <v>265</v>
      </c>
      <c r="DA97" s="742">
        <v>265</v>
      </c>
      <c r="DB97" s="337"/>
      <c r="DC97" s="337"/>
      <c r="DD97" s="337"/>
      <c r="DE97" s="337"/>
      <c r="DF97" s="337"/>
      <c r="DG97" s="337"/>
      <c r="DH97" s="100">
        <v>0</v>
      </c>
      <c r="DI97" s="84">
        <v>0</v>
      </c>
      <c r="DJ97" s="675">
        <v>-4</v>
      </c>
      <c r="DK97" s="84">
        <v>-1.520912547528517</v>
      </c>
    </row>
    <row r="98" spans="1:115" ht="15" outlineLevel="2">
      <c r="A98" s="349">
        <v>652</v>
      </c>
      <c r="B98" s="15" t="s">
        <v>369</v>
      </c>
      <c r="C98" s="321" t="s">
        <v>387</v>
      </c>
      <c r="D98" s="327">
        <v>84</v>
      </c>
      <c r="E98" s="337">
        <v>84</v>
      </c>
      <c r="F98" s="337">
        <v>84</v>
      </c>
      <c r="G98" s="337">
        <v>84</v>
      </c>
      <c r="H98" s="337">
        <v>84</v>
      </c>
      <c r="I98" s="337">
        <v>84</v>
      </c>
      <c r="J98" s="337">
        <v>84</v>
      </c>
      <c r="K98" s="337">
        <v>84</v>
      </c>
      <c r="L98" s="337">
        <v>84</v>
      </c>
      <c r="M98" s="337">
        <v>84</v>
      </c>
      <c r="N98" s="337">
        <v>84</v>
      </c>
      <c r="O98" s="330">
        <v>101</v>
      </c>
      <c r="P98" s="327">
        <v>99</v>
      </c>
      <c r="Q98" s="337">
        <v>85</v>
      </c>
      <c r="R98" s="337">
        <v>85</v>
      </c>
      <c r="S98" s="337">
        <v>100</v>
      </c>
      <c r="T98" s="337">
        <v>100</v>
      </c>
      <c r="U98" s="337">
        <v>100</v>
      </c>
      <c r="V98" s="337">
        <v>99</v>
      </c>
      <c r="W98" s="337">
        <v>99</v>
      </c>
      <c r="X98" s="337">
        <v>99</v>
      </c>
      <c r="Y98" s="337">
        <v>100</v>
      </c>
      <c r="Z98" s="337">
        <v>100</v>
      </c>
      <c r="AA98" s="330">
        <v>101</v>
      </c>
      <c r="AB98" s="327">
        <v>101</v>
      </c>
      <c r="AC98" s="337">
        <v>101</v>
      </c>
      <c r="AD98" s="337">
        <v>101</v>
      </c>
      <c r="AE98" s="337">
        <v>101</v>
      </c>
      <c r="AF98" s="337">
        <v>101</v>
      </c>
      <c r="AG98" s="337">
        <v>101</v>
      </c>
      <c r="AH98" s="337">
        <v>101</v>
      </c>
      <c r="AI98" s="337">
        <v>101</v>
      </c>
      <c r="AJ98" s="337">
        <v>101</v>
      </c>
      <c r="AK98" s="337">
        <v>101</v>
      </c>
      <c r="AL98" s="337">
        <v>101</v>
      </c>
      <c r="AM98" s="330">
        <v>101</v>
      </c>
      <c r="AN98" s="327">
        <v>101</v>
      </c>
      <c r="AO98" s="337">
        <v>103</v>
      </c>
      <c r="AP98" s="337">
        <v>103</v>
      </c>
      <c r="AQ98" s="337">
        <v>103</v>
      </c>
      <c r="AR98" s="337">
        <v>103</v>
      </c>
      <c r="AS98" s="337">
        <v>102</v>
      </c>
      <c r="AT98" s="337">
        <v>101</v>
      </c>
      <c r="AU98" s="337">
        <v>100</v>
      </c>
      <c r="AV98" s="337">
        <v>99</v>
      </c>
      <c r="AW98" s="337">
        <v>99</v>
      </c>
      <c r="AX98" s="337">
        <v>99</v>
      </c>
      <c r="AY98" s="330">
        <v>98</v>
      </c>
      <c r="AZ98" s="327">
        <v>98</v>
      </c>
      <c r="BA98" s="337">
        <v>97</v>
      </c>
      <c r="BB98" s="337">
        <v>97</v>
      </c>
      <c r="BC98" s="337">
        <v>97</v>
      </c>
      <c r="BD98" s="337">
        <v>97</v>
      </c>
      <c r="BE98" s="337">
        <v>97</v>
      </c>
      <c r="BF98" s="337">
        <v>94</v>
      </c>
      <c r="BG98" s="337">
        <v>93</v>
      </c>
      <c r="BH98" s="337">
        <v>93</v>
      </c>
      <c r="BI98" s="337">
        <v>93</v>
      </c>
      <c r="BJ98" s="337">
        <v>95</v>
      </c>
      <c r="BK98" s="326">
        <v>95</v>
      </c>
      <c r="BL98" s="327">
        <v>95</v>
      </c>
      <c r="BM98" s="337">
        <v>95</v>
      </c>
      <c r="BN98" s="337">
        <v>96</v>
      </c>
      <c r="BO98" s="337">
        <v>96</v>
      </c>
      <c r="BP98" s="337">
        <v>96</v>
      </c>
      <c r="BQ98" s="337">
        <v>98</v>
      </c>
      <c r="BR98" s="337">
        <v>98</v>
      </c>
      <c r="BS98" s="337">
        <v>99</v>
      </c>
      <c r="BT98" s="337">
        <v>98</v>
      </c>
      <c r="BU98" s="337">
        <v>98</v>
      </c>
      <c r="BV98" s="337">
        <v>99</v>
      </c>
      <c r="BW98" s="326">
        <v>99</v>
      </c>
      <c r="BX98" s="327">
        <v>101</v>
      </c>
      <c r="BY98" s="337">
        <v>100</v>
      </c>
      <c r="BZ98" s="337">
        <v>108</v>
      </c>
      <c r="CA98" s="337">
        <v>108</v>
      </c>
      <c r="CB98" s="337">
        <v>110</v>
      </c>
      <c r="CC98" s="337">
        <v>109</v>
      </c>
      <c r="CD98" s="337">
        <v>108</v>
      </c>
      <c r="CE98" s="337">
        <v>108</v>
      </c>
      <c r="CF98" s="337">
        <v>108</v>
      </c>
      <c r="CG98" s="337">
        <v>109</v>
      </c>
      <c r="CH98" s="337">
        <v>108</v>
      </c>
      <c r="CI98" s="326">
        <v>109</v>
      </c>
      <c r="CJ98" s="327">
        <v>107</v>
      </c>
      <c r="CK98" s="337">
        <v>106</v>
      </c>
      <c r="CL98" s="337">
        <v>105</v>
      </c>
      <c r="CM98" s="337">
        <v>104</v>
      </c>
      <c r="CN98" s="337">
        <v>104</v>
      </c>
      <c r="CO98" s="337">
        <v>106</v>
      </c>
      <c r="CP98" s="337">
        <v>106</v>
      </c>
      <c r="CQ98" s="337">
        <v>106</v>
      </c>
      <c r="CR98" s="337">
        <v>106</v>
      </c>
      <c r="CS98" s="326">
        <v>105</v>
      </c>
      <c r="CT98" s="330">
        <v>107</v>
      </c>
      <c r="CU98" s="326">
        <v>107</v>
      </c>
      <c r="CV98" s="337">
        <v>106</v>
      </c>
      <c r="CW98" s="337">
        <v>106</v>
      </c>
      <c r="CX98" s="337">
        <v>105</v>
      </c>
      <c r="CY98" s="337">
        <v>106</v>
      </c>
      <c r="CZ98" s="337">
        <v>105</v>
      </c>
      <c r="DA98" s="742">
        <v>106</v>
      </c>
      <c r="DB98" s="337"/>
      <c r="DC98" s="337"/>
      <c r="DD98" s="337"/>
      <c r="DE98" s="337"/>
      <c r="DF98" s="337"/>
      <c r="DG98" s="337"/>
      <c r="DH98" s="100">
        <v>1</v>
      </c>
      <c r="DI98" s="84">
        <v>0.94339622641509435</v>
      </c>
      <c r="DJ98" s="675">
        <v>-1</v>
      </c>
      <c r="DK98" s="84">
        <v>-0.91743119266055051</v>
      </c>
    </row>
    <row r="99" spans="1:115" ht="15" outlineLevel="2">
      <c r="A99" s="349">
        <v>660</v>
      </c>
      <c r="B99" s="15" t="s">
        <v>369</v>
      </c>
      <c r="C99" s="321" t="s">
        <v>388</v>
      </c>
      <c r="D99" s="327">
        <v>188</v>
      </c>
      <c r="E99" s="337">
        <v>188</v>
      </c>
      <c r="F99" s="337">
        <v>188</v>
      </c>
      <c r="G99" s="337">
        <v>188</v>
      </c>
      <c r="H99" s="337">
        <v>188</v>
      </c>
      <c r="I99" s="337">
        <v>192</v>
      </c>
      <c r="J99" s="337">
        <v>192</v>
      </c>
      <c r="K99" s="337">
        <v>192</v>
      </c>
      <c r="L99" s="337">
        <v>192</v>
      </c>
      <c r="M99" s="337">
        <v>192</v>
      </c>
      <c r="N99" s="337">
        <v>191</v>
      </c>
      <c r="O99" s="330">
        <v>208</v>
      </c>
      <c r="P99" s="327">
        <v>208</v>
      </c>
      <c r="Q99" s="337">
        <v>187</v>
      </c>
      <c r="R99" s="337">
        <v>185</v>
      </c>
      <c r="S99" s="337">
        <v>243</v>
      </c>
      <c r="T99" s="337">
        <v>238</v>
      </c>
      <c r="U99" s="337">
        <v>243</v>
      </c>
      <c r="V99" s="337">
        <v>244</v>
      </c>
      <c r="W99" s="337">
        <v>244</v>
      </c>
      <c r="X99" s="337">
        <v>244</v>
      </c>
      <c r="Y99" s="337">
        <v>249</v>
      </c>
      <c r="Z99" s="337">
        <v>249</v>
      </c>
      <c r="AA99" s="330">
        <v>251</v>
      </c>
      <c r="AB99" s="327">
        <v>252</v>
      </c>
      <c r="AC99" s="337">
        <v>251</v>
      </c>
      <c r="AD99" s="337">
        <v>252</v>
      </c>
      <c r="AE99" s="337">
        <v>252</v>
      </c>
      <c r="AF99" s="337">
        <v>251</v>
      </c>
      <c r="AG99" s="337">
        <v>250</v>
      </c>
      <c r="AH99" s="337">
        <v>251</v>
      </c>
      <c r="AI99" s="337">
        <v>252</v>
      </c>
      <c r="AJ99" s="337">
        <v>251</v>
      </c>
      <c r="AK99" s="337">
        <v>252</v>
      </c>
      <c r="AL99" s="337">
        <v>251</v>
      </c>
      <c r="AM99" s="330">
        <v>251</v>
      </c>
      <c r="AN99" s="327">
        <v>251</v>
      </c>
      <c r="AO99" s="337">
        <v>251</v>
      </c>
      <c r="AP99" s="337">
        <v>251</v>
      </c>
      <c r="AQ99" s="337">
        <v>251</v>
      </c>
      <c r="AR99" s="337">
        <v>249</v>
      </c>
      <c r="AS99" s="337">
        <v>249</v>
      </c>
      <c r="AT99" s="337">
        <v>247</v>
      </c>
      <c r="AU99" s="337">
        <v>245</v>
      </c>
      <c r="AV99" s="337">
        <v>241</v>
      </c>
      <c r="AW99" s="337">
        <v>241</v>
      </c>
      <c r="AX99" s="337">
        <v>237</v>
      </c>
      <c r="AY99" s="330">
        <v>237</v>
      </c>
      <c r="AZ99" s="327">
        <v>237</v>
      </c>
      <c r="BA99" s="337">
        <v>237</v>
      </c>
      <c r="BB99" s="337">
        <v>236</v>
      </c>
      <c r="BC99" s="337">
        <v>236</v>
      </c>
      <c r="BD99" s="337">
        <v>236</v>
      </c>
      <c r="BE99" s="337">
        <v>236</v>
      </c>
      <c r="BF99" s="337">
        <v>227</v>
      </c>
      <c r="BG99" s="337">
        <v>222</v>
      </c>
      <c r="BH99" s="337">
        <v>222</v>
      </c>
      <c r="BI99" s="337">
        <v>222</v>
      </c>
      <c r="BJ99" s="337">
        <v>222</v>
      </c>
      <c r="BK99" s="326">
        <v>222</v>
      </c>
      <c r="BL99" s="327">
        <v>221</v>
      </c>
      <c r="BM99" s="337">
        <v>221</v>
      </c>
      <c r="BN99" s="337">
        <v>224</v>
      </c>
      <c r="BO99" s="337">
        <v>225</v>
      </c>
      <c r="BP99" s="337">
        <v>225</v>
      </c>
      <c r="BQ99" s="337">
        <v>228</v>
      </c>
      <c r="BR99" s="337">
        <v>222</v>
      </c>
      <c r="BS99" s="337">
        <v>222</v>
      </c>
      <c r="BT99" s="337">
        <v>222</v>
      </c>
      <c r="BU99" s="337">
        <v>221</v>
      </c>
      <c r="BV99" s="337">
        <v>223</v>
      </c>
      <c r="BW99" s="326">
        <v>221</v>
      </c>
      <c r="BX99" s="327">
        <v>223</v>
      </c>
      <c r="BY99" s="337">
        <v>222</v>
      </c>
      <c r="BZ99" s="337">
        <v>234</v>
      </c>
      <c r="CA99" s="337">
        <v>224</v>
      </c>
      <c r="CB99" s="337">
        <v>228</v>
      </c>
      <c r="CC99" s="337">
        <v>225</v>
      </c>
      <c r="CD99" s="337">
        <v>224</v>
      </c>
      <c r="CE99" s="337">
        <v>223</v>
      </c>
      <c r="CF99" s="337">
        <v>222</v>
      </c>
      <c r="CG99" s="337">
        <v>222</v>
      </c>
      <c r="CH99" s="337">
        <v>221</v>
      </c>
      <c r="CI99" s="326">
        <v>217</v>
      </c>
      <c r="CJ99" s="327">
        <v>218</v>
      </c>
      <c r="CK99" s="337">
        <v>217</v>
      </c>
      <c r="CL99" s="337">
        <v>215</v>
      </c>
      <c r="CM99" s="337">
        <v>222</v>
      </c>
      <c r="CN99" s="337">
        <v>221</v>
      </c>
      <c r="CO99" s="337">
        <v>223</v>
      </c>
      <c r="CP99" s="337">
        <v>220</v>
      </c>
      <c r="CQ99" s="337">
        <v>222</v>
      </c>
      <c r="CR99" s="337">
        <v>223</v>
      </c>
      <c r="CS99" s="326">
        <v>221</v>
      </c>
      <c r="CT99" s="330">
        <v>222</v>
      </c>
      <c r="CU99" s="326">
        <v>223</v>
      </c>
      <c r="CV99" s="337">
        <v>222</v>
      </c>
      <c r="CW99" s="337">
        <v>220</v>
      </c>
      <c r="CX99" s="337">
        <v>220</v>
      </c>
      <c r="CY99" s="337">
        <v>225</v>
      </c>
      <c r="CZ99" s="337">
        <v>224</v>
      </c>
      <c r="DA99" s="742">
        <v>227</v>
      </c>
      <c r="DB99" s="337"/>
      <c r="DC99" s="337"/>
      <c r="DD99" s="337"/>
      <c r="DE99" s="337"/>
      <c r="DF99" s="337"/>
      <c r="DG99" s="337"/>
      <c r="DH99" s="100">
        <v>3</v>
      </c>
      <c r="DI99" s="84">
        <v>1.3215859030837005</v>
      </c>
      <c r="DJ99" s="675">
        <v>4</v>
      </c>
      <c r="DK99" s="84">
        <v>1.8433179723502304</v>
      </c>
    </row>
    <row r="100" spans="1:115" ht="15" outlineLevel="2">
      <c r="A100" s="349">
        <v>667</v>
      </c>
      <c r="B100" s="15" t="s">
        <v>369</v>
      </c>
      <c r="C100" s="321" t="s">
        <v>389</v>
      </c>
      <c r="D100" s="327">
        <v>230</v>
      </c>
      <c r="E100" s="337">
        <v>230</v>
      </c>
      <c r="F100" s="337">
        <v>230</v>
      </c>
      <c r="G100" s="337">
        <v>230</v>
      </c>
      <c r="H100" s="337">
        <v>230</v>
      </c>
      <c r="I100" s="337">
        <v>234</v>
      </c>
      <c r="J100" s="337">
        <v>232</v>
      </c>
      <c r="K100" s="337">
        <v>233</v>
      </c>
      <c r="L100" s="337">
        <v>233</v>
      </c>
      <c r="M100" s="337">
        <v>233</v>
      </c>
      <c r="N100" s="337">
        <v>232</v>
      </c>
      <c r="O100" s="330">
        <v>252</v>
      </c>
      <c r="P100" s="327">
        <v>247</v>
      </c>
      <c r="Q100" s="337">
        <v>201</v>
      </c>
      <c r="R100" s="337">
        <v>197</v>
      </c>
      <c r="S100" s="337">
        <v>247</v>
      </c>
      <c r="T100" s="337">
        <v>246</v>
      </c>
      <c r="U100" s="337">
        <v>248</v>
      </c>
      <c r="V100" s="337">
        <v>246</v>
      </c>
      <c r="W100" s="337">
        <v>242</v>
      </c>
      <c r="X100" s="337">
        <v>241</v>
      </c>
      <c r="Y100" s="337">
        <v>244</v>
      </c>
      <c r="Z100" s="337">
        <v>244</v>
      </c>
      <c r="AA100" s="330">
        <v>244</v>
      </c>
      <c r="AB100" s="327">
        <v>244</v>
      </c>
      <c r="AC100" s="337">
        <v>244</v>
      </c>
      <c r="AD100" s="337">
        <v>243</v>
      </c>
      <c r="AE100" s="337">
        <v>243</v>
      </c>
      <c r="AF100" s="337">
        <v>244</v>
      </c>
      <c r="AG100" s="337">
        <v>241</v>
      </c>
      <c r="AH100" s="337">
        <v>241</v>
      </c>
      <c r="AI100" s="337">
        <v>242</v>
      </c>
      <c r="AJ100" s="337">
        <v>240</v>
      </c>
      <c r="AK100" s="337">
        <v>239</v>
      </c>
      <c r="AL100" s="337">
        <v>239</v>
      </c>
      <c r="AM100" s="330">
        <v>238</v>
      </c>
      <c r="AN100" s="327">
        <v>238</v>
      </c>
      <c r="AO100" s="337">
        <v>238</v>
      </c>
      <c r="AP100" s="337">
        <v>237</v>
      </c>
      <c r="AQ100" s="337">
        <v>233</v>
      </c>
      <c r="AR100" s="337">
        <v>233</v>
      </c>
      <c r="AS100" s="337">
        <v>232</v>
      </c>
      <c r="AT100" s="337">
        <v>231</v>
      </c>
      <c r="AU100" s="337">
        <v>231</v>
      </c>
      <c r="AV100" s="337">
        <v>231</v>
      </c>
      <c r="AW100" s="337">
        <v>231</v>
      </c>
      <c r="AX100" s="337">
        <v>231</v>
      </c>
      <c r="AY100" s="330">
        <v>230</v>
      </c>
      <c r="AZ100" s="327">
        <v>230</v>
      </c>
      <c r="BA100" s="337">
        <v>228</v>
      </c>
      <c r="BB100" s="337">
        <v>229</v>
      </c>
      <c r="BC100" s="337">
        <v>229</v>
      </c>
      <c r="BD100" s="337">
        <v>229</v>
      </c>
      <c r="BE100" s="337">
        <v>227</v>
      </c>
      <c r="BF100" s="337">
        <v>225</v>
      </c>
      <c r="BG100" s="337">
        <v>227</v>
      </c>
      <c r="BH100" s="337">
        <v>226</v>
      </c>
      <c r="BI100" s="337">
        <v>226</v>
      </c>
      <c r="BJ100" s="337">
        <v>224</v>
      </c>
      <c r="BK100" s="326">
        <v>224</v>
      </c>
      <c r="BL100" s="327">
        <v>224</v>
      </c>
      <c r="BM100" s="337">
        <v>223</v>
      </c>
      <c r="BN100" s="337">
        <v>224</v>
      </c>
      <c r="BO100" s="337">
        <v>224</v>
      </c>
      <c r="BP100" s="337">
        <v>224</v>
      </c>
      <c r="BQ100" s="337">
        <v>225</v>
      </c>
      <c r="BR100" s="337">
        <v>224</v>
      </c>
      <c r="BS100" s="337">
        <v>224</v>
      </c>
      <c r="BT100" s="337">
        <v>224</v>
      </c>
      <c r="BU100" s="337">
        <v>224</v>
      </c>
      <c r="BV100" s="337">
        <v>222</v>
      </c>
      <c r="BW100" s="326">
        <v>222</v>
      </c>
      <c r="BX100" s="327">
        <v>225</v>
      </c>
      <c r="BY100" s="337">
        <v>224</v>
      </c>
      <c r="BZ100" s="337">
        <v>249</v>
      </c>
      <c r="CA100" s="337">
        <v>249</v>
      </c>
      <c r="CB100" s="337">
        <v>251</v>
      </c>
      <c r="CC100" s="337">
        <v>249</v>
      </c>
      <c r="CD100" s="337">
        <v>249</v>
      </c>
      <c r="CE100" s="337">
        <v>249</v>
      </c>
      <c r="CF100" s="337">
        <v>247</v>
      </c>
      <c r="CG100" s="337">
        <v>247</v>
      </c>
      <c r="CH100" s="337">
        <v>246</v>
      </c>
      <c r="CI100" s="326">
        <v>240</v>
      </c>
      <c r="CJ100" s="327">
        <v>237</v>
      </c>
      <c r="CK100" s="337">
        <v>237</v>
      </c>
      <c r="CL100" s="337">
        <v>236</v>
      </c>
      <c r="CM100" s="337">
        <v>239</v>
      </c>
      <c r="CN100" s="337">
        <v>238</v>
      </c>
      <c r="CO100" s="337">
        <v>239</v>
      </c>
      <c r="CP100" s="337">
        <v>236</v>
      </c>
      <c r="CQ100" s="337">
        <v>242</v>
      </c>
      <c r="CR100" s="337">
        <v>243</v>
      </c>
      <c r="CS100" s="326">
        <v>243</v>
      </c>
      <c r="CT100" s="330">
        <v>243</v>
      </c>
      <c r="CU100" s="326">
        <v>241</v>
      </c>
      <c r="CV100" s="337">
        <v>241</v>
      </c>
      <c r="CW100" s="337">
        <v>241</v>
      </c>
      <c r="CX100" s="337">
        <v>239</v>
      </c>
      <c r="CY100" s="337">
        <v>239</v>
      </c>
      <c r="CZ100" s="337">
        <v>239</v>
      </c>
      <c r="DA100" s="742">
        <v>242</v>
      </c>
      <c r="DB100" s="337"/>
      <c r="DC100" s="337"/>
      <c r="DD100" s="337"/>
      <c r="DE100" s="337"/>
      <c r="DF100" s="337"/>
      <c r="DG100" s="337"/>
      <c r="DH100" s="100">
        <v>3</v>
      </c>
      <c r="DI100" s="84">
        <v>1.2396694214876034</v>
      </c>
      <c r="DJ100" s="675">
        <v>1</v>
      </c>
      <c r="DK100" s="84">
        <v>0.41666666666666669</v>
      </c>
    </row>
    <row r="101" spans="1:115" ht="15" outlineLevel="2">
      <c r="A101" s="349">
        <v>674</v>
      </c>
      <c r="B101" s="15" t="s">
        <v>369</v>
      </c>
      <c r="C101" s="321" t="s">
        <v>390</v>
      </c>
      <c r="D101" s="327">
        <v>257</v>
      </c>
      <c r="E101" s="337">
        <v>257</v>
      </c>
      <c r="F101" s="337">
        <v>257</v>
      </c>
      <c r="G101" s="337">
        <v>257</v>
      </c>
      <c r="H101" s="337">
        <v>257</v>
      </c>
      <c r="I101" s="337">
        <v>258</v>
      </c>
      <c r="J101" s="337">
        <v>258</v>
      </c>
      <c r="K101" s="337">
        <v>258</v>
      </c>
      <c r="L101" s="337">
        <v>258</v>
      </c>
      <c r="M101" s="337">
        <v>258</v>
      </c>
      <c r="N101" s="337">
        <v>257</v>
      </c>
      <c r="O101" s="330">
        <v>263</v>
      </c>
      <c r="P101" s="327">
        <v>261</v>
      </c>
      <c r="Q101" s="337">
        <v>238</v>
      </c>
      <c r="R101" s="337">
        <v>234</v>
      </c>
      <c r="S101" s="337">
        <v>310</v>
      </c>
      <c r="T101" s="337">
        <v>304</v>
      </c>
      <c r="U101" s="337">
        <v>303</v>
      </c>
      <c r="V101" s="337">
        <v>300</v>
      </c>
      <c r="W101" s="337">
        <v>297</v>
      </c>
      <c r="X101" s="337">
        <v>294</v>
      </c>
      <c r="Y101" s="337">
        <v>294</v>
      </c>
      <c r="Z101" s="337">
        <v>293</v>
      </c>
      <c r="AA101" s="330">
        <v>296</v>
      </c>
      <c r="AB101" s="327">
        <v>295</v>
      </c>
      <c r="AC101" s="337">
        <v>295</v>
      </c>
      <c r="AD101" s="337">
        <v>296</v>
      </c>
      <c r="AE101" s="337">
        <v>296</v>
      </c>
      <c r="AF101" s="337">
        <v>294</v>
      </c>
      <c r="AG101" s="337">
        <v>292</v>
      </c>
      <c r="AH101" s="337">
        <v>291</v>
      </c>
      <c r="AI101" s="337">
        <v>291</v>
      </c>
      <c r="AJ101" s="337">
        <v>291</v>
      </c>
      <c r="AK101" s="337">
        <v>293</v>
      </c>
      <c r="AL101" s="337">
        <v>292</v>
      </c>
      <c r="AM101" s="330">
        <v>292</v>
      </c>
      <c r="AN101" s="327">
        <v>292</v>
      </c>
      <c r="AO101" s="337">
        <v>288</v>
      </c>
      <c r="AP101" s="337">
        <v>288</v>
      </c>
      <c r="AQ101" s="337">
        <v>287</v>
      </c>
      <c r="AR101" s="337">
        <v>286</v>
      </c>
      <c r="AS101" s="337">
        <v>286</v>
      </c>
      <c r="AT101" s="337">
        <v>286</v>
      </c>
      <c r="AU101" s="337">
        <v>285</v>
      </c>
      <c r="AV101" s="337">
        <v>284</v>
      </c>
      <c r="AW101" s="337">
        <v>284</v>
      </c>
      <c r="AX101" s="337">
        <v>282</v>
      </c>
      <c r="AY101" s="330">
        <v>281</v>
      </c>
      <c r="AZ101" s="327">
        <v>281</v>
      </c>
      <c r="BA101" s="337">
        <v>281</v>
      </c>
      <c r="BB101" s="337">
        <v>278</v>
      </c>
      <c r="BC101" s="337">
        <v>278</v>
      </c>
      <c r="BD101" s="337">
        <v>276</v>
      </c>
      <c r="BE101" s="337">
        <v>274</v>
      </c>
      <c r="BF101" s="337">
        <v>271</v>
      </c>
      <c r="BG101" s="337">
        <v>267</v>
      </c>
      <c r="BH101" s="337">
        <v>267</v>
      </c>
      <c r="BI101" s="337">
        <v>266</v>
      </c>
      <c r="BJ101" s="337">
        <v>269</v>
      </c>
      <c r="BK101" s="326">
        <v>269</v>
      </c>
      <c r="BL101" s="327">
        <v>268</v>
      </c>
      <c r="BM101" s="337">
        <v>265</v>
      </c>
      <c r="BN101" s="337">
        <v>270</v>
      </c>
      <c r="BO101" s="337">
        <v>270</v>
      </c>
      <c r="BP101" s="337">
        <v>270</v>
      </c>
      <c r="BQ101" s="337">
        <v>272</v>
      </c>
      <c r="BR101" s="337">
        <v>272</v>
      </c>
      <c r="BS101" s="337">
        <v>272</v>
      </c>
      <c r="BT101" s="337">
        <v>271</v>
      </c>
      <c r="BU101" s="337">
        <v>271</v>
      </c>
      <c r="BV101" s="337">
        <v>270</v>
      </c>
      <c r="BW101" s="326">
        <v>269</v>
      </c>
      <c r="BX101" s="327">
        <v>270</v>
      </c>
      <c r="BY101" s="337">
        <v>265</v>
      </c>
      <c r="BZ101" s="337">
        <v>280</v>
      </c>
      <c r="CA101" s="337">
        <v>279</v>
      </c>
      <c r="CB101" s="337">
        <v>279</v>
      </c>
      <c r="CC101" s="337">
        <v>276</v>
      </c>
      <c r="CD101" s="337">
        <v>276</v>
      </c>
      <c r="CE101" s="337">
        <v>275</v>
      </c>
      <c r="CF101" s="337">
        <v>273</v>
      </c>
      <c r="CG101" s="337">
        <v>274</v>
      </c>
      <c r="CH101" s="337">
        <v>273</v>
      </c>
      <c r="CI101" s="326">
        <v>271</v>
      </c>
      <c r="CJ101" s="327">
        <v>266</v>
      </c>
      <c r="CK101" s="337">
        <v>262</v>
      </c>
      <c r="CL101" s="337">
        <v>258</v>
      </c>
      <c r="CM101" s="337">
        <v>260</v>
      </c>
      <c r="CN101" s="337">
        <v>259</v>
      </c>
      <c r="CO101" s="337">
        <v>264</v>
      </c>
      <c r="CP101" s="337">
        <v>259</v>
      </c>
      <c r="CQ101" s="337">
        <v>262</v>
      </c>
      <c r="CR101" s="337">
        <v>260</v>
      </c>
      <c r="CS101" s="326">
        <v>260</v>
      </c>
      <c r="CT101" s="330">
        <v>261</v>
      </c>
      <c r="CU101" s="326">
        <v>257</v>
      </c>
      <c r="CV101" s="337">
        <v>257</v>
      </c>
      <c r="CW101" s="337">
        <v>254</v>
      </c>
      <c r="CX101" s="337">
        <v>252</v>
      </c>
      <c r="CY101" s="337">
        <v>254</v>
      </c>
      <c r="CZ101" s="337">
        <v>255</v>
      </c>
      <c r="DA101" s="742">
        <v>257</v>
      </c>
      <c r="DB101" s="337"/>
      <c r="DC101" s="337"/>
      <c r="DD101" s="337"/>
      <c r="DE101" s="337"/>
      <c r="DF101" s="337"/>
      <c r="DG101" s="337"/>
      <c r="DH101" s="100">
        <v>2</v>
      </c>
      <c r="DI101" s="84">
        <v>0.77821011673151752</v>
      </c>
      <c r="DJ101" s="675">
        <v>0</v>
      </c>
      <c r="DK101" s="84">
        <v>0</v>
      </c>
    </row>
    <row r="102" spans="1:115" ht="15" outlineLevel="2">
      <c r="A102" s="349">
        <v>697</v>
      </c>
      <c r="B102" s="15" t="s">
        <v>369</v>
      </c>
      <c r="C102" s="321" t="s">
        <v>391</v>
      </c>
      <c r="D102" s="327">
        <v>350</v>
      </c>
      <c r="E102" s="337">
        <v>350</v>
      </c>
      <c r="F102" s="337">
        <v>350</v>
      </c>
      <c r="G102" s="337">
        <v>350</v>
      </c>
      <c r="H102" s="337">
        <v>350</v>
      </c>
      <c r="I102" s="337">
        <v>355</v>
      </c>
      <c r="J102" s="337">
        <v>355</v>
      </c>
      <c r="K102" s="337">
        <v>355</v>
      </c>
      <c r="L102" s="337">
        <v>355</v>
      </c>
      <c r="M102" s="337">
        <v>355</v>
      </c>
      <c r="N102" s="337">
        <v>354</v>
      </c>
      <c r="O102" s="330">
        <v>361</v>
      </c>
      <c r="P102" s="327">
        <v>357</v>
      </c>
      <c r="Q102" s="337">
        <v>315</v>
      </c>
      <c r="R102" s="337">
        <v>311</v>
      </c>
      <c r="S102" s="337">
        <v>444</v>
      </c>
      <c r="T102" s="337">
        <v>439</v>
      </c>
      <c r="U102" s="337">
        <v>444</v>
      </c>
      <c r="V102" s="337">
        <v>441</v>
      </c>
      <c r="W102" s="337">
        <v>439</v>
      </c>
      <c r="X102" s="337">
        <v>438</v>
      </c>
      <c r="Y102" s="337">
        <v>436</v>
      </c>
      <c r="Z102" s="337">
        <v>436</v>
      </c>
      <c r="AA102" s="330">
        <v>435</v>
      </c>
      <c r="AB102" s="327">
        <v>435</v>
      </c>
      <c r="AC102" s="337">
        <v>432</v>
      </c>
      <c r="AD102" s="337">
        <v>432</v>
      </c>
      <c r="AE102" s="337">
        <v>432</v>
      </c>
      <c r="AF102" s="337">
        <v>421</v>
      </c>
      <c r="AG102" s="337">
        <v>421</v>
      </c>
      <c r="AH102" s="337">
        <v>421</v>
      </c>
      <c r="AI102" s="337">
        <v>423</v>
      </c>
      <c r="AJ102" s="337">
        <v>423</v>
      </c>
      <c r="AK102" s="337">
        <v>423</v>
      </c>
      <c r="AL102" s="337">
        <v>421</v>
      </c>
      <c r="AM102" s="330">
        <v>421</v>
      </c>
      <c r="AN102" s="327">
        <v>421</v>
      </c>
      <c r="AO102" s="337">
        <v>420</v>
      </c>
      <c r="AP102" s="337">
        <v>420</v>
      </c>
      <c r="AQ102" s="337">
        <v>420</v>
      </c>
      <c r="AR102" s="337">
        <v>420</v>
      </c>
      <c r="AS102" s="337">
        <v>419</v>
      </c>
      <c r="AT102" s="337">
        <v>419</v>
      </c>
      <c r="AU102" s="337">
        <v>418</v>
      </c>
      <c r="AV102" s="337">
        <v>418</v>
      </c>
      <c r="AW102" s="337">
        <v>417</v>
      </c>
      <c r="AX102" s="337">
        <v>417</v>
      </c>
      <c r="AY102" s="330">
        <v>415</v>
      </c>
      <c r="AZ102" s="327">
        <v>414</v>
      </c>
      <c r="BA102" s="337">
        <v>411</v>
      </c>
      <c r="BB102" s="337">
        <v>409</v>
      </c>
      <c r="BC102" s="337">
        <v>408</v>
      </c>
      <c r="BD102" s="337">
        <v>405</v>
      </c>
      <c r="BE102" s="337">
        <v>405</v>
      </c>
      <c r="BF102" s="337">
        <v>398</v>
      </c>
      <c r="BG102" s="337">
        <v>397</v>
      </c>
      <c r="BH102" s="337">
        <v>396</v>
      </c>
      <c r="BI102" s="337">
        <v>395</v>
      </c>
      <c r="BJ102" s="337">
        <v>395</v>
      </c>
      <c r="BK102" s="326">
        <v>394</v>
      </c>
      <c r="BL102" s="327">
        <v>393</v>
      </c>
      <c r="BM102" s="337">
        <v>393</v>
      </c>
      <c r="BN102" s="337">
        <v>395</v>
      </c>
      <c r="BO102" s="337">
        <v>394</v>
      </c>
      <c r="BP102" s="337">
        <v>394</v>
      </c>
      <c r="BQ102" s="337">
        <v>394</v>
      </c>
      <c r="BR102" s="337">
        <v>386</v>
      </c>
      <c r="BS102" s="337">
        <v>386</v>
      </c>
      <c r="BT102" s="337">
        <v>386</v>
      </c>
      <c r="BU102" s="337">
        <v>385</v>
      </c>
      <c r="BV102" s="337">
        <v>384</v>
      </c>
      <c r="BW102" s="326">
        <v>384</v>
      </c>
      <c r="BX102" s="327">
        <v>390</v>
      </c>
      <c r="BY102" s="337">
        <v>386</v>
      </c>
      <c r="BZ102" s="337">
        <v>405</v>
      </c>
      <c r="CA102" s="337">
        <v>408</v>
      </c>
      <c r="CB102" s="337">
        <v>412</v>
      </c>
      <c r="CC102" s="337">
        <v>413</v>
      </c>
      <c r="CD102" s="337">
        <v>412</v>
      </c>
      <c r="CE102" s="337">
        <v>411</v>
      </c>
      <c r="CF102" s="337">
        <v>407</v>
      </c>
      <c r="CG102" s="337">
        <v>406</v>
      </c>
      <c r="CH102" s="337">
        <v>405</v>
      </c>
      <c r="CI102" s="326">
        <v>399</v>
      </c>
      <c r="CJ102" s="327">
        <v>398</v>
      </c>
      <c r="CK102" s="337">
        <v>395</v>
      </c>
      <c r="CL102" s="337">
        <v>398</v>
      </c>
      <c r="CM102" s="337">
        <v>403</v>
      </c>
      <c r="CN102" s="337">
        <v>401</v>
      </c>
      <c r="CO102" s="337">
        <v>401</v>
      </c>
      <c r="CP102" s="337">
        <v>401</v>
      </c>
      <c r="CQ102" s="337">
        <v>403</v>
      </c>
      <c r="CR102" s="337">
        <v>403</v>
      </c>
      <c r="CS102" s="326">
        <v>403</v>
      </c>
      <c r="CT102" s="330">
        <v>405</v>
      </c>
      <c r="CU102" s="326">
        <v>406</v>
      </c>
      <c r="CV102" s="337">
        <v>403</v>
      </c>
      <c r="CW102" s="337">
        <v>395</v>
      </c>
      <c r="CX102" s="337">
        <v>394</v>
      </c>
      <c r="CY102" s="337">
        <v>397</v>
      </c>
      <c r="CZ102" s="337">
        <v>399</v>
      </c>
      <c r="DA102" s="742">
        <v>400</v>
      </c>
      <c r="DB102" s="337"/>
      <c r="DC102" s="337"/>
      <c r="DD102" s="337"/>
      <c r="DE102" s="337"/>
      <c r="DF102" s="337"/>
      <c r="DG102" s="337"/>
      <c r="DH102" s="100">
        <v>1</v>
      </c>
      <c r="DI102" s="84">
        <v>0.25</v>
      </c>
      <c r="DJ102" s="675">
        <v>-6</v>
      </c>
      <c r="DK102" s="84">
        <v>-1.5037593984962405</v>
      </c>
    </row>
    <row r="103" spans="1:115" ht="15" outlineLevel="2">
      <c r="A103" s="349">
        <v>756</v>
      </c>
      <c r="B103" s="15" t="s">
        <v>369</v>
      </c>
      <c r="C103" s="321" t="s">
        <v>392</v>
      </c>
      <c r="D103" s="327">
        <v>646</v>
      </c>
      <c r="E103" s="337">
        <v>646</v>
      </c>
      <c r="F103" s="337">
        <v>646</v>
      </c>
      <c r="G103" s="337">
        <v>646</v>
      </c>
      <c r="H103" s="337">
        <v>646</v>
      </c>
      <c r="I103" s="337">
        <v>653</v>
      </c>
      <c r="J103" s="337">
        <v>653</v>
      </c>
      <c r="K103" s="337">
        <v>653</v>
      </c>
      <c r="L103" s="337">
        <v>652</v>
      </c>
      <c r="M103" s="337">
        <v>652</v>
      </c>
      <c r="N103" s="337">
        <v>652</v>
      </c>
      <c r="O103" s="330">
        <v>689</v>
      </c>
      <c r="P103" s="327">
        <v>688</v>
      </c>
      <c r="Q103" s="337">
        <v>607</v>
      </c>
      <c r="R103" s="337">
        <v>597</v>
      </c>
      <c r="S103" s="337">
        <v>797</v>
      </c>
      <c r="T103" s="337">
        <v>785</v>
      </c>
      <c r="U103" s="337">
        <v>790</v>
      </c>
      <c r="V103" s="337">
        <v>782</v>
      </c>
      <c r="W103" s="337">
        <v>782</v>
      </c>
      <c r="X103" s="337">
        <v>781</v>
      </c>
      <c r="Y103" s="337">
        <v>786</v>
      </c>
      <c r="Z103" s="337">
        <v>785</v>
      </c>
      <c r="AA103" s="330">
        <v>787</v>
      </c>
      <c r="AB103" s="327">
        <v>789</v>
      </c>
      <c r="AC103" s="337">
        <v>788</v>
      </c>
      <c r="AD103" s="337">
        <v>789</v>
      </c>
      <c r="AE103" s="337">
        <v>789</v>
      </c>
      <c r="AF103" s="337">
        <v>783</v>
      </c>
      <c r="AG103" s="337">
        <v>780</v>
      </c>
      <c r="AH103" s="337">
        <v>783</v>
      </c>
      <c r="AI103" s="337">
        <v>788</v>
      </c>
      <c r="AJ103" s="337">
        <v>788</v>
      </c>
      <c r="AK103" s="337">
        <v>789</v>
      </c>
      <c r="AL103" s="337">
        <v>789</v>
      </c>
      <c r="AM103" s="330">
        <v>788</v>
      </c>
      <c r="AN103" s="327">
        <v>786</v>
      </c>
      <c r="AO103" s="337">
        <v>785</v>
      </c>
      <c r="AP103" s="337">
        <v>783</v>
      </c>
      <c r="AQ103" s="337">
        <v>781</v>
      </c>
      <c r="AR103" s="337">
        <v>780</v>
      </c>
      <c r="AS103" s="337">
        <v>777</v>
      </c>
      <c r="AT103" s="337">
        <v>774</v>
      </c>
      <c r="AU103" s="337">
        <v>763</v>
      </c>
      <c r="AV103" s="337">
        <v>762</v>
      </c>
      <c r="AW103" s="337">
        <v>762</v>
      </c>
      <c r="AX103" s="337">
        <v>762</v>
      </c>
      <c r="AY103" s="330">
        <v>760</v>
      </c>
      <c r="AZ103" s="327">
        <v>758</v>
      </c>
      <c r="BA103" s="337">
        <v>751</v>
      </c>
      <c r="BB103" s="337">
        <v>748</v>
      </c>
      <c r="BC103" s="337">
        <v>746</v>
      </c>
      <c r="BD103" s="337">
        <v>748</v>
      </c>
      <c r="BE103" s="337">
        <v>747</v>
      </c>
      <c r="BF103" s="337">
        <v>732</v>
      </c>
      <c r="BG103" s="337">
        <v>726</v>
      </c>
      <c r="BH103" s="337">
        <v>726</v>
      </c>
      <c r="BI103" s="337">
        <v>723</v>
      </c>
      <c r="BJ103" s="337">
        <v>720</v>
      </c>
      <c r="BK103" s="326">
        <v>720</v>
      </c>
      <c r="BL103" s="327">
        <v>714</v>
      </c>
      <c r="BM103" s="337">
        <v>712</v>
      </c>
      <c r="BN103" s="337">
        <v>722</v>
      </c>
      <c r="BO103" s="337">
        <v>723</v>
      </c>
      <c r="BP103" s="337">
        <v>723</v>
      </c>
      <c r="BQ103" s="337">
        <v>732</v>
      </c>
      <c r="BR103" s="337">
        <v>725</v>
      </c>
      <c r="BS103" s="337">
        <v>725</v>
      </c>
      <c r="BT103" s="337">
        <v>722</v>
      </c>
      <c r="BU103" s="337">
        <v>719</v>
      </c>
      <c r="BV103" s="337">
        <v>715</v>
      </c>
      <c r="BW103" s="326">
        <v>717</v>
      </c>
      <c r="BX103" s="327">
        <v>729</v>
      </c>
      <c r="BY103" s="337">
        <v>724</v>
      </c>
      <c r="BZ103" s="337">
        <v>781</v>
      </c>
      <c r="CA103" s="337">
        <v>775</v>
      </c>
      <c r="CB103" s="337">
        <v>779</v>
      </c>
      <c r="CC103" s="337">
        <v>775</v>
      </c>
      <c r="CD103" s="337">
        <v>773</v>
      </c>
      <c r="CE103" s="337">
        <v>771</v>
      </c>
      <c r="CF103" s="337">
        <v>773</v>
      </c>
      <c r="CG103" s="337">
        <v>775</v>
      </c>
      <c r="CH103" s="337">
        <v>772</v>
      </c>
      <c r="CI103" s="326">
        <v>766</v>
      </c>
      <c r="CJ103" s="327">
        <v>768</v>
      </c>
      <c r="CK103" s="337">
        <v>766</v>
      </c>
      <c r="CL103" s="337">
        <v>759</v>
      </c>
      <c r="CM103" s="337">
        <v>770</v>
      </c>
      <c r="CN103" s="337">
        <v>769</v>
      </c>
      <c r="CO103" s="337">
        <v>772</v>
      </c>
      <c r="CP103" s="337">
        <v>767</v>
      </c>
      <c r="CQ103" s="337">
        <v>772</v>
      </c>
      <c r="CR103" s="337">
        <v>776</v>
      </c>
      <c r="CS103" s="326">
        <v>772</v>
      </c>
      <c r="CT103" s="330">
        <v>772</v>
      </c>
      <c r="CU103" s="326">
        <v>769</v>
      </c>
      <c r="CV103" s="337">
        <v>767</v>
      </c>
      <c r="CW103" s="337">
        <v>764</v>
      </c>
      <c r="CX103" s="337">
        <v>766</v>
      </c>
      <c r="CY103" s="337">
        <v>767</v>
      </c>
      <c r="CZ103" s="337">
        <v>767</v>
      </c>
      <c r="DA103" s="742">
        <v>770</v>
      </c>
      <c r="DB103" s="337"/>
      <c r="DC103" s="337"/>
      <c r="DD103" s="337"/>
      <c r="DE103" s="337"/>
      <c r="DF103" s="337"/>
      <c r="DG103" s="337"/>
      <c r="DH103" s="100">
        <v>3</v>
      </c>
      <c r="DI103" s="84">
        <v>0.38961038961038963</v>
      </c>
      <c r="DJ103" s="675">
        <v>1</v>
      </c>
      <c r="DK103" s="84">
        <v>0.13054830287206268</v>
      </c>
    </row>
    <row r="104" spans="1:115" ht="15" outlineLevel="1">
      <c r="A104" s="121" t="s">
        <v>393</v>
      </c>
      <c r="B104" s="26"/>
      <c r="C104" s="27"/>
      <c r="D104" s="44">
        <v>5135</v>
      </c>
      <c r="E104" s="45">
        <v>5135</v>
      </c>
      <c r="F104" s="45">
        <v>5134</v>
      </c>
      <c r="G104" s="45">
        <v>5134</v>
      </c>
      <c r="H104" s="45">
        <v>5134</v>
      </c>
      <c r="I104" s="45">
        <v>5223</v>
      </c>
      <c r="J104" s="45">
        <v>5221</v>
      </c>
      <c r="K104" s="45">
        <v>5223</v>
      </c>
      <c r="L104" s="45">
        <v>5222</v>
      </c>
      <c r="M104" s="45">
        <v>5220</v>
      </c>
      <c r="N104" s="45">
        <v>5210</v>
      </c>
      <c r="O104" s="231">
        <v>5446</v>
      </c>
      <c r="P104" s="44">
        <v>5421</v>
      </c>
      <c r="Q104" s="45">
        <v>4782</v>
      </c>
      <c r="R104" s="45">
        <v>4735</v>
      </c>
      <c r="S104" s="45">
        <v>6392</v>
      </c>
      <c r="T104" s="45">
        <v>6304</v>
      </c>
      <c r="U104" s="45">
        <v>6406</v>
      </c>
      <c r="V104" s="45">
        <v>6356</v>
      </c>
      <c r="W104" s="45">
        <v>6343</v>
      </c>
      <c r="X104" s="45">
        <v>6333</v>
      </c>
      <c r="Y104" s="45">
        <v>6361</v>
      </c>
      <c r="Z104" s="45">
        <v>6350</v>
      </c>
      <c r="AA104" s="231">
        <v>6369</v>
      </c>
      <c r="AB104" s="44">
        <v>6366</v>
      </c>
      <c r="AC104" s="45">
        <v>6365</v>
      </c>
      <c r="AD104" s="45">
        <v>6373</v>
      </c>
      <c r="AE104" s="45">
        <v>6371</v>
      </c>
      <c r="AF104" s="45">
        <v>6368</v>
      </c>
      <c r="AG104" s="45">
        <v>6345</v>
      </c>
      <c r="AH104" s="45">
        <v>6362</v>
      </c>
      <c r="AI104" s="45">
        <v>6376</v>
      </c>
      <c r="AJ104" s="45">
        <v>6382</v>
      </c>
      <c r="AK104" s="45">
        <v>6393</v>
      </c>
      <c r="AL104" s="45">
        <v>6387</v>
      </c>
      <c r="AM104" s="231">
        <v>6384</v>
      </c>
      <c r="AN104" s="44">
        <v>6369</v>
      </c>
      <c r="AO104" s="45">
        <v>6377</v>
      </c>
      <c r="AP104" s="45">
        <v>6372</v>
      </c>
      <c r="AQ104" s="45">
        <v>6357</v>
      </c>
      <c r="AR104" s="45">
        <v>6340</v>
      </c>
      <c r="AS104" s="45">
        <v>6330</v>
      </c>
      <c r="AT104" s="45">
        <v>6314</v>
      </c>
      <c r="AU104" s="45">
        <v>6278</v>
      </c>
      <c r="AV104" s="45">
        <v>6261</v>
      </c>
      <c r="AW104" s="45">
        <v>6248</v>
      </c>
      <c r="AX104" s="45">
        <v>6219</v>
      </c>
      <c r="AY104" s="231">
        <v>6213</v>
      </c>
      <c r="AZ104" s="44">
        <v>6202</v>
      </c>
      <c r="BA104" s="45">
        <v>6179</v>
      </c>
      <c r="BB104" s="45">
        <v>6157</v>
      </c>
      <c r="BC104" s="45">
        <v>6141</v>
      </c>
      <c r="BD104" s="45">
        <v>6119</v>
      </c>
      <c r="BE104" s="45">
        <v>6102</v>
      </c>
      <c r="BF104" s="45">
        <v>5989</v>
      </c>
      <c r="BG104" s="45">
        <v>5983</v>
      </c>
      <c r="BH104" s="45">
        <v>5976</v>
      </c>
      <c r="BI104" s="45">
        <v>5964</v>
      </c>
      <c r="BJ104" s="45">
        <v>5976</v>
      </c>
      <c r="BK104" s="57">
        <v>5971</v>
      </c>
      <c r="BL104" s="44">
        <v>5944</v>
      </c>
      <c r="BM104" s="45">
        <v>5939</v>
      </c>
      <c r="BN104" s="45">
        <v>6041</v>
      </c>
      <c r="BO104" s="45">
        <v>6045</v>
      </c>
      <c r="BP104" s="45">
        <v>6045</v>
      </c>
      <c r="BQ104" s="45">
        <v>6083</v>
      </c>
      <c r="BR104" s="45">
        <v>6021</v>
      </c>
      <c r="BS104" s="45">
        <v>6029</v>
      </c>
      <c r="BT104" s="45">
        <v>6013</v>
      </c>
      <c r="BU104" s="45">
        <v>5992</v>
      </c>
      <c r="BV104" s="45">
        <v>5985</v>
      </c>
      <c r="BW104" s="57">
        <v>5992</v>
      </c>
      <c r="BX104" s="44">
        <v>6030</v>
      </c>
      <c r="BY104" s="45">
        <v>6001</v>
      </c>
      <c r="BZ104" s="45">
        <v>6367</v>
      </c>
      <c r="CA104" s="45">
        <v>6322</v>
      </c>
      <c r="CB104" s="45">
        <v>6351</v>
      </c>
      <c r="CC104" s="45">
        <v>6331</v>
      </c>
      <c r="CD104" s="45">
        <v>6306</v>
      </c>
      <c r="CE104" s="45">
        <v>6290</v>
      </c>
      <c r="CF104" s="45">
        <v>6265</v>
      </c>
      <c r="CG104" s="45">
        <v>6286</v>
      </c>
      <c r="CH104" s="45">
        <v>6254</v>
      </c>
      <c r="CI104" s="57">
        <v>6155</v>
      </c>
      <c r="CJ104" s="44">
        <v>6146</v>
      </c>
      <c r="CK104" s="45">
        <v>6099</v>
      </c>
      <c r="CL104" s="45">
        <v>6098</v>
      </c>
      <c r="CM104" s="45">
        <v>6169</v>
      </c>
      <c r="CN104" s="45">
        <v>6171</v>
      </c>
      <c r="CO104" s="45">
        <v>6184</v>
      </c>
      <c r="CP104" s="45">
        <v>6163</v>
      </c>
      <c r="CQ104" s="45">
        <v>6192</v>
      </c>
      <c r="CR104" s="45">
        <v>6207</v>
      </c>
      <c r="CS104" s="57">
        <v>6183</v>
      </c>
      <c r="CT104" s="231">
        <v>6195</v>
      </c>
      <c r="CU104" s="45">
        <v>6176</v>
      </c>
      <c r="CV104" s="45">
        <v>6153</v>
      </c>
      <c r="CW104" s="45">
        <v>6122</v>
      </c>
      <c r="CX104" s="45">
        <v>6104</v>
      </c>
      <c r="CY104" s="45">
        <v>6158</v>
      </c>
      <c r="CZ104" s="45">
        <v>6146</v>
      </c>
      <c r="DA104" s="741">
        <v>6152</v>
      </c>
      <c r="DB104" s="45"/>
      <c r="DC104" s="45"/>
      <c r="DD104" s="45"/>
      <c r="DE104" s="45"/>
      <c r="DF104" s="45"/>
      <c r="DG104" s="45"/>
      <c r="DH104" s="100">
        <v>6</v>
      </c>
      <c r="DI104" s="84">
        <v>9.7529258777633299E-2</v>
      </c>
      <c r="DJ104" s="675">
        <v>-24</v>
      </c>
      <c r="DK104" s="84">
        <v>-0.38992688870836717</v>
      </c>
    </row>
    <row r="105" spans="1:115" ht="15" outlineLevel="2">
      <c r="A105" s="349">
        <v>30</v>
      </c>
      <c r="B105" s="15" t="s">
        <v>393</v>
      </c>
      <c r="C105" s="321" t="s">
        <v>394</v>
      </c>
      <c r="D105" s="327">
        <v>391</v>
      </c>
      <c r="E105" s="337">
        <v>391</v>
      </c>
      <c r="F105" s="337">
        <v>391</v>
      </c>
      <c r="G105" s="337">
        <v>391</v>
      </c>
      <c r="H105" s="337">
        <v>391</v>
      </c>
      <c r="I105" s="337">
        <v>401</v>
      </c>
      <c r="J105" s="337">
        <v>401</v>
      </c>
      <c r="K105" s="337">
        <v>401</v>
      </c>
      <c r="L105" s="337">
        <v>401</v>
      </c>
      <c r="M105" s="337">
        <v>400</v>
      </c>
      <c r="N105" s="337">
        <v>400</v>
      </c>
      <c r="O105" s="330">
        <v>412</v>
      </c>
      <c r="P105" s="327">
        <v>410</v>
      </c>
      <c r="Q105" s="337">
        <v>355</v>
      </c>
      <c r="R105" s="337">
        <v>352</v>
      </c>
      <c r="S105" s="337">
        <v>508</v>
      </c>
      <c r="T105" s="337">
        <v>504</v>
      </c>
      <c r="U105" s="337">
        <v>504</v>
      </c>
      <c r="V105" s="337">
        <v>497</v>
      </c>
      <c r="W105" s="337">
        <v>495</v>
      </c>
      <c r="X105" s="337">
        <v>495</v>
      </c>
      <c r="Y105" s="337">
        <v>496</v>
      </c>
      <c r="Z105" s="337">
        <v>496</v>
      </c>
      <c r="AA105" s="330">
        <v>498</v>
      </c>
      <c r="AB105" s="327">
        <v>498</v>
      </c>
      <c r="AC105" s="337">
        <v>497</v>
      </c>
      <c r="AD105" s="337">
        <v>495</v>
      </c>
      <c r="AE105" s="337">
        <v>495</v>
      </c>
      <c r="AF105" s="337">
        <v>490</v>
      </c>
      <c r="AG105" s="337">
        <v>490</v>
      </c>
      <c r="AH105" s="337">
        <v>492</v>
      </c>
      <c r="AI105" s="337">
        <v>492</v>
      </c>
      <c r="AJ105" s="337">
        <v>492</v>
      </c>
      <c r="AK105" s="337">
        <v>492</v>
      </c>
      <c r="AL105" s="337">
        <v>490</v>
      </c>
      <c r="AM105" s="330">
        <v>490</v>
      </c>
      <c r="AN105" s="327">
        <v>487</v>
      </c>
      <c r="AO105" s="337">
        <v>486</v>
      </c>
      <c r="AP105" s="337">
        <v>486</v>
      </c>
      <c r="AQ105" s="337">
        <v>484</v>
      </c>
      <c r="AR105" s="337">
        <v>483</v>
      </c>
      <c r="AS105" s="337">
        <v>483</v>
      </c>
      <c r="AT105" s="337">
        <v>483</v>
      </c>
      <c r="AU105" s="337">
        <v>483</v>
      </c>
      <c r="AV105" s="337">
        <v>482</v>
      </c>
      <c r="AW105" s="337">
        <v>482</v>
      </c>
      <c r="AX105" s="337">
        <v>481</v>
      </c>
      <c r="AY105" s="330">
        <v>481</v>
      </c>
      <c r="AZ105" s="327">
        <v>480</v>
      </c>
      <c r="BA105" s="337">
        <v>478</v>
      </c>
      <c r="BB105" s="337">
        <v>475</v>
      </c>
      <c r="BC105" s="337">
        <v>475</v>
      </c>
      <c r="BD105" s="337">
        <v>472</v>
      </c>
      <c r="BE105" s="337">
        <v>472</v>
      </c>
      <c r="BF105" s="337">
        <v>464</v>
      </c>
      <c r="BG105" s="337">
        <v>459</v>
      </c>
      <c r="BH105" s="337">
        <v>456</v>
      </c>
      <c r="BI105" s="337">
        <v>455</v>
      </c>
      <c r="BJ105" s="337">
        <v>455</v>
      </c>
      <c r="BK105" s="326">
        <v>453</v>
      </c>
      <c r="BL105" s="327">
        <v>449</v>
      </c>
      <c r="BM105" s="337">
        <v>448</v>
      </c>
      <c r="BN105" s="337">
        <v>452</v>
      </c>
      <c r="BO105" s="337">
        <v>452</v>
      </c>
      <c r="BP105" s="337">
        <v>452</v>
      </c>
      <c r="BQ105" s="337">
        <v>452</v>
      </c>
      <c r="BR105" s="337">
        <v>448</v>
      </c>
      <c r="BS105" s="337">
        <v>448</v>
      </c>
      <c r="BT105" s="337">
        <v>448</v>
      </c>
      <c r="BU105" s="337">
        <v>447</v>
      </c>
      <c r="BV105" s="337">
        <v>447</v>
      </c>
      <c r="BW105" s="326">
        <v>448</v>
      </c>
      <c r="BX105" s="327">
        <v>443</v>
      </c>
      <c r="BY105" s="337">
        <v>441</v>
      </c>
      <c r="BZ105" s="337">
        <v>474</v>
      </c>
      <c r="CA105" s="337">
        <v>471</v>
      </c>
      <c r="CB105" s="337">
        <v>472</v>
      </c>
      <c r="CC105" s="337">
        <v>474</v>
      </c>
      <c r="CD105" s="337">
        <v>472</v>
      </c>
      <c r="CE105" s="337">
        <v>471</v>
      </c>
      <c r="CF105" s="337">
        <v>469</v>
      </c>
      <c r="CG105" s="337">
        <v>468</v>
      </c>
      <c r="CH105" s="337">
        <v>466</v>
      </c>
      <c r="CI105" s="326">
        <v>453</v>
      </c>
      <c r="CJ105" s="327">
        <v>453</v>
      </c>
      <c r="CK105" s="337">
        <v>450</v>
      </c>
      <c r="CL105" s="337">
        <v>450</v>
      </c>
      <c r="CM105" s="337">
        <v>458</v>
      </c>
      <c r="CN105" s="337">
        <v>455</v>
      </c>
      <c r="CO105" s="337">
        <v>455</v>
      </c>
      <c r="CP105" s="337">
        <v>459</v>
      </c>
      <c r="CQ105" s="337">
        <v>459</v>
      </c>
      <c r="CR105" s="337">
        <v>459</v>
      </c>
      <c r="CS105" s="326">
        <v>456</v>
      </c>
      <c r="CT105" s="330">
        <v>456</v>
      </c>
      <c r="CU105" s="326">
        <v>453</v>
      </c>
      <c r="CV105" s="337">
        <v>452</v>
      </c>
      <c r="CW105" s="337">
        <v>449</v>
      </c>
      <c r="CX105" s="337">
        <v>443</v>
      </c>
      <c r="CY105" s="337">
        <v>447</v>
      </c>
      <c r="CZ105" s="337">
        <v>445</v>
      </c>
      <c r="DA105" s="742">
        <v>446</v>
      </c>
      <c r="DB105" s="337"/>
      <c r="DC105" s="337"/>
      <c r="DD105" s="337"/>
      <c r="DE105" s="337"/>
      <c r="DF105" s="337"/>
      <c r="DG105" s="337"/>
      <c r="DH105" s="100">
        <v>1</v>
      </c>
      <c r="DI105" s="84">
        <v>0.22421524663677131</v>
      </c>
      <c r="DJ105" s="675">
        <v>-7</v>
      </c>
      <c r="DK105" s="84">
        <v>-1.545253863134658</v>
      </c>
    </row>
    <row r="106" spans="1:115" ht="15" outlineLevel="2">
      <c r="A106" s="349">
        <v>34</v>
      </c>
      <c r="B106" s="15" t="s">
        <v>393</v>
      </c>
      <c r="C106" s="321" t="s">
        <v>395</v>
      </c>
      <c r="D106" s="327">
        <v>627</v>
      </c>
      <c r="E106" s="337">
        <v>627</v>
      </c>
      <c r="F106" s="337">
        <v>627</v>
      </c>
      <c r="G106" s="337">
        <v>627</v>
      </c>
      <c r="H106" s="337">
        <v>627</v>
      </c>
      <c r="I106" s="337">
        <v>636</v>
      </c>
      <c r="J106" s="337">
        <v>636</v>
      </c>
      <c r="K106" s="337">
        <v>636</v>
      </c>
      <c r="L106" s="337">
        <v>635</v>
      </c>
      <c r="M106" s="337">
        <v>635</v>
      </c>
      <c r="N106" s="337">
        <v>634</v>
      </c>
      <c r="O106" s="330">
        <v>658</v>
      </c>
      <c r="P106" s="327">
        <v>656</v>
      </c>
      <c r="Q106" s="337">
        <v>580</v>
      </c>
      <c r="R106" s="337">
        <v>572</v>
      </c>
      <c r="S106" s="337">
        <v>736</v>
      </c>
      <c r="T106" s="337">
        <v>726</v>
      </c>
      <c r="U106" s="337">
        <v>738</v>
      </c>
      <c r="V106" s="337">
        <v>725</v>
      </c>
      <c r="W106" s="337">
        <v>725</v>
      </c>
      <c r="X106" s="337">
        <v>723</v>
      </c>
      <c r="Y106" s="337">
        <v>729</v>
      </c>
      <c r="Z106" s="337">
        <v>728</v>
      </c>
      <c r="AA106" s="330">
        <v>730</v>
      </c>
      <c r="AB106" s="327">
        <v>730</v>
      </c>
      <c r="AC106" s="337">
        <v>730</v>
      </c>
      <c r="AD106" s="337">
        <v>732</v>
      </c>
      <c r="AE106" s="337">
        <v>731</v>
      </c>
      <c r="AF106" s="337">
        <v>729</v>
      </c>
      <c r="AG106" s="337">
        <v>729</v>
      </c>
      <c r="AH106" s="337">
        <v>726</v>
      </c>
      <c r="AI106" s="337">
        <v>724</v>
      </c>
      <c r="AJ106" s="337">
        <v>723</v>
      </c>
      <c r="AK106" s="337">
        <v>724</v>
      </c>
      <c r="AL106" s="337">
        <v>724</v>
      </c>
      <c r="AM106" s="330">
        <v>724</v>
      </c>
      <c r="AN106" s="327">
        <v>723</v>
      </c>
      <c r="AO106" s="337">
        <v>721</v>
      </c>
      <c r="AP106" s="337">
        <v>721</v>
      </c>
      <c r="AQ106" s="337">
        <v>719</v>
      </c>
      <c r="AR106" s="337">
        <v>718</v>
      </c>
      <c r="AS106" s="337">
        <v>718</v>
      </c>
      <c r="AT106" s="337">
        <v>718</v>
      </c>
      <c r="AU106" s="337">
        <v>714</v>
      </c>
      <c r="AV106" s="337">
        <v>712</v>
      </c>
      <c r="AW106" s="337">
        <v>712</v>
      </c>
      <c r="AX106" s="337">
        <v>711</v>
      </c>
      <c r="AY106" s="330">
        <v>711</v>
      </c>
      <c r="AZ106" s="327">
        <v>711</v>
      </c>
      <c r="BA106" s="337">
        <v>709</v>
      </c>
      <c r="BB106" s="337">
        <v>707</v>
      </c>
      <c r="BC106" s="337">
        <v>706</v>
      </c>
      <c r="BD106" s="337">
        <v>702</v>
      </c>
      <c r="BE106" s="337">
        <v>701</v>
      </c>
      <c r="BF106" s="337">
        <v>688</v>
      </c>
      <c r="BG106" s="337">
        <v>684</v>
      </c>
      <c r="BH106" s="337">
        <v>684</v>
      </c>
      <c r="BI106" s="337">
        <v>683</v>
      </c>
      <c r="BJ106" s="337">
        <v>682</v>
      </c>
      <c r="BK106" s="326">
        <v>682</v>
      </c>
      <c r="BL106" s="327">
        <v>676</v>
      </c>
      <c r="BM106" s="337">
        <v>676</v>
      </c>
      <c r="BN106" s="337">
        <v>692</v>
      </c>
      <c r="BO106" s="337">
        <v>692</v>
      </c>
      <c r="BP106" s="337">
        <v>692</v>
      </c>
      <c r="BQ106" s="337">
        <v>692</v>
      </c>
      <c r="BR106" s="337">
        <v>683</v>
      </c>
      <c r="BS106" s="337">
        <v>684</v>
      </c>
      <c r="BT106" s="337">
        <v>683</v>
      </c>
      <c r="BU106" s="337">
        <v>681</v>
      </c>
      <c r="BV106" s="337">
        <v>683</v>
      </c>
      <c r="BW106" s="326">
        <v>684</v>
      </c>
      <c r="BX106" s="327">
        <v>692</v>
      </c>
      <c r="BY106" s="337">
        <v>688</v>
      </c>
      <c r="BZ106" s="337">
        <v>720</v>
      </c>
      <c r="CA106" s="337">
        <v>712</v>
      </c>
      <c r="CB106" s="337">
        <v>724</v>
      </c>
      <c r="CC106" s="337">
        <v>726</v>
      </c>
      <c r="CD106" s="337">
        <v>722</v>
      </c>
      <c r="CE106" s="337">
        <v>723</v>
      </c>
      <c r="CF106" s="337">
        <v>720</v>
      </c>
      <c r="CG106" s="337">
        <v>720</v>
      </c>
      <c r="CH106" s="337">
        <v>714</v>
      </c>
      <c r="CI106" s="326">
        <v>703</v>
      </c>
      <c r="CJ106" s="327">
        <v>702</v>
      </c>
      <c r="CK106" s="337">
        <v>695</v>
      </c>
      <c r="CL106" s="337">
        <v>699</v>
      </c>
      <c r="CM106" s="337">
        <v>707</v>
      </c>
      <c r="CN106" s="337">
        <v>707</v>
      </c>
      <c r="CO106" s="337">
        <v>704</v>
      </c>
      <c r="CP106" s="337">
        <v>701</v>
      </c>
      <c r="CQ106" s="337">
        <v>704</v>
      </c>
      <c r="CR106" s="337">
        <v>707</v>
      </c>
      <c r="CS106" s="326">
        <v>705</v>
      </c>
      <c r="CT106" s="330">
        <v>710</v>
      </c>
      <c r="CU106" s="326">
        <v>709</v>
      </c>
      <c r="CV106" s="337">
        <v>705</v>
      </c>
      <c r="CW106" s="337">
        <v>706</v>
      </c>
      <c r="CX106" s="337">
        <v>699</v>
      </c>
      <c r="CY106" s="337">
        <v>703</v>
      </c>
      <c r="CZ106" s="337">
        <v>703</v>
      </c>
      <c r="DA106" s="742">
        <v>707</v>
      </c>
      <c r="DB106" s="337"/>
      <c r="DC106" s="337"/>
      <c r="DD106" s="337"/>
      <c r="DE106" s="337"/>
      <c r="DF106" s="337"/>
      <c r="DG106" s="337"/>
      <c r="DH106" s="100">
        <v>4</v>
      </c>
      <c r="DI106" s="84">
        <v>0.56577086280056577</v>
      </c>
      <c r="DJ106" s="675">
        <v>-2</v>
      </c>
      <c r="DK106" s="84">
        <v>-0.28449502133712662</v>
      </c>
    </row>
    <row r="107" spans="1:115" ht="15" outlineLevel="2">
      <c r="A107" s="349">
        <v>36</v>
      </c>
      <c r="B107" s="15" t="s">
        <v>393</v>
      </c>
      <c r="C107" s="321" t="s">
        <v>396</v>
      </c>
      <c r="D107" s="327">
        <v>66</v>
      </c>
      <c r="E107" s="337">
        <v>66</v>
      </c>
      <c r="F107" s="337">
        <v>66</v>
      </c>
      <c r="G107" s="337">
        <v>66</v>
      </c>
      <c r="H107" s="337">
        <v>66</v>
      </c>
      <c r="I107" s="337">
        <v>66</v>
      </c>
      <c r="J107" s="337">
        <v>66</v>
      </c>
      <c r="K107" s="337">
        <v>66</v>
      </c>
      <c r="L107" s="337">
        <v>66</v>
      </c>
      <c r="M107" s="337">
        <v>66</v>
      </c>
      <c r="N107" s="337">
        <v>66</v>
      </c>
      <c r="O107" s="330">
        <v>75</v>
      </c>
      <c r="P107" s="327">
        <v>75</v>
      </c>
      <c r="Q107" s="337">
        <v>67</v>
      </c>
      <c r="R107" s="337">
        <v>66</v>
      </c>
      <c r="S107" s="337">
        <v>99</v>
      </c>
      <c r="T107" s="337">
        <v>99</v>
      </c>
      <c r="U107" s="337">
        <v>102</v>
      </c>
      <c r="V107" s="337">
        <v>101</v>
      </c>
      <c r="W107" s="337">
        <v>101</v>
      </c>
      <c r="X107" s="337">
        <v>101</v>
      </c>
      <c r="Y107" s="337">
        <v>103</v>
      </c>
      <c r="Z107" s="337">
        <v>103</v>
      </c>
      <c r="AA107" s="330">
        <v>103</v>
      </c>
      <c r="AB107" s="327">
        <v>103</v>
      </c>
      <c r="AC107" s="337">
        <v>103</v>
      </c>
      <c r="AD107" s="337">
        <v>103</v>
      </c>
      <c r="AE107" s="337">
        <v>103</v>
      </c>
      <c r="AF107" s="337">
        <v>103</v>
      </c>
      <c r="AG107" s="337">
        <v>103</v>
      </c>
      <c r="AH107" s="337">
        <v>103</v>
      </c>
      <c r="AI107" s="337">
        <v>103</v>
      </c>
      <c r="AJ107" s="337">
        <v>103</v>
      </c>
      <c r="AK107" s="337">
        <v>105</v>
      </c>
      <c r="AL107" s="337">
        <v>105</v>
      </c>
      <c r="AM107" s="330">
        <v>105</v>
      </c>
      <c r="AN107" s="327">
        <v>105</v>
      </c>
      <c r="AO107" s="337">
        <v>105</v>
      </c>
      <c r="AP107" s="337">
        <v>105</v>
      </c>
      <c r="AQ107" s="337">
        <v>105</v>
      </c>
      <c r="AR107" s="337">
        <v>105</v>
      </c>
      <c r="AS107" s="337">
        <v>105</v>
      </c>
      <c r="AT107" s="337">
        <v>104</v>
      </c>
      <c r="AU107" s="337">
        <v>104</v>
      </c>
      <c r="AV107" s="337">
        <v>103</v>
      </c>
      <c r="AW107" s="337">
        <v>103</v>
      </c>
      <c r="AX107" s="337">
        <v>102</v>
      </c>
      <c r="AY107" s="330">
        <v>102</v>
      </c>
      <c r="AZ107" s="327">
        <v>102</v>
      </c>
      <c r="BA107" s="337">
        <v>100</v>
      </c>
      <c r="BB107" s="337">
        <v>100</v>
      </c>
      <c r="BC107" s="337">
        <v>100</v>
      </c>
      <c r="BD107" s="337">
        <v>100</v>
      </c>
      <c r="BE107" s="337">
        <v>100</v>
      </c>
      <c r="BF107" s="337">
        <v>98</v>
      </c>
      <c r="BG107" s="337">
        <v>101</v>
      </c>
      <c r="BH107" s="337">
        <v>101</v>
      </c>
      <c r="BI107" s="337">
        <v>101</v>
      </c>
      <c r="BJ107" s="337">
        <v>101</v>
      </c>
      <c r="BK107" s="326">
        <v>101</v>
      </c>
      <c r="BL107" s="327">
        <v>99</v>
      </c>
      <c r="BM107" s="337">
        <v>99</v>
      </c>
      <c r="BN107" s="337">
        <v>98</v>
      </c>
      <c r="BO107" s="337">
        <v>98</v>
      </c>
      <c r="BP107" s="337">
        <v>98</v>
      </c>
      <c r="BQ107" s="337">
        <v>98</v>
      </c>
      <c r="BR107" s="337">
        <v>97</v>
      </c>
      <c r="BS107" s="337">
        <v>97</v>
      </c>
      <c r="BT107" s="337">
        <v>97</v>
      </c>
      <c r="BU107" s="337">
        <v>97</v>
      </c>
      <c r="BV107" s="337">
        <v>96</v>
      </c>
      <c r="BW107" s="326">
        <v>96</v>
      </c>
      <c r="BX107" s="327">
        <v>96</v>
      </c>
      <c r="BY107" s="337">
        <v>95</v>
      </c>
      <c r="BZ107" s="337">
        <v>99</v>
      </c>
      <c r="CA107" s="337">
        <v>98</v>
      </c>
      <c r="CB107" s="337">
        <v>99</v>
      </c>
      <c r="CC107" s="337">
        <v>98</v>
      </c>
      <c r="CD107" s="337">
        <v>98</v>
      </c>
      <c r="CE107" s="337">
        <v>98</v>
      </c>
      <c r="CF107" s="337">
        <v>98</v>
      </c>
      <c r="CG107" s="337">
        <v>97</v>
      </c>
      <c r="CH107" s="337">
        <v>97</v>
      </c>
      <c r="CI107" s="326">
        <v>94</v>
      </c>
      <c r="CJ107" s="327">
        <v>94</v>
      </c>
      <c r="CK107" s="337">
        <v>95</v>
      </c>
      <c r="CL107" s="337">
        <v>95</v>
      </c>
      <c r="CM107" s="337">
        <v>99</v>
      </c>
      <c r="CN107" s="337">
        <v>98</v>
      </c>
      <c r="CO107" s="337">
        <v>98</v>
      </c>
      <c r="CP107" s="337">
        <v>95</v>
      </c>
      <c r="CQ107" s="337">
        <v>96</v>
      </c>
      <c r="CR107" s="337">
        <v>97</v>
      </c>
      <c r="CS107" s="326">
        <v>96</v>
      </c>
      <c r="CT107" s="330">
        <v>97</v>
      </c>
      <c r="CU107" s="326">
        <v>97</v>
      </c>
      <c r="CV107" s="337">
        <v>97</v>
      </c>
      <c r="CW107" s="337">
        <v>94</v>
      </c>
      <c r="CX107" s="337">
        <v>92</v>
      </c>
      <c r="CY107" s="337">
        <v>94</v>
      </c>
      <c r="CZ107" s="337">
        <v>94</v>
      </c>
      <c r="DA107" s="742">
        <v>95</v>
      </c>
      <c r="DB107" s="337"/>
      <c r="DC107" s="337"/>
      <c r="DD107" s="337"/>
      <c r="DE107" s="337"/>
      <c r="DF107" s="337"/>
      <c r="DG107" s="337"/>
      <c r="DH107" s="100">
        <v>1</v>
      </c>
      <c r="DI107" s="84">
        <v>1.0526315789473684</v>
      </c>
      <c r="DJ107" s="675">
        <v>-2</v>
      </c>
      <c r="DK107" s="84">
        <v>-2.1276595744680851</v>
      </c>
    </row>
    <row r="108" spans="1:115" ht="15" outlineLevel="2">
      <c r="A108" s="349">
        <v>91</v>
      </c>
      <c r="B108" s="15" t="s">
        <v>393</v>
      </c>
      <c r="C108" s="321" t="s">
        <v>397</v>
      </c>
      <c r="D108" s="327">
        <v>121</v>
      </c>
      <c r="E108" s="337">
        <v>121</v>
      </c>
      <c r="F108" s="337">
        <v>121</v>
      </c>
      <c r="G108" s="337">
        <v>121</v>
      </c>
      <c r="H108" s="337">
        <v>121</v>
      </c>
      <c r="I108" s="337">
        <v>122</v>
      </c>
      <c r="J108" s="337">
        <v>122</v>
      </c>
      <c r="K108" s="337">
        <v>122</v>
      </c>
      <c r="L108" s="337">
        <v>122</v>
      </c>
      <c r="M108" s="337">
        <v>122</v>
      </c>
      <c r="N108" s="337">
        <v>122</v>
      </c>
      <c r="O108" s="330">
        <v>127</v>
      </c>
      <c r="P108" s="327">
        <v>127</v>
      </c>
      <c r="Q108" s="337">
        <v>117</v>
      </c>
      <c r="R108" s="337">
        <v>117</v>
      </c>
      <c r="S108" s="337">
        <v>144</v>
      </c>
      <c r="T108" s="337">
        <v>142</v>
      </c>
      <c r="U108" s="337">
        <v>146</v>
      </c>
      <c r="V108" s="337">
        <v>144</v>
      </c>
      <c r="W108" s="337">
        <v>144</v>
      </c>
      <c r="X108" s="337">
        <v>144</v>
      </c>
      <c r="Y108" s="337">
        <v>144</v>
      </c>
      <c r="Z108" s="337">
        <v>144</v>
      </c>
      <c r="AA108" s="330">
        <v>144</v>
      </c>
      <c r="AB108" s="327">
        <v>143</v>
      </c>
      <c r="AC108" s="337">
        <v>143</v>
      </c>
      <c r="AD108" s="337">
        <v>144</v>
      </c>
      <c r="AE108" s="337">
        <v>144</v>
      </c>
      <c r="AF108" s="337">
        <v>146</v>
      </c>
      <c r="AG108" s="337">
        <v>146</v>
      </c>
      <c r="AH108" s="337">
        <v>147</v>
      </c>
      <c r="AI108" s="337">
        <v>147</v>
      </c>
      <c r="AJ108" s="337">
        <v>147</v>
      </c>
      <c r="AK108" s="337">
        <v>147</v>
      </c>
      <c r="AL108" s="337">
        <v>147</v>
      </c>
      <c r="AM108" s="330">
        <v>147</v>
      </c>
      <c r="AN108" s="327">
        <v>147</v>
      </c>
      <c r="AO108" s="337">
        <v>150</v>
      </c>
      <c r="AP108" s="337">
        <v>150</v>
      </c>
      <c r="AQ108" s="337">
        <v>150</v>
      </c>
      <c r="AR108" s="337">
        <v>150</v>
      </c>
      <c r="AS108" s="337">
        <v>149</v>
      </c>
      <c r="AT108" s="337">
        <v>147</v>
      </c>
      <c r="AU108" s="337">
        <v>147</v>
      </c>
      <c r="AV108" s="337">
        <v>147</v>
      </c>
      <c r="AW108" s="337">
        <v>147</v>
      </c>
      <c r="AX108" s="337">
        <v>147</v>
      </c>
      <c r="AY108" s="330">
        <v>147</v>
      </c>
      <c r="AZ108" s="327">
        <v>147</v>
      </c>
      <c r="BA108" s="337">
        <v>147</v>
      </c>
      <c r="BB108" s="337">
        <v>147</v>
      </c>
      <c r="BC108" s="337">
        <v>146</v>
      </c>
      <c r="BD108" s="337">
        <v>146</v>
      </c>
      <c r="BE108" s="337">
        <v>145</v>
      </c>
      <c r="BF108" s="337">
        <v>144</v>
      </c>
      <c r="BG108" s="337">
        <v>140</v>
      </c>
      <c r="BH108" s="337">
        <v>140</v>
      </c>
      <c r="BI108" s="337">
        <v>139</v>
      </c>
      <c r="BJ108" s="337">
        <v>141</v>
      </c>
      <c r="BK108" s="326">
        <v>141</v>
      </c>
      <c r="BL108" s="327">
        <v>141</v>
      </c>
      <c r="BM108" s="337">
        <v>141</v>
      </c>
      <c r="BN108" s="337">
        <v>148</v>
      </c>
      <c r="BO108" s="337">
        <v>148</v>
      </c>
      <c r="BP108" s="337">
        <v>148</v>
      </c>
      <c r="BQ108" s="337">
        <v>149</v>
      </c>
      <c r="BR108" s="337">
        <v>148</v>
      </c>
      <c r="BS108" s="337">
        <v>149</v>
      </c>
      <c r="BT108" s="337">
        <v>148</v>
      </c>
      <c r="BU108" s="337">
        <v>148</v>
      </c>
      <c r="BV108" s="337">
        <v>147</v>
      </c>
      <c r="BW108" s="326">
        <v>147</v>
      </c>
      <c r="BX108" s="327">
        <v>149</v>
      </c>
      <c r="BY108" s="337">
        <v>147</v>
      </c>
      <c r="BZ108" s="337">
        <v>155</v>
      </c>
      <c r="CA108" s="337">
        <v>155</v>
      </c>
      <c r="CB108" s="337">
        <v>155</v>
      </c>
      <c r="CC108" s="337">
        <v>155</v>
      </c>
      <c r="CD108" s="337">
        <v>154</v>
      </c>
      <c r="CE108" s="337">
        <v>154</v>
      </c>
      <c r="CF108" s="337">
        <v>155</v>
      </c>
      <c r="CG108" s="337">
        <v>156</v>
      </c>
      <c r="CH108" s="337">
        <v>156</v>
      </c>
      <c r="CI108" s="326">
        <v>156</v>
      </c>
      <c r="CJ108" s="327">
        <v>156</v>
      </c>
      <c r="CK108" s="337">
        <v>156</v>
      </c>
      <c r="CL108" s="337">
        <v>157</v>
      </c>
      <c r="CM108" s="337">
        <v>159</v>
      </c>
      <c r="CN108" s="337">
        <v>160</v>
      </c>
      <c r="CO108" s="337">
        <v>161</v>
      </c>
      <c r="CP108" s="337">
        <v>162</v>
      </c>
      <c r="CQ108" s="337">
        <v>162</v>
      </c>
      <c r="CR108" s="337">
        <v>162</v>
      </c>
      <c r="CS108" s="326">
        <v>162</v>
      </c>
      <c r="CT108" s="330">
        <v>163</v>
      </c>
      <c r="CU108" s="326">
        <v>163</v>
      </c>
      <c r="CV108" s="337">
        <v>161</v>
      </c>
      <c r="CW108" s="337">
        <v>161</v>
      </c>
      <c r="CX108" s="337">
        <v>154</v>
      </c>
      <c r="CY108" s="337">
        <v>154</v>
      </c>
      <c r="CZ108" s="337">
        <v>153</v>
      </c>
      <c r="DA108" s="742">
        <v>154</v>
      </c>
      <c r="DB108" s="337"/>
      <c r="DC108" s="337"/>
      <c r="DD108" s="337"/>
      <c r="DE108" s="337"/>
      <c r="DF108" s="337"/>
      <c r="DG108" s="337"/>
      <c r="DH108" s="100">
        <v>1</v>
      </c>
      <c r="DI108" s="84">
        <v>0.64935064935064934</v>
      </c>
      <c r="DJ108" s="675">
        <v>-9</v>
      </c>
      <c r="DK108" s="84">
        <v>-5.7692307692307692</v>
      </c>
    </row>
    <row r="109" spans="1:115" ht="15" outlineLevel="2">
      <c r="A109" s="349">
        <v>93</v>
      </c>
      <c r="B109" s="15" t="s">
        <v>393</v>
      </c>
      <c r="C109" s="321" t="s">
        <v>398</v>
      </c>
      <c r="D109" s="327">
        <v>214</v>
      </c>
      <c r="E109" s="337">
        <v>214</v>
      </c>
      <c r="F109" s="337">
        <v>214</v>
      </c>
      <c r="G109" s="337">
        <v>214</v>
      </c>
      <c r="H109" s="337">
        <v>214</v>
      </c>
      <c r="I109" s="337">
        <v>216</v>
      </c>
      <c r="J109" s="337">
        <v>216</v>
      </c>
      <c r="K109" s="337">
        <v>216</v>
      </c>
      <c r="L109" s="337">
        <v>216</v>
      </c>
      <c r="M109" s="337">
        <v>216</v>
      </c>
      <c r="N109" s="337">
        <v>216</v>
      </c>
      <c r="O109" s="330">
        <v>226</v>
      </c>
      <c r="P109" s="327">
        <v>226</v>
      </c>
      <c r="Q109" s="337">
        <v>208</v>
      </c>
      <c r="R109" s="337">
        <v>205</v>
      </c>
      <c r="S109" s="337">
        <v>291</v>
      </c>
      <c r="T109" s="337">
        <v>290</v>
      </c>
      <c r="U109" s="337">
        <v>297</v>
      </c>
      <c r="V109" s="337">
        <v>299</v>
      </c>
      <c r="W109" s="337">
        <v>298</v>
      </c>
      <c r="X109" s="337">
        <v>298</v>
      </c>
      <c r="Y109" s="337">
        <v>297</v>
      </c>
      <c r="Z109" s="337">
        <v>296</v>
      </c>
      <c r="AA109" s="330">
        <v>295</v>
      </c>
      <c r="AB109" s="327">
        <v>293</v>
      </c>
      <c r="AC109" s="337">
        <v>292</v>
      </c>
      <c r="AD109" s="337">
        <v>295</v>
      </c>
      <c r="AE109" s="337">
        <v>295</v>
      </c>
      <c r="AF109" s="337">
        <v>294</v>
      </c>
      <c r="AG109" s="337">
        <v>293</v>
      </c>
      <c r="AH109" s="337">
        <v>296</v>
      </c>
      <c r="AI109" s="337">
        <v>296</v>
      </c>
      <c r="AJ109" s="337">
        <v>294</v>
      </c>
      <c r="AK109" s="337">
        <v>295</v>
      </c>
      <c r="AL109" s="337">
        <v>294</v>
      </c>
      <c r="AM109" s="330">
        <v>294</v>
      </c>
      <c r="AN109" s="327">
        <v>294</v>
      </c>
      <c r="AO109" s="337">
        <v>296</v>
      </c>
      <c r="AP109" s="337">
        <v>296</v>
      </c>
      <c r="AQ109" s="337">
        <v>296</v>
      </c>
      <c r="AR109" s="337">
        <v>295</v>
      </c>
      <c r="AS109" s="337">
        <v>295</v>
      </c>
      <c r="AT109" s="337">
        <v>295</v>
      </c>
      <c r="AU109" s="337">
        <v>294</v>
      </c>
      <c r="AV109" s="337">
        <v>294</v>
      </c>
      <c r="AW109" s="337">
        <v>294</v>
      </c>
      <c r="AX109" s="337">
        <v>293</v>
      </c>
      <c r="AY109" s="330">
        <v>293</v>
      </c>
      <c r="AZ109" s="327">
        <v>293</v>
      </c>
      <c r="BA109" s="337">
        <v>291</v>
      </c>
      <c r="BB109" s="337">
        <v>291</v>
      </c>
      <c r="BC109" s="337">
        <v>291</v>
      </c>
      <c r="BD109" s="337">
        <v>291</v>
      </c>
      <c r="BE109" s="337">
        <v>290</v>
      </c>
      <c r="BF109" s="337">
        <v>286</v>
      </c>
      <c r="BG109" s="337">
        <v>289</v>
      </c>
      <c r="BH109" s="337">
        <v>289</v>
      </c>
      <c r="BI109" s="337">
        <v>289</v>
      </c>
      <c r="BJ109" s="337">
        <v>288</v>
      </c>
      <c r="BK109" s="326">
        <v>288</v>
      </c>
      <c r="BL109" s="327">
        <v>286</v>
      </c>
      <c r="BM109" s="337">
        <v>286</v>
      </c>
      <c r="BN109" s="337">
        <v>289</v>
      </c>
      <c r="BO109" s="337">
        <v>291</v>
      </c>
      <c r="BP109" s="337">
        <v>291</v>
      </c>
      <c r="BQ109" s="337">
        <v>292</v>
      </c>
      <c r="BR109" s="337">
        <v>291</v>
      </c>
      <c r="BS109" s="337">
        <v>291</v>
      </c>
      <c r="BT109" s="337">
        <v>291</v>
      </c>
      <c r="BU109" s="337">
        <v>291</v>
      </c>
      <c r="BV109" s="337">
        <v>292</v>
      </c>
      <c r="BW109" s="326">
        <v>292</v>
      </c>
      <c r="BX109" s="327">
        <v>295</v>
      </c>
      <c r="BY109" s="337">
        <v>292</v>
      </c>
      <c r="BZ109" s="337">
        <v>303</v>
      </c>
      <c r="CA109" s="337">
        <v>299</v>
      </c>
      <c r="CB109" s="337">
        <v>301</v>
      </c>
      <c r="CC109" s="337">
        <v>302</v>
      </c>
      <c r="CD109" s="337">
        <v>302</v>
      </c>
      <c r="CE109" s="337">
        <v>301</v>
      </c>
      <c r="CF109" s="337">
        <v>298</v>
      </c>
      <c r="CG109" s="337">
        <v>300</v>
      </c>
      <c r="CH109" s="337">
        <v>300</v>
      </c>
      <c r="CI109" s="326">
        <v>295</v>
      </c>
      <c r="CJ109" s="327">
        <v>296</v>
      </c>
      <c r="CK109" s="337">
        <v>294</v>
      </c>
      <c r="CL109" s="337">
        <v>293</v>
      </c>
      <c r="CM109" s="337">
        <v>294</v>
      </c>
      <c r="CN109" s="337">
        <v>295</v>
      </c>
      <c r="CO109" s="337">
        <v>296</v>
      </c>
      <c r="CP109" s="337">
        <v>292</v>
      </c>
      <c r="CQ109" s="337">
        <v>293</v>
      </c>
      <c r="CR109" s="337">
        <v>294</v>
      </c>
      <c r="CS109" s="326">
        <v>293</v>
      </c>
      <c r="CT109" s="330">
        <v>293</v>
      </c>
      <c r="CU109" s="326">
        <v>291</v>
      </c>
      <c r="CV109" s="337">
        <v>291</v>
      </c>
      <c r="CW109" s="337">
        <v>289</v>
      </c>
      <c r="CX109" s="337">
        <v>283</v>
      </c>
      <c r="CY109" s="337">
        <v>292</v>
      </c>
      <c r="CZ109" s="337">
        <v>293</v>
      </c>
      <c r="DA109" s="742">
        <v>294</v>
      </c>
      <c r="DB109" s="337"/>
      <c r="DC109" s="337"/>
      <c r="DD109" s="337"/>
      <c r="DE109" s="337"/>
      <c r="DF109" s="337"/>
      <c r="DG109" s="337"/>
      <c r="DH109" s="100">
        <v>1</v>
      </c>
      <c r="DI109" s="84">
        <v>0.3401360544217687</v>
      </c>
      <c r="DJ109" s="675">
        <v>3</v>
      </c>
      <c r="DK109" s="84">
        <v>1.0169491525423728</v>
      </c>
    </row>
    <row r="110" spans="1:115" ht="15" outlineLevel="2">
      <c r="A110" s="349">
        <v>101</v>
      </c>
      <c r="B110" s="15" t="s">
        <v>393</v>
      </c>
      <c r="C110" s="321" t="s">
        <v>399</v>
      </c>
      <c r="D110" s="327">
        <v>339</v>
      </c>
      <c r="E110" s="337">
        <v>339</v>
      </c>
      <c r="F110" s="337">
        <v>339</v>
      </c>
      <c r="G110" s="337">
        <v>339</v>
      </c>
      <c r="H110" s="337">
        <v>339</v>
      </c>
      <c r="I110" s="337">
        <v>345</v>
      </c>
      <c r="J110" s="337">
        <v>345</v>
      </c>
      <c r="K110" s="337">
        <v>345</v>
      </c>
      <c r="L110" s="337">
        <v>345</v>
      </c>
      <c r="M110" s="337">
        <v>345</v>
      </c>
      <c r="N110" s="337">
        <v>343</v>
      </c>
      <c r="O110" s="330">
        <v>363</v>
      </c>
      <c r="P110" s="327">
        <v>364</v>
      </c>
      <c r="Q110" s="337">
        <v>320</v>
      </c>
      <c r="R110" s="337">
        <v>314</v>
      </c>
      <c r="S110" s="337">
        <v>439</v>
      </c>
      <c r="T110" s="337">
        <v>430</v>
      </c>
      <c r="U110" s="337">
        <v>444</v>
      </c>
      <c r="V110" s="337">
        <v>440</v>
      </c>
      <c r="W110" s="337">
        <v>440</v>
      </c>
      <c r="X110" s="337">
        <v>440</v>
      </c>
      <c r="Y110" s="337">
        <v>442</v>
      </c>
      <c r="Z110" s="337">
        <v>441</v>
      </c>
      <c r="AA110" s="330">
        <v>442</v>
      </c>
      <c r="AB110" s="327">
        <v>442</v>
      </c>
      <c r="AC110" s="337">
        <v>443</v>
      </c>
      <c r="AD110" s="337">
        <v>442</v>
      </c>
      <c r="AE110" s="337">
        <v>442</v>
      </c>
      <c r="AF110" s="337">
        <v>449</v>
      </c>
      <c r="AG110" s="337">
        <v>447</v>
      </c>
      <c r="AH110" s="337">
        <v>454</v>
      </c>
      <c r="AI110" s="337">
        <v>456</v>
      </c>
      <c r="AJ110" s="337">
        <v>459</v>
      </c>
      <c r="AK110" s="337">
        <v>460</v>
      </c>
      <c r="AL110" s="337">
        <v>458</v>
      </c>
      <c r="AM110" s="330">
        <v>458</v>
      </c>
      <c r="AN110" s="327">
        <v>455</v>
      </c>
      <c r="AO110" s="337">
        <v>455</v>
      </c>
      <c r="AP110" s="337">
        <v>453</v>
      </c>
      <c r="AQ110" s="337">
        <v>452</v>
      </c>
      <c r="AR110" s="337">
        <v>450</v>
      </c>
      <c r="AS110" s="337">
        <v>449</v>
      </c>
      <c r="AT110" s="337">
        <v>448</v>
      </c>
      <c r="AU110" s="337">
        <v>447</v>
      </c>
      <c r="AV110" s="337">
        <v>447</v>
      </c>
      <c r="AW110" s="337">
        <v>447</v>
      </c>
      <c r="AX110" s="337">
        <v>444</v>
      </c>
      <c r="AY110" s="330">
        <v>444</v>
      </c>
      <c r="AZ110" s="327">
        <v>443</v>
      </c>
      <c r="BA110" s="337">
        <v>441</v>
      </c>
      <c r="BB110" s="337">
        <v>440</v>
      </c>
      <c r="BC110" s="337">
        <v>440</v>
      </c>
      <c r="BD110" s="337">
        <v>437</v>
      </c>
      <c r="BE110" s="337">
        <v>437</v>
      </c>
      <c r="BF110" s="337">
        <v>431</v>
      </c>
      <c r="BG110" s="337">
        <v>429</v>
      </c>
      <c r="BH110" s="337">
        <v>429</v>
      </c>
      <c r="BI110" s="337">
        <v>428</v>
      </c>
      <c r="BJ110" s="337">
        <v>432</v>
      </c>
      <c r="BK110" s="326">
        <v>432</v>
      </c>
      <c r="BL110" s="327">
        <v>429</v>
      </c>
      <c r="BM110" s="337">
        <v>427</v>
      </c>
      <c r="BN110" s="337">
        <v>435</v>
      </c>
      <c r="BO110" s="337">
        <v>435</v>
      </c>
      <c r="BP110" s="337">
        <v>435</v>
      </c>
      <c r="BQ110" s="337">
        <v>441</v>
      </c>
      <c r="BR110" s="337">
        <v>435</v>
      </c>
      <c r="BS110" s="337">
        <v>434</v>
      </c>
      <c r="BT110" s="337">
        <v>433</v>
      </c>
      <c r="BU110" s="337">
        <v>428</v>
      </c>
      <c r="BV110" s="337">
        <v>431</v>
      </c>
      <c r="BW110" s="326">
        <v>430</v>
      </c>
      <c r="BX110" s="327">
        <v>432</v>
      </c>
      <c r="BY110" s="337">
        <v>428</v>
      </c>
      <c r="BZ110" s="337">
        <v>461</v>
      </c>
      <c r="CA110" s="337">
        <v>455</v>
      </c>
      <c r="CB110" s="337">
        <v>458</v>
      </c>
      <c r="CC110" s="337">
        <v>453</v>
      </c>
      <c r="CD110" s="337">
        <v>454</v>
      </c>
      <c r="CE110" s="337">
        <v>452</v>
      </c>
      <c r="CF110" s="337">
        <v>449</v>
      </c>
      <c r="CG110" s="337">
        <v>450</v>
      </c>
      <c r="CH110" s="337">
        <v>445</v>
      </c>
      <c r="CI110" s="326">
        <v>446</v>
      </c>
      <c r="CJ110" s="327">
        <v>444</v>
      </c>
      <c r="CK110" s="337">
        <v>436</v>
      </c>
      <c r="CL110" s="337">
        <v>436</v>
      </c>
      <c r="CM110" s="337">
        <v>441</v>
      </c>
      <c r="CN110" s="337">
        <v>441</v>
      </c>
      <c r="CO110" s="337">
        <v>445</v>
      </c>
      <c r="CP110" s="337">
        <v>443</v>
      </c>
      <c r="CQ110" s="337">
        <v>446</v>
      </c>
      <c r="CR110" s="337">
        <v>445</v>
      </c>
      <c r="CS110" s="326">
        <v>444</v>
      </c>
      <c r="CT110" s="330">
        <v>444</v>
      </c>
      <c r="CU110" s="326">
        <v>443</v>
      </c>
      <c r="CV110" s="337">
        <v>443</v>
      </c>
      <c r="CW110" s="337">
        <v>439</v>
      </c>
      <c r="CX110" s="337">
        <v>440</v>
      </c>
      <c r="CY110" s="337">
        <v>444</v>
      </c>
      <c r="CZ110" s="337">
        <v>441</v>
      </c>
      <c r="DA110" s="742">
        <v>441</v>
      </c>
      <c r="DB110" s="337"/>
      <c r="DC110" s="337"/>
      <c r="DD110" s="337"/>
      <c r="DE110" s="337"/>
      <c r="DF110" s="337"/>
      <c r="DG110" s="337"/>
      <c r="DH110" s="100">
        <v>0</v>
      </c>
      <c r="DI110" s="84">
        <v>0</v>
      </c>
      <c r="DJ110" s="675">
        <v>-2</v>
      </c>
      <c r="DK110" s="84">
        <v>-0.44843049327354262</v>
      </c>
    </row>
    <row r="111" spans="1:115" ht="15" outlineLevel="2">
      <c r="A111" s="349">
        <v>145</v>
      </c>
      <c r="B111" s="15" t="s">
        <v>393</v>
      </c>
      <c r="C111" s="321" t="s">
        <v>400</v>
      </c>
      <c r="D111" s="327">
        <v>127</v>
      </c>
      <c r="E111" s="337">
        <v>127</v>
      </c>
      <c r="F111" s="337">
        <v>127</v>
      </c>
      <c r="G111" s="337">
        <v>127</v>
      </c>
      <c r="H111" s="337">
        <v>127</v>
      </c>
      <c r="I111" s="337">
        <v>127</v>
      </c>
      <c r="J111" s="337">
        <v>127</v>
      </c>
      <c r="K111" s="337">
        <v>127</v>
      </c>
      <c r="L111" s="337">
        <v>127</v>
      </c>
      <c r="M111" s="337">
        <v>127</v>
      </c>
      <c r="N111" s="337">
        <v>127</v>
      </c>
      <c r="O111" s="330">
        <v>134</v>
      </c>
      <c r="P111" s="327">
        <v>134</v>
      </c>
      <c r="Q111" s="337">
        <v>117</v>
      </c>
      <c r="R111" s="337">
        <v>116</v>
      </c>
      <c r="S111" s="337">
        <v>147</v>
      </c>
      <c r="T111" s="337">
        <v>145</v>
      </c>
      <c r="U111" s="337">
        <v>148</v>
      </c>
      <c r="V111" s="337">
        <v>146</v>
      </c>
      <c r="W111" s="337">
        <v>142</v>
      </c>
      <c r="X111" s="337">
        <v>142</v>
      </c>
      <c r="Y111" s="337">
        <v>142</v>
      </c>
      <c r="Z111" s="337">
        <v>141</v>
      </c>
      <c r="AA111" s="330">
        <v>141</v>
      </c>
      <c r="AB111" s="327">
        <v>141</v>
      </c>
      <c r="AC111" s="337">
        <v>141</v>
      </c>
      <c r="AD111" s="337">
        <v>141</v>
      </c>
      <c r="AE111" s="337">
        <v>141</v>
      </c>
      <c r="AF111" s="337">
        <v>141</v>
      </c>
      <c r="AG111" s="337">
        <v>141</v>
      </c>
      <c r="AH111" s="337">
        <v>141</v>
      </c>
      <c r="AI111" s="337">
        <v>139</v>
      </c>
      <c r="AJ111" s="337">
        <v>139</v>
      </c>
      <c r="AK111" s="337">
        <v>139</v>
      </c>
      <c r="AL111" s="337">
        <v>139</v>
      </c>
      <c r="AM111" s="330">
        <v>139</v>
      </c>
      <c r="AN111" s="327">
        <v>139</v>
      </c>
      <c r="AO111" s="337">
        <v>140</v>
      </c>
      <c r="AP111" s="337">
        <v>140</v>
      </c>
      <c r="AQ111" s="337">
        <v>140</v>
      </c>
      <c r="AR111" s="337">
        <v>140</v>
      </c>
      <c r="AS111" s="337">
        <v>140</v>
      </c>
      <c r="AT111" s="337">
        <v>140</v>
      </c>
      <c r="AU111" s="337">
        <v>140</v>
      </c>
      <c r="AV111" s="337">
        <v>140</v>
      </c>
      <c r="AW111" s="337">
        <v>137</v>
      </c>
      <c r="AX111" s="337">
        <v>136</v>
      </c>
      <c r="AY111" s="330">
        <v>136</v>
      </c>
      <c r="AZ111" s="327">
        <v>136</v>
      </c>
      <c r="BA111" s="337">
        <v>136</v>
      </c>
      <c r="BB111" s="337">
        <v>136</v>
      </c>
      <c r="BC111" s="337">
        <v>136</v>
      </c>
      <c r="BD111" s="337">
        <v>136</v>
      </c>
      <c r="BE111" s="337">
        <v>136</v>
      </c>
      <c r="BF111" s="337">
        <v>131</v>
      </c>
      <c r="BG111" s="337">
        <v>128</v>
      </c>
      <c r="BH111" s="337">
        <v>128</v>
      </c>
      <c r="BI111" s="337">
        <v>128</v>
      </c>
      <c r="BJ111" s="337">
        <v>127</v>
      </c>
      <c r="BK111" s="326">
        <v>127</v>
      </c>
      <c r="BL111" s="327">
        <v>127</v>
      </c>
      <c r="BM111" s="337">
        <v>126</v>
      </c>
      <c r="BN111" s="337">
        <v>128</v>
      </c>
      <c r="BO111" s="337">
        <v>128</v>
      </c>
      <c r="BP111" s="337">
        <v>128</v>
      </c>
      <c r="BQ111" s="337">
        <v>128</v>
      </c>
      <c r="BR111" s="337">
        <v>127</v>
      </c>
      <c r="BS111" s="337">
        <v>127</v>
      </c>
      <c r="BT111" s="337">
        <v>124</v>
      </c>
      <c r="BU111" s="337">
        <v>124</v>
      </c>
      <c r="BV111" s="337">
        <v>124</v>
      </c>
      <c r="BW111" s="326">
        <v>125</v>
      </c>
      <c r="BX111" s="327">
        <v>126</v>
      </c>
      <c r="BY111" s="337">
        <v>126</v>
      </c>
      <c r="BZ111" s="337">
        <v>135</v>
      </c>
      <c r="CA111" s="337">
        <v>132</v>
      </c>
      <c r="CB111" s="337">
        <v>133</v>
      </c>
      <c r="CC111" s="337">
        <v>134</v>
      </c>
      <c r="CD111" s="337">
        <v>134</v>
      </c>
      <c r="CE111" s="337">
        <v>134</v>
      </c>
      <c r="CF111" s="337">
        <v>133</v>
      </c>
      <c r="CG111" s="337">
        <v>135</v>
      </c>
      <c r="CH111" s="337">
        <v>132</v>
      </c>
      <c r="CI111" s="326">
        <v>129</v>
      </c>
      <c r="CJ111" s="327">
        <v>128</v>
      </c>
      <c r="CK111" s="337">
        <v>127</v>
      </c>
      <c r="CL111" s="337">
        <v>126</v>
      </c>
      <c r="CM111" s="337">
        <v>127</v>
      </c>
      <c r="CN111" s="337">
        <v>127</v>
      </c>
      <c r="CO111" s="337">
        <v>129</v>
      </c>
      <c r="CP111" s="337">
        <v>129</v>
      </c>
      <c r="CQ111" s="337">
        <v>131</v>
      </c>
      <c r="CR111" s="337">
        <v>131</v>
      </c>
      <c r="CS111" s="326">
        <v>131</v>
      </c>
      <c r="CT111" s="330">
        <v>130</v>
      </c>
      <c r="CU111" s="326">
        <v>130</v>
      </c>
      <c r="CV111" s="337">
        <v>129</v>
      </c>
      <c r="CW111" s="337">
        <v>130</v>
      </c>
      <c r="CX111" s="337">
        <v>130</v>
      </c>
      <c r="CY111" s="337">
        <v>129</v>
      </c>
      <c r="CZ111" s="337">
        <v>131</v>
      </c>
      <c r="DA111" s="742">
        <v>131</v>
      </c>
      <c r="DB111" s="337"/>
      <c r="DC111" s="337"/>
      <c r="DD111" s="337"/>
      <c r="DE111" s="337"/>
      <c r="DF111" s="337"/>
      <c r="DG111" s="337"/>
      <c r="DH111" s="100">
        <v>0</v>
      </c>
      <c r="DI111" s="84">
        <v>0</v>
      </c>
      <c r="DJ111" s="675">
        <v>1</v>
      </c>
      <c r="DK111" s="84">
        <v>0.77519379844961245</v>
      </c>
    </row>
    <row r="112" spans="1:115" ht="15" outlineLevel="2">
      <c r="A112" s="349">
        <v>209</v>
      </c>
      <c r="B112" s="15" t="s">
        <v>393</v>
      </c>
      <c r="C112" s="321" t="s">
        <v>401</v>
      </c>
      <c r="D112" s="327">
        <v>218</v>
      </c>
      <c r="E112" s="337">
        <v>218</v>
      </c>
      <c r="F112" s="337">
        <v>218</v>
      </c>
      <c r="G112" s="337">
        <v>218</v>
      </c>
      <c r="H112" s="337">
        <v>218</v>
      </c>
      <c r="I112" s="337">
        <v>226</v>
      </c>
      <c r="J112" s="337">
        <v>226</v>
      </c>
      <c r="K112" s="337">
        <v>226</v>
      </c>
      <c r="L112" s="337">
        <v>226</v>
      </c>
      <c r="M112" s="337">
        <v>226</v>
      </c>
      <c r="N112" s="337">
        <v>226</v>
      </c>
      <c r="O112" s="330">
        <v>247</v>
      </c>
      <c r="P112" s="327">
        <v>244</v>
      </c>
      <c r="Q112" s="337">
        <v>217</v>
      </c>
      <c r="R112" s="337">
        <v>215</v>
      </c>
      <c r="S112" s="337">
        <v>284</v>
      </c>
      <c r="T112" s="337">
        <v>280</v>
      </c>
      <c r="U112" s="337">
        <v>283</v>
      </c>
      <c r="V112" s="337">
        <v>284</v>
      </c>
      <c r="W112" s="337">
        <v>280</v>
      </c>
      <c r="X112" s="337">
        <v>279</v>
      </c>
      <c r="Y112" s="337">
        <v>281</v>
      </c>
      <c r="Z112" s="337">
        <v>281</v>
      </c>
      <c r="AA112" s="330">
        <v>284</v>
      </c>
      <c r="AB112" s="327">
        <v>284</v>
      </c>
      <c r="AC112" s="337">
        <v>284</v>
      </c>
      <c r="AD112" s="337">
        <v>283</v>
      </c>
      <c r="AE112" s="337">
        <v>283</v>
      </c>
      <c r="AF112" s="337">
        <v>288</v>
      </c>
      <c r="AG112" s="337">
        <v>287</v>
      </c>
      <c r="AH112" s="337">
        <v>287</v>
      </c>
      <c r="AI112" s="337">
        <v>290</v>
      </c>
      <c r="AJ112" s="337">
        <v>293</v>
      </c>
      <c r="AK112" s="337">
        <v>292</v>
      </c>
      <c r="AL112" s="337">
        <v>291</v>
      </c>
      <c r="AM112" s="330">
        <v>291</v>
      </c>
      <c r="AN112" s="327">
        <v>291</v>
      </c>
      <c r="AO112" s="337">
        <v>289</v>
      </c>
      <c r="AP112" s="337">
        <v>289</v>
      </c>
      <c r="AQ112" s="337">
        <v>289</v>
      </c>
      <c r="AR112" s="337">
        <v>288</v>
      </c>
      <c r="AS112" s="337">
        <v>288</v>
      </c>
      <c r="AT112" s="337">
        <v>288</v>
      </c>
      <c r="AU112" s="337">
        <v>287</v>
      </c>
      <c r="AV112" s="337">
        <v>286</v>
      </c>
      <c r="AW112" s="337">
        <v>286</v>
      </c>
      <c r="AX112" s="337">
        <v>285</v>
      </c>
      <c r="AY112" s="330">
        <v>285</v>
      </c>
      <c r="AZ112" s="327">
        <v>284</v>
      </c>
      <c r="BA112" s="337">
        <v>284</v>
      </c>
      <c r="BB112" s="337">
        <v>284</v>
      </c>
      <c r="BC112" s="337">
        <v>283</v>
      </c>
      <c r="BD112" s="337">
        <v>283</v>
      </c>
      <c r="BE112" s="337">
        <v>283</v>
      </c>
      <c r="BF112" s="337">
        <v>281</v>
      </c>
      <c r="BG112" s="337">
        <v>282</v>
      </c>
      <c r="BH112" s="337">
        <v>281</v>
      </c>
      <c r="BI112" s="337">
        <v>280</v>
      </c>
      <c r="BJ112" s="337">
        <v>282</v>
      </c>
      <c r="BK112" s="326">
        <v>281</v>
      </c>
      <c r="BL112" s="327">
        <v>280</v>
      </c>
      <c r="BM112" s="337">
        <v>280</v>
      </c>
      <c r="BN112" s="337">
        <v>285</v>
      </c>
      <c r="BO112" s="337">
        <v>286</v>
      </c>
      <c r="BP112" s="337">
        <v>286</v>
      </c>
      <c r="BQ112" s="337">
        <v>287</v>
      </c>
      <c r="BR112" s="337">
        <v>284</v>
      </c>
      <c r="BS112" s="337">
        <v>285</v>
      </c>
      <c r="BT112" s="337">
        <v>285</v>
      </c>
      <c r="BU112" s="337">
        <v>285</v>
      </c>
      <c r="BV112" s="337">
        <v>285</v>
      </c>
      <c r="BW112" s="326">
        <v>285</v>
      </c>
      <c r="BX112" s="327">
        <v>286</v>
      </c>
      <c r="BY112" s="337">
        <v>287</v>
      </c>
      <c r="BZ112" s="337">
        <v>304</v>
      </c>
      <c r="CA112" s="337">
        <v>305</v>
      </c>
      <c r="CB112" s="337">
        <v>304</v>
      </c>
      <c r="CC112" s="337">
        <v>304</v>
      </c>
      <c r="CD112" s="337">
        <v>302</v>
      </c>
      <c r="CE112" s="337">
        <v>298</v>
      </c>
      <c r="CF112" s="337">
        <v>297</v>
      </c>
      <c r="CG112" s="337">
        <v>297</v>
      </c>
      <c r="CH112" s="337">
        <v>297</v>
      </c>
      <c r="CI112" s="326">
        <v>295</v>
      </c>
      <c r="CJ112" s="327">
        <v>295</v>
      </c>
      <c r="CK112" s="337">
        <v>292</v>
      </c>
      <c r="CL112" s="337">
        <v>292</v>
      </c>
      <c r="CM112" s="337">
        <v>295</v>
      </c>
      <c r="CN112" s="337">
        <v>295</v>
      </c>
      <c r="CO112" s="337">
        <v>295</v>
      </c>
      <c r="CP112" s="337">
        <v>294</v>
      </c>
      <c r="CQ112" s="337">
        <v>296</v>
      </c>
      <c r="CR112" s="337">
        <v>300</v>
      </c>
      <c r="CS112" s="326">
        <v>296</v>
      </c>
      <c r="CT112" s="330">
        <v>299</v>
      </c>
      <c r="CU112" s="326">
        <v>300</v>
      </c>
      <c r="CV112" s="337">
        <v>300</v>
      </c>
      <c r="CW112" s="337">
        <v>300</v>
      </c>
      <c r="CX112" s="337">
        <v>301</v>
      </c>
      <c r="CY112" s="337">
        <v>304</v>
      </c>
      <c r="CZ112" s="337">
        <v>305</v>
      </c>
      <c r="DA112" s="742">
        <v>307</v>
      </c>
      <c r="DB112" s="337"/>
      <c r="DC112" s="337"/>
      <c r="DD112" s="337"/>
      <c r="DE112" s="337"/>
      <c r="DF112" s="337"/>
      <c r="DG112" s="337"/>
      <c r="DH112" s="100">
        <v>2</v>
      </c>
      <c r="DI112" s="84">
        <v>0.65146579804560267</v>
      </c>
      <c r="DJ112" s="675">
        <v>7</v>
      </c>
      <c r="DK112" s="84">
        <v>2.3728813559322033</v>
      </c>
    </row>
    <row r="113" spans="1:115" ht="15" outlineLevel="2">
      <c r="A113" s="349">
        <v>282</v>
      </c>
      <c r="B113" s="15" t="s">
        <v>393</v>
      </c>
      <c r="C113" s="321" t="s">
        <v>402</v>
      </c>
      <c r="D113" s="327">
        <v>451</v>
      </c>
      <c r="E113" s="337">
        <v>451</v>
      </c>
      <c r="F113" s="337">
        <v>451</v>
      </c>
      <c r="G113" s="337">
        <v>451</v>
      </c>
      <c r="H113" s="337">
        <v>451</v>
      </c>
      <c r="I113" s="337">
        <v>462</v>
      </c>
      <c r="J113" s="337">
        <v>462</v>
      </c>
      <c r="K113" s="337">
        <v>462</v>
      </c>
      <c r="L113" s="337">
        <v>462</v>
      </c>
      <c r="M113" s="337">
        <v>462</v>
      </c>
      <c r="N113" s="337">
        <v>460</v>
      </c>
      <c r="O113" s="330">
        <v>471</v>
      </c>
      <c r="P113" s="327">
        <v>463</v>
      </c>
      <c r="Q113" s="337">
        <v>423</v>
      </c>
      <c r="R113" s="337">
        <v>421</v>
      </c>
      <c r="S113" s="337">
        <v>598</v>
      </c>
      <c r="T113" s="337">
        <v>590</v>
      </c>
      <c r="U113" s="337">
        <v>603</v>
      </c>
      <c r="V113" s="337">
        <v>594</v>
      </c>
      <c r="W113" s="337">
        <v>593</v>
      </c>
      <c r="X113" s="337">
        <v>593</v>
      </c>
      <c r="Y113" s="337">
        <v>594</v>
      </c>
      <c r="Z113" s="337">
        <v>592</v>
      </c>
      <c r="AA113" s="330">
        <v>593</v>
      </c>
      <c r="AB113" s="327">
        <v>592</v>
      </c>
      <c r="AC113" s="337">
        <v>591</v>
      </c>
      <c r="AD113" s="337">
        <v>590</v>
      </c>
      <c r="AE113" s="337">
        <v>589</v>
      </c>
      <c r="AF113" s="337">
        <v>587</v>
      </c>
      <c r="AG113" s="337">
        <v>585</v>
      </c>
      <c r="AH113" s="337">
        <v>583</v>
      </c>
      <c r="AI113" s="337">
        <v>587</v>
      </c>
      <c r="AJ113" s="337">
        <v>589</v>
      </c>
      <c r="AK113" s="337">
        <v>587</v>
      </c>
      <c r="AL113" s="337">
        <v>587</v>
      </c>
      <c r="AM113" s="330">
        <v>586</v>
      </c>
      <c r="AN113" s="327">
        <v>583</v>
      </c>
      <c r="AO113" s="337">
        <v>582</v>
      </c>
      <c r="AP113" s="337">
        <v>581</v>
      </c>
      <c r="AQ113" s="337">
        <v>578</v>
      </c>
      <c r="AR113" s="337">
        <v>575</v>
      </c>
      <c r="AS113" s="337">
        <v>575</v>
      </c>
      <c r="AT113" s="337">
        <v>574</v>
      </c>
      <c r="AU113" s="337">
        <v>570</v>
      </c>
      <c r="AV113" s="337">
        <v>568</v>
      </c>
      <c r="AW113" s="337">
        <v>564</v>
      </c>
      <c r="AX113" s="337">
        <v>563</v>
      </c>
      <c r="AY113" s="330">
        <v>563</v>
      </c>
      <c r="AZ113" s="327">
        <v>563</v>
      </c>
      <c r="BA113" s="337">
        <v>560</v>
      </c>
      <c r="BB113" s="337">
        <v>557</v>
      </c>
      <c r="BC113" s="337">
        <v>556</v>
      </c>
      <c r="BD113" s="337">
        <v>553</v>
      </c>
      <c r="BE113" s="337">
        <v>550</v>
      </c>
      <c r="BF113" s="337">
        <v>534</v>
      </c>
      <c r="BG113" s="337">
        <v>539</v>
      </c>
      <c r="BH113" s="337">
        <v>538</v>
      </c>
      <c r="BI113" s="337">
        <v>537</v>
      </c>
      <c r="BJ113" s="337">
        <v>537</v>
      </c>
      <c r="BK113" s="326">
        <v>537</v>
      </c>
      <c r="BL113" s="327">
        <v>537</v>
      </c>
      <c r="BM113" s="337">
        <v>537</v>
      </c>
      <c r="BN113" s="337">
        <v>542</v>
      </c>
      <c r="BO113" s="337">
        <v>542</v>
      </c>
      <c r="BP113" s="337">
        <v>542</v>
      </c>
      <c r="BQ113" s="337">
        <v>550</v>
      </c>
      <c r="BR113" s="337">
        <v>547</v>
      </c>
      <c r="BS113" s="337">
        <v>548</v>
      </c>
      <c r="BT113" s="337">
        <v>546</v>
      </c>
      <c r="BU113" s="337">
        <v>543</v>
      </c>
      <c r="BV113" s="337">
        <v>545</v>
      </c>
      <c r="BW113" s="326">
        <v>547</v>
      </c>
      <c r="BX113" s="327">
        <v>552</v>
      </c>
      <c r="BY113" s="337">
        <v>550</v>
      </c>
      <c r="BZ113" s="337">
        <v>583</v>
      </c>
      <c r="CA113" s="337">
        <v>576</v>
      </c>
      <c r="CB113" s="337">
        <v>577</v>
      </c>
      <c r="CC113" s="337">
        <v>578</v>
      </c>
      <c r="CD113" s="337">
        <v>575</v>
      </c>
      <c r="CE113" s="337">
        <v>575</v>
      </c>
      <c r="CF113" s="337">
        <v>572</v>
      </c>
      <c r="CG113" s="337">
        <v>572</v>
      </c>
      <c r="CH113" s="337">
        <v>569</v>
      </c>
      <c r="CI113" s="326">
        <v>561</v>
      </c>
      <c r="CJ113" s="327">
        <v>559</v>
      </c>
      <c r="CK113" s="337">
        <v>551</v>
      </c>
      <c r="CL113" s="337">
        <v>550</v>
      </c>
      <c r="CM113" s="337">
        <v>553</v>
      </c>
      <c r="CN113" s="337">
        <v>555</v>
      </c>
      <c r="CO113" s="337">
        <v>554</v>
      </c>
      <c r="CP113" s="337">
        <v>553</v>
      </c>
      <c r="CQ113" s="337">
        <v>555</v>
      </c>
      <c r="CR113" s="337">
        <v>554</v>
      </c>
      <c r="CS113" s="326">
        <v>554</v>
      </c>
      <c r="CT113" s="330">
        <v>552</v>
      </c>
      <c r="CU113" s="326">
        <v>551</v>
      </c>
      <c r="CV113" s="337">
        <v>552</v>
      </c>
      <c r="CW113" s="337">
        <v>545</v>
      </c>
      <c r="CX113" s="337">
        <v>543</v>
      </c>
      <c r="CY113" s="337">
        <v>549</v>
      </c>
      <c r="CZ113" s="337">
        <v>545</v>
      </c>
      <c r="DA113" s="742">
        <v>542</v>
      </c>
      <c r="DB113" s="337"/>
      <c r="DC113" s="337"/>
      <c r="DD113" s="337"/>
      <c r="DE113" s="337"/>
      <c r="DF113" s="337"/>
      <c r="DG113" s="337"/>
      <c r="DH113" s="100">
        <v>-3</v>
      </c>
      <c r="DI113" s="84">
        <v>-0.55350553505535049</v>
      </c>
      <c r="DJ113" s="675">
        <v>-9</v>
      </c>
      <c r="DK113" s="84">
        <v>-1.6042780748663104</v>
      </c>
    </row>
    <row r="114" spans="1:115" ht="15" outlineLevel="2">
      <c r="A114" s="349">
        <v>353</v>
      </c>
      <c r="B114" s="15" t="s">
        <v>393</v>
      </c>
      <c r="C114" s="321" t="s">
        <v>403</v>
      </c>
      <c r="D114" s="327">
        <v>77</v>
      </c>
      <c r="E114" s="337">
        <v>77</v>
      </c>
      <c r="F114" s="337">
        <v>77</v>
      </c>
      <c r="G114" s="337">
        <v>77</v>
      </c>
      <c r="H114" s="337">
        <v>77</v>
      </c>
      <c r="I114" s="337">
        <v>77</v>
      </c>
      <c r="J114" s="337">
        <v>77</v>
      </c>
      <c r="K114" s="337">
        <v>77</v>
      </c>
      <c r="L114" s="337">
        <v>77</v>
      </c>
      <c r="M114" s="337">
        <v>77</v>
      </c>
      <c r="N114" s="337">
        <v>77</v>
      </c>
      <c r="O114" s="330">
        <v>80</v>
      </c>
      <c r="P114" s="327">
        <v>80</v>
      </c>
      <c r="Q114" s="337">
        <v>70</v>
      </c>
      <c r="R114" s="337">
        <v>70</v>
      </c>
      <c r="S114" s="337">
        <v>86</v>
      </c>
      <c r="T114" s="337">
        <v>84</v>
      </c>
      <c r="U114" s="337">
        <v>85</v>
      </c>
      <c r="V114" s="337">
        <v>84</v>
      </c>
      <c r="W114" s="337">
        <v>84</v>
      </c>
      <c r="X114" s="337">
        <v>83</v>
      </c>
      <c r="Y114" s="337">
        <v>83</v>
      </c>
      <c r="Z114" s="337">
        <v>82</v>
      </c>
      <c r="AA114" s="330">
        <v>85</v>
      </c>
      <c r="AB114" s="327">
        <v>85</v>
      </c>
      <c r="AC114" s="337">
        <v>85</v>
      </c>
      <c r="AD114" s="337">
        <v>87</v>
      </c>
      <c r="AE114" s="337">
        <v>87</v>
      </c>
      <c r="AF114" s="337">
        <v>86</v>
      </c>
      <c r="AG114" s="337">
        <v>86</v>
      </c>
      <c r="AH114" s="337">
        <v>86</v>
      </c>
      <c r="AI114" s="337">
        <v>85</v>
      </c>
      <c r="AJ114" s="337">
        <v>84</v>
      </c>
      <c r="AK114" s="337">
        <v>84</v>
      </c>
      <c r="AL114" s="337">
        <v>84</v>
      </c>
      <c r="AM114" s="330">
        <v>84</v>
      </c>
      <c r="AN114" s="327">
        <v>83</v>
      </c>
      <c r="AO114" s="337">
        <v>84</v>
      </c>
      <c r="AP114" s="337">
        <v>84</v>
      </c>
      <c r="AQ114" s="337">
        <v>84</v>
      </c>
      <c r="AR114" s="337">
        <v>84</v>
      </c>
      <c r="AS114" s="337">
        <v>82</v>
      </c>
      <c r="AT114" s="337">
        <v>81</v>
      </c>
      <c r="AU114" s="337">
        <v>80</v>
      </c>
      <c r="AV114" s="337">
        <v>80</v>
      </c>
      <c r="AW114" s="337">
        <v>80</v>
      </c>
      <c r="AX114" s="337">
        <v>80</v>
      </c>
      <c r="AY114" s="330">
        <v>80</v>
      </c>
      <c r="AZ114" s="327">
        <v>79</v>
      </c>
      <c r="BA114" s="337">
        <v>79</v>
      </c>
      <c r="BB114" s="337">
        <v>79</v>
      </c>
      <c r="BC114" s="337">
        <v>79</v>
      </c>
      <c r="BD114" s="337">
        <v>79</v>
      </c>
      <c r="BE114" s="337">
        <v>79</v>
      </c>
      <c r="BF114" s="337">
        <v>79</v>
      </c>
      <c r="BG114" s="337">
        <v>76</v>
      </c>
      <c r="BH114" s="337">
        <v>76</v>
      </c>
      <c r="BI114" s="337">
        <v>76</v>
      </c>
      <c r="BJ114" s="337">
        <v>76</v>
      </c>
      <c r="BK114" s="326">
        <v>76</v>
      </c>
      <c r="BL114" s="327">
        <v>76</v>
      </c>
      <c r="BM114" s="337">
        <v>76</v>
      </c>
      <c r="BN114" s="337">
        <v>76</v>
      </c>
      <c r="BO114" s="337">
        <v>75</v>
      </c>
      <c r="BP114" s="337">
        <v>75</v>
      </c>
      <c r="BQ114" s="337">
        <v>75</v>
      </c>
      <c r="BR114" s="337">
        <v>72</v>
      </c>
      <c r="BS114" s="337">
        <v>72</v>
      </c>
      <c r="BT114" s="337">
        <v>72</v>
      </c>
      <c r="BU114" s="337">
        <v>72</v>
      </c>
      <c r="BV114" s="337">
        <v>72</v>
      </c>
      <c r="BW114" s="326">
        <v>72</v>
      </c>
      <c r="BX114" s="327">
        <v>72</v>
      </c>
      <c r="BY114" s="337">
        <v>74</v>
      </c>
      <c r="BZ114" s="337">
        <v>83</v>
      </c>
      <c r="CA114" s="337">
        <v>83</v>
      </c>
      <c r="CB114" s="337">
        <v>83</v>
      </c>
      <c r="CC114" s="337">
        <v>82</v>
      </c>
      <c r="CD114" s="337">
        <v>82</v>
      </c>
      <c r="CE114" s="337">
        <v>80</v>
      </c>
      <c r="CF114" s="337">
        <v>81</v>
      </c>
      <c r="CG114" s="337">
        <v>82</v>
      </c>
      <c r="CH114" s="337">
        <v>81</v>
      </c>
      <c r="CI114" s="326">
        <v>78</v>
      </c>
      <c r="CJ114" s="327">
        <v>78</v>
      </c>
      <c r="CK114" s="337">
        <v>78</v>
      </c>
      <c r="CL114" s="337">
        <v>80</v>
      </c>
      <c r="CM114" s="337">
        <v>81</v>
      </c>
      <c r="CN114" s="337">
        <v>81</v>
      </c>
      <c r="CO114" s="337">
        <v>81</v>
      </c>
      <c r="CP114" s="337">
        <v>80</v>
      </c>
      <c r="CQ114" s="337">
        <v>80</v>
      </c>
      <c r="CR114" s="337">
        <v>80</v>
      </c>
      <c r="CS114" s="326">
        <v>80</v>
      </c>
      <c r="CT114" s="330">
        <v>80</v>
      </c>
      <c r="CU114" s="326">
        <v>80</v>
      </c>
      <c r="CV114" s="337">
        <v>80</v>
      </c>
      <c r="CW114" s="337">
        <v>80</v>
      </c>
      <c r="CX114" s="337">
        <v>80</v>
      </c>
      <c r="CY114" s="337">
        <v>80</v>
      </c>
      <c r="CZ114" s="337">
        <v>79</v>
      </c>
      <c r="DA114" s="742">
        <v>79</v>
      </c>
      <c r="DB114" s="337"/>
      <c r="DC114" s="337"/>
      <c r="DD114" s="337"/>
      <c r="DE114" s="337"/>
      <c r="DF114" s="337"/>
      <c r="DG114" s="337"/>
      <c r="DH114" s="100">
        <v>0</v>
      </c>
      <c r="DI114" s="84">
        <v>0</v>
      </c>
      <c r="DJ114" s="675">
        <v>-1</v>
      </c>
      <c r="DK114" s="84">
        <v>-1.2820512820512819</v>
      </c>
    </row>
    <row r="115" spans="1:115" ht="15" outlineLevel="2">
      <c r="A115" s="349">
        <v>364</v>
      </c>
      <c r="B115" s="15" t="s">
        <v>393</v>
      </c>
      <c r="C115" s="321" t="s">
        <v>404</v>
      </c>
      <c r="D115" s="327">
        <v>250</v>
      </c>
      <c r="E115" s="337">
        <v>250</v>
      </c>
      <c r="F115" s="337">
        <v>250</v>
      </c>
      <c r="G115" s="337">
        <v>250</v>
      </c>
      <c r="H115" s="337">
        <v>250</v>
      </c>
      <c r="I115" s="337">
        <v>254</v>
      </c>
      <c r="J115" s="337">
        <v>254</v>
      </c>
      <c r="K115" s="337">
        <v>254</v>
      </c>
      <c r="L115" s="337">
        <v>254</v>
      </c>
      <c r="M115" s="337">
        <v>254</v>
      </c>
      <c r="N115" s="337">
        <v>254</v>
      </c>
      <c r="O115" s="330">
        <v>269</v>
      </c>
      <c r="P115" s="327">
        <v>269</v>
      </c>
      <c r="Q115" s="337">
        <v>243</v>
      </c>
      <c r="R115" s="337">
        <v>242</v>
      </c>
      <c r="S115" s="337">
        <v>328</v>
      </c>
      <c r="T115" s="337">
        <v>323</v>
      </c>
      <c r="U115" s="337">
        <v>325</v>
      </c>
      <c r="V115" s="337">
        <v>324</v>
      </c>
      <c r="W115" s="337">
        <v>322</v>
      </c>
      <c r="X115" s="337">
        <v>322</v>
      </c>
      <c r="Y115" s="337">
        <v>324</v>
      </c>
      <c r="Z115" s="337">
        <v>323</v>
      </c>
      <c r="AA115" s="330">
        <v>321</v>
      </c>
      <c r="AB115" s="327">
        <v>321</v>
      </c>
      <c r="AC115" s="337">
        <v>320</v>
      </c>
      <c r="AD115" s="337">
        <v>321</v>
      </c>
      <c r="AE115" s="337">
        <v>321</v>
      </c>
      <c r="AF115" s="337">
        <v>322</v>
      </c>
      <c r="AG115" s="337">
        <v>321</v>
      </c>
      <c r="AH115" s="337">
        <v>321</v>
      </c>
      <c r="AI115" s="337">
        <v>324</v>
      </c>
      <c r="AJ115" s="337">
        <v>322</v>
      </c>
      <c r="AK115" s="337">
        <v>322</v>
      </c>
      <c r="AL115" s="337">
        <v>322</v>
      </c>
      <c r="AM115" s="330">
        <v>322</v>
      </c>
      <c r="AN115" s="327">
        <v>322</v>
      </c>
      <c r="AO115" s="337">
        <v>322</v>
      </c>
      <c r="AP115" s="337">
        <v>321</v>
      </c>
      <c r="AQ115" s="337">
        <v>320</v>
      </c>
      <c r="AR115" s="337">
        <v>319</v>
      </c>
      <c r="AS115" s="337">
        <v>319</v>
      </c>
      <c r="AT115" s="337">
        <v>318</v>
      </c>
      <c r="AU115" s="337">
        <v>315</v>
      </c>
      <c r="AV115" s="337">
        <v>315</v>
      </c>
      <c r="AW115" s="337">
        <v>315</v>
      </c>
      <c r="AX115" s="337">
        <v>313</v>
      </c>
      <c r="AY115" s="330">
        <v>313</v>
      </c>
      <c r="AZ115" s="327">
        <v>313</v>
      </c>
      <c r="BA115" s="337">
        <v>312</v>
      </c>
      <c r="BB115" s="337">
        <v>312</v>
      </c>
      <c r="BC115" s="337">
        <v>311</v>
      </c>
      <c r="BD115" s="337">
        <v>309</v>
      </c>
      <c r="BE115" s="337">
        <v>309</v>
      </c>
      <c r="BF115" s="337">
        <v>306</v>
      </c>
      <c r="BG115" s="337">
        <v>305</v>
      </c>
      <c r="BH115" s="337">
        <v>304</v>
      </c>
      <c r="BI115" s="337">
        <v>304</v>
      </c>
      <c r="BJ115" s="337">
        <v>304</v>
      </c>
      <c r="BK115" s="326">
        <v>304</v>
      </c>
      <c r="BL115" s="327">
        <v>304</v>
      </c>
      <c r="BM115" s="337">
        <v>304</v>
      </c>
      <c r="BN115" s="337">
        <v>308</v>
      </c>
      <c r="BO115" s="337">
        <v>308</v>
      </c>
      <c r="BP115" s="337">
        <v>308</v>
      </c>
      <c r="BQ115" s="337">
        <v>309</v>
      </c>
      <c r="BR115" s="337">
        <v>306</v>
      </c>
      <c r="BS115" s="337">
        <v>304</v>
      </c>
      <c r="BT115" s="337">
        <v>304</v>
      </c>
      <c r="BU115" s="337">
        <v>302</v>
      </c>
      <c r="BV115" s="337">
        <v>300</v>
      </c>
      <c r="BW115" s="326">
        <v>300</v>
      </c>
      <c r="BX115" s="327">
        <v>300</v>
      </c>
      <c r="BY115" s="337">
        <v>297</v>
      </c>
      <c r="BZ115" s="337">
        <v>313</v>
      </c>
      <c r="CA115" s="337">
        <v>311</v>
      </c>
      <c r="CB115" s="337">
        <v>309</v>
      </c>
      <c r="CC115" s="337">
        <v>305</v>
      </c>
      <c r="CD115" s="337">
        <v>300</v>
      </c>
      <c r="CE115" s="337">
        <v>300</v>
      </c>
      <c r="CF115" s="337">
        <v>299</v>
      </c>
      <c r="CG115" s="337">
        <v>300</v>
      </c>
      <c r="CH115" s="337">
        <v>299</v>
      </c>
      <c r="CI115" s="326">
        <v>296</v>
      </c>
      <c r="CJ115" s="327">
        <v>298</v>
      </c>
      <c r="CK115" s="337">
        <v>299</v>
      </c>
      <c r="CL115" s="337">
        <v>298</v>
      </c>
      <c r="CM115" s="337">
        <v>301</v>
      </c>
      <c r="CN115" s="337">
        <v>301</v>
      </c>
      <c r="CO115" s="337">
        <v>300</v>
      </c>
      <c r="CP115" s="337">
        <v>297</v>
      </c>
      <c r="CQ115" s="337">
        <v>299</v>
      </c>
      <c r="CR115" s="337">
        <v>299</v>
      </c>
      <c r="CS115" s="326">
        <v>296</v>
      </c>
      <c r="CT115" s="330">
        <v>293</v>
      </c>
      <c r="CU115" s="326">
        <v>294</v>
      </c>
      <c r="CV115" s="337">
        <v>293</v>
      </c>
      <c r="CW115" s="337">
        <v>291</v>
      </c>
      <c r="CX115" s="337">
        <v>290</v>
      </c>
      <c r="CY115" s="337">
        <v>289</v>
      </c>
      <c r="CZ115" s="337">
        <v>289</v>
      </c>
      <c r="DA115" s="742">
        <v>288</v>
      </c>
      <c r="DB115" s="337"/>
      <c r="DC115" s="337"/>
      <c r="DD115" s="337"/>
      <c r="DE115" s="337"/>
      <c r="DF115" s="337"/>
      <c r="DG115" s="337"/>
      <c r="DH115" s="100">
        <v>-1</v>
      </c>
      <c r="DI115" s="84">
        <v>-0.34722222222222221</v>
      </c>
      <c r="DJ115" s="675">
        <v>-6</v>
      </c>
      <c r="DK115" s="84">
        <v>-2.0270270270270272</v>
      </c>
    </row>
    <row r="116" spans="1:115" ht="15" outlineLevel="2">
      <c r="A116" s="349">
        <v>368</v>
      </c>
      <c r="B116" s="15" t="s">
        <v>393</v>
      </c>
      <c r="C116" s="321" t="s">
        <v>405</v>
      </c>
      <c r="D116" s="327">
        <v>326</v>
      </c>
      <c r="E116" s="337">
        <v>326</v>
      </c>
      <c r="F116" s="337">
        <v>326</v>
      </c>
      <c r="G116" s="337">
        <v>326</v>
      </c>
      <c r="H116" s="337">
        <v>326</v>
      </c>
      <c r="I116" s="337">
        <v>332</v>
      </c>
      <c r="J116" s="337">
        <v>331</v>
      </c>
      <c r="K116" s="337">
        <v>332</v>
      </c>
      <c r="L116" s="337">
        <v>332</v>
      </c>
      <c r="M116" s="337">
        <v>332</v>
      </c>
      <c r="N116" s="337">
        <v>330</v>
      </c>
      <c r="O116" s="330">
        <v>337</v>
      </c>
      <c r="P116" s="327">
        <v>337</v>
      </c>
      <c r="Q116" s="337">
        <v>293</v>
      </c>
      <c r="R116" s="337">
        <v>290</v>
      </c>
      <c r="S116" s="337">
        <v>383</v>
      </c>
      <c r="T116" s="337">
        <v>372</v>
      </c>
      <c r="U116" s="337">
        <v>375</v>
      </c>
      <c r="V116" s="337">
        <v>371</v>
      </c>
      <c r="W116" s="337">
        <v>373</v>
      </c>
      <c r="X116" s="337">
        <v>373</v>
      </c>
      <c r="Y116" s="337">
        <v>373</v>
      </c>
      <c r="Z116" s="337">
        <v>373</v>
      </c>
      <c r="AA116" s="330">
        <v>373</v>
      </c>
      <c r="AB116" s="327">
        <v>372</v>
      </c>
      <c r="AC116" s="337">
        <v>372</v>
      </c>
      <c r="AD116" s="337">
        <v>373</v>
      </c>
      <c r="AE116" s="337">
        <v>373</v>
      </c>
      <c r="AF116" s="337">
        <v>371</v>
      </c>
      <c r="AG116" s="337">
        <v>370</v>
      </c>
      <c r="AH116" s="337">
        <v>371</v>
      </c>
      <c r="AI116" s="337">
        <v>373</v>
      </c>
      <c r="AJ116" s="337">
        <v>373</v>
      </c>
      <c r="AK116" s="337">
        <v>375</v>
      </c>
      <c r="AL116" s="337">
        <v>374</v>
      </c>
      <c r="AM116" s="330">
        <v>373</v>
      </c>
      <c r="AN116" s="327">
        <v>373</v>
      </c>
      <c r="AO116" s="337">
        <v>374</v>
      </c>
      <c r="AP116" s="337">
        <v>373</v>
      </c>
      <c r="AQ116" s="337">
        <v>373</v>
      </c>
      <c r="AR116" s="337">
        <v>372</v>
      </c>
      <c r="AS116" s="337">
        <v>372</v>
      </c>
      <c r="AT116" s="337">
        <v>372</v>
      </c>
      <c r="AU116" s="337">
        <v>370</v>
      </c>
      <c r="AV116" s="337">
        <v>368</v>
      </c>
      <c r="AW116" s="337">
        <v>367</v>
      </c>
      <c r="AX116" s="337">
        <v>366</v>
      </c>
      <c r="AY116" s="330">
        <v>366</v>
      </c>
      <c r="AZ116" s="327">
        <v>366</v>
      </c>
      <c r="BA116" s="337">
        <v>366</v>
      </c>
      <c r="BB116" s="337">
        <v>365</v>
      </c>
      <c r="BC116" s="337">
        <v>365</v>
      </c>
      <c r="BD116" s="337">
        <v>364</v>
      </c>
      <c r="BE116" s="337">
        <v>364</v>
      </c>
      <c r="BF116" s="337">
        <v>359</v>
      </c>
      <c r="BG116" s="337">
        <v>359</v>
      </c>
      <c r="BH116" s="337">
        <v>359</v>
      </c>
      <c r="BI116" s="337">
        <v>359</v>
      </c>
      <c r="BJ116" s="337">
        <v>357</v>
      </c>
      <c r="BK116" s="326">
        <v>355</v>
      </c>
      <c r="BL116" s="327">
        <v>352</v>
      </c>
      <c r="BM116" s="337">
        <v>352</v>
      </c>
      <c r="BN116" s="337">
        <v>356</v>
      </c>
      <c r="BO116" s="337">
        <v>355</v>
      </c>
      <c r="BP116" s="337">
        <v>355</v>
      </c>
      <c r="BQ116" s="337">
        <v>357</v>
      </c>
      <c r="BR116" s="337">
        <v>355</v>
      </c>
      <c r="BS116" s="337">
        <v>357</v>
      </c>
      <c r="BT116" s="337">
        <v>357</v>
      </c>
      <c r="BU116" s="337">
        <v>353</v>
      </c>
      <c r="BV116" s="337">
        <v>348</v>
      </c>
      <c r="BW116" s="326">
        <v>349</v>
      </c>
      <c r="BX116" s="327">
        <v>349</v>
      </c>
      <c r="BY116" s="337">
        <v>347</v>
      </c>
      <c r="BZ116" s="337">
        <v>364</v>
      </c>
      <c r="CA116" s="337">
        <v>363</v>
      </c>
      <c r="CB116" s="337">
        <v>361</v>
      </c>
      <c r="CC116" s="337">
        <v>358</v>
      </c>
      <c r="CD116" s="337">
        <v>357</v>
      </c>
      <c r="CE116" s="337">
        <v>355</v>
      </c>
      <c r="CF116" s="337">
        <v>354</v>
      </c>
      <c r="CG116" s="337">
        <v>355</v>
      </c>
      <c r="CH116" s="337">
        <v>354</v>
      </c>
      <c r="CI116" s="326">
        <v>348</v>
      </c>
      <c r="CJ116" s="327">
        <v>347</v>
      </c>
      <c r="CK116" s="337">
        <v>346</v>
      </c>
      <c r="CL116" s="337">
        <v>344</v>
      </c>
      <c r="CM116" s="337">
        <v>346</v>
      </c>
      <c r="CN116" s="337">
        <v>344</v>
      </c>
      <c r="CO116" s="337">
        <v>345</v>
      </c>
      <c r="CP116" s="337">
        <v>340</v>
      </c>
      <c r="CQ116" s="337">
        <v>338</v>
      </c>
      <c r="CR116" s="337">
        <v>336</v>
      </c>
      <c r="CS116" s="326">
        <v>335</v>
      </c>
      <c r="CT116" s="330">
        <v>336</v>
      </c>
      <c r="CU116" s="326">
        <v>336</v>
      </c>
      <c r="CV116" s="337">
        <v>335</v>
      </c>
      <c r="CW116" s="337">
        <v>334</v>
      </c>
      <c r="CX116" s="337">
        <v>334</v>
      </c>
      <c r="CY116" s="337">
        <v>337</v>
      </c>
      <c r="CZ116" s="337">
        <v>335</v>
      </c>
      <c r="DA116" s="742">
        <v>335</v>
      </c>
      <c r="DB116" s="337"/>
      <c r="DC116" s="337"/>
      <c r="DD116" s="337"/>
      <c r="DE116" s="337"/>
      <c r="DF116" s="337"/>
      <c r="DG116" s="337"/>
      <c r="DH116" s="100">
        <v>0</v>
      </c>
      <c r="DI116" s="84">
        <v>0</v>
      </c>
      <c r="DJ116" s="675">
        <v>-1</v>
      </c>
      <c r="DK116" s="84">
        <v>-0.28735632183908044</v>
      </c>
    </row>
    <row r="117" spans="1:115" ht="15" outlineLevel="2">
      <c r="A117" s="349">
        <v>390</v>
      </c>
      <c r="B117" s="15" t="s">
        <v>393</v>
      </c>
      <c r="C117" s="321" t="s">
        <v>406</v>
      </c>
      <c r="D117" s="327">
        <v>72</v>
      </c>
      <c r="E117" s="337">
        <v>72</v>
      </c>
      <c r="F117" s="337">
        <v>72</v>
      </c>
      <c r="G117" s="337">
        <v>72</v>
      </c>
      <c r="H117" s="337">
        <v>72</v>
      </c>
      <c r="I117" s="337">
        <v>74</v>
      </c>
      <c r="J117" s="337">
        <v>74</v>
      </c>
      <c r="K117" s="337">
        <v>74</v>
      </c>
      <c r="L117" s="337">
        <v>74</v>
      </c>
      <c r="M117" s="337">
        <v>74</v>
      </c>
      <c r="N117" s="337">
        <v>73</v>
      </c>
      <c r="O117" s="330">
        <v>78</v>
      </c>
      <c r="P117" s="327">
        <v>78</v>
      </c>
      <c r="Q117" s="337">
        <v>70</v>
      </c>
      <c r="R117" s="337">
        <v>70</v>
      </c>
      <c r="S117" s="337">
        <v>99</v>
      </c>
      <c r="T117" s="337">
        <v>99</v>
      </c>
      <c r="U117" s="337">
        <v>102</v>
      </c>
      <c r="V117" s="337">
        <v>106</v>
      </c>
      <c r="W117" s="337">
        <v>107</v>
      </c>
      <c r="X117" s="337">
        <v>106</v>
      </c>
      <c r="Y117" s="337">
        <v>106</v>
      </c>
      <c r="Z117" s="337">
        <v>106</v>
      </c>
      <c r="AA117" s="330">
        <v>106</v>
      </c>
      <c r="AB117" s="327">
        <v>106</v>
      </c>
      <c r="AC117" s="337">
        <v>107</v>
      </c>
      <c r="AD117" s="337">
        <v>107</v>
      </c>
      <c r="AE117" s="337">
        <v>107</v>
      </c>
      <c r="AF117" s="337">
        <v>109</v>
      </c>
      <c r="AG117" s="337">
        <v>108</v>
      </c>
      <c r="AH117" s="337">
        <v>108</v>
      </c>
      <c r="AI117" s="337">
        <v>108</v>
      </c>
      <c r="AJ117" s="337">
        <v>108</v>
      </c>
      <c r="AK117" s="337">
        <v>110</v>
      </c>
      <c r="AL117" s="337">
        <v>110</v>
      </c>
      <c r="AM117" s="330">
        <v>109</v>
      </c>
      <c r="AN117" s="327">
        <v>109</v>
      </c>
      <c r="AO117" s="337">
        <v>109</v>
      </c>
      <c r="AP117" s="337">
        <v>109</v>
      </c>
      <c r="AQ117" s="337">
        <v>109</v>
      </c>
      <c r="AR117" s="337">
        <v>109</v>
      </c>
      <c r="AS117" s="337">
        <v>109</v>
      </c>
      <c r="AT117" s="337">
        <v>108</v>
      </c>
      <c r="AU117" s="337">
        <v>107</v>
      </c>
      <c r="AV117" s="337">
        <v>107</v>
      </c>
      <c r="AW117" s="337">
        <v>104</v>
      </c>
      <c r="AX117" s="337">
        <v>102</v>
      </c>
      <c r="AY117" s="330">
        <v>102</v>
      </c>
      <c r="AZ117" s="327">
        <v>102</v>
      </c>
      <c r="BA117" s="337">
        <v>102</v>
      </c>
      <c r="BB117" s="337">
        <v>102</v>
      </c>
      <c r="BC117" s="337">
        <v>102</v>
      </c>
      <c r="BD117" s="337">
        <v>102</v>
      </c>
      <c r="BE117" s="337">
        <v>101</v>
      </c>
      <c r="BF117" s="337">
        <v>97</v>
      </c>
      <c r="BG117" s="337">
        <v>96</v>
      </c>
      <c r="BH117" s="337">
        <v>96</v>
      </c>
      <c r="BI117" s="337">
        <v>95</v>
      </c>
      <c r="BJ117" s="337">
        <v>94</v>
      </c>
      <c r="BK117" s="326">
        <v>94</v>
      </c>
      <c r="BL117" s="327">
        <v>93</v>
      </c>
      <c r="BM117" s="337">
        <v>93</v>
      </c>
      <c r="BN117" s="337">
        <v>93</v>
      </c>
      <c r="BO117" s="337">
        <v>94</v>
      </c>
      <c r="BP117" s="337">
        <v>94</v>
      </c>
      <c r="BQ117" s="337">
        <v>96</v>
      </c>
      <c r="BR117" s="337">
        <v>95</v>
      </c>
      <c r="BS117" s="337">
        <v>94</v>
      </c>
      <c r="BT117" s="337">
        <v>93</v>
      </c>
      <c r="BU117" s="337">
        <v>93</v>
      </c>
      <c r="BV117" s="337">
        <v>93</v>
      </c>
      <c r="BW117" s="326">
        <v>93</v>
      </c>
      <c r="BX117" s="327">
        <v>94</v>
      </c>
      <c r="BY117" s="337">
        <v>95</v>
      </c>
      <c r="BZ117" s="337">
        <v>100</v>
      </c>
      <c r="CA117" s="337">
        <v>99</v>
      </c>
      <c r="CB117" s="337">
        <v>100</v>
      </c>
      <c r="CC117" s="337">
        <v>100</v>
      </c>
      <c r="CD117" s="337">
        <v>101</v>
      </c>
      <c r="CE117" s="337">
        <v>101</v>
      </c>
      <c r="CF117" s="337">
        <v>100</v>
      </c>
      <c r="CG117" s="337">
        <v>101</v>
      </c>
      <c r="CH117" s="337">
        <v>101</v>
      </c>
      <c r="CI117" s="326">
        <v>99</v>
      </c>
      <c r="CJ117" s="327">
        <v>100</v>
      </c>
      <c r="CK117" s="337">
        <v>97</v>
      </c>
      <c r="CL117" s="337">
        <v>96</v>
      </c>
      <c r="CM117" s="337">
        <v>96</v>
      </c>
      <c r="CN117" s="337">
        <v>95</v>
      </c>
      <c r="CO117" s="337">
        <v>98</v>
      </c>
      <c r="CP117" s="337">
        <v>96</v>
      </c>
      <c r="CQ117" s="337">
        <v>96</v>
      </c>
      <c r="CR117" s="337">
        <v>101</v>
      </c>
      <c r="CS117" s="326">
        <v>101</v>
      </c>
      <c r="CT117" s="330">
        <v>103</v>
      </c>
      <c r="CU117" s="326">
        <v>101</v>
      </c>
      <c r="CV117" s="337">
        <v>99</v>
      </c>
      <c r="CW117" s="337">
        <v>99</v>
      </c>
      <c r="CX117" s="337">
        <v>100</v>
      </c>
      <c r="CY117" s="337">
        <v>100</v>
      </c>
      <c r="CZ117" s="337">
        <v>101</v>
      </c>
      <c r="DA117" s="742">
        <v>102</v>
      </c>
      <c r="DB117" s="337"/>
      <c r="DC117" s="337"/>
      <c r="DD117" s="337"/>
      <c r="DE117" s="337"/>
      <c r="DF117" s="337"/>
      <c r="DG117" s="337"/>
      <c r="DH117" s="100">
        <v>1</v>
      </c>
      <c r="DI117" s="84">
        <v>0.98039215686274506</v>
      </c>
      <c r="DJ117" s="675">
        <v>1</v>
      </c>
      <c r="DK117" s="84">
        <v>1.0101010101010102</v>
      </c>
    </row>
    <row r="118" spans="1:115" ht="15" outlineLevel="2">
      <c r="A118" s="349">
        <v>467</v>
      </c>
      <c r="B118" s="15" t="s">
        <v>393</v>
      </c>
      <c r="C118" s="321" t="s">
        <v>407</v>
      </c>
      <c r="D118" s="327">
        <v>85</v>
      </c>
      <c r="E118" s="337">
        <v>85</v>
      </c>
      <c r="F118" s="337">
        <v>85</v>
      </c>
      <c r="G118" s="337">
        <v>85</v>
      </c>
      <c r="H118" s="337">
        <v>85</v>
      </c>
      <c r="I118" s="337">
        <v>85</v>
      </c>
      <c r="J118" s="337">
        <v>85</v>
      </c>
      <c r="K118" s="337">
        <v>85</v>
      </c>
      <c r="L118" s="337">
        <v>85</v>
      </c>
      <c r="M118" s="337">
        <v>85</v>
      </c>
      <c r="N118" s="337">
        <v>85</v>
      </c>
      <c r="O118" s="330">
        <v>84</v>
      </c>
      <c r="P118" s="327">
        <v>83</v>
      </c>
      <c r="Q118" s="337">
        <v>75</v>
      </c>
      <c r="R118" s="337">
        <v>74</v>
      </c>
      <c r="S118" s="337">
        <v>94</v>
      </c>
      <c r="T118" s="337">
        <v>90</v>
      </c>
      <c r="U118" s="337">
        <v>92</v>
      </c>
      <c r="V118" s="337">
        <v>94</v>
      </c>
      <c r="W118" s="337">
        <v>94</v>
      </c>
      <c r="X118" s="337">
        <v>94</v>
      </c>
      <c r="Y118" s="337">
        <v>94</v>
      </c>
      <c r="Z118" s="337">
        <v>94</v>
      </c>
      <c r="AA118" s="330">
        <v>94</v>
      </c>
      <c r="AB118" s="327">
        <v>94</v>
      </c>
      <c r="AC118" s="337">
        <v>94</v>
      </c>
      <c r="AD118" s="337">
        <v>94</v>
      </c>
      <c r="AE118" s="337">
        <v>94</v>
      </c>
      <c r="AF118" s="337">
        <v>95</v>
      </c>
      <c r="AG118" s="337">
        <v>91</v>
      </c>
      <c r="AH118" s="337">
        <v>91</v>
      </c>
      <c r="AI118" s="337">
        <v>91</v>
      </c>
      <c r="AJ118" s="337">
        <v>91</v>
      </c>
      <c r="AK118" s="337">
        <v>91</v>
      </c>
      <c r="AL118" s="337">
        <v>91</v>
      </c>
      <c r="AM118" s="330">
        <v>91</v>
      </c>
      <c r="AN118" s="327">
        <v>91</v>
      </c>
      <c r="AO118" s="337">
        <v>91</v>
      </c>
      <c r="AP118" s="337">
        <v>91</v>
      </c>
      <c r="AQ118" s="337">
        <v>91</v>
      </c>
      <c r="AR118" s="337">
        <v>90</v>
      </c>
      <c r="AS118" s="337">
        <v>90</v>
      </c>
      <c r="AT118" s="337">
        <v>90</v>
      </c>
      <c r="AU118" s="337">
        <v>89</v>
      </c>
      <c r="AV118" s="337">
        <v>88</v>
      </c>
      <c r="AW118" s="337">
        <v>88</v>
      </c>
      <c r="AX118" s="337">
        <v>88</v>
      </c>
      <c r="AY118" s="330">
        <v>88</v>
      </c>
      <c r="AZ118" s="327">
        <v>88</v>
      </c>
      <c r="BA118" s="337">
        <v>88</v>
      </c>
      <c r="BB118" s="337">
        <v>88</v>
      </c>
      <c r="BC118" s="337">
        <v>88</v>
      </c>
      <c r="BD118" s="337">
        <v>88</v>
      </c>
      <c r="BE118" s="337">
        <v>88</v>
      </c>
      <c r="BF118" s="337">
        <v>87</v>
      </c>
      <c r="BG118" s="337">
        <v>87</v>
      </c>
      <c r="BH118" s="337">
        <v>87</v>
      </c>
      <c r="BI118" s="337">
        <v>86</v>
      </c>
      <c r="BJ118" s="337">
        <v>87</v>
      </c>
      <c r="BK118" s="326">
        <v>87</v>
      </c>
      <c r="BL118" s="327">
        <v>87</v>
      </c>
      <c r="BM118" s="337">
        <v>87</v>
      </c>
      <c r="BN118" s="337">
        <v>94</v>
      </c>
      <c r="BO118" s="337">
        <v>94</v>
      </c>
      <c r="BP118" s="337">
        <v>94</v>
      </c>
      <c r="BQ118" s="337">
        <v>95</v>
      </c>
      <c r="BR118" s="337">
        <v>95</v>
      </c>
      <c r="BS118" s="337">
        <v>95</v>
      </c>
      <c r="BT118" s="337">
        <v>95</v>
      </c>
      <c r="BU118" s="337">
        <v>95</v>
      </c>
      <c r="BV118" s="337">
        <v>96</v>
      </c>
      <c r="BW118" s="326">
        <v>96</v>
      </c>
      <c r="BX118" s="327">
        <v>99</v>
      </c>
      <c r="BY118" s="337">
        <v>98</v>
      </c>
      <c r="BZ118" s="337">
        <v>100</v>
      </c>
      <c r="CA118" s="337">
        <v>102</v>
      </c>
      <c r="CB118" s="337">
        <v>103</v>
      </c>
      <c r="CC118" s="337">
        <v>103</v>
      </c>
      <c r="CD118" s="337">
        <v>103</v>
      </c>
      <c r="CE118" s="337">
        <v>102</v>
      </c>
      <c r="CF118" s="337">
        <v>101</v>
      </c>
      <c r="CG118" s="337">
        <v>101</v>
      </c>
      <c r="CH118" s="337">
        <v>100</v>
      </c>
      <c r="CI118" s="326">
        <v>99</v>
      </c>
      <c r="CJ118" s="327">
        <v>98</v>
      </c>
      <c r="CK118" s="337">
        <v>97</v>
      </c>
      <c r="CL118" s="337">
        <v>99</v>
      </c>
      <c r="CM118" s="337">
        <v>100</v>
      </c>
      <c r="CN118" s="337">
        <v>100</v>
      </c>
      <c r="CO118" s="337">
        <v>100</v>
      </c>
      <c r="CP118" s="337">
        <v>99</v>
      </c>
      <c r="CQ118" s="337">
        <v>101</v>
      </c>
      <c r="CR118" s="337">
        <v>100</v>
      </c>
      <c r="CS118" s="326">
        <v>100</v>
      </c>
      <c r="CT118" s="330">
        <v>100</v>
      </c>
      <c r="CU118" s="326">
        <v>100</v>
      </c>
      <c r="CV118" s="337">
        <v>100</v>
      </c>
      <c r="CW118" s="337">
        <v>99</v>
      </c>
      <c r="CX118" s="337">
        <v>100</v>
      </c>
      <c r="CY118" s="337">
        <v>104</v>
      </c>
      <c r="CZ118" s="337">
        <v>104</v>
      </c>
      <c r="DA118" s="742">
        <v>103</v>
      </c>
      <c r="DB118" s="337"/>
      <c r="DC118" s="337"/>
      <c r="DD118" s="337"/>
      <c r="DE118" s="337"/>
      <c r="DF118" s="337"/>
      <c r="DG118" s="337"/>
      <c r="DH118" s="100">
        <v>-1</v>
      </c>
      <c r="DI118" s="84">
        <v>-0.97087378640776689</v>
      </c>
      <c r="DJ118" s="675">
        <v>3</v>
      </c>
      <c r="DK118" s="84">
        <v>3.0303030303030303</v>
      </c>
    </row>
    <row r="119" spans="1:115" ht="15" outlineLevel="2">
      <c r="A119" s="349">
        <v>576</v>
      </c>
      <c r="B119" s="15" t="s">
        <v>393</v>
      </c>
      <c r="C119" s="321" t="s">
        <v>408</v>
      </c>
      <c r="D119" s="327">
        <v>94</v>
      </c>
      <c r="E119" s="337">
        <v>94</v>
      </c>
      <c r="F119" s="337">
        <v>94</v>
      </c>
      <c r="G119" s="337">
        <v>94</v>
      </c>
      <c r="H119" s="337">
        <v>94</v>
      </c>
      <c r="I119" s="337">
        <v>95</v>
      </c>
      <c r="J119" s="337">
        <v>95</v>
      </c>
      <c r="K119" s="337">
        <v>95</v>
      </c>
      <c r="L119" s="337">
        <v>95</v>
      </c>
      <c r="M119" s="337">
        <v>95</v>
      </c>
      <c r="N119" s="337">
        <v>95</v>
      </c>
      <c r="O119" s="330">
        <v>98</v>
      </c>
      <c r="P119" s="327">
        <v>98</v>
      </c>
      <c r="Q119" s="337">
        <v>83</v>
      </c>
      <c r="R119" s="337">
        <v>83</v>
      </c>
      <c r="S119" s="337">
        <v>107</v>
      </c>
      <c r="T119" s="337">
        <v>107</v>
      </c>
      <c r="U119" s="337">
        <v>108</v>
      </c>
      <c r="V119" s="337">
        <v>105</v>
      </c>
      <c r="W119" s="337">
        <v>104</v>
      </c>
      <c r="X119" s="337">
        <v>104</v>
      </c>
      <c r="Y119" s="337">
        <v>105</v>
      </c>
      <c r="Z119" s="337">
        <v>105</v>
      </c>
      <c r="AA119" s="330">
        <v>105</v>
      </c>
      <c r="AB119" s="327">
        <v>105</v>
      </c>
      <c r="AC119" s="337">
        <v>105</v>
      </c>
      <c r="AD119" s="337">
        <v>105</v>
      </c>
      <c r="AE119" s="337">
        <v>105</v>
      </c>
      <c r="AF119" s="337">
        <v>102</v>
      </c>
      <c r="AG119" s="337">
        <v>101</v>
      </c>
      <c r="AH119" s="337">
        <v>101</v>
      </c>
      <c r="AI119" s="337">
        <v>101</v>
      </c>
      <c r="AJ119" s="337">
        <v>101</v>
      </c>
      <c r="AK119" s="337">
        <v>101</v>
      </c>
      <c r="AL119" s="337">
        <v>101</v>
      </c>
      <c r="AM119" s="330">
        <v>101</v>
      </c>
      <c r="AN119" s="327">
        <v>101</v>
      </c>
      <c r="AO119" s="337">
        <v>101</v>
      </c>
      <c r="AP119" s="337">
        <v>101</v>
      </c>
      <c r="AQ119" s="337">
        <v>100</v>
      </c>
      <c r="AR119" s="337">
        <v>100</v>
      </c>
      <c r="AS119" s="337">
        <v>99</v>
      </c>
      <c r="AT119" s="337">
        <v>99</v>
      </c>
      <c r="AU119" s="337">
        <v>99</v>
      </c>
      <c r="AV119" s="337">
        <v>99</v>
      </c>
      <c r="AW119" s="337">
        <v>99</v>
      </c>
      <c r="AX119" s="337">
        <v>98</v>
      </c>
      <c r="AY119" s="330">
        <v>97</v>
      </c>
      <c r="AZ119" s="327">
        <v>97</v>
      </c>
      <c r="BA119" s="337">
        <v>97</v>
      </c>
      <c r="BB119" s="337">
        <v>97</v>
      </c>
      <c r="BC119" s="337">
        <v>95</v>
      </c>
      <c r="BD119" s="337">
        <v>95</v>
      </c>
      <c r="BE119" s="337">
        <v>95</v>
      </c>
      <c r="BF119" s="337">
        <v>92</v>
      </c>
      <c r="BG119" s="337">
        <v>91</v>
      </c>
      <c r="BH119" s="337">
        <v>91</v>
      </c>
      <c r="BI119" s="337">
        <v>90</v>
      </c>
      <c r="BJ119" s="337">
        <v>91</v>
      </c>
      <c r="BK119" s="326">
        <v>91</v>
      </c>
      <c r="BL119" s="327">
        <v>91</v>
      </c>
      <c r="BM119" s="337">
        <v>91</v>
      </c>
      <c r="BN119" s="337">
        <v>96</v>
      </c>
      <c r="BO119" s="337">
        <v>96</v>
      </c>
      <c r="BP119" s="337">
        <v>96</v>
      </c>
      <c r="BQ119" s="337">
        <v>96</v>
      </c>
      <c r="BR119" s="337">
        <v>96</v>
      </c>
      <c r="BS119" s="337">
        <v>96</v>
      </c>
      <c r="BT119" s="337">
        <v>96</v>
      </c>
      <c r="BU119" s="337">
        <v>94</v>
      </c>
      <c r="BV119" s="337">
        <v>96</v>
      </c>
      <c r="BW119" s="326">
        <v>96</v>
      </c>
      <c r="BX119" s="327">
        <v>96</v>
      </c>
      <c r="BY119" s="337">
        <v>95</v>
      </c>
      <c r="BZ119" s="337">
        <v>103</v>
      </c>
      <c r="CA119" s="337">
        <v>101</v>
      </c>
      <c r="CB119" s="337">
        <v>101</v>
      </c>
      <c r="CC119" s="337">
        <v>100</v>
      </c>
      <c r="CD119" s="337">
        <v>100</v>
      </c>
      <c r="CE119" s="337">
        <v>100</v>
      </c>
      <c r="CF119" s="337">
        <v>99</v>
      </c>
      <c r="CG119" s="337">
        <v>103</v>
      </c>
      <c r="CH119" s="337">
        <v>103</v>
      </c>
      <c r="CI119" s="326">
        <v>103</v>
      </c>
      <c r="CJ119" s="327">
        <v>103</v>
      </c>
      <c r="CK119" s="337">
        <v>101</v>
      </c>
      <c r="CL119" s="337">
        <v>102</v>
      </c>
      <c r="CM119" s="337">
        <v>105</v>
      </c>
      <c r="CN119" s="337">
        <v>105</v>
      </c>
      <c r="CO119" s="337">
        <v>103</v>
      </c>
      <c r="CP119" s="337">
        <v>104</v>
      </c>
      <c r="CQ119" s="337">
        <v>103</v>
      </c>
      <c r="CR119" s="337">
        <v>103</v>
      </c>
      <c r="CS119" s="326">
        <v>103</v>
      </c>
      <c r="CT119" s="330">
        <v>103</v>
      </c>
      <c r="CU119" s="326">
        <v>103</v>
      </c>
      <c r="CV119" s="337">
        <v>103</v>
      </c>
      <c r="CW119" s="337">
        <v>103</v>
      </c>
      <c r="CX119" s="337">
        <v>105</v>
      </c>
      <c r="CY119" s="337">
        <v>105</v>
      </c>
      <c r="CZ119" s="337">
        <v>105</v>
      </c>
      <c r="DA119" s="742">
        <v>105</v>
      </c>
      <c r="DB119" s="337"/>
      <c r="DC119" s="337"/>
      <c r="DD119" s="337"/>
      <c r="DE119" s="337"/>
      <c r="DF119" s="337"/>
      <c r="DG119" s="337"/>
      <c r="DH119" s="100">
        <v>0</v>
      </c>
      <c r="DI119" s="84">
        <v>0</v>
      </c>
      <c r="DJ119" s="675">
        <v>2</v>
      </c>
      <c r="DK119" s="84">
        <v>1.9417475728155338</v>
      </c>
    </row>
    <row r="120" spans="1:115" ht="15" outlineLevel="2">
      <c r="A120" s="349">
        <v>642</v>
      </c>
      <c r="B120" s="15" t="s">
        <v>393</v>
      </c>
      <c r="C120" s="321" t="s">
        <v>409</v>
      </c>
      <c r="D120" s="327">
        <v>178</v>
      </c>
      <c r="E120" s="337">
        <v>178</v>
      </c>
      <c r="F120" s="337">
        <v>178</v>
      </c>
      <c r="G120" s="337">
        <v>178</v>
      </c>
      <c r="H120" s="337">
        <v>178</v>
      </c>
      <c r="I120" s="337">
        <v>184</v>
      </c>
      <c r="J120" s="337">
        <v>184</v>
      </c>
      <c r="K120" s="337">
        <v>184</v>
      </c>
      <c r="L120" s="337">
        <v>184</v>
      </c>
      <c r="M120" s="337">
        <v>184</v>
      </c>
      <c r="N120" s="337">
        <v>184</v>
      </c>
      <c r="O120" s="330">
        <v>200</v>
      </c>
      <c r="P120" s="327">
        <v>200</v>
      </c>
      <c r="Q120" s="337">
        <v>175</v>
      </c>
      <c r="R120" s="337">
        <v>173</v>
      </c>
      <c r="S120" s="337">
        <v>209</v>
      </c>
      <c r="T120" s="337">
        <v>207</v>
      </c>
      <c r="U120" s="337">
        <v>214</v>
      </c>
      <c r="V120" s="337">
        <v>212</v>
      </c>
      <c r="W120" s="337">
        <v>212</v>
      </c>
      <c r="X120" s="337">
        <v>212</v>
      </c>
      <c r="Y120" s="337">
        <v>212</v>
      </c>
      <c r="Z120" s="337">
        <v>211</v>
      </c>
      <c r="AA120" s="330">
        <v>213</v>
      </c>
      <c r="AB120" s="327">
        <v>214</v>
      </c>
      <c r="AC120" s="337">
        <v>214</v>
      </c>
      <c r="AD120" s="337">
        <v>215</v>
      </c>
      <c r="AE120" s="337">
        <v>215</v>
      </c>
      <c r="AF120" s="337">
        <v>213</v>
      </c>
      <c r="AG120" s="337">
        <v>213</v>
      </c>
      <c r="AH120" s="337">
        <v>211</v>
      </c>
      <c r="AI120" s="337">
        <v>210</v>
      </c>
      <c r="AJ120" s="337">
        <v>211</v>
      </c>
      <c r="AK120" s="337">
        <v>212</v>
      </c>
      <c r="AL120" s="337">
        <v>214</v>
      </c>
      <c r="AM120" s="330">
        <v>214</v>
      </c>
      <c r="AN120" s="327">
        <v>213</v>
      </c>
      <c r="AO120" s="337">
        <v>214</v>
      </c>
      <c r="AP120" s="337">
        <v>213</v>
      </c>
      <c r="AQ120" s="337">
        <v>212</v>
      </c>
      <c r="AR120" s="337">
        <v>212</v>
      </c>
      <c r="AS120" s="337">
        <v>212</v>
      </c>
      <c r="AT120" s="337">
        <v>211</v>
      </c>
      <c r="AU120" s="337">
        <v>209</v>
      </c>
      <c r="AV120" s="337">
        <v>209</v>
      </c>
      <c r="AW120" s="337">
        <v>209</v>
      </c>
      <c r="AX120" s="337">
        <v>207</v>
      </c>
      <c r="AY120" s="330">
        <v>207</v>
      </c>
      <c r="AZ120" s="327">
        <v>206</v>
      </c>
      <c r="BA120" s="337">
        <v>206</v>
      </c>
      <c r="BB120" s="337">
        <v>206</v>
      </c>
      <c r="BC120" s="337">
        <v>206</v>
      </c>
      <c r="BD120" s="337">
        <v>206</v>
      </c>
      <c r="BE120" s="337">
        <v>204</v>
      </c>
      <c r="BF120" s="337">
        <v>199</v>
      </c>
      <c r="BG120" s="337">
        <v>195</v>
      </c>
      <c r="BH120" s="337">
        <v>195</v>
      </c>
      <c r="BI120" s="337">
        <v>195</v>
      </c>
      <c r="BJ120" s="337">
        <v>195</v>
      </c>
      <c r="BK120" s="326">
        <v>195</v>
      </c>
      <c r="BL120" s="327">
        <v>195</v>
      </c>
      <c r="BM120" s="337">
        <v>194</v>
      </c>
      <c r="BN120" s="337">
        <v>200</v>
      </c>
      <c r="BO120" s="337">
        <v>201</v>
      </c>
      <c r="BP120" s="337">
        <v>201</v>
      </c>
      <c r="BQ120" s="337">
        <v>202</v>
      </c>
      <c r="BR120" s="337">
        <v>201</v>
      </c>
      <c r="BS120" s="337">
        <v>202</v>
      </c>
      <c r="BT120" s="337">
        <v>201</v>
      </c>
      <c r="BU120" s="337">
        <v>201</v>
      </c>
      <c r="BV120" s="337">
        <v>201</v>
      </c>
      <c r="BW120" s="326">
        <v>203</v>
      </c>
      <c r="BX120" s="327">
        <v>204</v>
      </c>
      <c r="BY120" s="337">
        <v>202</v>
      </c>
      <c r="BZ120" s="337">
        <v>210</v>
      </c>
      <c r="CA120" s="337">
        <v>211</v>
      </c>
      <c r="CB120" s="337">
        <v>212</v>
      </c>
      <c r="CC120" s="337">
        <v>210</v>
      </c>
      <c r="CD120" s="337">
        <v>210</v>
      </c>
      <c r="CE120" s="337">
        <v>210</v>
      </c>
      <c r="CF120" s="337">
        <v>208</v>
      </c>
      <c r="CG120" s="337">
        <v>209</v>
      </c>
      <c r="CH120" s="337">
        <v>209</v>
      </c>
      <c r="CI120" s="326">
        <v>207</v>
      </c>
      <c r="CJ120" s="327">
        <v>204</v>
      </c>
      <c r="CK120" s="337">
        <v>205</v>
      </c>
      <c r="CL120" s="337">
        <v>207</v>
      </c>
      <c r="CM120" s="337">
        <v>210</v>
      </c>
      <c r="CN120" s="337">
        <v>210</v>
      </c>
      <c r="CO120" s="337">
        <v>211</v>
      </c>
      <c r="CP120" s="337">
        <v>211</v>
      </c>
      <c r="CQ120" s="337">
        <v>213</v>
      </c>
      <c r="CR120" s="337">
        <v>212</v>
      </c>
      <c r="CS120" s="326">
        <v>210</v>
      </c>
      <c r="CT120" s="330">
        <v>211</v>
      </c>
      <c r="CU120" s="326">
        <v>210</v>
      </c>
      <c r="CV120" s="337">
        <v>209</v>
      </c>
      <c r="CW120" s="337">
        <v>208</v>
      </c>
      <c r="CX120" s="337">
        <v>210</v>
      </c>
      <c r="CY120" s="337">
        <v>211</v>
      </c>
      <c r="CZ120" s="337">
        <v>211</v>
      </c>
      <c r="DA120" s="742">
        <v>212</v>
      </c>
      <c r="DB120" s="337"/>
      <c r="DC120" s="337"/>
      <c r="DD120" s="337"/>
      <c r="DE120" s="337"/>
      <c r="DF120" s="337"/>
      <c r="DG120" s="337"/>
      <c r="DH120" s="100">
        <v>1</v>
      </c>
      <c r="DI120" s="84">
        <v>0.47169811320754718</v>
      </c>
      <c r="DJ120" s="675">
        <v>2</v>
      </c>
      <c r="DK120" s="84">
        <v>0.96618357487922701</v>
      </c>
    </row>
    <row r="121" spans="1:115" ht="15" outlineLevel="2">
      <c r="A121" s="349">
        <v>679</v>
      </c>
      <c r="B121" s="15" t="s">
        <v>393</v>
      </c>
      <c r="C121" s="321" t="s">
        <v>410</v>
      </c>
      <c r="D121" s="327">
        <v>241</v>
      </c>
      <c r="E121" s="337">
        <v>241</v>
      </c>
      <c r="F121" s="337">
        <v>241</v>
      </c>
      <c r="G121" s="337">
        <v>241</v>
      </c>
      <c r="H121" s="337">
        <v>241</v>
      </c>
      <c r="I121" s="337">
        <v>245</v>
      </c>
      <c r="J121" s="337">
        <v>244</v>
      </c>
      <c r="K121" s="337">
        <v>245</v>
      </c>
      <c r="L121" s="337">
        <v>245</v>
      </c>
      <c r="M121" s="337">
        <v>245</v>
      </c>
      <c r="N121" s="337">
        <v>245</v>
      </c>
      <c r="O121" s="330">
        <v>250</v>
      </c>
      <c r="P121" s="327">
        <v>248</v>
      </c>
      <c r="Q121" s="337">
        <v>211</v>
      </c>
      <c r="R121" s="337">
        <v>210</v>
      </c>
      <c r="S121" s="337">
        <v>306</v>
      </c>
      <c r="T121" s="337">
        <v>302</v>
      </c>
      <c r="U121" s="337">
        <v>309</v>
      </c>
      <c r="V121" s="337">
        <v>307</v>
      </c>
      <c r="W121" s="337">
        <v>308</v>
      </c>
      <c r="X121" s="337">
        <v>308</v>
      </c>
      <c r="Y121" s="337">
        <v>308</v>
      </c>
      <c r="Z121" s="337">
        <v>308</v>
      </c>
      <c r="AA121" s="330">
        <v>307</v>
      </c>
      <c r="AB121" s="327">
        <v>306</v>
      </c>
      <c r="AC121" s="337">
        <v>306</v>
      </c>
      <c r="AD121" s="337">
        <v>307</v>
      </c>
      <c r="AE121" s="337">
        <v>307</v>
      </c>
      <c r="AF121" s="337">
        <v>304</v>
      </c>
      <c r="AG121" s="337">
        <v>304</v>
      </c>
      <c r="AH121" s="337">
        <v>306</v>
      </c>
      <c r="AI121" s="337">
        <v>307</v>
      </c>
      <c r="AJ121" s="337">
        <v>307</v>
      </c>
      <c r="AK121" s="337">
        <v>307</v>
      </c>
      <c r="AL121" s="337">
        <v>304</v>
      </c>
      <c r="AM121" s="330">
        <v>304</v>
      </c>
      <c r="AN121" s="327">
        <v>303</v>
      </c>
      <c r="AO121" s="337">
        <v>300</v>
      </c>
      <c r="AP121" s="337">
        <v>300</v>
      </c>
      <c r="AQ121" s="337">
        <v>299</v>
      </c>
      <c r="AR121" s="337">
        <v>298</v>
      </c>
      <c r="AS121" s="337">
        <v>297</v>
      </c>
      <c r="AT121" s="337">
        <v>296</v>
      </c>
      <c r="AU121" s="337">
        <v>296</v>
      </c>
      <c r="AV121" s="337">
        <v>295</v>
      </c>
      <c r="AW121" s="337">
        <v>295</v>
      </c>
      <c r="AX121" s="337">
        <v>294</v>
      </c>
      <c r="AY121" s="330">
        <v>293</v>
      </c>
      <c r="AZ121" s="327">
        <v>290</v>
      </c>
      <c r="BA121" s="337">
        <v>288</v>
      </c>
      <c r="BB121" s="337">
        <v>287</v>
      </c>
      <c r="BC121" s="337">
        <v>286</v>
      </c>
      <c r="BD121" s="337">
        <v>286</v>
      </c>
      <c r="BE121" s="337">
        <v>283</v>
      </c>
      <c r="BF121" s="337">
        <v>281</v>
      </c>
      <c r="BG121" s="337">
        <v>285</v>
      </c>
      <c r="BH121" s="337">
        <v>285</v>
      </c>
      <c r="BI121" s="337">
        <v>282</v>
      </c>
      <c r="BJ121" s="337">
        <v>283</v>
      </c>
      <c r="BK121" s="326">
        <v>283</v>
      </c>
      <c r="BL121" s="327">
        <v>282</v>
      </c>
      <c r="BM121" s="337">
        <v>282</v>
      </c>
      <c r="BN121" s="337">
        <v>287</v>
      </c>
      <c r="BO121" s="337">
        <v>287</v>
      </c>
      <c r="BP121" s="337">
        <v>287</v>
      </c>
      <c r="BQ121" s="337">
        <v>290</v>
      </c>
      <c r="BR121" s="337">
        <v>285</v>
      </c>
      <c r="BS121" s="337">
        <v>286</v>
      </c>
      <c r="BT121" s="337">
        <v>286</v>
      </c>
      <c r="BU121" s="337">
        <v>285</v>
      </c>
      <c r="BV121" s="337">
        <v>282</v>
      </c>
      <c r="BW121" s="326">
        <v>281</v>
      </c>
      <c r="BX121" s="327">
        <v>285</v>
      </c>
      <c r="BY121" s="337">
        <v>285</v>
      </c>
      <c r="BZ121" s="337">
        <v>307</v>
      </c>
      <c r="CA121" s="337">
        <v>306</v>
      </c>
      <c r="CB121" s="337">
        <v>308</v>
      </c>
      <c r="CC121" s="337">
        <v>307</v>
      </c>
      <c r="CD121" s="337">
        <v>304</v>
      </c>
      <c r="CE121" s="337">
        <v>302</v>
      </c>
      <c r="CF121" s="337">
        <v>301</v>
      </c>
      <c r="CG121" s="337">
        <v>302</v>
      </c>
      <c r="CH121" s="337">
        <v>299</v>
      </c>
      <c r="CI121" s="326">
        <v>292</v>
      </c>
      <c r="CJ121" s="327">
        <v>292</v>
      </c>
      <c r="CK121" s="337">
        <v>286</v>
      </c>
      <c r="CL121" s="337">
        <v>286</v>
      </c>
      <c r="CM121" s="337">
        <v>289</v>
      </c>
      <c r="CN121" s="337">
        <v>291</v>
      </c>
      <c r="CO121" s="337">
        <v>291</v>
      </c>
      <c r="CP121" s="337">
        <v>289</v>
      </c>
      <c r="CQ121" s="337">
        <v>291</v>
      </c>
      <c r="CR121" s="337">
        <v>289</v>
      </c>
      <c r="CS121" s="326">
        <v>286</v>
      </c>
      <c r="CT121" s="330">
        <v>286</v>
      </c>
      <c r="CU121" s="326">
        <v>285</v>
      </c>
      <c r="CV121" s="337">
        <v>282</v>
      </c>
      <c r="CW121" s="337">
        <v>281</v>
      </c>
      <c r="CX121" s="337">
        <v>285</v>
      </c>
      <c r="CY121" s="337">
        <v>287</v>
      </c>
      <c r="CZ121" s="337">
        <v>287</v>
      </c>
      <c r="DA121" s="742">
        <v>287</v>
      </c>
      <c r="DB121" s="337"/>
      <c r="DC121" s="337"/>
      <c r="DD121" s="337"/>
      <c r="DE121" s="337"/>
      <c r="DF121" s="337"/>
      <c r="DG121" s="337"/>
      <c r="DH121" s="100">
        <v>0</v>
      </c>
      <c r="DI121" s="84">
        <v>0</v>
      </c>
      <c r="DJ121" s="675">
        <v>2</v>
      </c>
      <c r="DK121" s="84">
        <v>0.68493150684931503</v>
      </c>
    </row>
    <row r="122" spans="1:115" ht="15" outlineLevel="2">
      <c r="A122" s="349">
        <v>789</v>
      </c>
      <c r="B122" s="15" t="s">
        <v>393</v>
      </c>
      <c r="C122" s="321" t="s">
        <v>411</v>
      </c>
      <c r="D122" s="327">
        <v>238</v>
      </c>
      <c r="E122" s="337">
        <v>238</v>
      </c>
      <c r="F122" s="337">
        <v>237</v>
      </c>
      <c r="G122" s="337">
        <v>237</v>
      </c>
      <c r="H122" s="337">
        <v>237</v>
      </c>
      <c r="I122" s="337">
        <v>239</v>
      </c>
      <c r="J122" s="337">
        <v>239</v>
      </c>
      <c r="K122" s="337">
        <v>239</v>
      </c>
      <c r="L122" s="337">
        <v>239</v>
      </c>
      <c r="M122" s="337">
        <v>238</v>
      </c>
      <c r="N122" s="337">
        <v>237</v>
      </c>
      <c r="O122" s="330">
        <v>251</v>
      </c>
      <c r="P122" s="327">
        <v>248</v>
      </c>
      <c r="Q122" s="337">
        <v>221</v>
      </c>
      <c r="R122" s="337">
        <v>218</v>
      </c>
      <c r="S122" s="337">
        <v>309</v>
      </c>
      <c r="T122" s="337">
        <v>300</v>
      </c>
      <c r="U122" s="337">
        <v>304</v>
      </c>
      <c r="V122" s="337">
        <v>300</v>
      </c>
      <c r="W122" s="337">
        <v>300</v>
      </c>
      <c r="X122" s="337">
        <v>299</v>
      </c>
      <c r="Y122" s="337">
        <v>302</v>
      </c>
      <c r="Z122" s="337">
        <v>301</v>
      </c>
      <c r="AA122" s="330">
        <v>303</v>
      </c>
      <c r="AB122" s="327">
        <v>303</v>
      </c>
      <c r="AC122" s="337">
        <v>303</v>
      </c>
      <c r="AD122" s="337">
        <v>303</v>
      </c>
      <c r="AE122" s="337">
        <v>303</v>
      </c>
      <c r="AF122" s="337">
        <v>304</v>
      </c>
      <c r="AG122" s="337">
        <v>303</v>
      </c>
      <c r="AH122" s="337">
        <v>303</v>
      </c>
      <c r="AI122" s="337">
        <v>305</v>
      </c>
      <c r="AJ122" s="337">
        <v>305</v>
      </c>
      <c r="AK122" s="337">
        <v>306</v>
      </c>
      <c r="AL122" s="337">
        <v>307</v>
      </c>
      <c r="AM122" s="330">
        <v>307</v>
      </c>
      <c r="AN122" s="327">
        <v>307</v>
      </c>
      <c r="AO122" s="337">
        <v>312</v>
      </c>
      <c r="AP122" s="337">
        <v>312</v>
      </c>
      <c r="AQ122" s="337">
        <v>311</v>
      </c>
      <c r="AR122" s="337">
        <v>310</v>
      </c>
      <c r="AS122" s="337">
        <v>309</v>
      </c>
      <c r="AT122" s="337">
        <v>309</v>
      </c>
      <c r="AU122" s="337">
        <v>308</v>
      </c>
      <c r="AV122" s="337">
        <v>307</v>
      </c>
      <c r="AW122" s="337">
        <v>307</v>
      </c>
      <c r="AX122" s="337">
        <v>305</v>
      </c>
      <c r="AY122" s="330">
        <v>304</v>
      </c>
      <c r="AZ122" s="327">
        <v>303</v>
      </c>
      <c r="BA122" s="337">
        <v>302</v>
      </c>
      <c r="BB122" s="337">
        <v>299</v>
      </c>
      <c r="BC122" s="337">
        <v>299</v>
      </c>
      <c r="BD122" s="337">
        <v>299</v>
      </c>
      <c r="BE122" s="337">
        <v>299</v>
      </c>
      <c r="BF122" s="337">
        <v>294</v>
      </c>
      <c r="BG122" s="337">
        <v>293</v>
      </c>
      <c r="BH122" s="337">
        <v>293</v>
      </c>
      <c r="BI122" s="337">
        <v>293</v>
      </c>
      <c r="BJ122" s="337">
        <v>296</v>
      </c>
      <c r="BK122" s="326">
        <v>296</v>
      </c>
      <c r="BL122" s="327">
        <v>297</v>
      </c>
      <c r="BM122" s="337">
        <v>297</v>
      </c>
      <c r="BN122" s="337">
        <v>297</v>
      </c>
      <c r="BO122" s="337">
        <v>296</v>
      </c>
      <c r="BP122" s="337">
        <v>296</v>
      </c>
      <c r="BQ122" s="337">
        <v>298</v>
      </c>
      <c r="BR122" s="337">
        <v>294</v>
      </c>
      <c r="BS122" s="337">
        <v>294</v>
      </c>
      <c r="BT122" s="337">
        <v>294</v>
      </c>
      <c r="BU122" s="337">
        <v>293</v>
      </c>
      <c r="BV122" s="337">
        <v>291</v>
      </c>
      <c r="BW122" s="326">
        <v>292</v>
      </c>
      <c r="BX122" s="327">
        <v>294</v>
      </c>
      <c r="BY122" s="337">
        <v>294</v>
      </c>
      <c r="BZ122" s="337">
        <v>316</v>
      </c>
      <c r="CA122" s="337">
        <v>317</v>
      </c>
      <c r="CB122" s="337">
        <v>319</v>
      </c>
      <c r="CC122" s="337">
        <v>317</v>
      </c>
      <c r="CD122" s="337">
        <v>314</v>
      </c>
      <c r="CE122" s="337">
        <v>313</v>
      </c>
      <c r="CF122" s="337">
        <v>311</v>
      </c>
      <c r="CG122" s="337">
        <v>311</v>
      </c>
      <c r="CH122" s="337">
        <v>310</v>
      </c>
      <c r="CI122" s="326">
        <v>300</v>
      </c>
      <c r="CJ122" s="327">
        <v>301</v>
      </c>
      <c r="CK122" s="337">
        <v>299</v>
      </c>
      <c r="CL122" s="337">
        <v>297</v>
      </c>
      <c r="CM122" s="337">
        <v>297</v>
      </c>
      <c r="CN122" s="337">
        <v>299</v>
      </c>
      <c r="CO122" s="337">
        <v>303</v>
      </c>
      <c r="CP122" s="337">
        <v>306</v>
      </c>
      <c r="CQ122" s="337">
        <v>306</v>
      </c>
      <c r="CR122" s="337">
        <v>308</v>
      </c>
      <c r="CS122" s="326">
        <v>310</v>
      </c>
      <c r="CT122" s="330">
        <v>310</v>
      </c>
      <c r="CU122" s="326">
        <v>309</v>
      </c>
      <c r="CV122" s="337">
        <v>307</v>
      </c>
      <c r="CW122" s="337">
        <v>306</v>
      </c>
      <c r="CX122" s="337">
        <v>306</v>
      </c>
      <c r="CY122" s="337">
        <v>306</v>
      </c>
      <c r="CZ122" s="337">
        <v>305</v>
      </c>
      <c r="DA122" s="742">
        <v>302</v>
      </c>
      <c r="DB122" s="337"/>
      <c r="DC122" s="337"/>
      <c r="DD122" s="337"/>
      <c r="DE122" s="337"/>
      <c r="DF122" s="337"/>
      <c r="DG122" s="337"/>
      <c r="DH122" s="100">
        <v>-3</v>
      </c>
      <c r="DI122" s="84">
        <v>-0.99337748344370869</v>
      </c>
      <c r="DJ122" s="675">
        <v>-7</v>
      </c>
      <c r="DK122" s="84">
        <v>-2.3333333333333335</v>
      </c>
    </row>
    <row r="123" spans="1:115" ht="15" outlineLevel="2">
      <c r="A123" s="349">
        <v>792</v>
      </c>
      <c r="B123" s="15" t="s">
        <v>393</v>
      </c>
      <c r="C123" s="321" t="s">
        <v>412</v>
      </c>
      <c r="D123" s="327">
        <v>74</v>
      </c>
      <c r="E123" s="337">
        <v>74</v>
      </c>
      <c r="F123" s="337">
        <v>74</v>
      </c>
      <c r="G123" s="337">
        <v>74</v>
      </c>
      <c r="H123" s="337">
        <v>74</v>
      </c>
      <c r="I123" s="337">
        <v>74</v>
      </c>
      <c r="J123" s="337">
        <v>74</v>
      </c>
      <c r="K123" s="337">
        <v>74</v>
      </c>
      <c r="L123" s="337">
        <v>74</v>
      </c>
      <c r="M123" s="337">
        <v>74</v>
      </c>
      <c r="N123" s="337">
        <v>74</v>
      </c>
      <c r="O123" s="330">
        <v>80</v>
      </c>
      <c r="P123" s="327">
        <v>80</v>
      </c>
      <c r="Q123" s="337">
        <v>72</v>
      </c>
      <c r="R123" s="337">
        <v>72</v>
      </c>
      <c r="S123" s="337">
        <v>101</v>
      </c>
      <c r="T123" s="337">
        <v>99</v>
      </c>
      <c r="U123" s="337">
        <v>99</v>
      </c>
      <c r="V123" s="337">
        <v>99</v>
      </c>
      <c r="W123" s="337">
        <v>99</v>
      </c>
      <c r="X123" s="337">
        <v>99</v>
      </c>
      <c r="Y123" s="337">
        <v>99</v>
      </c>
      <c r="Z123" s="337">
        <v>99</v>
      </c>
      <c r="AA123" s="330">
        <v>99</v>
      </c>
      <c r="AB123" s="327">
        <v>99</v>
      </c>
      <c r="AC123" s="337">
        <v>99</v>
      </c>
      <c r="AD123" s="337">
        <v>99</v>
      </c>
      <c r="AE123" s="337">
        <v>99</v>
      </c>
      <c r="AF123" s="337">
        <v>103</v>
      </c>
      <c r="AG123" s="337">
        <v>103</v>
      </c>
      <c r="AH123" s="337">
        <v>103</v>
      </c>
      <c r="AI123" s="337">
        <v>103</v>
      </c>
      <c r="AJ123" s="337">
        <v>103</v>
      </c>
      <c r="AK123" s="337">
        <v>104</v>
      </c>
      <c r="AL123" s="337">
        <v>105</v>
      </c>
      <c r="AM123" s="330">
        <v>105</v>
      </c>
      <c r="AN123" s="327">
        <v>105</v>
      </c>
      <c r="AO123" s="337">
        <v>104</v>
      </c>
      <c r="AP123" s="337">
        <v>104</v>
      </c>
      <c r="AQ123" s="337">
        <v>103</v>
      </c>
      <c r="AR123" s="337">
        <v>102</v>
      </c>
      <c r="AS123" s="337">
        <v>101</v>
      </c>
      <c r="AT123" s="337">
        <v>101</v>
      </c>
      <c r="AU123" s="337">
        <v>98</v>
      </c>
      <c r="AV123" s="337">
        <v>98</v>
      </c>
      <c r="AW123" s="337">
        <v>98</v>
      </c>
      <c r="AX123" s="337">
        <v>98</v>
      </c>
      <c r="AY123" s="330">
        <v>98</v>
      </c>
      <c r="AZ123" s="327">
        <v>97</v>
      </c>
      <c r="BA123" s="337">
        <v>97</v>
      </c>
      <c r="BB123" s="337">
        <v>97</v>
      </c>
      <c r="BC123" s="337">
        <v>97</v>
      </c>
      <c r="BD123" s="337">
        <v>97</v>
      </c>
      <c r="BE123" s="337">
        <v>96</v>
      </c>
      <c r="BF123" s="337">
        <v>93</v>
      </c>
      <c r="BG123" s="337">
        <v>97</v>
      </c>
      <c r="BH123" s="337">
        <v>96</v>
      </c>
      <c r="BI123" s="337">
        <v>96</v>
      </c>
      <c r="BJ123" s="337">
        <v>96</v>
      </c>
      <c r="BK123" s="326">
        <v>96</v>
      </c>
      <c r="BL123" s="327">
        <v>95</v>
      </c>
      <c r="BM123" s="337">
        <v>95</v>
      </c>
      <c r="BN123" s="337">
        <v>98</v>
      </c>
      <c r="BO123" s="337">
        <v>98</v>
      </c>
      <c r="BP123" s="337">
        <v>98</v>
      </c>
      <c r="BQ123" s="337">
        <v>98</v>
      </c>
      <c r="BR123" s="337">
        <v>98</v>
      </c>
      <c r="BS123" s="337">
        <v>99</v>
      </c>
      <c r="BT123" s="337">
        <v>99</v>
      </c>
      <c r="BU123" s="337">
        <v>99</v>
      </c>
      <c r="BV123" s="337">
        <v>98</v>
      </c>
      <c r="BW123" s="326">
        <v>98</v>
      </c>
      <c r="BX123" s="327">
        <v>100</v>
      </c>
      <c r="BY123" s="337">
        <v>100</v>
      </c>
      <c r="BZ123" s="337">
        <v>98</v>
      </c>
      <c r="CA123" s="337">
        <v>98</v>
      </c>
      <c r="CB123" s="337">
        <v>101</v>
      </c>
      <c r="CC123" s="337">
        <v>100</v>
      </c>
      <c r="CD123" s="337">
        <v>102</v>
      </c>
      <c r="CE123" s="337">
        <v>102</v>
      </c>
      <c r="CF123" s="337">
        <v>102</v>
      </c>
      <c r="CG123" s="337">
        <v>102</v>
      </c>
      <c r="CH123" s="337">
        <v>102</v>
      </c>
      <c r="CI123" s="326">
        <v>100</v>
      </c>
      <c r="CJ123" s="327">
        <v>100</v>
      </c>
      <c r="CK123" s="337">
        <v>99</v>
      </c>
      <c r="CL123" s="337">
        <v>97</v>
      </c>
      <c r="CM123" s="337">
        <v>99</v>
      </c>
      <c r="CN123" s="337">
        <v>99</v>
      </c>
      <c r="CO123" s="337">
        <v>100</v>
      </c>
      <c r="CP123" s="337">
        <v>98</v>
      </c>
      <c r="CQ123" s="337">
        <v>98</v>
      </c>
      <c r="CR123" s="337">
        <v>99</v>
      </c>
      <c r="CS123" s="326">
        <v>99</v>
      </c>
      <c r="CT123" s="330">
        <v>99</v>
      </c>
      <c r="CU123" s="326">
        <v>97</v>
      </c>
      <c r="CV123" s="337">
        <v>96</v>
      </c>
      <c r="CW123" s="337">
        <v>96</v>
      </c>
      <c r="CX123" s="337">
        <v>96</v>
      </c>
      <c r="CY123" s="337">
        <v>97</v>
      </c>
      <c r="CZ123" s="337">
        <v>96</v>
      </c>
      <c r="DA123" s="742">
        <v>96</v>
      </c>
      <c r="DB123" s="337"/>
      <c r="DC123" s="337"/>
      <c r="DD123" s="337"/>
      <c r="DE123" s="337"/>
      <c r="DF123" s="337"/>
      <c r="DG123" s="337"/>
      <c r="DH123" s="100">
        <v>0</v>
      </c>
      <c r="DI123" s="84">
        <v>0</v>
      </c>
      <c r="DJ123" s="675">
        <v>-1</v>
      </c>
      <c r="DK123" s="84">
        <v>-1</v>
      </c>
    </row>
    <row r="124" spans="1:115" ht="15" outlineLevel="2">
      <c r="A124" s="349">
        <v>809</v>
      </c>
      <c r="B124" s="15" t="s">
        <v>393</v>
      </c>
      <c r="C124" s="321" t="s">
        <v>413</v>
      </c>
      <c r="D124" s="327">
        <v>97</v>
      </c>
      <c r="E124" s="337">
        <v>97</v>
      </c>
      <c r="F124" s="337">
        <v>97</v>
      </c>
      <c r="G124" s="337">
        <v>97</v>
      </c>
      <c r="H124" s="337">
        <v>97</v>
      </c>
      <c r="I124" s="337">
        <v>97</v>
      </c>
      <c r="J124" s="337">
        <v>97</v>
      </c>
      <c r="K124" s="337">
        <v>97</v>
      </c>
      <c r="L124" s="337">
        <v>97</v>
      </c>
      <c r="M124" s="337">
        <v>97</v>
      </c>
      <c r="N124" s="337">
        <v>96</v>
      </c>
      <c r="O124" s="330">
        <v>102</v>
      </c>
      <c r="P124" s="327">
        <v>102</v>
      </c>
      <c r="Q124" s="337">
        <v>88</v>
      </c>
      <c r="R124" s="337">
        <v>87</v>
      </c>
      <c r="S124" s="337">
        <v>125</v>
      </c>
      <c r="T124" s="337">
        <v>126</v>
      </c>
      <c r="U124" s="337">
        <v>129</v>
      </c>
      <c r="V124" s="337">
        <v>128</v>
      </c>
      <c r="W124" s="337">
        <v>128</v>
      </c>
      <c r="X124" s="337">
        <v>128</v>
      </c>
      <c r="Y124" s="337">
        <v>128</v>
      </c>
      <c r="Z124" s="337">
        <v>128</v>
      </c>
      <c r="AA124" s="330">
        <v>128</v>
      </c>
      <c r="AB124" s="327">
        <v>127</v>
      </c>
      <c r="AC124" s="337">
        <v>127</v>
      </c>
      <c r="AD124" s="337">
        <v>127</v>
      </c>
      <c r="AE124" s="337">
        <v>127</v>
      </c>
      <c r="AF124" s="337">
        <v>128</v>
      </c>
      <c r="AG124" s="337">
        <v>128</v>
      </c>
      <c r="AH124" s="337">
        <v>129</v>
      </c>
      <c r="AI124" s="337">
        <v>130</v>
      </c>
      <c r="AJ124" s="337">
        <v>130</v>
      </c>
      <c r="AK124" s="337">
        <v>130</v>
      </c>
      <c r="AL124" s="337">
        <v>130</v>
      </c>
      <c r="AM124" s="330">
        <v>130</v>
      </c>
      <c r="AN124" s="327">
        <v>129</v>
      </c>
      <c r="AO124" s="337">
        <v>129</v>
      </c>
      <c r="AP124" s="337">
        <v>130</v>
      </c>
      <c r="AQ124" s="337">
        <v>130</v>
      </c>
      <c r="AR124" s="337">
        <v>130</v>
      </c>
      <c r="AS124" s="337">
        <v>129</v>
      </c>
      <c r="AT124" s="337">
        <v>128</v>
      </c>
      <c r="AU124" s="337">
        <v>128</v>
      </c>
      <c r="AV124" s="337">
        <v>127</v>
      </c>
      <c r="AW124" s="337">
        <v>127</v>
      </c>
      <c r="AX124" s="337">
        <v>124</v>
      </c>
      <c r="AY124" s="330">
        <v>124</v>
      </c>
      <c r="AZ124" s="327">
        <v>124</v>
      </c>
      <c r="BA124" s="337">
        <v>123</v>
      </c>
      <c r="BB124" s="337">
        <v>120</v>
      </c>
      <c r="BC124" s="337">
        <v>119</v>
      </c>
      <c r="BD124" s="337">
        <v>118</v>
      </c>
      <c r="BE124" s="337">
        <v>117</v>
      </c>
      <c r="BF124" s="337">
        <v>112</v>
      </c>
      <c r="BG124" s="337">
        <v>117</v>
      </c>
      <c r="BH124" s="337">
        <v>117</v>
      </c>
      <c r="BI124" s="337">
        <v>117</v>
      </c>
      <c r="BJ124" s="337">
        <v>117</v>
      </c>
      <c r="BK124" s="326">
        <v>117</v>
      </c>
      <c r="BL124" s="327">
        <v>116</v>
      </c>
      <c r="BM124" s="337">
        <v>116</v>
      </c>
      <c r="BN124" s="337">
        <v>118</v>
      </c>
      <c r="BO124" s="337">
        <v>118</v>
      </c>
      <c r="BP124" s="337">
        <v>118</v>
      </c>
      <c r="BQ124" s="337">
        <v>119</v>
      </c>
      <c r="BR124" s="337">
        <v>118</v>
      </c>
      <c r="BS124" s="337">
        <v>118</v>
      </c>
      <c r="BT124" s="337">
        <v>117</v>
      </c>
      <c r="BU124" s="337">
        <v>117</v>
      </c>
      <c r="BV124" s="337">
        <v>116</v>
      </c>
      <c r="BW124" s="326">
        <v>116</v>
      </c>
      <c r="BX124" s="327">
        <v>116</v>
      </c>
      <c r="BY124" s="337">
        <v>115</v>
      </c>
      <c r="BZ124" s="337">
        <v>120</v>
      </c>
      <c r="CA124" s="337">
        <v>119</v>
      </c>
      <c r="CB124" s="337">
        <v>120</v>
      </c>
      <c r="CC124" s="337">
        <v>120</v>
      </c>
      <c r="CD124" s="337">
        <v>120</v>
      </c>
      <c r="CE124" s="337">
        <v>120</v>
      </c>
      <c r="CF124" s="337">
        <v>120</v>
      </c>
      <c r="CG124" s="337">
        <v>120</v>
      </c>
      <c r="CH124" s="337">
        <v>119</v>
      </c>
      <c r="CI124" s="326">
        <v>119</v>
      </c>
      <c r="CJ124" s="327">
        <v>118</v>
      </c>
      <c r="CK124" s="337">
        <v>118</v>
      </c>
      <c r="CL124" s="337">
        <v>118</v>
      </c>
      <c r="CM124" s="337">
        <v>120</v>
      </c>
      <c r="CN124" s="337">
        <v>120</v>
      </c>
      <c r="CO124" s="337">
        <v>121</v>
      </c>
      <c r="CP124" s="337">
        <v>119</v>
      </c>
      <c r="CQ124" s="337">
        <v>119</v>
      </c>
      <c r="CR124" s="337">
        <v>120</v>
      </c>
      <c r="CS124" s="326">
        <v>120</v>
      </c>
      <c r="CT124" s="330">
        <v>120</v>
      </c>
      <c r="CU124" s="326">
        <v>120</v>
      </c>
      <c r="CV124" s="337">
        <v>120</v>
      </c>
      <c r="CW124" s="337">
        <v>119</v>
      </c>
      <c r="CX124" s="337">
        <v>120</v>
      </c>
      <c r="CY124" s="337">
        <v>120</v>
      </c>
      <c r="CZ124" s="337">
        <v>120</v>
      </c>
      <c r="DA124" s="742">
        <v>120</v>
      </c>
      <c r="DB124" s="337"/>
      <c r="DC124" s="337"/>
      <c r="DD124" s="337"/>
      <c r="DE124" s="337"/>
      <c r="DF124" s="337"/>
      <c r="DG124" s="337"/>
      <c r="DH124" s="100">
        <v>0</v>
      </c>
      <c r="DI124" s="84">
        <v>0</v>
      </c>
      <c r="DJ124" s="675">
        <v>0</v>
      </c>
      <c r="DK124" s="84">
        <v>0</v>
      </c>
    </row>
    <row r="125" spans="1:115" ht="15" outlineLevel="2">
      <c r="A125" s="349">
        <v>847</v>
      </c>
      <c r="B125" s="15" t="s">
        <v>393</v>
      </c>
      <c r="C125" s="321" t="s">
        <v>414</v>
      </c>
      <c r="D125" s="327">
        <v>680</v>
      </c>
      <c r="E125" s="337">
        <v>680</v>
      </c>
      <c r="F125" s="337">
        <v>680</v>
      </c>
      <c r="G125" s="337">
        <v>680</v>
      </c>
      <c r="H125" s="337">
        <v>680</v>
      </c>
      <c r="I125" s="337">
        <v>693</v>
      </c>
      <c r="J125" s="337">
        <v>693</v>
      </c>
      <c r="K125" s="337">
        <v>693</v>
      </c>
      <c r="L125" s="337">
        <v>693</v>
      </c>
      <c r="M125" s="337">
        <v>693</v>
      </c>
      <c r="N125" s="337">
        <v>693</v>
      </c>
      <c r="O125" s="330">
        <v>723</v>
      </c>
      <c r="P125" s="327">
        <v>720</v>
      </c>
      <c r="Q125" s="337">
        <v>618</v>
      </c>
      <c r="R125" s="337">
        <v>610</v>
      </c>
      <c r="S125" s="337">
        <v>741</v>
      </c>
      <c r="T125" s="337">
        <v>734</v>
      </c>
      <c r="U125" s="337">
        <v>737</v>
      </c>
      <c r="V125" s="337">
        <v>735</v>
      </c>
      <c r="W125" s="337">
        <v>736</v>
      </c>
      <c r="X125" s="337">
        <v>732</v>
      </c>
      <c r="Y125" s="337">
        <v>737</v>
      </c>
      <c r="Z125" s="337">
        <v>737</v>
      </c>
      <c r="AA125" s="330">
        <v>741</v>
      </c>
      <c r="AB125" s="327">
        <v>744</v>
      </c>
      <c r="AC125" s="337">
        <v>745</v>
      </c>
      <c r="AD125" s="337">
        <v>744</v>
      </c>
      <c r="AE125" s="337">
        <v>744</v>
      </c>
      <c r="AF125" s="337">
        <v>732</v>
      </c>
      <c r="AG125" s="337">
        <v>727</v>
      </c>
      <c r="AH125" s="337">
        <v>733</v>
      </c>
      <c r="AI125" s="337">
        <v>734</v>
      </c>
      <c r="AJ125" s="337">
        <v>735</v>
      </c>
      <c r="AK125" s="337">
        <v>737</v>
      </c>
      <c r="AL125" s="337">
        <v>737</v>
      </c>
      <c r="AM125" s="330">
        <v>737</v>
      </c>
      <c r="AN125" s="327">
        <v>736</v>
      </c>
      <c r="AO125" s="337">
        <v>739</v>
      </c>
      <c r="AP125" s="337">
        <v>739</v>
      </c>
      <c r="AQ125" s="337">
        <v>739</v>
      </c>
      <c r="AR125" s="337">
        <v>738</v>
      </c>
      <c r="AS125" s="337">
        <v>737</v>
      </c>
      <c r="AT125" s="337">
        <v>733</v>
      </c>
      <c r="AU125" s="337">
        <v>730</v>
      </c>
      <c r="AV125" s="337">
        <v>726</v>
      </c>
      <c r="AW125" s="337">
        <v>726</v>
      </c>
      <c r="AX125" s="337">
        <v>723</v>
      </c>
      <c r="AY125" s="330">
        <v>720</v>
      </c>
      <c r="AZ125" s="327">
        <v>719</v>
      </c>
      <c r="BA125" s="337">
        <v>717</v>
      </c>
      <c r="BB125" s="337">
        <v>715</v>
      </c>
      <c r="BC125" s="337">
        <v>710</v>
      </c>
      <c r="BD125" s="337">
        <v>705</v>
      </c>
      <c r="BE125" s="337">
        <v>702</v>
      </c>
      <c r="BF125" s="337">
        <v>688</v>
      </c>
      <c r="BG125" s="337">
        <v>681</v>
      </c>
      <c r="BH125" s="337">
        <v>681</v>
      </c>
      <c r="BI125" s="337">
        <v>681</v>
      </c>
      <c r="BJ125" s="337">
        <v>683</v>
      </c>
      <c r="BK125" s="326">
        <v>683</v>
      </c>
      <c r="BL125" s="327">
        <v>681</v>
      </c>
      <c r="BM125" s="337">
        <v>681</v>
      </c>
      <c r="BN125" s="337">
        <v>690</v>
      </c>
      <c r="BO125" s="337">
        <v>691</v>
      </c>
      <c r="BP125" s="337">
        <v>691</v>
      </c>
      <c r="BQ125" s="337">
        <v>696</v>
      </c>
      <c r="BR125" s="337">
        <v>687</v>
      </c>
      <c r="BS125" s="337">
        <v>688</v>
      </c>
      <c r="BT125" s="337">
        <v>687</v>
      </c>
      <c r="BU125" s="337">
        <v>687</v>
      </c>
      <c r="BV125" s="337">
        <v>684</v>
      </c>
      <c r="BW125" s="326">
        <v>683</v>
      </c>
      <c r="BX125" s="327">
        <v>692</v>
      </c>
      <c r="BY125" s="337">
        <v>688</v>
      </c>
      <c r="BZ125" s="337">
        <v>748</v>
      </c>
      <c r="CA125" s="337">
        <v>740</v>
      </c>
      <c r="CB125" s="337">
        <v>741</v>
      </c>
      <c r="CC125" s="337">
        <v>740</v>
      </c>
      <c r="CD125" s="337">
        <v>736</v>
      </c>
      <c r="CE125" s="337">
        <v>735</v>
      </c>
      <c r="CF125" s="337">
        <v>734</v>
      </c>
      <c r="CG125" s="337">
        <v>738</v>
      </c>
      <c r="CH125" s="337">
        <v>737</v>
      </c>
      <c r="CI125" s="326">
        <v>721</v>
      </c>
      <c r="CJ125" s="327">
        <v>720</v>
      </c>
      <c r="CK125" s="337">
        <v>719</v>
      </c>
      <c r="CL125" s="337">
        <v>717</v>
      </c>
      <c r="CM125" s="337">
        <v>730</v>
      </c>
      <c r="CN125" s="337">
        <v>731</v>
      </c>
      <c r="CO125" s="337">
        <v>730</v>
      </c>
      <c r="CP125" s="337">
        <v>734</v>
      </c>
      <c r="CQ125" s="337">
        <v>739</v>
      </c>
      <c r="CR125" s="337">
        <v>743</v>
      </c>
      <c r="CS125" s="326">
        <v>740</v>
      </c>
      <c r="CT125" s="330">
        <v>745</v>
      </c>
      <c r="CU125" s="326">
        <v>739</v>
      </c>
      <c r="CV125" s="337">
        <v>735</v>
      </c>
      <c r="CW125" s="337">
        <v>733</v>
      </c>
      <c r="CX125" s="337">
        <v>731</v>
      </c>
      <c r="CY125" s="337">
        <v>737</v>
      </c>
      <c r="CZ125" s="337">
        <v>734</v>
      </c>
      <c r="DA125" s="742">
        <v>736</v>
      </c>
      <c r="DB125" s="337"/>
      <c r="DC125" s="337"/>
      <c r="DD125" s="337"/>
      <c r="DE125" s="337"/>
      <c r="DF125" s="337"/>
      <c r="DG125" s="337"/>
      <c r="DH125" s="100">
        <v>2</v>
      </c>
      <c r="DI125" s="84">
        <v>0.27173913043478259</v>
      </c>
      <c r="DJ125" s="675">
        <v>-3</v>
      </c>
      <c r="DK125" s="84">
        <v>-0.41608876560332869</v>
      </c>
    </row>
    <row r="126" spans="1:115" ht="15" outlineLevel="2">
      <c r="A126" s="349">
        <v>856</v>
      </c>
      <c r="B126" s="15" t="s">
        <v>393</v>
      </c>
      <c r="C126" s="321" t="s">
        <v>415</v>
      </c>
      <c r="D126" s="327">
        <v>73</v>
      </c>
      <c r="E126" s="337">
        <v>73</v>
      </c>
      <c r="F126" s="337">
        <v>73</v>
      </c>
      <c r="G126" s="337">
        <v>73</v>
      </c>
      <c r="H126" s="337">
        <v>73</v>
      </c>
      <c r="I126" s="337">
        <v>76</v>
      </c>
      <c r="J126" s="337">
        <v>76</v>
      </c>
      <c r="K126" s="337">
        <v>76</v>
      </c>
      <c r="L126" s="337">
        <v>76</v>
      </c>
      <c r="M126" s="337">
        <v>76</v>
      </c>
      <c r="N126" s="337">
        <v>76</v>
      </c>
      <c r="O126" s="330">
        <v>80</v>
      </c>
      <c r="P126" s="327">
        <v>78</v>
      </c>
      <c r="Q126" s="337">
        <v>70</v>
      </c>
      <c r="R126" s="337">
        <v>70</v>
      </c>
      <c r="S126" s="337">
        <v>117</v>
      </c>
      <c r="T126" s="337">
        <v>114</v>
      </c>
      <c r="U126" s="337">
        <v>118</v>
      </c>
      <c r="V126" s="337">
        <v>118</v>
      </c>
      <c r="W126" s="337">
        <v>117</v>
      </c>
      <c r="X126" s="337">
        <v>117</v>
      </c>
      <c r="Y126" s="337">
        <v>120</v>
      </c>
      <c r="Z126" s="337">
        <v>120</v>
      </c>
      <c r="AA126" s="330">
        <v>123</v>
      </c>
      <c r="AB126" s="327">
        <v>123</v>
      </c>
      <c r="AC126" s="337">
        <v>123</v>
      </c>
      <c r="AD126" s="337">
        <v>124</v>
      </c>
      <c r="AE126" s="337">
        <v>124</v>
      </c>
      <c r="AF126" s="337">
        <v>125</v>
      </c>
      <c r="AG126" s="337">
        <v>123</v>
      </c>
      <c r="AH126" s="337">
        <v>124</v>
      </c>
      <c r="AI126" s="337">
        <v>124</v>
      </c>
      <c r="AJ126" s="337">
        <v>124</v>
      </c>
      <c r="AK126" s="337">
        <v>123</v>
      </c>
      <c r="AL126" s="337">
        <v>123</v>
      </c>
      <c r="AM126" s="330">
        <v>123</v>
      </c>
      <c r="AN126" s="327">
        <v>123</v>
      </c>
      <c r="AO126" s="337">
        <v>123</v>
      </c>
      <c r="AP126" s="337">
        <v>123</v>
      </c>
      <c r="AQ126" s="337">
        <v>123</v>
      </c>
      <c r="AR126" s="337">
        <v>122</v>
      </c>
      <c r="AS126" s="337">
        <v>122</v>
      </c>
      <c r="AT126" s="337">
        <v>122</v>
      </c>
      <c r="AU126" s="337">
        <v>117</v>
      </c>
      <c r="AV126" s="337">
        <v>117</v>
      </c>
      <c r="AW126" s="337">
        <v>116</v>
      </c>
      <c r="AX126" s="337">
        <v>116</v>
      </c>
      <c r="AY126" s="330">
        <v>116</v>
      </c>
      <c r="AZ126" s="327">
        <v>116</v>
      </c>
      <c r="BA126" s="337">
        <v>113</v>
      </c>
      <c r="BB126" s="337">
        <v>112</v>
      </c>
      <c r="BC126" s="337">
        <v>110</v>
      </c>
      <c r="BD126" s="337">
        <v>110</v>
      </c>
      <c r="BE126" s="337">
        <v>110</v>
      </c>
      <c r="BF126" s="337">
        <v>107</v>
      </c>
      <c r="BG126" s="337">
        <v>108</v>
      </c>
      <c r="BH126" s="337">
        <v>108</v>
      </c>
      <c r="BI126" s="337">
        <v>108</v>
      </c>
      <c r="BJ126" s="337">
        <v>110</v>
      </c>
      <c r="BK126" s="326">
        <v>110</v>
      </c>
      <c r="BL126" s="327">
        <v>110</v>
      </c>
      <c r="BM126" s="337">
        <v>110</v>
      </c>
      <c r="BN126" s="337">
        <v>114</v>
      </c>
      <c r="BO126" s="337">
        <v>114</v>
      </c>
      <c r="BP126" s="337">
        <v>114</v>
      </c>
      <c r="BQ126" s="337">
        <v>115</v>
      </c>
      <c r="BR126" s="337">
        <v>115</v>
      </c>
      <c r="BS126" s="337">
        <v>116</v>
      </c>
      <c r="BT126" s="337">
        <v>114</v>
      </c>
      <c r="BU126" s="337">
        <v>114</v>
      </c>
      <c r="BV126" s="337">
        <v>114</v>
      </c>
      <c r="BW126" s="326">
        <v>114</v>
      </c>
      <c r="BX126" s="327">
        <v>114</v>
      </c>
      <c r="BY126" s="337">
        <v>114</v>
      </c>
      <c r="BZ126" s="337">
        <v>122</v>
      </c>
      <c r="CA126" s="337">
        <v>118</v>
      </c>
      <c r="CB126" s="337">
        <v>118</v>
      </c>
      <c r="CC126" s="337">
        <v>115</v>
      </c>
      <c r="CD126" s="337">
        <v>115</v>
      </c>
      <c r="CE126" s="337">
        <v>115</v>
      </c>
      <c r="CF126" s="337">
        <v>115</v>
      </c>
      <c r="CG126" s="337">
        <v>116</v>
      </c>
      <c r="CH126" s="337">
        <v>114</v>
      </c>
      <c r="CI126" s="326">
        <v>113</v>
      </c>
      <c r="CJ126" s="327">
        <v>113</v>
      </c>
      <c r="CK126" s="337">
        <v>112</v>
      </c>
      <c r="CL126" s="337">
        <v>116</v>
      </c>
      <c r="CM126" s="337">
        <v>118</v>
      </c>
      <c r="CN126" s="337">
        <v>118</v>
      </c>
      <c r="CO126" s="337">
        <v>121</v>
      </c>
      <c r="CP126" s="337">
        <v>121</v>
      </c>
      <c r="CQ126" s="337">
        <v>121</v>
      </c>
      <c r="CR126" s="337">
        <v>121</v>
      </c>
      <c r="CS126" s="326">
        <v>120</v>
      </c>
      <c r="CT126" s="330">
        <v>119</v>
      </c>
      <c r="CU126" s="326">
        <v>119</v>
      </c>
      <c r="CV126" s="337">
        <v>119</v>
      </c>
      <c r="CW126" s="337">
        <v>117</v>
      </c>
      <c r="CX126" s="337">
        <v>118</v>
      </c>
      <c r="CY126" s="337">
        <v>118</v>
      </c>
      <c r="CZ126" s="337">
        <v>119</v>
      </c>
      <c r="DA126" s="742">
        <v>118</v>
      </c>
      <c r="DB126" s="337"/>
      <c r="DC126" s="337"/>
      <c r="DD126" s="337"/>
      <c r="DE126" s="337"/>
      <c r="DF126" s="337"/>
      <c r="DG126" s="337"/>
      <c r="DH126" s="100">
        <v>-1</v>
      </c>
      <c r="DI126" s="84">
        <v>-0.84745762711864403</v>
      </c>
      <c r="DJ126" s="675">
        <v>-1</v>
      </c>
      <c r="DK126" s="84">
        <v>-0.88495575221238942</v>
      </c>
    </row>
    <row r="127" spans="1:115" ht="15" outlineLevel="2">
      <c r="A127" s="349">
        <v>861</v>
      </c>
      <c r="B127" s="15" t="s">
        <v>393</v>
      </c>
      <c r="C127" s="321" t="s">
        <v>416</v>
      </c>
      <c r="D127" s="327">
        <v>96</v>
      </c>
      <c r="E127" s="337">
        <v>96</v>
      </c>
      <c r="F127" s="337">
        <v>96</v>
      </c>
      <c r="G127" s="337">
        <v>96</v>
      </c>
      <c r="H127" s="337">
        <v>96</v>
      </c>
      <c r="I127" s="337">
        <v>97</v>
      </c>
      <c r="J127" s="337">
        <v>97</v>
      </c>
      <c r="K127" s="337">
        <v>97</v>
      </c>
      <c r="L127" s="337">
        <v>97</v>
      </c>
      <c r="M127" s="337">
        <v>97</v>
      </c>
      <c r="N127" s="337">
        <v>97</v>
      </c>
      <c r="O127" s="330">
        <v>101</v>
      </c>
      <c r="P127" s="327">
        <v>101</v>
      </c>
      <c r="Q127" s="337">
        <v>89</v>
      </c>
      <c r="R127" s="337">
        <v>88</v>
      </c>
      <c r="S127" s="337">
        <v>141</v>
      </c>
      <c r="T127" s="337">
        <v>141</v>
      </c>
      <c r="U127" s="337">
        <v>144</v>
      </c>
      <c r="V127" s="337">
        <v>143</v>
      </c>
      <c r="W127" s="337">
        <v>141</v>
      </c>
      <c r="X127" s="337">
        <v>141</v>
      </c>
      <c r="Y127" s="337">
        <v>142</v>
      </c>
      <c r="Z127" s="337">
        <v>141</v>
      </c>
      <c r="AA127" s="330">
        <v>141</v>
      </c>
      <c r="AB127" s="327">
        <v>141</v>
      </c>
      <c r="AC127" s="337">
        <v>141</v>
      </c>
      <c r="AD127" s="337">
        <v>142</v>
      </c>
      <c r="AE127" s="337">
        <v>142</v>
      </c>
      <c r="AF127" s="337">
        <v>147</v>
      </c>
      <c r="AG127" s="337">
        <v>146</v>
      </c>
      <c r="AH127" s="337">
        <v>146</v>
      </c>
      <c r="AI127" s="337">
        <v>147</v>
      </c>
      <c r="AJ127" s="337">
        <v>149</v>
      </c>
      <c r="AK127" s="337">
        <v>150</v>
      </c>
      <c r="AL127" s="337">
        <v>150</v>
      </c>
      <c r="AM127" s="330">
        <v>150</v>
      </c>
      <c r="AN127" s="327">
        <v>150</v>
      </c>
      <c r="AO127" s="337">
        <v>151</v>
      </c>
      <c r="AP127" s="337">
        <v>151</v>
      </c>
      <c r="AQ127" s="337">
        <v>150</v>
      </c>
      <c r="AR127" s="337">
        <v>150</v>
      </c>
      <c r="AS127" s="337">
        <v>150</v>
      </c>
      <c r="AT127" s="337">
        <v>149</v>
      </c>
      <c r="AU127" s="337">
        <v>146</v>
      </c>
      <c r="AV127" s="337">
        <v>146</v>
      </c>
      <c r="AW127" s="337">
        <v>145</v>
      </c>
      <c r="AX127" s="337">
        <v>143</v>
      </c>
      <c r="AY127" s="330">
        <v>143</v>
      </c>
      <c r="AZ127" s="327">
        <v>143</v>
      </c>
      <c r="BA127" s="337">
        <v>143</v>
      </c>
      <c r="BB127" s="337">
        <v>141</v>
      </c>
      <c r="BC127" s="337">
        <v>141</v>
      </c>
      <c r="BD127" s="337">
        <v>141</v>
      </c>
      <c r="BE127" s="337">
        <v>141</v>
      </c>
      <c r="BF127" s="337">
        <v>138</v>
      </c>
      <c r="BG127" s="337">
        <v>142</v>
      </c>
      <c r="BH127" s="337">
        <v>142</v>
      </c>
      <c r="BI127" s="337">
        <v>142</v>
      </c>
      <c r="BJ127" s="337">
        <v>142</v>
      </c>
      <c r="BK127" s="326">
        <v>142</v>
      </c>
      <c r="BL127" s="327">
        <v>141</v>
      </c>
      <c r="BM127" s="337">
        <v>141</v>
      </c>
      <c r="BN127" s="337">
        <v>145</v>
      </c>
      <c r="BO127" s="337">
        <v>146</v>
      </c>
      <c r="BP127" s="337">
        <v>146</v>
      </c>
      <c r="BQ127" s="337">
        <v>148</v>
      </c>
      <c r="BR127" s="337">
        <v>144</v>
      </c>
      <c r="BS127" s="337">
        <v>145</v>
      </c>
      <c r="BT127" s="337">
        <v>143</v>
      </c>
      <c r="BU127" s="337">
        <v>143</v>
      </c>
      <c r="BV127" s="337">
        <v>144</v>
      </c>
      <c r="BW127" s="326">
        <v>145</v>
      </c>
      <c r="BX127" s="327">
        <v>144</v>
      </c>
      <c r="BY127" s="337">
        <v>143</v>
      </c>
      <c r="BZ127" s="337">
        <v>149</v>
      </c>
      <c r="CA127" s="337">
        <v>151</v>
      </c>
      <c r="CB127" s="337">
        <v>152</v>
      </c>
      <c r="CC127" s="337">
        <v>150</v>
      </c>
      <c r="CD127" s="337">
        <v>149</v>
      </c>
      <c r="CE127" s="337">
        <v>149</v>
      </c>
      <c r="CF127" s="337">
        <v>149</v>
      </c>
      <c r="CG127" s="337">
        <v>151</v>
      </c>
      <c r="CH127" s="337">
        <v>150</v>
      </c>
      <c r="CI127" s="326">
        <v>148</v>
      </c>
      <c r="CJ127" s="327">
        <v>147</v>
      </c>
      <c r="CK127" s="337">
        <v>147</v>
      </c>
      <c r="CL127" s="337">
        <v>143</v>
      </c>
      <c r="CM127" s="337">
        <v>144</v>
      </c>
      <c r="CN127" s="337">
        <v>144</v>
      </c>
      <c r="CO127" s="337">
        <v>143</v>
      </c>
      <c r="CP127" s="337">
        <v>141</v>
      </c>
      <c r="CQ127" s="337">
        <v>146</v>
      </c>
      <c r="CR127" s="337">
        <v>147</v>
      </c>
      <c r="CS127" s="326">
        <v>146</v>
      </c>
      <c r="CT127" s="330">
        <v>146</v>
      </c>
      <c r="CU127" s="326">
        <v>146</v>
      </c>
      <c r="CV127" s="337">
        <v>145</v>
      </c>
      <c r="CW127" s="337">
        <v>143</v>
      </c>
      <c r="CX127" s="337">
        <v>144</v>
      </c>
      <c r="CY127" s="337">
        <v>151</v>
      </c>
      <c r="CZ127" s="337">
        <v>151</v>
      </c>
      <c r="DA127" s="742">
        <v>152</v>
      </c>
      <c r="DB127" s="337"/>
      <c r="DC127" s="337"/>
      <c r="DD127" s="337"/>
      <c r="DE127" s="337"/>
      <c r="DF127" s="337"/>
      <c r="DG127" s="337"/>
      <c r="DH127" s="100">
        <v>1</v>
      </c>
      <c r="DI127" s="84">
        <v>0.6578947368421052</v>
      </c>
      <c r="DJ127" s="675">
        <v>6</v>
      </c>
      <c r="DK127" s="84">
        <v>4.0540540540540544</v>
      </c>
    </row>
    <row r="128" spans="1:115" ht="15" outlineLevel="1">
      <c r="A128" s="121" t="s">
        <v>6056</v>
      </c>
      <c r="B128" s="26"/>
      <c r="C128" s="27"/>
      <c r="D128" s="44">
        <v>49896</v>
      </c>
      <c r="E128" s="45">
        <v>50079</v>
      </c>
      <c r="F128" s="45">
        <v>50081</v>
      </c>
      <c r="G128" s="45">
        <v>49987</v>
      </c>
      <c r="H128" s="45">
        <v>49822</v>
      </c>
      <c r="I128" s="45">
        <v>53955</v>
      </c>
      <c r="J128" s="45">
        <v>53968</v>
      </c>
      <c r="K128" s="45">
        <v>54329</v>
      </c>
      <c r="L128" s="45">
        <v>54293</v>
      </c>
      <c r="M128" s="45">
        <v>54305</v>
      </c>
      <c r="N128" s="45">
        <v>54058</v>
      </c>
      <c r="O128" s="231">
        <v>55380</v>
      </c>
      <c r="P128" s="44">
        <v>55111</v>
      </c>
      <c r="Q128" s="45">
        <v>49108</v>
      </c>
      <c r="R128" s="45">
        <v>48434</v>
      </c>
      <c r="S128" s="45">
        <v>62973</v>
      </c>
      <c r="T128" s="45">
        <v>62108</v>
      </c>
      <c r="U128" s="45">
        <v>62966</v>
      </c>
      <c r="V128" s="45">
        <v>62258</v>
      </c>
      <c r="W128" s="45">
        <v>62001</v>
      </c>
      <c r="X128" s="45">
        <v>61857</v>
      </c>
      <c r="Y128" s="45">
        <v>62280</v>
      </c>
      <c r="Z128" s="45">
        <v>62203</v>
      </c>
      <c r="AA128" s="231">
        <v>62281</v>
      </c>
      <c r="AB128" s="44">
        <v>62220</v>
      </c>
      <c r="AC128" s="45">
        <v>62200</v>
      </c>
      <c r="AD128" s="45">
        <v>62357</v>
      </c>
      <c r="AE128" s="45">
        <v>62332</v>
      </c>
      <c r="AF128" s="45">
        <v>62549</v>
      </c>
      <c r="AG128" s="45">
        <v>62433</v>
      </c>
      <c r="AH128" s="45">
        <v>62488</v>
      </c>
      <c r="AI128" s="45">
        <v>62526</v>
      </c>
      <c r="AJ128" s="45">
        <v>62546</v>
      </c>
      <c r="AK128" s="45">
        <v>62512</v>
      </c>
      <c r="AL128" s="45">
        <v>62377</v>
      </c>
      <c r="AM128" s="231">
        <v>62313</v>
      </c>
      <c r="AN128" s="44">
        <v>62201</v>
      </c>
      <c r="AO128" s="45">
        <v>62144</v>
      </c>
      <c r="AP128" s="45">
        <v>62081</v>
      </c>
      <c r="AQ128" s="45">
        <v>61889</v>
      </c>
      <c r="AR128" s="45">
        <v>61812</v>
      </c>
      <c r="AS128" s="45">
        <v>61725</v>
      </c>
      <c r="AT128" s="45">
        <v>61576</v>
      </c>
      <c r="AU128" s="45">
        <v>62291</v>
      </c>
      <c r="AV128" s="45">
        <v>62204</v>
      </c>
      <c r="AW128" s="45">
        <v>62116</v>
      </c>
      <c r="AX128" s="45">
        <v>61955</v>
      </c>
      <c r="AY128" s="231">
        <v>61876</v>
      </c>
      <c r="AZ128" s="44">
        <v>61739</v>
      </c>
      <c r="BA128" s="45">
        <v>62049</v>
      </c>
      <c r="BB128" s="45">
        <v>61738</v>
      </c>
      <c r="BC128" s="45">
        <v>61648</v>
      </c>
      <c r="BD128" s="45">
        <v>64613</v>
      </c>
      <c r="BE128" s="45">
        <v>64453</v>
      </c>
      <c r="BF128" s="45">
        <v>63439</v>
      </c>
      <c r="BG128" s="45">
        <v>63379</v>
      </c>
      <c r="BH128" s="45">
        <v>63292</v>
      </c>
      <c r="BI128" s="45">
        <v>63219</v>
      </c>
      <c r="BJ128" s="45">
        <v>63125</v>
      </c>
      <c r="BK128" s="57">
        <v>63037</v>
      </c>
      <c r="BL128" s="44">
        <v>62508</v>
      </c>
      <c r="BM128" s="45">
        <v>62380</v>
      </c>
      <c r="BN128" s="45">
        <v>63631</v>
      </c>
      <c r="BO128" s="45">
        <v>63681</v>
      </c>
      <c r="BP128" s="45">
        <v>63681</v>
      </c>
      <c r="BQ128" s="45">
        <v>63697</v>
      </c>
      <c r="BR128" s="45">
        <v>62988</v>
      </c>
      <c r="BS128" s="45">
        <v>63005</v>
      </c>
      <c r="BT128" s="45">
        <v>62837</v>
      </c>
      <c r="BU128" s="45">
        <v>62609</v>
      </c>
      <c r="BV128" s="45">
        <v>62559</v>
      </c>
      <c r="BW128" s="57">
        <v>62536</v>
      </c>
      <c r="BX128" s="44">
        <v>62635</v>
      </c>
      <c r="BY128" s="45">
        <v>62459</v>
      </c>
      <c r="BZ128" s="45">
        <v>65548</v>
      </c>
      <c r="CA128" s="45">
        <v>65079</v>
      </c>
      <c r="CB128" s="45">
        <v>65109</v>
      </c>
      <c r="CC128" s="45">
        <v>64920</v>
      </c>
      <c r="CD128" s="45">
        <v>64561</v>
      </c>
      <c r="CE128" s="45">
        <v>64369</v>
      </c>
      <c r="CF128" s="45">
        <v>64163</v>
      </c>
      <c r="CG128" s="45">
        <v>64216</v>
      </c>
      <c r="CH128" s="45">
        <v>63892</v>
      </c>
      <c r="CI128" s="57">
        <v>63193</v>
      </c>
      <c r="CJ128" s="44">
        <v>63094</v>
      </c>
      <c r="CK128" s="45">
        <v>63020</v>
      </c>
      <c r="CL128" s="45">
        <v>63100</v>
      </c>
      <c r="CM128" s="45">
        <v>63669</v>
      </c>
      <c r="CN128" s="45">
        <v>63570</v>
      </c>
      <c r="CO128" s="45">
        <v>63505</v>
      </c>
      <c r="CP128" s="45">
        <v>63387</v>
      </c>
      <c r="CQ128" s="45">
        <v>63731</v>
      </c>
      <c r="CR128" s="45">
        <v>63674</v>
      </c>
      <c r="CS128" s="57">
        <v>63478</v>
      </c>
      <c r="CT128" s="231">
        <v>63484</v>
      </c>
      <c r="CU128" s="45">
        <v>63331</v>
      </c>
      <c r="CV128" s="45">
        <v>63012</v>
      </c>
      <c r="CW128" s="45">
        <v>62965</v>
      </c>
      <c r="CX128" s="45">
        <v>63098</v>
      </c>
      <c r="CY128" s="45">
        <v>63266</v>
      </c>
      <c r="CZ128" s="45">
        <v>63194</v>
      </c>
      <c r="DA128" s="741">
        <v>63190</v>
      </c>
      <c r="DB128" s="45"/>
      <c r="DC128" s="45"/>
      <c r="DD128" s="45"/>
      <c r="DE128" s="45"/>
      <c r="DF128" s="45"/>
      <c r="DG128" s="45"/>
      <c r="DH128" s="100">
        <v>-4</v>
      </c>
      <c r="DI128" s="84">
        <v>-6.3301155246083237E-3</v>
      </c>
      <c r="DJ128" s="675">
        <v>-141</v>
      </c>
      <c r="DK128" s="84">
        <v>-0.22312597914325955</v>
      </c>
    </row>
    <row r="129" spans="1:115" ht="15" customHeight="1" outlineLevel="2">
      <c r="A129" s="349">
        <v>1</v>
      </c>
      <c r="B129" s="15" t="s">
        <v>6056</v>
      </c>
      <c r="C129" s="321" t="s">
        <v>418</v>
      </c>
      <c r="D129" s="327">
        <v>37302</v>
      </c>
      <c r="E129" s="337">
        <v>37501</v>
      </c>
      <c r="F129" s="337">
        <v>37501</v>
      </c>
      <c r="G129" s="337">
        <v>37405</v>
      </c>
      <c r="H129" s="337">
        <v>37283</v>
      </c>
      <c r="I129" s="337">
        <v>40625</v>
      </c>
      <c r="J129" s="337">
        <v>40659</v>
      </c>
      <c r="K129" s="337">
        <v>41019</v>
      </c>
      <c r="L129" s="337">
        <v>40996</v>
      </c>
      <c r="M129" s="337">
        <v>41011</v>
      </c>
      <c r="N129" s="337">
        <v>40812</v>
      </c>
      <c r="O129" s="330">
        <v>41855</v>
      </c>
      <c r="P129" s="327">
        <v>41660</v>
      </c>
      <c r="Q129" s="337">
        <v>37348</v>
      </c>
      <c r="R129" s="337">
        <v>36856</v>
      </c>
      <c r="S129" s="337">
        <v>47843</v>
      </c>
      <c r="T129" s="337">
        <v>47236</v>
      </c>
      <c r="U129" s="337">
        <v>47947</v>
      </c>
      <c r="V129" s="337">
        <v>47423</v>
      </c>
      <c r="W129" s="337">
        <v>47172</v>
      </c>
      <c r="X129" s="337">
        <v>47065</v>
      </c>
      <c r="Y129" s="337">
        <v>47375</v>
      </c>
      <c r="Z129" s="337">
        <v>47341</v>
      </c>
      <c r="AA129" s="330">
        <v>47392</v>
      </c>
      <c r="AB129" s="327">
        <v>47366</v>
      </c>
      <c r="AC129" s="337">
        <v>47335</v>
      </c>
      <c r="AD129" s="337">
        <v>47485</v>
      </c>
      <c r="AE129" s="337">
        <v>47460</v>
      </c>
      <c r="AF129" s="337">
        <v>47657</v>
      </c>
      <c r="AG129" s="337">
        <v>47602</v>
      </c>
      <c r="AH129" s="337">
        <v>47648</v>
      </c>
      <c r="AI129" s="337">
        <v>47714</v>
      </c>
      <c r="AJ129" s="337">
        <v>47738</v>
      </c>
      <c r="AK129" s="337">
        <v>47724</v>
      </c>
      <c r="AL129" s="337">
        <v>47621</v>
      </c>
      <c r="AM129" s="330">
        <v>47573</v>
      </c>
      <c r="AN129" s="327">
        <v>47486</v>
      </c>
      <c r="AO129" s="337">
        <v>47448</v>
      </c>
      <c r="AP129" s="337">
        <v>47412</v>
      </c>
      <c r="AQ129" s="337">
        <v>47266</v>
      </c>
      <c r="AR129" s="337">
        <v>47231</v>
      </c>
      <c r="AS129" s="337">
        <v>47169</v>
      </c>
      <c r="AT129" s="337">
        <v>47070</v>
      </c>
      <c r="AU129" s="337">
        <v>47848</v>
      </c>
      <c r="AV129" s="337">
        <v>47803</v>
      </c>
      <c r="AW129" s="337">
        <v>47739</v>
      </c>
      <c r="AX129" s="337">
        <v>47623</v>
      </c>
      <c r="AY129" s="330">
        <v>47571</v>
      </c>
      <c r="AZ129" s="327">
        <v>47466</v>
      </c>
      <c r="BA129" s="337">
        <v>47826</v>
      </c>
      <c r="BB129" s="337">
        <v>47602</v>
      </c>
      <c r="BC129" s="337">
        <v>47539</v>
      </c>
      <c r="BD129" s="337">
        <v>50551</v>
      </c>
      <c r="BE129" s="337">
        <v>50414</v>
      </c>
      <c r="BF129" s="337">
        <v>49623</v>
      </c>
      <c r="BG129" s="337">
        <v>49523</v>
      </c>
      <c r="BH129" s="337">
        <v>49457</v>
      </c>
      <c r="BI129" s="337">
        <v>49399</v>
      </c>
      <c r="BJ129" s="337">
        <v>49310</v>
      </c>
      <c r="BK129" s="326">
        <v>49238</v>
      </c>
      <c r="BL129" s="327">
        <v>48566</v>
      </c>
      <c r="BM129" s="337">
        <v>48466</v>
      </c>
      <c r="BN129" s="337">
        <v>49364</v>
      </c>
      <c r="BO129" s="337">
        <v>49405</v>
      </c>
      <c r="BP129" s="337">
        <v>49405</v>
      </c>
      <c r="BQ129" s="337">
        <v>49375</v>
      </c>
      <c r="BR129" s="337">
        <v>48843</v>
      </c>
      <c r="BS129" s="337">
        <v>48854</v>
      </c>
      <c r="BT129" s="337">
        <v>48725</v>
      </c>
      <c r="BU129" s="337">
        <v>48551</v>
      </c>
      <c r="BV129" s="337">
        <v>48577</v>
      </c>
      <c r="BW129" s="326">
        <v>48557</v>
      </c>
      <c r="BX129" s="327">
        <v>48572</v>
      </c>
      <c r="BY129" s="337">
        <v>48465</v>
      </c>
      <c r="BZ129" s="337">
        <v>50627</v>
      </c>
      <c r="CA129" s="337">
        <v>50205</v>
      </c>
      <c r="CB129" s="337">
        <v>50203</v>
      </c>
      <c r="CC129" s="337">
        <v>50031</v>
      </c>
      <c r="CD129" s="337">
        <v>49723</v>
      </c>
      <c r="CE129" s="337">
        <v>49585</v>
      </c>
      <c r="CF129" s="337">
        <v>49430</v>
      </c>
      <c r="CG129" s="337">
        <v>49448</v>
      </c>
      <c r="CH129" s="337">
        <v>49225</v>
      </c>
      <c r="CI129" s="326">
        <v>48718</v>
      </c>
      <c r="CJ129" s="327">
        <v>48694</v>
      </c>
      <c r="CK129" s="337">
        <v>48617</v>
      </c>
      <c r="CL129" s="337">
        <v>48702</v>
      </c>
      <c r="CM129" s="337">
        <v>49146</v>
      </c>
      <c r="CN129" s="337">
        <v>49093</v>
      </c>
      <c r="CO129" s="337">
        <v>49036</v>
      </c>
      <c r="CP129" s="337">
        <v>48943</v>
      </c>
      <c r="CQ129" s="337">
        <v>49163</v>
      </c>
      <c r="CR129" s="337">
        <v>49111</v>
      </c>
      <c r="CS129" s="326">
        <v>48973</v>
      </c>
      <c r="CT129" s="330">
        <v>48974</v>
      </c>
      <c r="CU129" s="326">
        <v>48864</v>
      </c>
      <c r="CV129" s="337">
        <v>48636</v>
      </c>
      <c r="CW129" s="337">
        <v>48584</v>
      </c>
      <c r="CX129" s="337">
        <v>48789</v>
      </c>
      <c r="CY129" s="337">
        <v>48906</v>
      </c>
      <c r="CZ129" s="337">
        <v>48845</v>
      </c>
      <c r="DA129" s="742">
        <v>48822</v>
      </c>
      <c r="DB129" s="337"/>
      <c r="DC129" s="337"/>
      <c r="DD129" s="337"/>
      <c r="DE129" s="337"/>
      <c r="DF129" s="337"/>
      <c r="DG129" s="337"/>
      <c r="DH129" s="100">
        <v>-23</v>
      </c>
      <c r="DI129" s="84">
        <v>-4.7109909467043541E-2</v>
      </c>
      <c r="DJ129" s="675">
        <v>-42</v>
      </c>
      <c r="DK129" s="84">
        <v>-8.6210435567962554E-2</v>
      </c>
    </row>
    <row r="130" spans="1:115" ht="15" customHeight="1" outlineLevel="2">
      <c r="A130" s="349">
        <v>79</v>
      </c>
      <c r="B130" s="15" t="s">
        <v>6056</v>
      </c>
      <c r="C130" s="321" t="s">
        <v>419</v>
      </c>
      <c r="D130" s="327">
        <v>338</v>
      </c>
      <c r="E130" s="337">
        <v>338</v>
      </c>
      <c r="F130" s="337">
        <v>338</v>
      </c>
      <c r="G130" s="337">
        <v>337</v>
      </c>
      <c r="H130" s="337">
        <v>336</v>
      </c>
      <c r="I130" s="337">
        <v>365</v>
      </c>
      <c r="J130" s="337">
        <v>364</v>
      </c>
      <c r="K130" s="337">
        <v>365</v>
      </c>
      <c r="L130" s="337">
        <v>365</v>
      </c>
      <c r="M130" s="337">
        <v>365</v>
      </c>
      <c r="N130" s="337">
        <v>364</v>
      </c>
      <c r="O130" s="330">
        <v>365</v>
      </c>
      <c r="P130" s="327">
        <v>364</v>
      </c>
      <c r="Q130" s="337">
        <v>326</v>
      </c>
      <c r="R130" s="337">
        <v>321</v>
      </c>
      <c r="S130" s="337">
        <v>479</v>
      </c>
      <c r="T130" s="337">
        <v>468</v>
      </c>
      <c r="U130" s="337">
        <v>477</v>
      </c>
      <c r="V130" s="337">
        <v>473</v>
      </c>
      <c r="W130" s="337">
        <v>474</v>
      </c>
      <c r="X130" s="337">
        <v>474</v>
      </c>
      <c r="Y130" s="337">
        <v>477</v>
      </c>
      <c r="Z130" s="337">
        <v>477</v>
      </c>
      <c r="AA130" s="330">
        <v>477</v>
      </c>
      <c r="AB130" s="327">
        <v>477</v>
      </c>
      <c r="AC130" s="337">
        <v>480</v>
      </c>
      <c r="AD130" s="337">
        <v>480</v>
      </c>
      <c r="AE130" s="337">
        <v>480</v>
      </c>
      <c r="AF130" s="337">
        <v>479</v>
      </c>
      <c r="AG130" s="337">
        <v>477</v>
      </c>
      <c r="AH130" s="337">
        <v>473</v>
      </c>
      <c r="AI130" s="337">
        <v>473</v>
      </c>
      <c r="AJ130" s="337">
        <v>474</v>
      </c>
      <c r="AK130" s="337">
        <v>473</v>
      </c>
      <c r="AL130" s="337">
        <v>472</v>
      </c>
      <c r="AM130" s="330">
        <v>471</v>
      </c>
      <c r="AN130" s="327">
        <v>470</v>
      </c>
      <c r="AO130" s="337">
        <v>471</v>
      </c>
      <c r="AP130" s="337">
        <v>468</v>
      </c>
      <c r="AQ130" s="337">
        <v>466</v>
      </c>
      <c r="AR130" s="337">
        <v>465</v>
      </c>
      <c r="AS130" s="337">
        <v>463</v>
      </c>
      <c r="AT130" s="337">
        <v>463</v>
      </c>
      <c r="AU130" s="337">
        <v>460</v>
      </c>
      <c r="AV130" s="337">
        <v>459</v>
      </c>
      <c r="AW130" s="337">
        <v>458</v>
      </c>
      <c r="AX130" s="337">
        <v>457</v>
      </c>
      <c r="AY130" s="330">
        <v>457</v>
      </c>
      <c r="AZ130" s="327">
        <v>456</v>
      </c>
      <c r="BA130" s="337">
        <v>455</v>
      </c>
      <c r="BB130" s="337">
        <v>455</v>
      </c>
      <c r="BC130" s="337">
        <v>455</v>
      </c>
      <c r="BD130" s="337">
        <v>452</v>
      </c>
      <c r="BE130" s="337">
        <v>452</v>
      </c>
      <c r="BF130" s="337">
        <v>448</v>
      </c>
      <c r="BG130" s="337">
        <v>450</v>
      </c>
      <c r="BH130" s="337">
        <v>449</v>
      </c>
      <c r="BI130" s="337">
        <v>449</v>
      </c>
      <c r="BJ130" s="337">
        <v>451</v>
      </c>
      <c r="BK130" s="326">
        <v>450</v>
      </c>
      <c r="BL130" s="327">
        <v>448</v>
      </c>
      <c r="BM130" s="337">
        <v>447</v>
      </c>
      <c r="BN130" s="337">
        <v>456</v>
      </c>
      <c r="BO130" s="337">
        <v>457</v>
      </c>
      <c r="BP130" s="337">
        <v>457</v>
      </c>
      <c r="BQ130" s="337">
        <v>455</v>
      </c>
      <c r="BR130" s="337">
        <v>452</v>
      </c>
      <c r="BS130" s="337">
        <v>451</v>
      </c>
      <c r="BT130" s="337">
        <v>449</v>
      </c>
      <c r="BU130" s="337">
        <v>447</v>
      </c>
      <c r="BV130" s="337">
        <v>449</v>
      </c>
      <c r="BW130" s="326">
        <v>449</v>
      </c>
      <c r="BX130" s="327">
        <v>449</v>
      </c>
      <c r="BY130" s="337">
        <v>449</v>
      </c>
      <c r="BZ130" s="337">
        <v>471</v>
      </c>
      <c r="CA130" s="337">
        <v>470</v>
      </c>
      <c r="CB130" s="337">
        <v>472</v>
      </c>
      <c r="CC130" s="337">
        <v>473</v>
      </c>
      <c r="CD130" s="337">
        <v>472</v>
      </c>
      <c r="CE130" s="337">
        <v>467</v>
      </c>
      <c r="CF130" s="337">
        <v>464</v>
      </c>
      <c r="CG130" s="337">
        <v>463</v>
      </c>
      <c r="CH130" s="337">
        <v>460</v>
      </c>
      <c r="CI130" s="326">
        <v>455</v>
      </c>
      <c r="CJ130" s="327">
        <v>453</v>
      </c>
      <c r="CK130" s="337">
        <v>454</v>
      </c>
      <c r="CL130" s="337">
        <v>451</v>
      </c>
      <c r="CM130" s="337">
        <v>452</v>
      </c>
      <c r="CN130" s="337">
        <v>454</v>
      </c>
      <c r="CO130" s="337">
        <v>455</v>
      </c>
      <c r="CP130" s="337">
        <v>459</v>
      </c>
      <c r="CQ130" s="337">
        <v>464</v>
      </c>
      <c r="CR130" s="337">
        <v>465</v>
      </c>
      <c r="CS130" s="326">
        <v>464</v>
      </c>
      <c r="CT130" s="330">
        <v>462</v>
      </c>
      <c r="CU130" s="326">
        <v>462</v>
      </c>
      <c r="CV130" s="337">
        <v>461</v>
      </c>
      <c r="CW130" s="337">
        <v>461</v>
      </c>
      <c r="CX130" s="337">
        <v>458</v>
      </c>
      <c r="CY130" s="337">
        <v>466</v>
      </c>
      <c r="CZ130" s="337">
        <v>463</v>
      </c>
      <c r="DA130" s="742">
        <v>464</v>
      </c>
      <c r="DB130" s="337"/>
      <c r="DC130" s="337"/>
      <c r="DD130" s="337"/>
      <c r="DE130" s="337"/>
      <c r="DF130" s="337"/>
      <c r="DG130" s="337"/>
      <c r="DH130" s="100">
        <v>1</v>
      </c>
      <c r="DI130" s="84">
        <v>0.21551724137931033</v>
      </c>
      <c r="DJ130" s="675">
        <v>2</v>
      </c>
      <c r="DK130" s="84">
        <v>0.43956043956043955</v>
      </c>
    </row>
    <row r="131" spans="1:115" ht="15" customHeight="1" outlineLevel="2">
      <c r="A131" s="349">
        <v>88</v>
      </c>
      <c r="B131" s="15" t="s">
        <v>6056</v>
      </c>
      <c r="C131" s="321" t="s">
        <v>420</v>
      </c>
      <c r="D131" s="327">
        <v>4145</v>
      </c>
      <c r="E131" s="337">
        <v>4134</v>
      </c>
      <c r="F131" s="337">
        <v>4132</v>
      </c>
      <c r="G131" s="337">
        <v>4131</v>
      </c>
      <c r="H131" s="337">
        <v>4116</v>
      </c>
      <c r="I131" s="337">
        <v>4348</v>
      </c>
      <c r="J131" s="337">
        <v>4342</v>
      </c>
      <c r="K131" s="337">
        <v>4340</v>
      </c>
      <c r="L131" s="337">
        <v>4335</v>
      </c>
      <c r="M131" s="337">
        <v>4335</v>
      </c>
      <c r="N131" s="337">
        <v>4316</v>
      </c>
      <c r="O131" s="330">
        <v>4473</v>
      </c>
      <c r="P131" s="327">
        <v>4438</v>
      </c>
      <c r="Q131" s="337">
        <v>3815</v>
      </c>
      <c r="R131" s="337">
        <v>3772</v>
      </c>
      <c r="S131" s="337">
        <v>4859</v>
      </c>
      <c r="T131" s="337">
        <v>4774</v>
      </c>
      <c r="U131" s="337">
        <v>4829</v>
      </c>
      <c r="V131" s="337">
        <v>4762</v>
      </c>
      <c r="W131" s="337">
        <v>4757</v>
      </c>
      <c r="X131" s="337">
        <v>4744</v>
      </c>
      <c r="Y131" s="337">
        <v>4783</v>
      </c>
      <c r="Z131" s="337">
        <v>4770</v>
      </c>
      <c r="AA131" s="330">
        <v>4790</v>
      </c>
      <c r="AB131" s="327">
        <v>4777</v>
      </c>
      <c r="AC131" s="337">
        <v>4773</v>
      </c>
      <c r="AD131" s="337">
        <v>4772</v>
      </c>
      <c r="AE131" s="337">
        <v>4772</v>
      </c>
      <c r="AF131" s="337">
        <v>4766</v>
      </c>
      <c r="AG131" s="337">
        <v>4746</v>
      </c>
      <c r="AH131" s="337">
        <v>4757</v>
      </c>
      <c r="AI131" s="337">
        <v>4733</v>
      </c>
      <c r="AJ131" s="337">
        <v>4731</v>
      </c>
      <c r="AK131" s="337">
        <v>4721</v>
      </c>
      <c r="AL131" s="337">
        <v>4717</v>
      </c>
      <c r="AM131" s="330">
        <v>4713</v>
      </c>
      <c r="AN131" s="327">
        <v>4705</v>
      </c>
      <c r="AO131" s="337">
        <v>4698</v>
      </c>
      <c r="AP131" s="337">
        <v>4694</v>
      </c>
      <c r="AQ131" s="337">
        <v>4679</v>
      </c>
      <c r="AR131" s="337">
        <v>4668</v>
      </c>
      <c r="AS131" s="337">
        <v>4664</v>
      </c>
      <c r="AT131" s="337">
        <v>4651</v>
      </c>
      <c r="AU131" s="337">
        <v>4631</v>
      </c>
      <c r="AV131" s="337">
        <v>4612</v>
      </c>
      <c r="AW131" s="337">
        <v>4604</v>
      </c>
      <c r="AX131" s="337">
        <v>4592</v>
      </c>
      <c r="AY131" s="330">
        <v>4585</v>
      </c>
      <c r="AZ131" s="327">
        <v>4578</v>
      </c>
      <c r="BA131" s="337">
        <v>4558</v>
      </c>
      <c r="BB131" s="337">
        <v>4534</v>
      </c>
      <c r="BC131" s="337">
        <v>4520</v>
      </c>
      <c r="BD131" s="337">
        <v>4501</v>
      </c>
      <c r="BE131" s="337">
        <v>4498</v>
      </c>
      <c r="BF131" s="337">
        <v>4411</v>
      </c>
      <c r="BG131" s="337">
        <v>4438</v>
      </c>
      <c r="BH131" s="337">
        <v>4438</v>
      </c>
      <c r="BI131" s="337">
        <v>4433</v>
      </c>
      <c r="BJ131" s="337">
        <v>4422</v>
      </c>
      <c r="BK131" s="326">
        <v>4417</v>
      </c>
      <c r="BL131" s="327">
        <v>4430</v>
      </c>
      <c r="BM131" s="337">
        <v>4417</v>
      </c>
      <c r="BN131" s="337">
        <v>4536</v>
      </c>
      <c r="BO131" s="337">
        <v>4538</v>
      </c>
      <c r="BP131" s="337">
        <v>4538</v>
      </c>
      <c r="BQ131" s="337">
        <v>4553</v>
      </c>
      <c r="BR131" s="337">
        <v>4493</v>
      </c>
      <c r="BS131" s="337">
        <v>4496</v>
      </c>
      <c r="BT131" s="337">
        <v>4487</v>
      </c>
      <c r="BU131" s="337">
        <v>4471</v>
      </c>
      <c r="BV131" s="337">
        <v>4455</v>
      </c>
      <c r="BW131" s="326">
        <v>4456</v>
      </c>
      <c r="BX131" s="327">
        <v>4489</v>
      </c>
      <c r="BY131" s="337">
        <v>4473</v>
      </c>
      <c r="BZ131" s="337">
        <v>4783</v>
      </c>
      <c r="CA131" s="337">
        <v>4765</v>
      </c>
      <c r="CB131" s="337">
        <v>4771</v>
      </c>
      <c r="CC131" s="337">
        <v>4787</v>
      </c>
      <c r="CD131" s="337">
        <v>4769</v>
      </c>
      <c r="CE131" s="337">
        <v>4746</v>
      </c>
      <c r="CF131" s="337">
        <v>4723</v>
      </c>
      <c r="CG131" s="337">
        <v>4736</v>
      </c>
      <c r="CH131" s="337">
        <v>4699</v>
      </c>
      <c r="CI131" s="326">
        <v>4638</v>
      </c>
      <c r="CJ131" s="327">
        <v>4627</v>
      </c>
      <c r="CK131" s="337">
        <v>4615</v>
      </c>
      <c r="CL131" s="337">
        <v>4617</v>
      </c>
      <c r="CM131" s="337">
        <v>4664</v>
      </c>
      <c r="CN131" s="337">
        <v>4657</v>
      </c>
      <c r="CO131" s="337">
        <v>4641</v>
      </c>
      <c r="CP131" s="337">
        <v>4632</v>
      </c>
      <c r="CQ131" s="337">
        <v>4664</v>
      </c>
      <c r="CR131" s="337">
        <v>4660</v>
      </c>
      <c r="CS131" s="326">
        <v>4642</v>
      </c>
      <c r="CT131" s="330">
        <v>4647</v>
      </c>
      <c r="CU131" s="326">
        <v>4647</v>
      </c>
      <c r="CV131" s="337">
        <v>4634</v>
      </c>
      <c r="CW131" s="337">
        <v>4614</v>
      </c>
      <c r="CX131" s="337">
        <v>4537</v>
      </c>
      <c r="CY131" s="337">
        <v>4543</v>
      </c>
      <c r="CZ131" s="337">
        <v>4543</v>
      </c>
      <c r="DA131" s="742">
        <v>4560</v>
      </c>
      <c r="DB131" s="337"/>
      <c r="DC131" s="337"/>
      <c r="DD131" s="337"/>
      <c r="DE131" s="337"/>
      <c r="DF131" s="337"/>
      <c r="DG131" s="337"/>
      <c r="DH131" s="100">
        <v>17</v>
      </c>
      <c r="DI131" s="84">
        <v>0.37280701754385964</v>
      </c>
      <c r="DJ131" s="675">
        <v>-87</v>
      </c>
      <c r="DK131" s="84">
        <v>-1.8758085381630014</v>
      </c>
    </row>
    <row r="132" spans="1:115" ht="15" customHeight="1" outlineLevel="2">
      <c r="A132" s="349">
        <v>129</v>
      </c>
      <c r="B132" s="15" t="s">
        <v>6056</v>
      </c>
      <c r="C132" s="321" t="s">
        <v>421</v>
      </c>
      <c r="D132" s="327">
        <v>493</v>
      </c>
      <c r="E132" s="337">
        <v>493</v>
      </c>
      <c r="F132" s="337">
        <v>493</v>
      </c>
      <c r="G132" s="337">
        <v>496</v>
      </c>
      <c r="H132" s="337">
        <v>495</v>
      </c>
      <c r="I132" s="337">
        <v>509</v>
      </c>
      <c r="J132" s="337">
        <v>508</v>
      </c>
      <c r="K132" s="337">
        <v>508</v>
      </c>
      <c r="L132" s="337">
        <v>508</v>
      </c>
      <c r="M132" s="337">
        <v>507</v>
      </c>
      <c r="N132" s="337">
        <v>504</v>
      </c>
      <c r="O132" s="330">
        <v>516</v>
      </c>
      <c r="P132" s="327">
        <v>514</v>
      </c>
      <c r="Q132" s="337">
        <v>443</v>
      </c>
      <c r="R132" s="337">
        <v>440</v>
      </c>
      <c r="S132" s="337">
        <v>666</v>
      </c>
      <c r="T132" s="337">
        <v>655</v>
      </c>
      <c r="U132" s="337">
        <v>665</v>
      </c>
      <c r="V132" s="337">
        <v>653</v>
      </c>
      <c r="W132" s="337">
        <v>651</v>
      </c>
      <c r="X132" s="337">
        <v>651</v>
      </c>
      <c r="Y132" s="337">
        <v>651</v>
      </c>
      <c r="Z132" s="337">
        <v>650</v>
      </c>
      <c r="AA132" s="330">
        <v>652</v>
      </c>
      <c r="AB132" s="327">
        <v>652</v>
      </c>
      <c r="AC132" s="337">
        <v>654</v>
      </c>
      <c r="AD132" s="337">
        <v>655</v>
      </c>
      <c r="AE132" s="337">
        <v>655</v>
      </c>
      <c r="AF132" s="337">
        <v>655</v>
      </c>
      <c r="AG132" s="337">
        <v>654</v>
      </c>
      <c r="AH132" s="337">
        <v>660</v>
      </c>
      <c r="AI132" s="337">
        <v>658</v>
      </c>
      <c r="AJ132" s="337">
        <v>659</v>
      </c>
      <c r="AK132" s="337">
        <v>661</v>
      </c>
      <c r="AL132" s="337">
        <v>658</v>
      </c>
      <c r="AM132" s="330">
        <v>656</v>
      </c>
      <c r="AN132" s="327">
        <v>655</v>
      </c>
      <c r="AO132" s="337">
        <v>654</v>
      </c>
      <c r="AP132" s="337">
        <v>652</v>
      </c>
      <c r="AQ132" s="337">
        <v>649</v>
      </c>
      <c r="AR132" s="337">
        <v>645</v>
      </c>
      <c r="AS132" s="337">
        <v>645</v>
      </c>
      <c r="AT132" s="337">
        <v>643</v>
      </c>
      <c r="AU132" s="337">
        <v>641</v>
      </c>
      <c r="AV132" s="337">
        <v>641</v>
      </c>
      <c r="AW132" s="337">
        <v>641</v>
      </c>
      <c r="AX132" s="337">
        <v>638</v>
      </c>
      <c r="AY132" s="330">
        <v>637</v>
      </c>
      <c r="AZ132" s="327">
        <v>635</v>
      </c>
      <c r="BA132" s="337">
        <v>635</v>
      </c>
      <c r="BB132" s="337">
        <v>632</v>
      </c>
      <c r="BC132" s="337">
        <v>629</v>
      </c>
      <c r="BD132" s="337">
        <v>628</v>
      </c>
      <c r="BE132" s="337">
        <v>628</v>
      </c>
      <c r="BF132" s="337">
        <v>618</v>
      </c>
      <c r="BG132" s="337">
        <v>621</v>
      </c>
      <c r="BH132" s="337">
        <v>619</v>
      </c>
      <c r="BI132" s="337">
        <v>619</v>
      </c>
      <c r="BJ132" s="337">
        <v>623</v>
      </c>
      <c r="BK132" s="326">
        <v>622</v>
      </c>
      <c r="BL132" s="327">
        <v>624</v>
      </c>
      <c r="BM132" s="337">
        <v>622</v>
      </c>
      <c r="BN132" s="337">
        <v>640</v>
      </c>
      <c r="BO132" s="337">
        <v>641</v>
      </c>
      <c r="BP132" s="337">
        <v>641</v>
      </c>
      <c r="BQ132" s="337">
        <v>647</v>
      </c>
      <c r="BR132" s="337">
        <v>640</v>
      </c>
      <c r="BS132" s="337">
        <v>644</v>
      </c>
      <c r="BT132" s="337">
        <v>644</v>
      </c>
      <c r="BU132" s="337">
        <v>639</v>
      </c>
      <c r="BV132" s="337">
        <v>637</v>
      </c>
      <c r="BW132" s="326">
        <v>639</v>
      </c>
      <c r="BX132" s="327">
        <v>639</v>
      </c>
      <c r="BY132" s="337">
        <v>636</v>
      </c>
      <c r="BZ132" s="337">
        <v>690</v>
      </c>
      <c r="CA132" s="337">
        <v>684</v>
      </c>
      <c r="CB132" s="337">
        <v>681</v>
      </c>
      <c r="CC132" s="337">
        <v>677</v>
      </c>
      <c r="CD132" s="337">
        <v>673</v>
      </c>
      <c r="CE132" s="337">
        <v>674</v>
      </c>
      <c r="CF132" s="337">
        <v>669</v>
      </c>
      <c r="CG132" s="337">
        <v>678</v>
      </c>
      <c r="CH132" s="337">
        <v>673</v>
      </c>
      <c r="CI132" s="326">
        <v>667</v>
      </c>
      <c r="CJ132" s="327">
        <v>660</v>
      </c>
      <c r="CK132" s="337">
        <v>654</v>
      </c>
      <c r="CL132" s="337">
        <v>650</v>
      </c>
      <c r="CM132" s="337">
        <v>654</v>
      </c>
      <c r="CN132" s="337">
        <v>650</v>
      </c>
      <c r="CO132" s="337">
        <v>656</v>
      </c>
      <c r="CP132" s="337">
        <v>655</v>
      </c>
      <c r="CQ132" s="337">
        <v>668</v>
      </c>
      <c r="CR132" s="337">
        <v>666</v>
      </c>
      <c r="CS132" s="326">
        <v>664</v>
      </c>
      <c r="CT132" s="330">
        <v>659</v>
      </c>
      <c r="CU132" s="326">
        <v>655</v>
      </c>
      <c r="CV132" s="337">
        <v>649</v>
      </c>
      <c r="CW132" s="337">
        <v>649</v>
      </c>
      <c r="CX132" s="337">
        <v>645</v>
      </c>
      <c r="CY132" s="337">
        <v>646</v>
      </c>
      <c r="CZ132" s="337">
        <v>645</v>
      </c>
      <c r="DA132" s="742">
        <v>645</v>
      </c>
      <c r="DB132" s="337"/>
      <c r="DC132" s="337"/>
      <c r="DD132" s="337"/>
      <c r="DE132" s="337"/>
      <c r="DF132" s="337"/>
      <c r="DG132" s="337"/>
      <c r="DH132" s="100">
        <v>0</v>
      </c>
      <c r="DI132" s="84">
        <v>0</v>
      </c>
      <c r="DJ132" s="675">
        <v>-10</v>
      </c>
      <c r="DK132" s="84">
        <v>-1.4992503748125936</v>
      </c>
    </row>
    <row r="133" spans="1:115" ht="15" customHeight="1" outlineLevel="2">
      <c r="A133" s="349">
        <v>212</v>
      </c>
      <c r="B133" s="15" t="s">
        <v>6056</v>
      </c>
      <c r="C133" s="321" t="s">
        <v>422</v>
      </c>
      <c r="D133" s="327">
        <v>990</v>
      </c>
      <c r="E133" s="337">
        <v>990</v>
      </c>
      <c r="F133" s="337">
        <v>990</v>
      </c>
      <c r="G133" s="337">
        <v>989</v>
      </c>
      <c r="H133" s="337">
        <v>987</v>
      </c>
      <c r="I133" s="337">
        <v>1047</v>
      </c>
      <c r="J133" s="337">
        <v>1043</v>
      </c>
      <c r="K133" s="337">
        <v>1043</v>
      </c>
      <c r="L133" s="337">
        <v>1042</v>
      </c>
      <c r="M133" s="337">
        <v>1042</v>
      </c>
      <c r="N133" s="337">
        <v>1041</v>
      </c>
      <c r="O133" s="330">
        <v>1042</v>
      </c>
      <c r="P133" s="327">
        <v>1037</v>
      </c>
      <c r="Q133" s="337">
        <v>903</v>
      </c>
      <c r="R133" s="337">
        <v>888</v>
      </c>
      <c r="S133" s="337">
        <v>1142</v>
      </c>
      <c r="T133" s="337">
        <v>1116</v>
      </c>
      <c r="U133" s="337">
        <v>1119</v>
      </c>
      <c r="V133" s="337">
        <v>1103</v>
      </c>
      <c r="W133" s="337">
        <v>1101</v>
      </c>
      <c r="X133" s="337">
        <v>1099</v>
      </c>
      <c r="Y133" s="337">
        <v>1098</v>
      </c>
      <c r="Z133" s="337">
        <v>1092</v>
      </c>
      <c r="AA133" s="330">
        <v>1090</v>
      </c>
      <c r="AB133" s="327">
        <v>1086</v>
      </c>
      <c r="AC133" s="337">
        <v>1079</v>
      </c>
      <c r="AD133" s="337">
        <v>1077</v>
      </c>
      <c r="AE133" s="337">
        <v>1078</v>
      </c>
      <c r="AF133" s="337">
        <v>1074</v>
      </c>
      <c r="AG133" s="337">
        <v>1069</v>
      </c>
      <c r="AH133" s="337">
        <v>1069</v>
      </c>
      <c r="AI133" s="337">
        <v>1067</v>
      </c>
      <c r="AJ133" s="337">
        <v>1066</v>
      </c>
      <c r="AK133" s="337">
        <v>1065</v>
      </c>
      <c r="AL133" s="337">
        <v>1061</v>
      </c>
      <c r="AM133" s="330">
        <v>1061</v>
      </c>
      <c r="AN133" s="327">
        <v>1060</v>
      </c>
      <c r="AO133" s="337">
        <v>1058</v>
      </c>
      <c r="AP133" s="337">
        <v>1058</v>
      </c>
      <c r="AQ133" s="337">
        <v>1054</v>
      </c>
      <c r="AR133" s="337">
        <v>1050</v>
      </c>
      <c r="AS133" s="337">
        <v>1047</v>
      </c>
      <c r="AT133" s="337">
        <v>1044</v>
      </c>
      <c r="AU133" s="337">
        <v>1041</v>
      </c>
      <c r="AV133" s="337">
        <v>1041</v>
      </c>
      <c r="AW133" s="337">
        <v>1038</v>
      </c>
      <c r="AX133" s="337">
        <v>1033</v>
      </c>
      <c r="AY133" s="330">
        <v>1032</v>
      </c>
      <c r="AZ133" s="327">
        <v>1027</v>
      </c>
      <c r="BA133" s="337">
        <v>1026</v>
      </c>
      <c r="BB133" s="337">
        <v>1020</v>
      </c>
      <c r="BC133" s="337">
        <v>1019</v>
      </c>
      <c r="BD133" s="337">
        <v>1016</v>
      </c>
      <c r="BE133" s="337">
        <v>1014</v>
      </c>
      <c r="BF133" s="337">
        <v>997</v>
      </c>
      <c r="BG133" s="337">
        <v>990</v>
      </c>
      <c r="BH133" s="337">
        <v>988</v>
      </c>
      <c r="BI133" s="337">
        <v>985</v>
      </c>
      <c r="BJ133" s="337">
        <v>977</v>
      </c>
      <c r="BK133" s="326">
        <v>973</v>
      </c>
      <c r="BL133" s="327">
        <v>967</v>
      </c>
      <c r="BM133" s="337">
        <v>966</v>
      </c>
      <c r="BN133" s="337">
        <v>983</v>
      </c>
      <c r="BO133" s="337">
        <v>983</v>
      </c>
      <c r="BP133" s="337">
        <v>983</v>
      </c>
      <c r="BQ133" s="337">
        <v>983</v>
      </c>
      <c r="BR133" s="337">
        <v>971</v>
      </c>
      <c r="BS133" s="337">
        <v>970</v>
      </c>
      <c r="BT133" s="337">
        <v>966</v>
      </c>
      <c r="BU133" s="337">
        <v>962</v>
      </c>
      <c r="BV133" s="337">
        <v>958</v>
      </c>
      <c r="BW133" s="326">
        <v>959</v>
      </c>
      <c r="BX133" s="327">
        <v>969</v>
      </c>
      <c r="BY133" s="337">
        <v>961</v>
      </c>
      <c r="BZ133" s="337">
        <v>1041</v>
      </c>
      <c r="CA133" s="337">
        <v>1037</v>
      </c>
      <c r="CB133" s="337">
        <v>1027</v>
      </c>
      <c r="CC133" s="337">
        <v>1026</v>
      </c>
      <c r="CD133" s="337">
        <v>1019</v>
      </c>
      <c r="CE133" s="337">
        <v>1012</v>
      </c>
      <c r="CF133" s="337">
        <v>1009</v>
      </c>
      <c r="CG133" s="337">
        <v>1012</v>
      </c>
      <c r="CH133" s="337">
        <v>1006</v>
      </c>
      <c r="CI133" s="326">
        <v>992</v>
      </c>
      <c r="CJ133" s="327">
        <v>984</v>
      </c>
      <c r="CK133" s="337">
        <v>977</v>
      </c>
      <c r="CL133" s="337">
        <v>974</v>
      </c>
      <c r="CM133" s="337">
        <v>990</v>
      </c>
      <c r="CN133" s="337">
        <v>988</v>
      </c>
      <c r="CO133" s="337">
        <v>987</v>
      </c>
      <c r="CP133" s="337">
        <v>982</v>
      </c>
      <c r="CQ133" s="337">
        <v>989</v>
      </c>
      <c r="CR133" s="337">
        <v>983</v>
      </c>
      <c r="CS133" s="326">
        <v>979</v>
      </c>
      <c r="CT133" s="330">
        <v>984</v>
      </c>
      <c r="CU133" s="326">
        <v>975</v>
      </c>
      <c r="CV133" s="337">
        <v>968</v>
      </c>
      <c r="CW133" s="337">
        <v>962</v>
      </c>
      <c r="CX133" s="337">
        <v>961</v>
      </c>
      <c r="CY133" s="337">
        <v>966</v>
      </c>
      <c r="CZ133" s="337">
        <v>967</v>
      </c>
      <c r="DA133" s="742">
        <v>961</v>
      </c>
      <c r="DB133" s="337"/>
      <c r="DC133" s="337"/>
      <c r="DD133" s="337"/>
      <c r="DE133" s="337"/>
      <c r="DF133" s="337"/>
      <c r="DG133" s="337"/>
      <c r="DH133" s="100">
        <v>-6</v>
      </c>
      <c r="DI133" s="84">
        <v>-0.62434963579604574</v>
      </c>
      <c r="DJ133" s="675">
        <v>-14</v>
      </c>
      <c r="DK133" s="84">
        <v>-1.411290322580645</v>
      </c>
    </row>
    <row r="134" spans="1:115" ht="15" customHeight="1" outlineLevel="2">
      <c r="A134" s="349">
        <v>266</v>
      </c>
      <c r="B134" s="15" t="s">
        <v>6056</v>
      </c>
      <c r="C134" s="321" t="s">
        <v>423</v>
      </c>
      <c r="D134" s="327">
        <v>2840</v>
      </c>
      <c r="E134" s="337">
        <v>2836</v>
      </c>
      <c r="F134" s="337">
        <v>2838</v>
      </c>
      <c r="G134" s="337">
        <v>2836</v>
      </c>
      <c r="H134" s="337">
        <v>2823</v>
      </c>
      <c r="I134" s="337">
        <v>3107</v>
      </c>
      <c r="J134" s="337">
        <v>3104</v>
      </c>
      <c r="K134" s="337">
        <v>3103</v>
      </c>
      <c r="L134" s="337">
        <v>3097</v>
      </c>
      <c r="M134" s="337">
        <v>3096</v>
      </c>
      <c r="N134" s="337">
        <v>3084</v>
      </c>
      <c r="O134" s="330">
        <v>3088</v>
      </c>
      <c r="P134" s="327">
        <v>3074</v>
      </c>
      <c r="Q134" s="337">
        <v>2737</v>
      </c>
      <c r="R134" s="337">
        <v>2681</v>
      </c>
      <c r="S134" s="337">
        <v>3356</v>
      </c>
      <c r="T134" s="337">
        <v>3307</v>
      </c>
      <c r="U134" s="337">
        <v>3324</v>
      </c>
      <c r="V134" s="337">
        <v>3296</v>
      </c>
      <c r="W134" s="337">
        <v>3293</v>
      </c>
      <c r="X134" s="337">
        <v>3285</v>
      </c>
      <c r="Y134" s="337">
        <v>3321</v>
      </c>
      <c r="Z134" s="337">
        <v>3314</v>
      </c>
      <c r="AA134" s="330">
        <v>3311</v>
      </c>
      <c r="AB134" s="327">
        <v>3300</v>
      </c>
      <c r="AC134" s="337">
        <v>3329</v>
      </c>
      <c r="AD134" s="337">
        <v>3338</v>
      </c>
      <c r="AE134" s="337">
        <v>3337</v>
      </c>
      <c r="AF134" s="337">
        <v>3339</v>
      </c>
      <c r="AG134" s="337">
        <v>3322</v>
      </c>
      <c r="AH134" s="337">
        <v>3313</v>
      </c>
      <c r="AI134" s="337">
        <v>3306</v>
      </c>
      <c r="AJ134" s="337">
        <v>3311</v>
      </c>
      <c r="AK134" s="337">
        <v>3302</v>
      </c>
      <c r="AL134" s="337">
        <v>3287</v>
      </c>
      <c r="AM134" s="330">
        <v>3279</v>
      </c>
      <c r="AN134" s="327">
        <v>3272</v>
      </c>
      <c r="AO134" s="337">
        <v>3275</v>
      </c>
      <c r="AP134" s="337">
        <v>3267</v>
      </c>
      <c r="AQ134" s="337">
        <v>3254</v>
      </c>
      <c r="AR134" s="337">
        <v>3248</v>
      </c>
      <c r="AS134" s="337">
        <v>3243</v>
      </c>
      <c r="AT134" s="337">
        <v>3230</v>
      </c>
      <c r="AU134" s="337">
        <v>3216</v>
      </c>
      <c r="AV134" s="337">
        <v>3201</v>
      </c>
      <c r="AW134" s="337">
        <v>3195</v>
      </c>
      <c r="AX134" s="337">
        <v>3188</v>
      </c>
      <c r="AY134" s="330">
        <v>3177</v>
      </c>
      <c r="AZ134" s="327">
        <v>3171</v>
      </c>
      <c r="BA134" s="337">
        <v>3158</v>
      </c>
      <c r="BB134" s="337">
        <v>3134</v>
      </c>
      <c r="BC134" s="337">
        <v>3128</v>
      </c>
      <c r="BD134" s="337">
        <v>3117</v>
      </c>
      <c r="BE134" s="337">
        <v>3110</v>
      </c>
      <c r="BF134" s="337">
        <v>3071</v>
      </c>
      <c r="BG134" s="337">
        <v>3070</v>
      </c>
      <c r="BH134" s="337">
        <v>3061</v>
      </c>
      <c r="BI134" s="337">
        <v>3058</v>
      </c>
      <c r="BJ134" s="337">
        <v>3060</v>
      </c>
      <c r="BK134" s="326">
        <v>3057</v>
      </c>
      <c r="BL134" s="327">
        <v>3153</v>
      </c>
      <c r="BM134" s="337">
        <v>3146</v>
      </c>
      <c r="BN134" s="337">
        <v>3214</v>
      </c>
      <c r="BO134" s="337">
        <v>3219</v>
      </c>
      <c r="BP134" s="337">
        <v>3219</v>
      </c>
      <c r="BQ134" s="337">
        <v>3224</v>
      </c>
      <c r="BR134" s="337">
        <v>3185</v>
      </c>
      <c r="BS134" s="337">
        <v>3186</v>
      </c>
      <c r="BT134" s="337">
        <v>3176</v>
      </c>
      <c r="BU134" s="337">
        <v>3161</v>
      </c>
      <c r="BV134" s="337">
        <v>3141</v>
      </c>
      <c r="BW134" s="326">
        <v>3139</v>
      </c>
      <c r="BX134" s="327">
        <v>3161</v>
      </c>
      <c r="BY134" s="337">
        <v>3136</v>
      </c>
      <c r="BZ134" s="337">
        <v>3328</v>
      </c>
      <c r="CA134" s="337">
        <v>3313</v>
      </c>
      <c r="CB134" s="337">
        <v>3322</v>
      </c>
      <c r="CC134" s="337">
        <v>3308</v>
      </c>
      <c r="CD134" s="337">
        <v>3297</v>
      </c>
      <c r="CE134" s="337">
        <v>3294</v>
      </c>
      <c r="CF134" s="337">
        <v>3284</v>
      </c>
      <c r="CG134" s="337">
        <v>3292</v>
      </c>
      <c r="CH134" s="337">
        <v>3264</v>
      </c>
      <c r="CI134" s="326">
        <v>3222</v>
      </c>
      <c r="CJ134" s="327">
        <v>3208</v>
      </c>
      <c r="CK134" s="337">
        <v>3212</v>
      </c>
      <c r="CL134" s="337">
        <v>3200</v>
      </c>
      <c r="CM134" s="337">
        <v>3208</v>
      </c>
      <c r="CN134" s="337">
        <v>3187</v>
      </c>
      <c r="CO134" s="337">
        <v>3181</v>
      </c>
      <c r="CP134" s="337">
        <v>3163</v>
      </c>
      <c r="CQ134" s="337">
        <v>3192</v>
      </c>
      <c r="CR134" s="337">
        <v>3197</v>
      </c>
      <c r="CS134" s="326">
        <v>3183</v>
      </c>
      <c r="CT134" s="330">
        <v>3184</v>
      </c>
      <c r="CU134" s="326">
        <v>3179</v>
      </c>
      <c r="CV134" s="337">
        <v>3158</v>
      </c>
      <c r="CW134" s="337">
        <v>3171</v>
      </c>
      <c r="CX134" s="337">
        <v>3175</v>
      </c>
      <c r="CY134" s="337">
        <v>3182</v>
      </c>
      <c r="CZ134" s="337">
        <v>3179</v>
      </c>
      <c r="DA134" s="742">
        <v>3182</v>
      </c>
      <c r="DB134" s="337"/>
      <c r="DC134" s="337"/>
      <c r="DD134" s="337"/>
      <c r="DE134" s="337"/>
      <c r="DF134" s="337"/>
      <c r="DG134" s="337"/>
      <c r="DH134" s="100">
        <v>3</v>
      </c>
      <c r="DI134" s="84">
        <v>9.4280326838466377E-2</v>
      </c>
      <c r="DJ134" s="675">
        <v>3</v>
      </c>
      <c r="DK134" s="84">
        <v>9.3109869646182494E-2</v>
      </c>
    </row>
    <row r="135" spans="1:115" ht="15" customHeight="1" outlineLevel="2">
      <c r="A135" s="349">
        <v>308</v>
      </c>
      <c r="B135" s="15" t="s">
        <v>6056</v>
      </c>
      <c r="C135" s="321" t="s">
        <v>424</v>
      </c>
      <c r="D135" s="327">
        <v>298</v>
      </c>
      <c r="E135" s="337">
        <v>298</v>
      </c>
      <c r="F135" s="337">
        <v>298</v>
      </c>
      <c r="G135" s="337">
        <v>298</v>
      </c>
      <c r="H135" s="337">
        <v>298</v>
      </c>
      <c r="I135" s="337">
        <v>321</v>
      </c>
      <c r="J135" s="337">
        <v>320</v>
      </c>
      <c r="K135" s="337">
        <v>320</v>
      </c>
      <c r="L135" s="337">
        <v>320</v>
      </c>
      <c r="M135" s="337">
        <v>320</v>
      </c>
      <c r="N135" s="337">
        <v>319</v>
      </c>
      <c r="O135" s="330">
        <v>327</v>
      </c>
      <c r="P135" s="327">
        <v>325</v>
      </c>
      <c r="Q135" s="337">
        <v>289</v>
      </c>
      <c r="R135" s="337">
        <v>286</v>
      </c>
      <c r="S135" s="337">
        <v>430</v>
      </c>
      <c r="T135" s="337">
        <v>424</v>
      </c>
      <c r="U135" s="337">
        <v>430</v>
      </c>
      <c r="V135" s="337">
        <v>422</v>
      </c>
      <c r="W135" s="337">
        <v>424</v>
      </c>
      <c r="X135" s="337">
        <v>423</v>
      </c>
      <c r="Y135" s="337">
        <v>424</v>
      </c>
      <c r="Z135" s="337">
        <v>422</v>
      </c>
      <c r="AA135" s="330">
        <v>420</v>
      </c>
      <c r="AB135" s="327">
        <v>419</v>
      </c>
      <c r="AC135" s="337">
        <v>418</v>
      </c>
      <c r="AD135" s="337">
        <v>420</v>
      </c>
      <c r="AE135" s="337">
        <v>422</v>
      </c>
      <c r="AF135" s="337">
        <v>425</v>
      </c>
      <c r="AG135" s="337">
        <v>420</v>
      </c>
      <c r="AH135" s="337">
        <v>420</v>
      </c>
      <c r="AI135" s="337">
        <v>425</v>
      </c>
      <c r="AJ135" s="337">
        <v>425</v>
      </c>
      <c r="AK135" s="337">
        <v>426</v>
      </c>
      <c r="AL135" s="337">
        <v>426</v>
      </c>
      <c r="AM135" s="330">
        <v>426</v>
      </c>
      <c r="AN135" s="327">
        <v>425</v>
      </c>
      <c r="AO135" s="337">
        <v>428</v>
      </c>
      <c r="AP135" s="337">
        <v>428</v>
      </c>
      <c r="AQ135" s="337">
        <v>430</v>
      </c>
      <c r="AR135" s="337">
        <v>428</v>
      </c>
      <c r="AS135" s="337">
        <v>426</v>
      </c>
      <c r="AT135" s="337">
        <v>424</v>
      </c>
      <c r="AU135" s="337">
        <v>422</v>
      </c>
      <c r="AV135" s="337">
        <v>421</v>
      </c>
      <c r="AW135" s="337">
        <v>420</v>
      </c>
      <c r="AX135" s="337">
        <v>419</v>
      </c>
      <c r="AY135" s="330">
        <v>419</v>
      </c>
      <c r="AZ135" s="327">
        <v>419</v>
      </c>
      <c r="BA135" s="337">
        <v>417</v>
      </c>
      <c r="BB135" s="337">
        <v>414</v>
      </c>
      <c r="BC135" s="337">
        <v>412</v>
      </c>
      <c r="BD135" s="337">
        <v>411</v>
      </c>
      <c r="BE135" s="337">
        <v>410</v>
      </c>
      <c r="BF135" s="337">
        <v>405</v>
      </c>
      <c r="BG135" s="337">
        <v>406</v>
      </c>
      <c r="BH135" s="337">
        <v>406</v>
      </c>
      <c r="BI135" s="337">
        <v>404</v>
      </c>
      <c r="BJ135" s="337">
        <v>402</v>
      </c>
      <c r="BK135" s="326">
        <v>402</v>
      </c>
      <c r="BL135" s="327">
        <v>406</v>
      </c>
      <c r="BM135" s="337">
        <v>406</v>
      </c>
      <c r="BN135" s="337">
        <v>411</v>
      </c>
      <c r="BO135" s="337">
        <v>411</v>
      </c>
      <c r="BP135" s="337">
        <v>411</v>
      </c>
      <c r="BQ135" s="337">
        <v>413</v>
      </c>
      <c r="BR135" s="337">
        <v>412</v>
      </c>
      <c r="BS135" s="337">
        <v>412</v>
      </c>
      <c r="BT135" s="337">
        <v>411</v>
      </c>
      <c r="BU135" s="337">
        <v>411</v>
      </c>
      <c r="BV135" s="337">
        <v>408</v>
      </c>
      <c r="BW135" s="326">
        <v>407</v>
      </c>
      <c r="BX135" s="327">
        <v>408</v>
      </c>
      <c r="BY135" s="337">
        <v>405</v>
      </c>
      <c r="BZ135" s="337">
        <v>425</v>
      </c>
      <c r="CA135" s="337">
        <v>425</v>
      </c>
      <c r="CB135" s="337">
        <v>428</v>
      </c>
      <c r="CC135" s="337">
        <v>429</v>
      </c>
      <c r="CD135" s="337">
        <v>428</v>
      </c>
      <c r="CE135" s="337">
        <v>427</v>
      </c>
      <c r="CF135" s="337">
        <v>428</v>
      </c>
      <c r="CG135" s="337">
        <v>429</v>
      </c>
      <c r="CH135" s="337">
        <v>426</v>
      </c>
      <c r="CI135" s="326">
        <v>420</v>
      </c>
      <c r="CJ135" s="327">
        <v>416</v>
      </c>
      <c r="CK135" s="337">
        <v>414</v>
      </c>
      <c r="CL135" s="337">
        <v>414</v>
      </c>
      <c r="CM135" s="337">
        <v>417</v>
      </c>
      <c r="CN135" s="337">
        <v>419</v>
      </c>
      <c r="CO135" s="337">
        <v>418</v>
      </c>
      <c r="CP135" s="337">
        <v>416</v>
      </c>
      <c r="CQ135" s="337">
        <v>418</v>
      </c>
      <c r="CR135" s="337">
        <v>420</v>
      </c>
      <c r="CS135" s="326">
        <v>419</v>
      </c>
      <c r="CT135" s="330">
        <v>422</v>
      </c>
      <c r="CU135" s="326">
        <v>417</v>
      </c>
      <c r="CV135" s="337">
        <v>417</v>
      </c>
      <c r="CW135" s="337">
        <v>414</v>
      </c>
      <c r="CX135" s="337">
        <v>413</v>
      </c>
      <c r="CY135" s="337">
        <v>415</v>
      </c>
      <c r="CZ135" s="337">
        <v>414</v>
      </c>
      <c r="DA135" s="742">
        <v>413</v>
      </c>
      <c r="DB135" s="337"/>
      <c r="DC135" s="337"/>
      <c r="DD135" s="337"/>
      <c r="DE135" s="337"/>
      <c r="DF135" s="337"/>
      <c r="DG135" s="337"/>
      <c r="DH135" s="100">
        <v>-1</v>
      </c>
      <c r="DI135" s="84">
        <v>-0.24213075060532688</v>
      </c>
      <c r="DJ135" s="675">
        <v>-4</v>
      </c>
      <c r="DK135" s="84">
        <v>-0.95238095238095244</v>
      </c>
    </row>
    <row r="136" spans="1:115" ht="15" customHeight="1" outlineLevel="2">
      <c r="A136" s="349">
        <v>360</v>
      </c>
      <c r="B136" s="15" t="s">
        <v>6056</v>
      </c>
      <c r="C136" s="321" t="s">
        <v>425</v>
      </c>
      <c r="D136" s="327">
        <v>2939</v>
      </c>
      <c r="E136" s="337">
        <v>2939</v>
      </c>
      <c r="F136" s="337">
        <v>2939</v>
      </c>
      <c r="G136" s="337">
        <v>2943</v>
      </c>
      <c r="H136" s="337">
        <v>2935</v>
      </c>
      <c r="I136" s="337">
        <v>3032</v>
      </c>
      <c r="J136" s="337">
        <v>3028</v>
      </c>
      <c r="K136" s="337">
        <v>3032</v>
      </c>
      <c r="L136" s="337">
        <v>3031</v>
      </c>
      <c r="M136" s="337">
        <v>3031</v>
      </c>
      <c r="N136" s="337">
        <v>3022</v>
      </c>
      <c r="O136" s="330">
        <v>3106</v>
      </c>
      <c r="P136" s="327">
        <v>3094</v>
      </c>
      <c r="Q136" s="337">
        <v>2692</v>
      </c>
      <c r="R136" s="337">
        <v>2645</v>
      </c>
      <c r="S136" s="337">
        <v>3376</v>
      </c>
      <c r="T136" s="337">
        <v>3309</v>
      </c>
      <c r="U136" s="337">
        <v>3339</v>
      </c>
      <c r="V136" s="337">
        <v>3290</v>
      </c>
      <c r="W136" s="337">
        <v>3297</v>
      </c>
      <c r="X136" s="337">
        <v>3280</v>
      </c>
      <c r="Y136" s="337">
        <v>3310</v>
      </c>
      <c r="Z136" s="337">
        <v>3296</v>
      </c>
      <c r="AA136" s="330">
        <v>3309</v>
      </c>
      <c r="AB136" s="327">
        <v>3304</v>
      </c>
      <c r="AC136" s="337">
        <v>3296</v>
      </c>
      <c r="AD136" s="337">
        <v>3295</v>
      </c>
      <c r="AE136" s="337">
        <v>3293</v>
      </c>
      <c r="AF136" s="337">
        <v>3313</v>
      </c>
      <c r="AG136" s="337">
        <v>3304</v>
      </c>
      <c r="AH136" s="337">
        <v>3310</v>
      </c>
      <c r="AI136" s="337">
        <v>3309</v>
      </c>
      <c r="AJ136" s="337">
        <v>3304</v>
      </c>
      <c r="AK136" s="337">
        <v>3300</v>
      </c>
      <c r="AL136" s="337">
        <v>3297</v>
      </c>
      <c r="AM136" s="330">
        <v>3296</v>
      </c>
      <c r="AN136" s="327">
        <v>3292</v>
      </c>
      <c r="AO136" s="337">
        <v>3279</v>
      </c>
      <c r="AP136" s="337">
        <v>3275</v>
      </c>
      <c r="AQ136" s="337">
        <v>3266</v>
      </c>
      <c r="AR136" s="337">
        <v>3254</v>
      </c>
      <c r="AS136" s="337">
        <v>3247</v>
      </c>
      <c r="AT136" s="337">
        <v>3233</v>
      </c>
      <c r="AU136" s="337">
        <v>3222</v>
      </c>
      <c r="AV136" s="337">
        <v>3217</v>
      </c>
      <c r="AW136" s="337">
        <v>3213</v>
      </c>
      <c r="AX136" s="337">
        <v>3201</v>
      </c>
      <c r="AY136" s="330">
        <v>3195</v>
      </c>
      <c r="AZ136" s="327">
        <v>3183</v>
      </c>
      <c r="BA136" s="337">
        <v>3170</v>
      </c>
      <c r="BB136" s="337">
        <v>3145</v>
      </c>
      <c r="BC136" s="337">
        <v>3140</v>
      </c>
      <c r="BD136" s="337">
        <v>3135</v>
      </c>
      <c r="BE136" s="337">
        <v>3129</v>
      </c>
      <c r="BF136" s="337">
        <v>3072</v>
      </c>
      <c r="BG136" s="337">
        <v>3085</v>
      </c>
      <c r="BH136" s="337">
        <v>3080</v>
      </c>
      <c r="BI136" s="337">
        <v>3078</v>
      </c>
      <c r="BJ136" s="337">
        <v>3082</v>
      </c>
      <c r="BK136" s="326">
        <v>3080</v>
      </c>
      <c r="BL136" s="327">
        <v>3089</v>
      </c>
      <c r="BM136" s="337">
        <v>3085</v>
      </c>
      <c r="BN136" s="337">
        <v>3191</v>
      </c>
      <c r="BO136" s="337">
        <v>3190</v>
      </c>
      <c r="BP136" s="337">
        <v>3190</v>
      </c>
      <c r="BQ136" s="337">
        <v>3207</v>
      </c>
      <c r="BR136" s="337">
        <v>3157</v>
      </c>
      <c r="BS136" s="337">
        <v>3154</v>
      </c>
      <c r="BT136" s="337">
        <v>3144</v>
      </c>
      <c r="BU136" s="337">
        <v>3138</v>
      </c>
      <c r="BV136" s="337">
        <v>3111</v>
      </c>
      <c r="BW136" s="326">
        <v>3109</v>
      </c>
      <c r="BX136" s="327">
        <v>3123</v>
      </c>
      <c r="BY136" s="337">
        <v>3104</v>
      </c>
      <c r="BZ136" s="337">
        <v>3319</v>
      </c>
      <c r="CA136" s="337">
        <v>3317</v>
      </c>
      <c r="CB136" s="337">
        <v>3342</v>
      </c>
      <c r="CC136" s="337">
        <v>3327</v>
      </c>
      <c r="CD136" s="337">
        <v>3316</v>
      </c>
      <c r="CE136" s="337">
        <v>3302</v>
      </c>
      <c r="CF136" s="337">
        <v>3290</v>
      </c>
      <c r="CG136" s="337">
        <v>3286</v>
      </c>
      <c r="CH136" s="337">
        <v>3272</v>
      </c>
      <c r="CI136" s="326">
        <v>3215</v>
      </c>
      <c r="CJ136" s="327">
        <v>3194</v>
      </c>
      <c r="CK136" s="337">
        <v>3219</v>
      </c>
      <c r="CL136" s="337">
        <v>3229</v>
      </c>
      <c r="CM136" s="337">
        <v>3272</v>
      </c>
      <c r="CN136" s="337">
        <v>3258</v>
      </c>
      <c r="CO136" s="337">
        <v>3258</v>
      </c>
      <c r="CP136" s="337">
        <v>3260</v>
      </c>
      <c r="CQ136" s="337">
        <v>3289</v>
      </c>
      <c r="CR136" s="337">
        <v>3285</v>
      </c>
      <c r="CS136" s="326">
        <v>3271</v>
      </c>
      <c r="CT136" s="330">
        <v>3272</v>
      </c>
      <c r="CU136" s="326">
        <v>3257</v>
      </c>
      <c r="CV136" s="337">
        <v>3220</v>
      </c>
      <c r="CW136" s="337">
        <v>3236</v>
      </c>
      <c r="CX136" s="337">
        <v>3242</v>
      </c>
      <c r="CY136" s="337">
        <v>3259</v>
      </c>
      <c r="CZ136" s="337">
        <v>3257</v>
      </c>
      <c r="DA136" s="742">
        <v>3259</v>
      </c>
      <c r="DB136" s="337"/>
      <c r="DC136" s="337"/>
      <c r="DD136" s="337"/>
      <c r="DE136" s="337"/>
      <c r="DF136" s="337"/>
      <c r="DG136" s="337"/>
      <c r="DH136" s="100">
        <v>2</v>
      </c>
      <c r="DI136" s="84">
        <v>6.1368517950291503E-2</v>
      </c>
      <c r="DJ136" s="675">
        <v>2</v>
      </c>
      <c r="DK136" s="84">
        <v>6.2208398133748052E-2</v>
      </c>
    </row>
    <row r="137" spans="1:115" ht="15" customHeight="1" outlineLevel="2">
      <c r="A137" s="349">
        <v>380</v>
      </c>
      <c r="B137" s="15" t="s">
        <v>6056</v>
      </c>
      <c r="C137" s="321" t="s">
        <v>426</v>
      </c>
      <c r="D137" s="327">
        <v>239</v>
      </c>
      <c r="E137" s="337">
        <v>239</v>
      </c>
      <c r="F137" s="337">
        <v>239</v>
      </c>
      <c r="G137" s="337">
        <v>239</v>
      </c>
      <c r="H137" s="337">
        <v>236</v>
      </c>
      <c r="I137" s="337">
        <v>260</v>
      </c>
      <c r="J137" s="337">
        <v>260</v>
      </c>
      <c r="K137" s="337">
        <v>260</v>
      </c>
      <c r="L137" s="337">
        <v>260</v>
      </c>
      <c r="M137" s="337">
        <v>260</v>
      </c>
      <c r="N137" s="337">
        <v>260</v>
      </c>
      <c r="O137" s="330">
        <v>265</v>
      </c>
      <c r="P137" s="327">
        <v>265</v>
      </c>
      <c r="Q137" s="337">
        <v>245</v>
      </c>
      <c r="R137" s="337">
        <v>239</v>
      </c>
      <c r="S137" s="337">
        <v>343</v>
      </c>
      <c r="T137" s="337">
        <v>343</v>
      </c>
      <c r="U137" s="337">
        <v>352</v>
      </c>
      <c r="V137" s="337">
        <v>352</v>
      </c>
      <c r="W137" s="337">
        <v>352</v>
      </c>
      <c r="X137" s="337">
        <v>356</v>
      </c>
      <c r="Y137" s="337">
        <v>356</v>
      </c>
      <c r="Z137" s="337">
        <v>359</v>
      </c>
      <c r="AA137" s="330">
        <v>359</v>
      </c>
      <c r="AB137" s="327">
        <v>358</v>
      </c>
      <c r="AC137" s="337">
        <v>355</v>
      </c>
      <c r="AD137" s="337">
        <v>354</v>
      </c>
      <c r="AE137" s="337">
        <v>354</v>
      </c>
      <c r="AF137" s="337">
        <v>359</v>
      </c>
      <c r="AG137" s="337">
        <v>357</v>
      </c>
      <c r="AH137" s="337">
        <v>358</v>
      </c>
      <c r="AI137" s="337">
        <v>360</v>
      </c>
      <c r="AJ137" s="337">
        <v>358</v>
      </c>
      <c r="AK137" s="337">
        <v>359</v>
      </c>
      <c r="AL137" s="337">
        <v>359</v>
      </c>
      <c r="AM137" s="330">
        <v>359</v>
      </c>
      <c r="AN137" s="327">
        <v>358</v>
      </c>
      <c r="AO137" s="337">
        <v>357</v>
      </c>
      <c r="AP137" s="337">
        <v>355</v>
      </c>
      <c r="AQ137" s="337">
        <v>353</v>
      </c>
      <c r="AR137" s="337">
        <v>348</v>
      </c>
      <c r="AS137" s="337">
        <v>347</v>
      </c>
      <c r="AT137" s="337">
        <v>346</v>
      </c>
      <c r="AU137" s="337">
        <v>342</v>
      </c>
      <c r="AV137" s="337">
        <v>342</v>
      </c>
      <c r="AW137" s="337">
        <v>341</v>
      </c>
      <c r="AX137" s="337">
        <v>339</v>
      </c>
      <c r="AY137" s="330">
        <v>339</v>
      </c>
      <c r="AZ137" s="327">
        <v>339</v>
      </c>
      <c r="BA137" s="337">
        <v>339</v>
      </c>
      <c r="BB137" s="337">
        <v>338</v>
      </c>
      <c r="BC137" s="337">
        <v>339</v>
      </c>
      <c r="BD137" s="337">
        <v>339</v>
      </c>
      <c r="BE137" s="337">
        <v>339</v>
      </c>
      <c r="BF137" s="337">
        <v>339</v>
      </c>
      <c r="BG137" s="337">
        <v>338</v>
      </c>
      <c r="BH137" s="337">
        <v>337</v>
      </c>
      <c r="BI137" s="337">
        <v>337</v>
      </c>
      <c r="BJ137" s="337">
        <v>339</v>
      </c>
      <c r="BK137" s="326">
        <v>338</v>
      </c>
      <c r="BL137" s="327">
        <v>342</v>
      </c>
      <c r="BM137" s="337">
        <v>342</v>
      </c>
      <c r="BN137" s="337">
        <v>344</v>
      </c>
      <c r="BO137" s="337">
        <v>344</v>
      </c>
      <c r="BP137" s="337">
        <v>344</v>
      </c>
      <c r="BQ137" s="337">
        <v>345</v>
      </c>
      <c r="BR137" s="337">
        <v>341</v>
      </c>
      <c r="BS137" s="337">
        <v>340</v>
      </c>
      <c r="BT137" s="337">
        <v>338</v>
      </c>
      <c r="BU137" s="337">
        <v>338</v>
      </c>
      <c r="BV137" s="337">
        <v>334</v>
      </c>
      <c r="BW137" s="326">
        <v>333</v>
      </c>
      <c r="BX137" s="327">
        <v>335</v>
      </c>
      <c r="BY137" s="337">
        <v>334</v>
      </c>
      <c r="BZ137" s="337">
        <v>343</v>
      </c>
      <c r="CA137" s="337">
        <v>344</v>
      </c>
      <c r="CB137" s="337">
        <v>346</v>
      </c>
      <c r="CC137" s="337">
        <v>345</v>
      </c>
      <c r="CD137" s="337">
        <v>347</v>
      </c>
      <c r="CE137" s="337">
        <v>345</v>
      </c>
      <c r="CF137" s="337">
        <v>347</v>
      </c>
      <c r="CG137" s="337">
        <v>349</v>
      </c>
      <c r="CH137" s="337">
        <v>348</v>
      </c>
      <c r="CI137" s="326">
        <v>350</v>
      </c>
      <c r="CJ137" s="327">
        <v>351</v>
      </c>
      <c r="CK137" s="337">
        <v>347</v>
      </c>
      <c r="CL137" s="337">
        <v>346</v>
      </c>
      <c r="CM137" s="337">
        <v>347</v>
      </c>
      <c r="CN137" s="337">
        <v>346</v>
      </c>
      <c r="CO137" s="337">
        <v>346</v>
      </c>
      <c r="CP137" s="337">
        <v>345</v>
      </c>
      <c r="CQ137" s="337">
        <v>344</v>
      </c>
      <c r="CR137" s="337">
        <v>344</v>
      </c>
      <c r="CS137" s="326">
        <v>343</v>
      </c>
      <c r="CT137" s="330">
        <v>340</v>
      </c>
      <c r="CU137" s="326">
        <v>339</v>
      </c>
      <c r="CV137" s="337">
        <v>338</v>
      </c>
      <c r="CW137" s="337">
        <v>339</v>
      </c>
      <c r="CX137" s="337">
        <v>336</v>
      </c>
      <c r="CY137" s="337">
        <v>337</v>
      </c>
      <c r="CZ137" s="337">
        <v>335</v>
      </c>
      <c r="DA137" s="742">
        <v>339</v>
      </c>
      <c r="DB137" s="337"/>
      <c r="DC137" s="337"/>
      <c r="DD137" s="337"/>
      <c r="DE137" s="337"/>
      <c r="DF137" s="337"/>
      <c r="DG137" s="337"/>
      <c r="DH137" s="100">
        <v>4</v>
      </c>
      <c r="DI137" s="84">
        <v>1.1799410029498525</v>
      </c>
      <c r="DJ137" s="675">
        <v>0</v>
      </c>
      <c r="DK137" s="84">
        <v>0</v>
      </c>
    </row>
    <row r="138" spans="1:115" ht="15" customHeight="1" outlineLevel="2" thickBot="1">
      <c r="A138" s="349">
        <v>631</v>
      </c>
      <c r="B138" s="15" t="s">
        <v>6056</v>
      </c>
      <c r="C138" s="321" t="s">
        <v>427</v>
      </c>
      <c r="D138" s="328">
        <v>312</v>
      </c>
      <c r="E138" s="338">
        <v>311</v>
      </c>
      <c r="F138" s="338">
        <v>313</v>
      </c>
      <c r="G138" s="338">
        <v>313</v>
      </c>
      <c r="H138" s="338">
        <v>313</v>
      </c>
      <c r="I138" s="338">
        <v>341</v>
      </c>
      <c r="J138" s="338">
        <v>340</v>
      </c>
      <c r="K138" s="338">
        <v>339</v>
      </c>
      <c r="L138" s="338">
        <v>339</v>
      </c>
      <c r="M138" s="338">
        <v>338</v>
      </c>
      <c r="N138" s="338">
        <v>336</v>
      </c>
      <c r="O138" s="331">
        <v>343</v>
      </c>
      <c r="P138" s="328">
        <v>340</v>
      </c>
      <c r="Q138" s="338">
        <v>310</v>
      </c>
      <c r="R138" s="338">
        <v>306</v>
      </c>
      <c r="S138" s="338">
        <v>479</v>
      </c>
      <c r="T138" s="338">
        <v>476</v>
      </c>
      <c r="U138" s="338">
        <v>484</v>
      </c>
      <c r="V138" s="338">
        <v>484</v>
      </c>
      <c r="W138" s="338">
        <v>480</v>
      </c>
      <c r="X138" s="338">
        <v>480</v>
      </c>
      <c r="Y138" s="338">
        <v>485</v>
      </c>
      <c r="Z138" s="338">
        <v>482</v>
      </c>
      <c r="AA138" s="331">
        <v>481</v>
      </c>
      <c r="AB138" s="328">
        <v>481</v>
      </c>
      <c r="AC138" s="338">
        <v>481</v>
      </c>
      <c r="AD138" s="338">
        <v>481</v>
      </c>
      <c r="AE138" s="338">
        <v>481</v>
      </c>
      <c r="AF138" s="338">
        <v>482</v>
      </c>
      <c r="AG138" s="338">
        <v>482</v>
      </c>
      <c r="AH138" s="338">
        <v>480</v>
      </c>
      <c r="AI138" s="338">
        <v>481</v>
      </c>
      <c r="AJ138" s="338">
        <v>480</v>
      </c>
      <c r="AK138" s="338">
        <v>481</v>
      </c>
      <c r="AL138" s="338">
        <v>479</v>
      </c>
      <c r="AM138" s="331">
        <v>479</v>
      </c>
      <c r="AN138" s="328">
        <v>478</v>
      </c>
      <c r="AO138" s="338">
        <v>476</v>
      </c>
      <c r="AP138" s="338">
        <v>472</v>
      </c>
      <c r="AQ138" s="338">
        <v>472</v>
      </c>
      <c r="AR138" s="338">
        <v>475</v>
      </c>
      <c r="AS138" s="338">
        <v>474</v>
      </c>
      <c r="AT138" s="338">
        <v>472</v>
      </c>
      <c r="AU138" s="338">
        <v>468</v>
      </c>
      <c r="AV138" s="338">
        <v>467</v>
      </c>
      <c r="AW138" s="338">
        <v>467</v>
      </c>
      <c r="AX138" s="338">
        <v>465</v>
      </c>
      <c r="AY138" s="331">
        <v>464</v>
      </c>
      <c r="AZ138" s="328">
        <v>465</v>
      </c>
      <c r="BA138" s="338">
        <v>465</v>
      </c>
      <c r="BB138" s="338">
        <v>464</v>
      </c>
      <c r="BC138" s="338">
        <v>467</v>
      </c>
      <c r="BD138" s="338">
        <v>463</v>
      </c>
      <c r="BE138" s="338">
        <v>459</v>
      </c>
      <c r="BF138" s="338">
        <v>455</v>
      </c>
      <c r="BG138" s="338">
        <v>458</v>
      </c>
      <c r="BH138" s="338">
        <v>457</v>
      </c>
      <c r="BI138" s="338">
        <v>457</v>
      </c>
      <c r="BJ138" s="338">
        <v>459</v>
      </c>
      <c r="BK138" s="339">
        <v>460</v>
      </c>
      <c r="BL138" s="328">
        <v>483</v>
      </c>
      <c r="BM138" s="338">
        <v>483</v>
      </c>
      <c r="BN138" s="338">
        <v>492</v>
      </c>
      <c r="BO138" s="338">
        <v>493</v>
      </c>
      <c r="BP138" s="338">
        <v>493</v>
      </c>
      <c r="BQ138" s="338">
        <v>495</v>
      </c>
      <c r="BR138" s="338">
        <v>494</v>
      </c>
      <c r="BS138" s="338">
        <v>498</v>
      </c>
      <c r="BT138" s="338">
        <v>497</v>
      </c>
      <c r="BU138" s="338">
        <v>491</v>
      </c>
      <c r="BV138" s="338">
        <v>489</v>
      </c>
      <c r="BW138" s="339">
        <v>488</v>
      </c>
      <c r="BX138" s="328">
        <v>490</v>
      </c>
      <c r="BY138" s="338">
        <v>496</v>
      </c>
      <c r="BZ138" s="338">
        <v>521</v>
      </c>
      <c r="CA138" s="338">
        <v>519</v>
      </c>
      <c r="CB138" s="338">
        <v>517</v>
      </c>
      <c r="CC138" s="338">
        <v>517</v>
      </c>
      <c r="CD138" s="338">
        <v>517</v>
      </c>
      <c r="CE138" s="338">
        <v>517</v>
      </c>
      <c r="CF138" s="338">
        <v>519</v>
      </c>
      <c r="CG138" s="338">
        <v>523</v>
      </c>
      <c r="CH138" s="338">
        <v>519</v>
      </c>
      <c r="CI138" s="339">
        <v>516</v>
      </c>
      <c r="CJ138" s="328">
        <v>507</v>
      </c>
      <c r="CK138" s="338">
        <v>511</v>
      </c>
      <c r="CL138" s="338">
        <v>517</v>
      </c>
      <c r="CM138" s="338">
        <v>519</v>
      </c>
      <c r="CN138" s="338">
        <v>518</v>
      </c>
      <c r="CO138" s="338">
        <v>527</v>
      </c>
      <c r="CP138" s="338">
        <v>532</v>
      </c>
      <c r="CQ138" s="338">
        <v>540</v>
      </c>
      <c r="CR138" s="338">
        <v>543</v>
      </c>
      <c r="CS138" s="339">
        <v>540</v>
      </c>
      <c r="CT138" s="331">
        <v>540</v>
      </c>
      <c r="CU138" s="326">
        <v>536</v>
      </c>
      <c r="CV138" s="337">
        <v>531</v>
      </c>
      <c r="CW138" s="337">
        <v>535</v>
      </c>
      <c r="CX138" s="337">
        <v>542</v>
      </c>
      <c r="CY138" s="337">
        <v>546</v>
      </c>
      <c r="CZ138" s="337">
        <v>546</v>
      </c>
      <c r="DA138" s="742">
        <v>545</v>
      </c>
      <c r="DB138" s="337"/>
      <c r="DC138" s="337"/>
      <c r="DD138" s="337"/>
      <c r="DE138" s="337"/>
      <c r="DF138" s="337"/>
      <c r="DG138" s="337"/>
      <c r="DH138" s="100">
        <v>-1</v>
      </c>
      <c r="DI138" s="84">
        <v>-0.1834862385321101</v>
      </c>
      <c r="DJ138" s="675">
        <v>9</v>
      </c>
      <c r="DK138" s="84">
        <v>1.7441860465116279</v>
      </c>
    </row>
    <row r="139" spans="1:115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>
        <v>4998</v>
      </c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743"/>
      <c r="DB139" s="5"/>
      <c r="DC139" s="5"/>
      <c r="DD139" s="5"/>
      <c r="DE139" s="5"/>
      <c r="DF139" s="5"/>
      <c r="DG139" s="5"/>
      <c r="DH139" s="208"/>
      <c r="DI139" s="209"/>
    </row>
    <row r="140" spans="1:115">
      <c r="A140" s="214" t="s">
        <v>621</v>
      </c>
      <c r="B140" s="902" t="s">
        <v>6093</v>
      </c>
      <c r="C140" s="903"/>
      <c r="D140" s="903"/>
      <c r="E140" s="903"/>
      <c r="F140" s="903"/>
      <c r="G140" s="903"/>
      <c r="H140" s="903"/>
      <c r="I140" s="903"/>
      <c r="J140" s="903"/>
      <c r="K140" s="903"/>
      <c r="L140" s="903"/>
      <c r="M140" s="923"/>
    </row>
    <row r="141" spans="1:115">
      <c r="A141" s="217" t="s">
        <v>433</v>
      </c>
      <c r="B141" s="837" t="s">
        <v>434</v>
      </c>
      <c r="C141" s="838"/>
      <c r="D141" s="838"/>
      <c r="E141" s="838"/>
      <c r="F141" s="838"/>
      <c r="G141" s="838"/>
      <c r="H141" s="838"/>
      <c r="I141" s="838"/>
      <c r="J141" s="838"/>
      <c r="K141" s="838"/>
      <c r="L141" s="838"/>
      <c r="M141" s="838"/>
    </row>
  </sheetData>
  <sheetProtection autoFilter="0"/>
  <autoFilter ref="DH2:DK141" xr:uid="{00000000-0009-0000-0000-00000D000000}"/>
  <mergeCells count="22">
    <mergeCell ref="B141:M141"/>
    <mergeCell ref="DL7:DM7"/>
    <mergeCell ref="DH2:DH3"/>
    <mergeCell ref="DI2:DI3"/>
    <mergeCell ref="DJ2:DJ3"/>
    <mergeCell ref="DK2:DK3"/>
    <mergeCell ref="DL2:DM2"/>
    <mergeCell ref="AN2:AY2"/>
    <mergeCell ref="AZ2:BK2"/>
    <mergeCell ref="BX2:CI2"/>
    <mergeCell ref="B140:M140"/>
    <mergeCell ref="DH1:DI1"/>
    <mergeCell ref="DJ1:DK1"/>
    <mergeCell ref="A2:A3"/>
    <mergeCell ref="B2:B3"/>
    <mergeCell ref="C2:C3"/>
    <mergeCell ref="D2:O2"/>
    <mergeCell ref="P2:AA2"/>
    <mergeCell ref="AB2:AM2"/>
    <mergeCell ref="BL2:BW2"/>
    <mergeCell ref="CJ2:CU2"/>
    <mergeCell ref="DA2:DG2"/>
  </mergeCells>
  <conditionalFormatting sqref="DH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DI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DJ4:DJ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DI4:DI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DK4:DK138">
    <cfRule type="iconSet" priority="2">
      <iconSet iconSet="3Symbols2">
        <cfvo type="percent" val="0"/>
        <cfvo type="num" val="0.1"/>
        <cfvo type="num" val="0.5"/>
      </iconSet>
    </cfRule>
  </conditionalFormatting>
  <conditionalFormatting sqref="DH4:DH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>
    <tabColor rgb="FF009900"/>
  </sheetPr>
  <dimension ref="A1:V37"/>
  <sheetViews>
    <sheetView zoomScale="70" zoomScaleNormal="70" zoomScaleSheetLayoutView="100" workbookViewId="0">
      <selection activeCell="P37" sqref="P37"/>
    </sheetView>
  </sheetViews>
  <sheetFormatPr defaultColWidth="11.42578125" defaultRowHeight="12.75"/>
  <cols>
    <col min="1" max="1" width="9.85546875" customWidth="1"/>
    <col min="2" max="2" width="11" customWidth="1"/>
    <col min="3" max="3" width="13" customWidth="1"/>
    <col min="4" max="4" width="12" customWidth="1"/>
    <col min="5" max="5" width="13.28515625" customWidth="1"/>
    <col min="6" max="6" width="13.42578125" customWidth="1"/>
    <col min="7" max="7" width="11.7109375" bestFit="1" customWidth="1"/>
    <col min="8" max="8" width="13.140625" customWidth="1"/>
    <col min="9" max="9" width="13.85546875" customWidth="1"/>
    <col min="10" max="10" width="13.7109375" customWidth="1"/>
    <col min="11" max="11" width="13" style="8" customWidth="1"/>
    <col min="12" max="12" width="13.42578125" customWidth="1"/>
    <col min="13" max="14" width="11.5703125" customWidth="1"/>
  </cols>
  <sheetData>
    <row r="1" spans="1:16" ht="30.75" customHeight="1">
      <c r="B1" s="16">
        <f t="shared" ref="B1:N1" si="0">B36-(B29+B31)</f>
        <v>1798930</v>
      </c>
      <c r="C1" s="16">
        <f t="shared" si="0"/>
        <v>1631597</v>
      </c>
      <c r="D1" s="16">
        <f t="shared" si="0"/>
        <v>1088391</v>
      </c>
      <c r="E1" s="16">
        <f t="shared" si="0"/>
        <v>1544966</v>
      </c>
      <c r="F1" s="16">
        <f t="shared" si="0"/>
        <v>564771</v>
      </c>
      <c r="G1" s="16">
        <f t="shared" si="0"/>
        <v>-91511</v>
      </c>
      <c r="H1" s="16">
        <f t="shared" si="0"/>
        <v>326421</v>
      </c>
      <c r="I1" s="16">
        <f t="shared" si="0"/>
        <v>207622</v>
      </c>
      <c r="J1" s="16">
        <f t="shared" si="0"/>
        <v>488741</v>
      </c>
      <c r="K1" s="16">
        <f t="shared" si="0"/>
        <v>724764</v>
      </c>
      <c r="L1" s="16">
        <f t="shared" si="0"/>
        <v>616669</v>
      </c>
      <c r="M1" s="16">
        <f t="shared" si="0"/>
        <v>588849</v>
      </c>
      <c r="N1" s="16">
        <f t="shared" si="0"/>
        <v>638984</v>
      </c>
      <c r="O1" s="16">
        <f>O36-(O29+O31)</f>
        <v>506780</v>
      </c>
      <c r="P1" s="16">
        <f>P36-(U29+U31)</f>
        <v>-567316</v>
      </c>
    </row>
    <row r="2" spans="1:16" ht="22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2.5" customHeight="1">
      <c r="A3" s="951"/>
      <c r="B3" s="7"/>
      <c r="C3" s="7"/>
      <c r="D3" s="7"/>
      <c r="E3" s="7"/>
      <c r="F3" s="7"/>
      <c r="G3" s="7"/>
      <c r="H3" s="7"/>
      <c r="I3" s="7"/>
    </row>
    <row r="4" spans="1:16">
      <c r="A4" s="951"/>
    </row>
    <row r="25" spans="1:22" ht="53.25" customHeight="1">
      <c r="A25" s="122"/>
      <c r="C25" s="4"/>
      <c r="D25" s="4"/>
      <c r="E25" s="4"/>
      <c r="F25" s="4"/>
      <c r="G25" s="4"/>
      <c r="H25" s="4"/>
      <c r="I25" s="4"/>
      <c r="J25" s="4"/>
      <c r="K25" s="122"/>
      <c r="L25" s="122"/>
      <c r="M25" s="122"/>
      <c r="N25" s="122"/>
      <c r="O25" s="122"/>
    </row>
    <row r="26" spans="1:22" s="150" customFormat="1" ht="33.75" customHeight="1">
      <c r="A26" s="394" t="s">
        <v>6094</v>
      </c>
      <c r="B26" s="394"/>
      <c r="C26" s="394"/>
      <c r="D26" s="394"/>
      <c r="E26" s="394"/>
      <c r="F26" s="394"/>
      <c r="G26" s="394"/>
      <c r="H26" s="394"/>
      <c r="I26" s="394"/>
      <c r="J26" s="395"/>
      <c r="K26" s="396"/>
      <c r="L26" s="397"/>
      <c r="M26" s="149"/>
      <c r="N26" s="149"/>
    </row>
    <row r="27" spans="1:22" s="109" customFormat="1" ht="21" hidden="1" customHeight="1">
      <c r="A27" s="390" t="s">
        <v>448</v>
      </c>
      <c r="B27" s="391">
        <v>2001</v>
      </c>
      <c r="C27" s="391">
        <v>2002</v>
      </c>
      <c r="D27" s="391">
        <v>2003</v>
      </c>
      <c r="E27" s="392" t="s">
        <v>449</v>
      </c>
      <c r="F27" s="392" t="s">
        <v>450</v>
      </c>
      <c r="G27" s="392" t="s">
        <v>451</v>
      </c>
      <c r="H27" s="392" t="s">
        <v>452</v>
      </c>
      <c r="I27" s="392" t="s">
        <v>453</v>
      </c>
      <c r="J27" s="392">
        <v>2009</v>
      </c>
      <c r="K27" s="393" t="s">
        <v>454</v>
      </c>
      <c r="L27" s="391">
        <v>2011</v>
      </c>
      <c r="M27" s="391">
        <v>2012</v>
      </c>
      <c r="N27" s="369">
        <v>2013</v>
      </c>
      <c r="O27" s="369">
        <v>2014</v>
      </c>
      <c r="P27" s="369">
        <v>2015</v>
      </c>
      <c r="Q27" s="369">
        <v>2016</v>
      </c>
      <c r="R27" s="369">
        <v>2017</v>
      </c>
      <c r="S27" s="369">
        <v>2018</v>
      </c>
      <c r="T27" s="369">
        <v>2019</v>
      </c>
      <c r="U27" s="370">
        <v>2020</v>
      </c>
      <c r="V27" s="125"/>
    </row>
    <row r="28" spans="1:22" s="109" customFormat="1" ht="48" hidden="1" customHeight="1">
      <c r="A28" s="261" t="s">
        <v>456</v>
      </c>
      <c r="B28" s="371">
        <v>0.28161816000075984</v>
      </c>
      <c r="C28" s="371">
        <v>0.28161816000075984</v>
      </c>
      <c r="D28" s="371">
        <v>0.28161816000075984</v>
      </c>
      <c r="E28" s="371">
        <v>0.28161816000075984</v>
      </c>
      <c r="F28" s="371">
        <v>0.46761033990462014</v>
      </c>
      <c r="G28" s="371">
        <v>0.47678034428740662</v>
      </c>
      <c r="H28" s="371">
        <v>0.43396095452871469</v>
      </c>
      <c r="I28" s="371">
        <v>0.45685031642373936</v>
      </c>
      <c r="J28" s="371">
        <v>0.42828549884254158</v>
      </c>
      <c r="K28" s="371">
        <f>+K29/K36</f>
        <v>0.38488078558484062</v>
      </c>
      <c r="L28" s="371">
        <v>0.38032009133096423</v>
      </c>
      <c r="M28" s="371">
        <v>0.37858651258948955</v>
      </c>
      <c r="N28" s="371">
        <v>0.37769440903874452</v>
      </c>
      <c r="O28" s="371">
        <v>0.37800973702018081</v>
      </c>
      <c r="P28" s="371">
        <v>0.37144995917939982</v>
      </c>
      <c r="Q28" s="371">
        <v>0.34306703268334715</v>
      </c>
      <c r="R28" s="371">
        <v>0.35324925398276574</v>
      </c>
      <c r="S28" s="371">
        <f>S29/S36</f>
        <v>0.36496141313186525</v>
      </c>
      <c r="T28" s="371">
        <f>T29/T36</f>
        <v>0.34967175078157847</v>
      </c>
      <c r="U28" s="372">
        <f>U29/U36</f>
        <v>0.40898377191734564</v>
      </c>
    </row>
    <row r="29" spans="1:22" s="16" customFormat="1" ht="31.5" hidden="1" customHeight="1">
      <c r="A29" s="262" t="s">
        <v>457</v>
      </c>
      <c r="B29" s="373">
        <v>1164108</v>
      </c>
      <c r="C29" s="373">
        <v>1197135</v>
      </c>
      <c r="D29" s="373">
        <v>1195424</v>
      </c>
      <c r="E29" s="374">
        <v>1601055</v>
      </c>
      <c r="F29" s="374">
        <v>2693985</v>
      </c>
      <c r="G29" s="374">
        <v>2746815</v>
      </c>
      <c r="H29" s="374">
        <v>2575882</v>
      </c>
      <c r="I29" s="374">
        <v>2700831</v>
      </c>
      <c r="J29" s="374">
        <v>2564995</v>
      </c>
      <c r="K29" s="374">
        <v>2334688</v>
      </c>
      <c r="L29" s="375">
        <v>2336614</v>
      </c>
      <c r="M29" s="375">
        <v>2355496</v>
      </c>
      <c r="N29" s="375">
        <v>2379471</v>
      </c>
      <c r="O29" s="375">
        <v>2410996</v>
      </c>
      <c r="P29" s="375">
        <v>2398192</v>
      </c>
      <c r="Q29" s="375">
        <v>2241894</v>
      </c>
      <c r="R29" s="375">
        <v>2336079</v>
      </c>
      <c r="S29" s="375">
        <v>2338345</v>
      </c>
      <c r="T29" s="375">
        <v>2290422</v>
      </c>
      <c r="U29" s="376">
        <f>'1. Población_Afiliada_Regimen'!D4</f>
        <v>2731165</v>
      </c>
    </row>
    <row r="30" spans="1:22" s="109" customFormat="1" ht="36" hidden="1" customHeight="1">
      <c r="A30" s="261" t="s">
        <v>458</v>
      </c>
      <c r="B30" s="371">
        <v>0.43247236068119349</v>
      </c>
      <c r="C30" s="371">
        <v>0.43247236068119349</v>
      </c>
      <c r="D30" s="371">
        <v>0.43247236068119349</v>
      </c>
      <c r="E30" s="371">
        <v>0.43247236068119349</v>
      </c>
      <c r="F30" s="371">
        <v>0.42067008900094166</v>
      </c>
      <c r="G30" s="371">
        <v>0.538547952457615</v>
      </c>
      <c r="H30" s="371">
        <v>0.49405112685077834</v>
      </c>
      <c r="I30" s="371">
        <v>0.50795360031908787</v>
      </c>
      <c r="J30" s="371">
        <v>0.49003570555539971</v>
      </c>
      <c r="K30" s="371">
        <f>+K31/K36</f>
        <v>0.49563955045851443</v>
      </c>
      <c r="L30" s="371">
        <v>0.51930748498203638</v>
      </c>
      <c r="M30" s="371">
        <v>0.52677087738196093</v>
      </c>
      <c r="N30" s="371">
        <v>0.52087939822126705</v>
      </c>
      <c r="O30" s="371">
        <v>0.54253439721849595</v>
      </c>
      <c r="P30" s="371">
        <v>0.55562869687416894</v>
      </c>
      <c r="Q30" s="371">
        <v>0.58311497864452122</v>
      </c>
      <c r="R30" s="371">
        <v>0.58782604514239722</v>
      </c>
      <c r="S30" s="371">
        <f>S31/S36</f>
        <v>0.62095203104305197</v>
      </c>
      <c r="T30" s="371">
        <f>T31/T36</f>
        <v>0.63337137793834275</v>
      </c>
      <c r="U30" s="372">
        <f>U31/U36</f>
        <v>0.64278152062091098</v>
      </c>
    </row>
    <row r="31" spans="1:22" s="109" customFormat="1" ht="36.75" hidden="1" customHeight="1">
      <c r="A31" s="261" t="s">
        <v>459</v>
      </c>
      <c r="B31" s="377">
        <v>2491833</v>
      </c>
      <c r="C31" s="378">
        <v>2619109</v>
      </c>
      <c r="D31" s="378">
        <v>3242642</v>
      </c>
      <c r="E31" s="377">
        <v>2458691</v>
      </c>
      <c r="F31" s="377">
        <v>2423554</v>
      </c>
      <c r="G31" s="377">
        <v>3102669</v>
      </c>
      <c r="H31" s="379">
        <v>2932562</v>
      </c>
      <c r="I31" s="379">
        <v>3002946</v>
      </c>
      <c r="J31" s="379">
        <v>2934816</v>
      </c>
      <c r="K31" s="374">
        <v>3006551</v>
      </c>
      <c r="L31" s="375">
        <v>3190526</v>
      </c>
      <c r="M31" s="375">
        <v>3277472</v>
      </c>
      <c r="N31" s="375">
        <v>3281535</v>
      </c>
      <c r="O31" s="375">
        <v>3460356</v>
      </c>
      <c r="P31" s="375">
        <v>3587305</v>
      </c>
      <c r="Q31" s="375">
        <v>3810573</v>
      </c>
      <c r="R31" s="375">
        <v>3887363</v>
      </c>
      <c r="S31" s="375">
        <v>3978503</v>
      </c>
      <c r="T31" s="375">
        <v>4148713</v>
      </c>
      <c r="U31" s="376">
        <f>'1. Población_Afiliada_Regimen'!F4+'1. Población_Afiliada_Regimen'!H4+'1. Población_Afiliada_Regimen'!J4</f>
        <v>4292450</v>
      </c>
    </row>
    <row r="32" spans="1:22" s="16" customFormat="1" ht="39.75" hidden="1" customHeight="1">
      <c r="A32" s="263" t="s">
        <v>6095</v>
      </c>
      <c r="B32" s="380">
        <f>(B33/B36)</f>
        <v>0.32978415071593808</v>
      </c>
      <c r="C32" s="380">
        <f t="shared" ref="C32:N32" si="1">(C33/C36)</f>
        <v>0.29949424001177716</v>
      </c>
      <c r="D32" s="380">
        <f t="shared" si="1"/>
        <v>0.19694191052241969</v>
      </c>
      <c r="E32" s="380">
        <f t="shared" si="1"/>
        <v>0.27565484185449673</v>
      </c>
      <c r="F32" s="380">
        <f t="shared" si="1"/>
        <v>9.939109270701528E-2</v>
      </c>
      <c r="G32" s="380">
        <f t="shared" si="1"/>
        <v>-1.589291926169157E-2</v>
      </c>
      <c r="H32" s="380">
        <f t="shared" si="1"/>
        <v>5.5943196629227927E-2</v>
      </c>
      <c r="I32" s="380">
        <f t="shared" si="1"/>
        <v>3.512231199416585E-2</v>
      </c>
      <c r="J32" s="380">
        <f t="shared" si="1"/>
        <v>8.161255007888385E-2</v>
      </c>
      <c r="K32" s="380">
        <f t="shared" si="1"/>
        <v>0.11947966395664493</v>
      </c>
      <c r="L32" s="380">
        <v>0.10037242368699939</v>
      </c>
      <c r="M32" s="380">
        <f t="shared" si="1"/>
        <v>9.464261002854954E-2</v>
      </c>
      <c r="N32" s="380">
        <f t="shared" si="1"/>
        <v>0.10142619273998847</v>
      </c>
      <c r="O32" s="380">
        <v>7.9455865761323227E-2</v>
      </c>
      <c r="P32" s="380">
        <v>7.2921343946431225E-2</v>
      </c>
      <c r="Q32" s="380">
        <v>7.3817988672131615E-2</v>
      </c>
      <c r="R32" s="380">
        <v>5.8924700874836949E-2</v>
      </c>
      <c r="S32" s="380">
        <f>S33/S36</f>
        <v>5.8401130495503273E-2</v>
      </c>
      <c r="T32" s="380">
        <f>T33/T36</f>
        <v>1.6956871280078827E-2</v>
      </c>
      <c r="U32" s="381">
        <f>(U33/U36)</f>
        <v>-5.1765292538256617E-2</v>
      </c>
    </row>
    <row r="33" spans="1:21" s="109" customFormat="1" ht="30.75" hidden="1" customHeight="1">
      <c r="A33" s="264" t="s">
        <v>6096</v>
      </c>
      <c r="B33" s="375">
        <f>B36-(B29+B31)</f>
        <v>1798930</v>
      </c>
      <c r="C33" s="375">
        <f t="shared" ref="C33:N33" si="2">C36-(C29+C31)</f>
        <v>1631597</v>
      </c>
      <c r="D33" s="375">
        <f t="shared" si="2"/>
        <v>1088391</v>
      </c>
      <c r="E33" s="375">
        <f t="shared" si="2"/>
        <v>1544966</v>
      </c>
      <c r="F33" s="375">
        <f t="shared" si="2"/>
        <v>564771</v>
      </c>
      <c r="G33" s="375">
        <f t="shared" si="2"/>
        <v>-91511</v>
      </c>
      <c r="H33" s="375">
        <f t="shared" si="2"/>
        <v>326421</v>
      </c>
      <c r="I33" s="375">
        <f t="shared" si="2"/>
        <v>207622</v>
      </c>
      <c r="J33" s="375">
        <f t="shared" si="2"/>
        <v>488741</v>
      </c>
      <c r="K33" s="375">
        <f t="shared" si="2"/>
        <v>724764</v>
      </c>
      <c r="L33" s="375">
        <v>616669</v>
      </c>
      <c r="M33" s="375">
        <f t="shared" si="2"/>
        <v>588849</v>
      </c>
      <c r="N33" s="375">
        <f t="shared" si="2"/>
        <v>638984</v>
      </c>
      <c r="O33" s="375">
        <v>506780</v>
      </c>
      <c r="P33" s="375">
        <v>470802</v>
      </c>
      <c r="Q33" s="375">
        <v>482390</v>
      </c>
      <c r="R33" s="375">
        <v>389676</v>
      </c>
      <c r="S33" s="375">
        <v>374182</v>
      </c>
      <c r="T33" s="375">
        <v>111071</v>
      </c>
      <c r="U33" s="376">
        <f>U36-(U29+U31)</f>
        <v>-345685</v>
      </c>
    </row>
    <row r="34" spans="1:21" s="16" customFormat="1" ht="39.75" hidden="1" customHeight="1">
      <c r="A34" s="263" t="s">
        <v>6097</v>
      </c>
      <c r="B34" s="380">
        <f>+B35/B36</f>
        <v>0.67021584928406186</v>
      </c>
      <c r="C34" s="380">
        <f>+C35/C36</f>
        <v>0.70050575998822284</v>
      </c>
      <c r="D34" s="380">
        <f>+D35/D36</f>
        <v>0.80305808947758028</v>
      </c>
      <c r="E34" s="380">
        <v>0.71409052068195333</v>
      </c>
      <c r="F34" s="380">
        <v>0.8882804289055618</v>
      </c>
      <c r="G34" s="380">
        <v>1.0153282967450217</v>
      </c>
      <c r="H34" s="380">
        <v>0.92801208137949298</v>
      </c>
      <c r="I34" s="380">
        <v>0.96480391674282728</v>
      </c>
      <c r="J34" s="380">
        <v>0.91832120439794129</v>
      </c>
      <c r="K34" s="382">
        <f>+K35/K36</f>
        <v>0.88052033604335511</v>
      </c>
      <c r="L34" s="382">
        <v>0.89962757631300061</v>
      </c>
      <c r="M34" s="382">
        <v>0.90535738997145043</v>
      </c>
      <c r="N34" s="382">
        <v>0.89857380726001157</v>
      </c>
      <c r="O34" s="382">
        <v>0.92054413423867676</v>
      </c>
      <c r="P34" s="382">
        <v>0.92707865605356876</v>
      </c>
      <c r="Q34" s="382">
        <v>0.92618201132786837</v>
      </c>
      <c r="R34" s="382">
        <v>0.94107529912516308</v>
      </c>
      <c r="S34" s="382">
        <f>S35/S36</f>
        <v>0.98591344417491711</v>
      </c>
      <c r="T34" s="382">
        <f>T35/T36</f>
        <v>0.98304312871992117</v>
      </c>
      <c r="U34" s="383">
        <f>+U35/U36</f>
        <v>1.0517652925382566</v>
      </c>
    </row>
    <row r="35" spans="1:21" s="109" customFormat="1" ht="30.75" hidden="1" customHeight="1">
      <c r="A35" s="264" t="s">
        <v>466</v>
      </c>
      <c r="B35" s="375">
        <f>+B31+B29</f>
        <v>3655941</v>
      </c>
      <c r="C35" s="375">
        <f>+C31+C29</f>
        <v>3816244</v>
      </c>
      <c r="D35" s="375">
        <f>+D31+D29</f>
        <v>4438066</v>
      </c>
      <c r="E35" s="374">
        <v>4059746</v>
      </c>
      <c r="F35" s="374">
        <v>5117539</v>
      </c>
      <c r="G35" s="374">
        <v>5849484</v>
      </c>
      <c r="H35" s="374">
        <v>5508444</v>
      </c>
      <c r="I35" s="374">
        <v>5703777</v>
      </c>
      <c r="J35" s="374">
        <v>5499811</v>
      </c>
      <c r="K35" s="374">
        <f>+K31+K29</f>
        <v>5341239</v>
      </c>
      <c r="L35" s="374">
        <v>5527140</v>
      </c>
      <c r="M35" s="374">
        <v>5632968</v>
      </c>
      <c r="N35" s="374">
        <v>5661006</v>
      </c>
      <c r="O35" s="374">
        <v>5871352</v>
      </c>
      <c r="P35" s="374">
        <v>5985497</v>
      </c>
      <c r="Q35" s="374">
        <v>6052467</v>
      </c>
      <c r="R35" s="374">
        <v>6223442</v>
      </c>
      <c r="S35" s="374">
        <v>6316848</v>
      </c>
      <c r="T35" s="374">
        <v>6439135</v>
      </c>
      <c r="U35" s="384">
        <f>+U31+U29</f>
        <v>7023615</v>
      </c>
    </row>
    <row r="36" spans="1:21" s="109" customFormat="1" ht="30.75" hidden="1" customHeight="1" thickBot="1">
      <c r="A36" s="265" t="s">
        <v>467</v>
      </c>
      <c r="B36" s="385">
        <v>5454871</v>
      </c>
      <c r="C36" s="385">
        <v>5447841</v>
      </c>
      <c r="D36" s="385">
        <v>5526457</v>
      </c>
      <c r="E36" s="386">
        <v>5604712</v>
      </c>
      <c r="F36" s="386">
        <v>5682310</v>
      </c>
      <c r="G36" s="386">
        <v>5757973</v>
      </c>
      <c r="H36" s="386">
        <v>5834865</v>
      </c>
      <c r="I36" s="386">
        <v>5911399</v>
      </c>
      <c r="J36" s="386">
        <v>5988552</v>
      </c>
      <c r="K36" s="387">
        <v>6066003</v>
      </c>
      <c r="L36" s="385">
        <v>6143809</v>
      </c>
      <c r="M36" s="385">
        <v>6221817</v>
      </c>
      <c r="N36" s="385">
        <v>6299990</v>
      </c>
      <c r="O36" s="385">
        <v>6378132</v>
      </c>
      <c r="P36" s="385">
        <v>6456299</v>
      </c>
      <c r="Q36" s="385">
        <v>6534857</v>
      </c>
      <c r="R36" s="385">
        <v>6613118</v>
      </c>
      <c r="S36" s="385">
        <v>6407102</v>
      </c>
      <c r="T36" s="385">
        <v>6550206</v>
      </c>
      <c r="U36" s="388">
        <v>6677930</v>
      </c>
    </row>
    <row r="37" spans="1:21">
      <c r="A37" s="206"/>
      <c r="B37" s="206"/>
      <c r="C37" s="206"/>
      <c r="D37" s="206"/>
      <c r="E37" s="206"/>
      <c r="F37" s="206"/>
      <c r="G37" s="206"/>
      <c r="H37" s="206"/>
      <c r="I37" s="206"/>
      <c r="J37" s="206"/>
      <c r="K37" s="213"/>
      <c r="L37" s="206"/>
      <c r="M37" s="206"/>
      <c r="N37" s="206"/>
      <c r="O37" s="206"/>
      <c r="P37" s="206"/>
      <c r="Q37" s="206"/>
      <c r="R37" s="206"/>
      <c r="S37" s="206"/>
    </row>
  </sheetData>
  <sheetProtection autoFilter="0"/>
  <mergeCells count="1">
    <mergeCell ref="A3:A4"/>
  </mergeCells>
  <pageMargins left="0.75" right="0.75" top="1" bottom="1" header="0" footer="0"/>
  <pageSetup paperSize="9" scale="55" orientation="portrait" r:id="rId1"/>
  <headerFooter alignWithMargins="0"/>
  <ignoredErrors>
    <ignoredError sqref="E27:K27 J26:K26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AR146"/>
  <sheetViews>
    <sheetView view="pageBreakPreview" zoomScaleNormal="90" zoomScaleSheetLayoutView="100" workbookViewId="0">
      <pane xSplit="2" ySplit="7" topLeftCell="AG8" activePane="bottomRight" state="frozen"/>
      <selection pane="bottomRight" activeCell="Q13" sqref="Q13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9" customWidth="1"/>
    <col min="3" max="3" width="10.5703125" style="59" customWidth="1"/>
    <col min="4" max="4" width="6.85546875" style="59" customWidth="1"/>
    <col min="5" max="5" width="9.85546875" style="59" bestFit="1" customWidth="1"/>
    <col min="6" max="6" width="6.85546875" style="59" customWidth="1"/>
    <col min="7" max="7" width="8.28515625" style="59" bestFit="1" customWidth="1"/>
    <col min="8" max="8" width="6.85546875" style="59" customWidth="1"/>
    <col min="9" max="9" width="9.140625" style="59" bestFit="1" customWidth="1"/>
    <col min="10" max="10" width="11.42578125" style="59" customWidth="1"/>
    <col min="11" max="12" width="11.28515625" style="59" customWidth="1"/>
    <col min="13" max="13" width="12.5703125" style="59" customWidth="1"/>
    <col min="14" max="14" width="8.85546875" style="59" customWidth="1"/>
    <col min="15" max="15" width="10.85546875" style="59" bestFit="1" customWidth="1"/>
    <col min="16" max="16" width="6.85546875" style="59" bestFit="1" customWidth="1"/>
    <col min="17" max="17" width="10" style="59" bestFit="1" customWidth="1"/>
    <col min="18" max="18" width="6.85546875" style="59" bestFit="1" customWidth="1"/>
    <col min="19" max="19" width="13.28515625" style="59" bestFit="1" customWidth="1"/>
    <col min="20" max="20" width="6.85546875" style="59" bestFit="1" customWidth="1"/>
    <col min="21" max="21" width="13" style="59" bestFit="1" customWidth="1"/>
    <col min="22" max="22" width="6.85546875" style="59" bestFit="1" customWidth="1"/>
    <col min="23" max="23" width="11" style="59" bestFit="1" customWidth="1"/>
    <col min="24" max="24" width="6.85546875" style="59" bestFit="1" customWidth="1"/>
    <col min="25" max="25" width="9.5703125" style="59" bestFit="1" customWidth="1"/>
    <col min="26" max="26" width="6.28515625" style="59" customWidth="1"/>
    <col min="27" max="27" width="11" style="59" bestFit="1" customWidth="1"/>
    <col min="28" max="28" width="6.85546875" style="59" bestFit="1" customWidth="1"/>
    <col min="29" max="29" width="9.5703125" style="59" bestFit="1" customWidth="1"/>
    <col min="30" max="30" width="6.28515625" style="59" customWidth="1"/>
    <col min="31" max="31" width="13.28515625" style="59" customWidth="1"/>
    <col min="32" max="32" width="6.85546875" style="59" customWidth="1"/>
    <col min="33" max="33" width="9.85546875" style="59" bestFit="1" customWidth="1"/>
    <col min="34" max="34" width="6.85546875" style="59" customWidth="1"/>
    <col min="35" max="35" width="11.7109375" style="59" bestFit="1" customWidth="1"/>
    <col min="36" max="36" width="6.85546875" style="59" customWidth="1"/>
    <col min="37" max="37" width="11.7109375" style="59" bestFit="1" customWidth="1"/>
    <col min="38" max="38" width="6.85546875" style="59" customWidth="1"/>
    <col min="39" max="39" width="7.42578125" style="59" customWidth="1"/>
    <col min="40" max="40" width="6.85546875" style="59" customWidth="1"/>
    <col min="41" max="41" width="7.42578125" style="59" customWidth="1"/>
    <col min="42" max="42" width="6.85546875" style="59" customWidth="1"/>
    <col min="43" max="44" width="15.85546875" style="59" customWidth="1"/>
    <col min="45" max="198" width="11.42578125" style="59"/>
    <col min="199" max="199" width="20.140625" style="59" customWidth="1"/>
    <col min="200" max="200" width="7.5703125" style="59" bestFit="1" customWidth="1"/>
    <col min="201" max="201" width="9.140625" style="59" bestFit="1" customWidth="1"/>
    <col min="202" max="203" width="7.5703125" style="59" bestFit="1" customWidth="1"/>
    <col min="204" max="204" width="12.140625" style="59" bestFit="1" customWidth="1"/>
    <col min="205" max="205" width="10.5703125" style="59" bestFit="1" customWidth="1"/>
    <col min="206" max="206" width="9.140625" style="59" bestFit="1" customWidth="1"/>
    <col min="207" max="207" width="7.5703125" style="59" bestFit="1" customWidth="1"/>
    <col min="208" max="208" width="11.5703125" style="59" customWidth="1"/>
    <col min="209" max="454" width="11.42578125" style="59"/>
    <col min="455" max="455" width="20.140625" style="59" customWidth="1"/>
    <col min="456" max="456" width="7.5703125" style="59" bestFit="1" customWidth="1"/>
    <col min="457" max="457" width="9.140625" style="59" bestFit="1" customWidth="1"/>
    <col min="458" max="459" width="7.5703125" style="59" bestFit="1" customWidth="1"/>
    <col min="460" max="460" width="12.140625" style="59" bestFit="1" customWidth="1"/>
    <col min="461" max="461" width="10.5703125" style="59" bestFit="1" customWidth="1"/>
    <col min="462" max="462" width="9.140625" style="59" bestFit="1" customWidth="1"/>
    <col min="463" max="463" width="7.5703125" style="59" bestFit="1" customWidth="1"/>
    <col min="464" max="464" width="11.5703125" style="59" customWidth="1"/>
    <col min="465" max="710" width="11.42578125" style="59"/>
    <col min="711" max="711" width="20.140625" style="59" customWidth="1"/>
    <col min="712" max="712" width="7.5703125" style="59" bestFit="1" customWidth="1"/>
    <col min="713" max="713" width="9.140625" style="59" bestFit="1" customWidth="1"/>
    <col min="714" max="715" width="7.5703125" style="59" bestFit="1" customWidth="1"/>
    <col min="716" max="716" width="12.140625" style="59" bestFit="1" customWidth="1"/>
    <col min="717" max="717" width="10.5703125" style="59" bestFit="1" customWidth="1"/>
    <col min="718" max="718" width="9.140625" style="59" bestFit="1" customWidth="1"/>
    <col min="719" max="719" width="7.5703125" style="59" bestFit="1" customWidth="1"/>
    <col min="720" max="720" width="11.5703125" style="59" customWidth="1"/>
    <col min="721" max="966" width="11.42578125" style="59"/>
    <col min="967" max="967" width="20.140625" style="59" customWidth="1"/>
    <col min="968" max="968" width="7.5703125" style="59" bestFit="1" customWidth="1"/>
    <col min="969" max="969" width="9.140625" style="59" bestFit="1" customWidth="1"/>
    <col min="970" max="971" width="7.5703125" style="59" bestFit="1" customWidth="1"/>
    <col min="972" max="972" width="12.140625" style="59" bestFit="1" customWidth="1"/>
    <col min="973" max="973" width="10.5703125" style="59" bestFit="1" customWidth="1"/>
    <col min="974" max="974" width="9.140625" style="59" bestFit="1" customWidth="1"/>
    <col min="975" max="975" width="7.5703125" style="59" bestFit="1" customWidth="1"/>
    <col min="976" max="976" width="11.5703125" style="59" customWidth="1"/>
    <col min="977" max="1222" width="11.42578125" style="59"/>
    <col min="1223" max="1223" width="20.140625" style="59" customWidth="1"/>
    <col min="1224" max="1224" width="7.5703125" style="59" bestFit="1" customWidth="1"/>
    <col min="1225" max="1225" width="9.140625" style="59" bestFit="1" customWidth="1"/>
    <col min="1226" max="1227" width="7.5703125" style="59" bestFit="1" customWidth="1"/>
    <col min="1228" max="1228" width="12.140625" style="59" bestFit="1" customWidth="1"/>
    <col min="1229" max="1229" width="10.5703125" style="59" bestFit="1" customWidth="1"/>
    <col min="1230" max="1230" width="9.140625" style="59" bestFit="1" customWidth="1"/>
    <col min="1231" max="1231" width="7.5703125" style="59" bestFit="1" customWidth="1"/>
    <col min="1232" max="1232" width="11.5703125" style="59" customWidth="1"/>
    <col min="1233" max="1478" width="11.42578125" style="59"/>
    <col min="1479" max="1479" width="20.140625" style="59" customWidth="1"/>
    <col min="1480" max="1480" width="7.5703125" style="59" bestFit="1" customWidth="1"/>
    <col min="1481" max="1481" width="9.140625" style="59" bestFit="1" customWidth="1"/>
    <col min="1482" max="1483" width="7.5703125" style="59" bestFit="1" customWidth="1"/>
    <col min="1484" max="1484" width="12.140625" style="59" bestFit="1" customWidth="1"/>
    <col min="1485" max="1485" width="10.5703125" style="59" bestFit="1" customWidth="1"/>
    <col min="1486" max="1486" width="9.140625" style="59" bestFit="1" customWidth="1"/>
    <col min="1487" max="1487" width="7.5703125" style="59" bestFit="1" customWidth="1"/>
    <col min="1488" max="1488" width="11.5703125" style="59" customWidth="1"/>
    <col min="1489" max="1734" width="11.42578125" style="59"/>
    <col min="1735" max="1735" width="20.140625" style="59" customWidth="1"/>
    <col min="1736" max="1736" width="7.5703125" style="59" bestFit="1" customWidth="1"/>
    <col min="1737" max="1737" width="9.140625" style="59" bestFit="1" customWidth="1"/>
    <col min="1738" max="1739" width="7.5703125" style="59" bestFit="1" customWidth="1"/>
    <col min="1740" max="1740" width="12.140625" style="59" bestFit="1" customWidth="1"/>
    <col min="1741" max="1741" width="10.5703125" style="59" bestFit="1" customWidth="1"/>
    <col min="1742" max="1742" width="9.140625" style="59" bestFit="1" customWidth="1"/>
    <col min="1743" max="1743" width="7.5703125" style="59" bestFit="1" customWidth="1"/>
    <col min="1744" max="1744" width="11.5703125" style="59" customWidth="1"/>
    <col min="1745" max="1990" width="11.42578125" style="59"/>
    <col min="1991" max="1991" width="20.140625" style="59" customWidth="1"/>
    <col min="1992" max="1992" width="7.5703125" style="59" bestFit="1" customWidth="1"/>
    <col min="1993" max="1993" width="9.140625" style="59" bestFit="1" customWidth="1"/>
    <col min="1994" max="1995" width="7.5703125" style="59" bestFit="1" customWidth="1"/>
    <col min="1996" max="1996" width="12.140625" style="59" bestFit="1" customWidth="1"/>
    <col min="1997" max="1997" width="10.5703125" style="59" bestFit="1" customWidth="1"/>
    <col min="1998" max="1998" width="9.140625" style="59" bestFit="1" customWidth="1"/>
    <col min="1999" max="1999" width="7.5703125" style="59" bestFit="1" customWidth="1"/>
    <col min="2000" max="2000" width="11.5703125" style="59" customWidth="1"/>
    <col min="2001" max="2246" width="11.42578125" style="59"/>
    <col min="2247" max="2247" width="20.140625" style="59" customWidth="1"/>
    <col min="2248" max="2248" width="7.5703125" style="59" bestFit="1" customWidth="1"/>
    <col min="2249" max="2249" width="9.140625" style="59" bestFit="1" customWidth="1"/>
    <col min="2250" max="2251" width="7.5703125" style="59" bestFit="1" customWidth="1"/>
    <col min="2252" max="2252" width="12.140625" style="59" bestFit="1" customWidth="1"/>
    <col min="2253" max="2253" width="10.5703125" style="59" bestFit="1" customWidth="1"/>
    <col min="2254" max="2254" width="9.140625" style="59" bestFit="1" customWidth="1"/>
    <col min="2255" max="2255" width="7.5703125" style="59" bestFit="1" customWidth="1"/>
    <col min="2256" max="2256" width="11.5703125" style="59" customWidth="1"/>
    <col min="2257" max="2502" width="11.42578125" style="59"/>
    <col min="2503" max="2503" width="20.140625" style="59" customWidth="1"/>
    <col min="2504" max="2504" width="7.5703125" style="59" bestFit="1" customWidth="1"/>
    <col min="2505" max="2505" width="9.140625" style="59" bestFit="1" customWidth="1"/>
    <col min="2506" max="2507" width="7.5703125" style="59" bestFit="1" customWidth="1"/>
    <col min="2508" max="2508" width="12.140625" style="59" bestFit="1" customWidth="1"/>
    <col min="2509" max="2509" width="10.5703125" style="59" bestFit="1" customWidth="1"/>
    <col min="2510" max="2510" width="9.140625" style="59" bestFit="1" customWidth="1"/>
    <col min="2511" max="2511" width="7.5703125" style="59" bestFit="1" customWidth="1"/>
    <col min="2512" max="2512" width="11.5703125" style="59" customWidth="1"/>
    <col min="2513" max="2758" width="11.42578125" style="59"/>
    <col min="2759" max="2759" width="20.140625" style="59" customWidth="1"/>
    <col min="2760" max="2760" width="7.5703125" style="59" bestFit="1" customWidth="1"/>
    <col min="2761" max="2761" width="9.140625" style="59" bestFit="1" customWidth="1"/>
    <col min="2762" max="2763" width="7.5703125" style="59" bestFit="1" customWidth="1"/>
    <col min="2764" max="2764" width="12.140625" style="59" bestFit="1" customWidth="1"/>
    <col min="2765" max="2765" width="10.5703125" style="59" bestFit="1" customWidth="1"/>
    <col min="2766" max="2766" width="9.140625" style="59" bestFit="1" customWidth="1"/>
    <col min="2767" max="2767" width="7.5703125" style="59" bestFit="1" customWidth="1"/>
    <col min="2768" max="2768" width="11.5703125" style="59" customWidth="1"/>
    <col min="2769" max="3014" width="11.42578125" style="59"/>
    <col min="3015" max="3015" width="20.140625" style="59" customWidth="1"/>
    <col min="3016" max="3016" width="7.5703125" style="59" bestFit="1" customWidth="1"/>
    <col min="3017" max="3017" width="9.140625" style="59" bestFit="1" customWidth="1"/>
    <col min="3018" max="3019" width="7.5703125" style="59" bestFit="1" customWidth="1"/>
    <col min="3020" max="3020" width="12.140625" style="59" bestFit="1" customWidth="1"/>
    <col min="3021" max="3021" width="10.5703125" style="59" bestFit="1" customWidth="1"/>
    <col min="3022" max="3022" width="9.140625" style="59" bestFit="1" customWidth="1"/>
    <col min="3023" max="3023" width="7.5703125" style="59" bestFit="1" customWidth="1"/>
    <col min="3024" max="3024" width="11.5703125" style="59" customWidth="1"/>
    <col min="3025" max="3270" width="11.42578125" style="59"/>
    <col min="3271" max="3271" width="20.140625" style="59" customWidth="1"/>
    <col min="3272" max="3272" width="7.5703125" style="59" bestFit="1" customWidth="1"/>
    <col min="3273" max="3273" width="9.140625" style="59" bestFit="1" customWidth="1"/>
    <col min="3274" max="3275" width="7.5703125" style="59" bestFit="1" customWidth="1"/>
    <col min="3276" max="3276" width="12.140625" style="59" bestFit="1" customWidth="1"/>
    <col min="3277" max="3277" width="10.5703125" style="59" bestFit="1" customWidth="1"/>
    <col min="3278" max="3278" width="9.140625" style="59" bestFit="1" customWidth="1"/>
    <col min="3279" max="3279" width="7.5703125" style="59" bestFit="1" customWidth="1"/>
    <col min="3280" max="3280" width="11.5703125" style="59" customWidth="1"/>
    <col min="3281" max="3526" width="11.42578125" style="59"/>
    <col min="3527" max="3527" width="20.140625" style="59" customWidth="1"/>
    <col min="3528" max="3528" width="7.5703125" style="59" bestFit="1" customWidth="1"/>
    <col min="3529" max="3529" width="9.140625" style="59" bestFit="1" customWidth="1"/>
    <col min="3530" max="3531" width="7.5703125" style="59" bestFit="1" customWidth="1"/>
    <col min="3532" max="3532" width="12.140625" style="59" bestFit="1" customWidth="1"/>
    <col min="3533" max="3533" width="10.5703125" style="59" bestFit="1" customWidth="1"/>
    <col min="3534" max="3534" width="9.140625" style="59" bestFit="1" customWidth="1"/>
    <col min="3535" max="3535" width="7.5703125" style="59" bestFit="1" customWidth="1"/>
    <col min="3536" max="3536" width="11.5703125" style="59" customWidth="1"/>
    <col min="3537" max="3782" width="11.42578125" style="59"/>
    <col min="3783" max="3783" width="20.140625" style="59" customWidth="1"/>
    <col min="3784" max="3784" width="7.5703125" style="59" bestFit="1" customWidth="1"/>
    <col min="3785" max="3785" width="9.140625" style="59" bestFit="1" customWidth="1"/>
    <col min="3786" max="3787" width="7.5703125" style="59" bestFit="1" customWidth="1"/>
    <col min="3788" max="3788" width="12.140625" style="59" bestFit="1" customWidth="1"/>
    <col min="3789" max="3789" width="10.5703125" style="59" bestFit="1" customWidth="1"/>
    <col min="3790" max="3790" width="9.140625" style="59" bestFit="1" customWidth="1"/>
    <col min="3791" max="3791" width="7.5703125" style="59" bestFit="1" customWidth="1"/>
    <col min="3792" max="3792" width="11.5703125" style="59" customWidth="1"/>
    <col min="3793" max="4038" width="11.42578125" style="59"/>
    <col min="4039" max="4039" width="20.140625" style="59" customWidth="1"/>
    <col min="4040" max="4040" width="7.5703125" style="59" bestFit="1" customWidth="1"/>
    <col min="4041" max="4041" width="9.140625" style="59" bestFit="1" customWidth="1"/>
    <col min="4042" max="4043" width="7.5703125" style="59" bestFit="1" customWidth="1"/>
    <col min="4044" max="4044" width="12.140625" style="59" bestFit="1" customWidth="1"/>
    <col min="4045" max="4045" width="10.5703125" style="59" bestFit="1" customWidth="1"/>
    <col min="4046" max="4046" width="9.140625" style="59" bestFit="1" customWidth="1"/>
    <col min="4047" max="4047" width="7.5703125" style="59" bestFit="1" customWidth="1"/>
    <col min="4048" max="4048" width="11.5703125" style="59" customWidth="1"/>
    <col min="4049" max="4294" width="11.42578125" style="59"/>
    <col min="4295" max="4295" width="20.140625" style="59" customWidth="1"/>
    <col min="4296" max="4296" width="7.5703125" style="59" bestFit="1" customWidth="1"/>
    <col min="4297" max="4297" width="9.140625" style="59" bestFit="1" customWidth="1"/>
    <col min="4298" max="4299" width="7.5703125" style="59" bestFit="1" customWidth="1"/>
    <col min="4300" max="4300" width="12.140625" style="59" bestFit="1" customWidth="1"/>
    <col min="4301" max="4301" width="10.5703125" style="59" bestFit="1" customWidth="1"/>
    <col min="4302" max="4302" width="9.140625" style="59" bestFit="1" customWidth="1"/>
    <col min="4303" max="4303" width="7.5703125" style="59" bestFit="1" customWidth="1"/>
    <col min="4304" max="4304" width="11.5703125" style="59" customWidth="1"/>
    <col min="4305" max="4550" width="11.42578125" style="59"/>
    <col min="4551" max="4551" width="20.140625" style="59" customWidth="1"/>
    <col min="4552" max="4552" width="7.5703125" style="59" bestFit="1" customWidth="1"/>
    <col min="4553" max="4553" width="9.140625" style="59" bestFit="1" customWidth="1"/>
    <col min="4554" max="4555" width="7.5703125" style="59" bestFit="1" customWidth="1"/>
    <col min="4556" max="4556" width="12.140625" style="59" bestFit="1" customWidth="1"/>
    <col min="4557" max="4557" width="10.5703125" style="59" bestFit="1" customWidth="1"/>
    <col min="4558" max="4558" width="9.140625" style="59" bestFit="1" customWidth="1"/>
    <col min="4559" max="4559" width="7.5703125" style="59" bestFit="1" customWidth="1"/>
    <col min="4560" max="4560" width="11.5703125" style="59" customWidth="1"/>
    <col min="4561" max="4806" width="11.42578125" style="59"/>
    <col min="4807" max="4807" width="20.140625" style="59" customWidth="1"/>
    <col min="4808" max="4808" width="7.5703125" style="59" bestFit="1" customWidth="1"/>
    <col min="4809" max="4809" width="9.140625" style="59" bestFit="1" customWidth="1"/>
    <col min="4810" max="4811" width="7.5703125" style="59" bestFit="1" customWidth="1"/>
    <col min="4812" max="4812" width="12.140625" style="59" bestFit="1" customWidth="1"/>
    <col min="4813" max="4813" width="10.5703125" style="59" bestFit="1" customWidth="1"/>
    <col min="4814" max="4814" width="9.140625" style="59" bestFit="1" customWidth="1"/>
    <col min="4815" max="4815" width="7.5703125" style="59" bestFit="1" customWidth="1"/>
    <col min="4816" max="4816" width="11.5703125" style="59" customWidth="1"/>
    <col min="4817" max="5062" width="11.42578125" style="59"/>
    <col min="5063" max="5063" width="20.140625" style="59" customWidth="1"/>
    <col min="5064" max="5064" width="7.5703125" style="59" bestFit="1" customWidth="1"/>
    <col min="5065" max="5065" width="9.140625" style="59" bestFit="1" customWidth="1"/>
    <col min="5066" max="5067" width="7.5703125" style="59" bestFit="1" customWidth="1"/>
    <col min="5068" max="5068" width="12.140625" style="59" bestFit="1" customWidth="1"/>
    <col min="5069" max="5069" width="10.5703125" style="59" bestFit="1" customWidth="1"/>
    <col min="5070" max="5070" width="9.140625" style="59" bestFit="1" customWidth="1"/>
    <col min="5071" max="5071" width="7.5703125" style="59" bestFit="1" customWidth="1"/>
    <col min="5072" max="5072" width="11.5703125" style="59" customWidth="1"/>
    <col min="5073" max="5318" width="11.42578125" style="59"/>
    <col min="5319" max="5319" width="20.140625" style="59" customWidth="1"/>
    <col min="5320" max="5320" width="7.5703125" style="59" bestFit="1" customWidth="1"/>
    <col min="5321" max="5321" width="9.140625" style="59" bestFit="1" customWidth="1"/>
    <col min="5322" max="5323" width="7.5703125" style="59" bestFit="1" customWidth="1"/>
    <col min="5324" max="5324" width="12.140625" style="59" bestFit="1" customWidth="1"/>
    <col min="5325" max="5325" width="10.5703125" style="59" bestFit="1" customWidth="1"/>
    <col min="5326" max="5326" width="9.140625" style="59" bestFit="1" customWidth="1"/>
    <col min="5327" max="5327" width="7.5703125" style="59" bestFit="1" customWidth="1"/>
    <col min="5328" max="5328" width="11.5703125" style="59" customWidth="1"/>
    <col min="5329" max="5574" width="11.42578125" style="59"/>
    <col min="5575" max="5575" width="20.140625" style="59" customWidth="1"/>
    <col min="5576" max="5576" width="7.5703125" style="59" bestFit="1" customWidth="1"/>
    <col min="5577" max="5577" width="9.140625" style="59" bestFit="1" customWidth="1"/>
    <col min="5578" max="5579" width="7.5703125" style="59" bestFit="1" customWidth="1"/>
    <col min="5580" max="5580" width="12.140625" style="59" bestFit="1" customWidth="1"/>
    <col min="5581" max="5581" width="10.5703125" style="59" bestFit="1" customWidth="1"/>
    <col min="5582" max="5582" width="9.140625" style="59" bestFit="1" customWidth="1"/>
    <col min="5583" max="5583" width="7.5703125" style="59" bestFit="1" customWidth="1"/>
    <col min="5584" max="5584" width="11.5703125" style="59" customWidth="1"/>
    <col min="5585" max="5830" width="11.42578125" style="59"/>
    <col min="5831" max="5831" width="20.140625" style="59" customWidth="1"/>
    <col min="5832" max="5832" width="7.5703125" style="59" bestFit="1" customWidth="1"/>
    <col min="5833" max="5833" width="9.140625" style="59" bestFit="1" customWidth="1"/>
    <col min="5834" max="5835" width="7.5703125" style="59" bestFit="1" customWidth="1"/>
    <col min="5836" max="5836" width="12.140625" style="59" bestFit="1" customWidth="1"/>
    <col min="5837" max="5837" width="10.5703125" style="59" bestFit="1" customWidth="1"/>
    <col min="5838" max="5838" width="9.140625" style="59" bestFit="1" customWidth="1"/>
    <col min="5839" max="5839" width="7.5703125" style="59" bestFit="1" customWidth="1"/>
    <col min="5840" max="5840" width="11.5703125" style="59" customWidth="1"/>
    <col min="5841" max="6086" width="11.42578125" style="59"/>
    <col min="6087" max="6087" width="20.140625" style="59" customWidth="1"/>
    <col min="6088" max="6088" width="7.5703125" style="59" bestFit="1" customWidth="1"/>
    <col min="6089" max="6089" width="9.140625" style="59" bestFit="1" customWidth="1"/>
    <col min="6090" max="6091" width="7.5703125" style="59" bestFit="1" customWidth="1"/>
    <col min="6092" max="6092" width="12.140625" style="59" bestFit="1" customWidth="1"/>
    <col min="6093" max="6093" width="10.5703125" style="59" bestFit="1" customWidth="1"/>
    <col min="6094" max="6094" width="9.140625" style="59" bestFit="1" customWidth="1"/>
    <col min="6095" max="6095" width="7.5703125" style="59" bestFit="1" customWidth="1"/>
    <col min="6096" max="6096" width="11.5703125" style="59" customWidth="1"/>
    <col min="6097" max="6342" width="11.42578125" style="59"/>
    <col min="6343" max="6343" width="20.140625" style="59" customWidth="1"/>
    <col min="6344" max="6344" width="7.5703125" style="59" bestFit="1" customWidth="1"/>
    <col min="6345" max="6345" width="9.140625" style="59" bestFit="1" customWidth="1"/>
    <col min="6346" max="6347" width="7.5703125" style="59" bestFit="1" customWidth="1"/>
    <col min="6348" max="6348" width="12.140625" style="59" bestFit="1" customWidth="1"/>
    <col min="6349" max="6349" width="10.5703125" style="59" bestFit="1" customWidth="1"/>
    <col min="6350" max="6350" width="9.140625" style="59" bestFit="1" customWidth="1"/>
    <col min="6351" max="6351" width="7.5703125" style="59" bestFit="1" customWidth="1"/>
    <col min="6352" max="6352" width="11.5703125" style="59" customWidth="1"/>
    <col min="6353" max="6598" width="11.42578125" style="59"/>
    <col min="6599" max="6599" width="20.140625" style="59" customWidth="1"/>
    <col min="6600" max="6600" width="7.5703125" style="59" bestFit="1" customWidth="1"/>
    <col min="6601" max="6601" width="9.140625" style="59" bestFit="1" customWidth="1"/>
    <col min="6602" max="6603" width="7.5703125" style="59" bestFit="1" customWidth="1"/>
    <col min="6604" max="6604" width="12.140625" style="59" bestFit="1" customWidth="1"/>
    <col min="6605" max="6605" width="10.5703125" style="59" bestFit="1" customWidth="1"/>
    <col min="6606" max="6606" width="9.140625" style="59" bestFit="1" customWidth="1"/>
    <col min="6607" max="6607" width="7.5703125" style="59" bestFit="1" customWidth="1"/>
    <col min="6608" max="6608" width="11.5703125" style="59" customWidth="1"/>
    <col min="6609" max="6854" width="11.42578125" style="59"/>
    <col min="6855" max="6855" width="20.140625" style="59" customWidth="1"/>
    <col min="6856" max="6856" width="7.5703125" style="59" bestFit="1" customWidth="1"/>
    <col min="6857" max="6857" width="9.140625" style="59" bestFit="1" customWidth="1"/>
    <col min="6858" max="6859" width="7.5703125" style="59" bestFit="1" customWidth="1"/>
    <col min="6860" max="6860" width="12.140625" style="59" bestFit="1" customWidth="1"/>
    <col min="6861" max="6861" width="10.5703125" style="59" bestFit="1" customWidth="1"/>
    <col min="6862" max="6862" width="9.140625" style="59" bestFit="1" customWidth="1"/>
    <col min="6863" max="6863" width="7.5703125" style="59" bestFit="1" customWidth="1"/>
    <col min="6864" max="6864" width="11.5703125" style="59" customWidth="1"/>
    <col min="6865" max="7110" width="11.42578125" style="59"/>
    <col min="7111" max="7111" width="20.140625" style="59" customWidth="1"/>
    <col min="7112" max="7112" width="7.5703125" style="59" bestFit="1" customWidth="1"/>
    <col min="7113" max="7113" width="9.140625" style="59" bestFit="1" customWidth="1"/>
    <col min="7114" max="7115" width="7.5703125" style="59" bestFit="1" customWidth="1"/>
    <col min="7116" max="7116" width="12.140625" style="59" bestFit="1" customWidth="1"/>
    <col min="7117" max="7117" width="10.5703125" style="59" bestFit="1" customWidth="1"/>
    <col min="7118" max="7118" width="9.140625" style="59" bestFit="1" customWidth="1"/>
    <col min="7119" max="7119" width="7.5703125" style="59" bestFit="1" customWidth="1"/>
    <col min="7120" max="7120" width="11.5703125" style="59" customWidth="1"/>
    <col min="7121" max="7366" width="11.42578125" style="59"/>
    <col min="7367" max="7367" width="20.140625" style="59" customWidth="1"/>
    <col min="7368" max="7368" width="7.5703125" style="59" bestFit="1" customWidth="1"/>
    <col min="7369" max="7369" width="9.140625" style="59" bestFit="1" customWidth="1"/>
    <col min="7370" max="7371" width="7.5703125" style="59" bestFit="1" customWidth="1"/>
    <col min="7372" max="7372" width="12.140625" style="59" bestFit="1" customWidth="1"/>
    <col min="7373" max="7373" width="10.5703125" style="59" bestFit="1" customWidth="1"/>
    <col min="7374" max="7374" width="9.140625" style="59" bestFit="1" customWidth="1"/>
    <col min="7375" max="7375" width="7.5703125" style="59" bestFit="1" customWidth="1"/>
    <col min="7376" max="7376" width="11.5703125" style="59" customWidth="1"/>
    <col min="7377" max="7622" width="11.42578125" style="59"/>
    <col min="7623" max="7623" width="20.140625" style="59" customWidth="1"/>
    <col min="7624" max="7624" width="7.5703125" style="59" bestFit="1" customWidth="1"/>
    <col min="7625" max="7625" width="9.140625" style="59" bestFit="1" customWidth="1"/>
    <col min="7626" max="7627" width="7.5703125" style="59" bestFit="1" customWidth="1"/>
    <col min="7628" max="7628" width="12.140625" style="59" bestFit="1" customWidth="1"/>
    <col min="7629" max="7629" width="10.5703125" style="59" bestFit="1" customWidth="1"/>
    <col min="7630" max="7630" width="9.140625" style="59" bestFit="1" customWidth="1"/>
    <col min="7631" max="7631" width="7.5703125" style="59" bestFit="1" customWidth="1"/>
    <col min="7632" max="7632" width="11.5703125" style="59" customWidth="1"/>
    <col min="7633" max="7878" width="11.42578125" style="59"/>
    <col min="7879" max="7879" width="20.140625" style="59" customWidth="1"/>
    <col min="7880" max="7880" width="7.5703125" style="59" bestFit="1" customWidth="1"/>
    <col min="7881" max="7881" width="9.140625" style="59" bestFit="1" customWidth="1"/>
    <col min="7882" max="7883" width="7.5703125" style="59" bestFit="1" customWidth="1"/>
    <col min="7884" max="7884" width="12.140625" style="59" bestFit="1" customWidth="1"/>
    <col min="7885" max="7885" width="10.5703125" style="59" bestFit="1" customWidth="1"/>
    <col min="7886" max="7886" width="9.140625" style="59" bestFit="1" customWidth="1"/>
    <col min="7887" max="7887" width="7.5703125" style="59" bestFit="1" customWidth="1"/>
    <col min="7888" max="7888" width="11.5703125" style="59" customWidth="1"/>
    <col min="7889" max="8134" width="11.42578125" style="59"/>
    <col min="8135" max="8135" width="20.140625" style="59" customWidth="1"/>
    <col min="8136" max="8136" width="7.5703125" style="59" bestFit="1" customWidth="1"/>
    <col min="8137" max="8137" width="9.140625" style="59" bestFit="1" customWidth="1"/>
    <col min="8138" max="8139" width="7.5703125" style="59" bestFit="1" customWidth="1"/>
    <col min="8140" max="8140" width="12.140625" style="59" bestFit="1" customWidth="1"/>
    <col min="8141" max="8141" width="10.5703125" style="59" bestFit="1" customWidth="1"/>
    <col min="8142" max="8142" width="9.140625" style="59" bestFit="1" customWidth="1"/>
    <col min="8143" max="8143" width="7.5703125" style="59" bestFit="1" customWidth="1"/>
    <col min="8144" max="8144" width="11.5703125" style="59" customWidth="1"/>
    <col min="8145" max="8390" width="11.42578125" style="59"/>
    <col min="8391" max="8391" width="20.140625" style="59" customWidth="1"/>
    <col min="8392" max="8392" width="7.5703125" style="59" bestFit="1" customWidth="1"/>
    <col min="8393" max="8393" width="9.140625" style="59" bestFit="1" customWidth="1"/>
    <col min="8394" max="8395" width="7.5703125" style="59" bestFit="1" customWidth="1"/>
    <col min="8396" max="8396" width="12.140625" style="59" bestFit="1" customWidth="1"/>
    <col min="8397" max="8397" width="10.5703125" style="59" bestFit="1" customWidth="1"/>
    <col min="8398" max="8398" width="9.140625" style="59" bestFit="1" customWidth="1"/>
    <col min="8399" max="8399" width="7.5703125" style="59" bestFit="1" customWidth="1"/>
    <col min="8400" max="8400" width="11.5703125" style="59" customWidth="1"/>
    <col min="8401" max="8646" width="11.42578125" style="59"/>
    <col min="8647" max="8647" width="20.140625" style="59" customWidth="1"/>
    <col min="8648" max="8648" width="7.5703125" style="59" bestFit="1" customWidth="1"/>
    <col min="8649" max="8649" width="9.140625" style="59" bestFit="1" customWidth="1"/>
    <col min="8650" max="8651" width="7.5703125" style="59" bestFit="1" customWidth="1"/>
    <col min="8652" max="8652" width="12.140625" style="59" bestFit="1" customWidth="1"/>
    <col min="8653" max="8653" width="10.5703125" style="59" bestFit="1" customWidth="1"/>
    <col min="8654" max="8654" width="9.140625" style="59" bestFit="1" customWidth="1"/>
    <col min="8655" max="8655" width="7.5703125" style="59" bestFit="1" customWidth="1"/>
    <col min="8656" max="8656" width="11.5703125" style="59" customWidth="1"/>
    <col min="8657" max="8902" width="11.42578125" style="59"/>
    <col min="8903" max="8903" width="20.140625" style="59" customWidth="1"/>
    <col min="8904" max="8904" width="7.5703125" style="59" bestFit="1" customWidth="1"/>
    <col min="8905" max="8905" width="9.140625" style="59" bestFit="1" customWidth="1"/>
    <col min="8906" max="8907" width="7.5703125" style="59" bestFit="1" customWidth="1"/>
    <col min="8908" max="8908" width="12.140625" style="59" bestFit="1" customWidth="1"/>
    <col min="8909" max="8909" width="10.5703125" style="59" bestFit="1" customWidth="1"/>
    <col min="8910" max="8910" width="9.140625" style="59" bestFit="1" customWidth="1"/>
    <col min="8911" max="8911" width="7.5703125" style="59" bestFit="1" customWidth="1"/>
    <col min="8912" max="8912" width="11.5703125" style="59" customWidth="1"/>
    <col min="8913" max="9158" width="11.42578125" style="59"/>
    <col min="9159" max="9159" width="20.140625" style="59" customWidth="1"/>
    <col min="9160" max="9160" width="7.5703125" style="59" bestFit="1" customWidth="1"/>
    <col min="9161" max="9161" width="9.140625" style="59" bestFit="1" customWidth="1"/>
    <col min="9162" max="9163" width="7.5703125" style="59" bestFit="1" customWidth="1"/>
    <col min="9164" max="9164" width="12.140625" style="59" bestFit="1" customWidth="1"/>
    <col min="9165" max="9165" width="10.5703125" style="59" bestFit="1" customWidth="1"/>
    <col min="9166" max="9166" width="9.140625" style="59" bestFit="1" customWidth="1"/>
    <col min="9167" max="9167" width="7.5703125" style="59" bestFit="1" customWidth="1"/>
    <col min="9168" max="9168" width="11.5703125" style="59" customWidth="1"/>
    <col min="9169" max="9414" width="11.42578125" style="59"/>
    <col min="9415" max="9415" width="20.140625" style="59" customWidth="1"/>
    <col min="9416" max="9416" width="7.5703125" style="59" bestFit="1" customWidth="1"/>
    <col min="9417" max="9417" width="9.140625" style="59" bestFit="1" customWidth="1"/>
    <col min="9418" max="9419" width="7.5703125" style="59" bestFit="1" customWidth="1"/>
    <col min="9420" max="9420" width="12.140625" style="59" bestFit="1" customWidth="1"/>
    <col min="9421" max="9421" width="10.5703125" style="59" bestFit="1" customWidth="1"/>
    <col min="9422" max="9422" width="9.140625" style="59" bestFit="1" customWidth="1"/>
    <col min="9423" max="9423" width="7.5703125" style="59" bestFit="1" customWidth="1"/>
    <col min="9424" max="9424" width="11.5703125" style="59" customWidth="1"/>
    <col min="9425" max="9670" width="11.42578125" style="59"/>
    <col min="9671" max="9671" width="20.140625" style="59" customWidth="1"/>
    <col min="9672" max="9672" width="7.5703125" style="59" bestFit="1" customWidth="1"/>
    <col min="9673" max="9673" width="9.140625" style="59" bestFit="1" customWidth="1"/>
    <col min="9674" max="9675" width="7.5703125" style="59" bestFit="1" customWidth="1"/>
    <col min="9676" max="9676" width="12.140625" style="59" bestFit="1" customWidth="1"/>
    <col min="9677" max="9677" width="10.5703125" style="59" bestFit="1" customWidth="1"/>
    <col min="9678" max="9678" width="9.140625" style="59" bestFit="1" customWidth="1"/>
    <col min="9679" max="9679" width="7.5703125" style="59" bestFit="1" customWidth="1"/>
    <col min="9680" max="9680" width="11.5703125" style="59" customWidth="1"/>
    <col min="9681" max="9926" width="11.42578125" style="59"/>
    <col min="9927" max="9927" width="20.140625" style="59" customWidth="1"/>
    <col min="9928" max="9928" width="7.5703125" style="59" bestFit="1" customWidth="1"/>
    <col min="9929" max="9929" width="9.140625" style="59" bestFit="1" customWidth="1"/>
    <col min="9930" max="9931" width="7.5703125" style="59" bestFit="1" customWidth="1"/>
    <col min="9932" max="9932" width="12.140625" style="59" bestFit="1" customWidth="1"/>
    <col min="9933" max="9933" width="10.5703125" style="59" bestFit="1" customWidth="1"/>
    <col min="9934" max="9934" width="9.140625" style="59" bestFit="1" customWidth="1"/>
    <col min="9935" max="9935" width="7.5703125" style="59" bestFit="1" customWidth="1"/>
    <col min="9936" max="9936" width="11.5703125" style="59" customWidth="1"/>
    <col min="9937" max="10182" width="11.42578125" style="59"/>
    <col min="10183" max="10183" width="20.140625" style="59" customWidth="1"/>
    <col min="10184" max="10184" width="7.5703125" style="59" bestFit="1" customWidth="1"/>
    <col min="10185" max="10185" width="9.140625" style="59" bestFit="1" customWidth="1"/>
    <col min="10186" max="10187" width="7.5703125" style="59" bestFit="1" customWidth="1"/>
    <col min="10188" max="10188" width="12.140625" style="59" bestFit="1" customWidth="1"/>
    <col min="10189" max="10189" width="10.5703125" style="59" bestFit="1" customWidth="1"/>
    <col min="10190" max="10190" width="9.140625" style="59" bestFit="1" customWidth="1"/>
    <col min="10191" max="10191" width="7.5703125" style="59" bestFit="1" customWidth="1"/>
    <col min="10192" max="10192" width="11.5703125" style="59" customWidth="1"/>
    <col min="10193" max="10438" width="11.42578125" style="59"/>
    <col min="10439" max="10439" width="20.140625" style="59" customWidth="1"/>
    <col min="10440" max="10440" width="7.5703125" style="59" bestFit="1" customWidth="1"/>
    <col min="10441" max="10441" width="9.140625" style="59" bestFit="1" customWidth="1"/>
    <col min="10442" max="10443" width="7.5703125" style="59" bestFit="1" customWidth="1"/>
    <col min="10444" max="10444" width="12.140625" style="59" bestFit="1" customWidth="1"/>
    <col min="10445" max="10445" width="10.5703125" style="59" bestFit="1" customWidth="1"/>
    <col min="10446" max="10446" width="9.140625" style="59" bestFit="1" customWidth="1"/>
    <col min="10447" max="10447" width="7.5703125" style="59" bestFit="1" customWidth="1"/>
    <col min="10448" max="10448" width="11.5703125" style="59" customWidth="1"/>
    <col min="10449" max="10694" width="11.42578125" style="59"/>
    <col min="10695" max="10695" width="20.140625" style="59" customWidth="1"/>
    <col min="10696" max="10696" width="7.5703125" style="59" bestFit="1" customWidth="1"/>
    <col min="10697" max="10697" width="9.140625" style="59" bestFit="1" customWidth="1"/>
    <col min="10698" max="10699" width="7.5703125" style="59" bestFit="1" customWidth="1"/>
    <col min="10700" max="10700" width="12.140625" style="59" bestFit="1" customWidth="1"/>
    <col min="10701" max="10701" width="10.5703125" style="59" bestFit="1" customWidth="1"/>
    <col min="10702" max="10702" width="9.140625" style="59" bestFit="1" customWidth="1"/>
    <col min="10703" max="10703" width="7.5703125" style="59" bestFit="1" customWidth="1"/>
    <col min="10704" max="10704" width="11.5703125" style="59" customWidth="1"/>
    <col min="10705" max="10950" width="11.42578125" style="59"/>
    <col min="10951" max="10951" width="20.140625" style="59" customWidth="1"/>
    <col min="10952" max="10952" width="7.5703125" style="59" bestFit="1" customWidth="1"/>
    <col min="10953" max="10953" width="9.140625" style="59" bestFit="1" customWidth="1"/>
    <col min="10954" max="10955" width="7.5703125" style="59" bestFit="1" customWidth="1"/>
    <col min="10956" max="10956" width="12.140625" style="59" bestFit="1" customWidth="1"/>
    <col min="10957" max="10957" width="10.5703125" style="59" bestFit="1" customWidth="1"/>
    <col min="10958" max="10958" width="9.140625" style="59" bestFit="1" customWidth="1"/>
    <col min="10959" max="10959" width="7.5703125" style="59" bestFit="1" customWidth="1"/>
    <col min="10960" max="10960" width="11.5703125" style="59" customWidth="1"/>
    <col min="10961" max="11206" width="11.42578125" style="59"/>
    <col min="11207" max="11207" width="20.140625" style="59" customWidth="1"/>
    <col min="11208" max="11208" width="7.5703125" style="59" bestFit="1" customWidth="1"/>
    <col min="11209" max="11209" width="9.140625" style="59" bestFit="1" customWidth="1"/>
    <col min="11210" max="11211" width="7.5703125" style="59" bestFit="1" customWidth="1"/>
    <col min="11212" max="11212" width="12.140625" style="59" bestFit="1" customWidth="1"/>
    <col min="11213" max="11213" width="10.5703125" style="59" bestFit="1" customWidth="1"/>
    <col min="11214" max="11214" width="9.140625" style="59" bestFit="1" customWidth="1"/>
    <col min="11215" max="11215" width="7.5703125" style="59" bestFit="1" customWidth="1"/>
    <col min="11216" max="11216" width="11.5703125" style="59" customWidth="1"/>
    <col min="11217" max="11462" width="11.42578125" style="59"/>
    <col min="11463" max="11463" width="20.140625" style="59" customWidth="1"/>
    <col min="11464" max="11464" width="7.5703125" style="59" bestFit="1" customWidth="1"/>
    <col min="11465" max="11465" width="9.140625" style="59" bestFit="1" customWidth="1"/>
    <col min="11466" max="11467" width="7.5703125" style="59" bestFit="1" customWidth="1"/>
    <col min="11468" max="11468" width="12.140625" style="59" bestFit="1" customWidth="1"/>
    <col min="11469" max="11469" width="10.5703125" style="59" bestFit="1" customWidth="1"/>
    <col min="11470" max="11470" width="9.140625" style="59" bestFit="1" customWidth="1"/>
    <col min="11471" max="11471" width="7.5703125" style="59" bestFit="1" customWidth="1"/>
    <col min="11472" max="11472" width="11.5703125" style="59" customWidth="1"/>
    <col min="11473" max="11718" width="11.42578125" style="59"/>
    <col min="11719" max="11719" width="20.140625" style="59" customWidth="1"/>
    <col min="11720" max="11720" width="7.5703125" style="59" bestFit="1" customWidth="1"/>
    <col min="11721" max="11721" width="9.140625" style="59" bestFit="1" customWidth="1"/>
    <col min="11722" max="11723" width="7.5703125" style="59" bestFit="1" customWidth="1"/>
    <col min="11724" max="11724" width="12.140625" style="59" bestFit="1" customWidth="1"/>
    <col min="11725" max="11725" width="10.5703125" style="59" bestFit="1" customWidth="1"/>
    <col min="11726" max="11726" width="9.140625" style="59" bestFit="1" customWidth="1"/>
    <col min="11727" max="11727" width="7.5703125" style="59" bestFit="1" customWidth="1"/>
    <col min="11728" max="11728" width="11.5703125" style="59" customWidth="1"/>
    <col min="11729" max="11974" width="11.42578125" style="59"/>
    <col min="11975" max="11975" width="20.140625" style="59" customWidth="1"/>
    <col min="11976" max="11976" width="7.5703125" style="59" bestFit="1" customWidth="1"/>
    <col min="11977" max="11977" width="9.140625" style="59" bestFit="1" customWidth="1"/>
    <col min="11978" max="11979" width="7.5703125" style="59" bestFit="1" customWidth="1"/>
    <col min="11980" max="11980" width="12.140625" style="59" bestFit="1" customWidth="1"/>
    <col min="11981" max="11981" width="10.5703125" style="59" bestFit="1" customWidth="1"/>
    <col min="11982" max="11982" width="9.140625" style="59" bestFit="1" customWidth="1"/>
    <col min="11983" max="11983" width="7.5703125" style="59" bestFit="1" customWidth="1"/>
    <col min="11984" max="11984" width="11.5703125" style="59" customWidth="1"/>
    <col min="11985" max="12230" width="11.42578125" style="59"/>
    <col min="12231" max="12231" width="20.140625" style="59" customWidth="1"/>
    <col min="12232" max="12232" width="7.5703125" style="59" bestFit="1" customWidth="1"/>
    <col min="12233" max="12233" width="9.140625" style="59" bestFit="1" customWidth="1"/>
    <col min="12234" max="12235" width="7.5703125" style="59" bestFit="1" customWidth="1"/>
    <col min="12236" max="12236" width="12.140625" style="59" bestFit="1" customWidth="1"/>
    <col min="12237" max="12237" width="10.5703125" style="59" bestFit="1" customWidth="1"/>
    <col min="12238" max="12238" width="9.140625" style="59" bestFit="1" customWidth="1"/>
    <col min="12239" max="12239" width="7.5703125" style="59" bestFit="1" customWidth="1"/>
    <col min="12240" max="12240" width="11.5703125" style="59" customWidth="1"/>
    <col min="12241" max="12486" width="11.42578125" style="59"/>
    <col min="12487" max="12487" width="20.140625" style="59" customWidth="1"/>
    <col min="12488" max="12488" width="7.5703125" style="59" bestFit="1" customWidth="1"/>
    <col min="12489" max="12489" width="9.140625" style="59" bestFit="1" customWidth="1"/>
    <col min="12490" max="12491" width="7.5703125" style="59" bestFit="1" customWidth="1"/>
    <col min="12492" max="12492" width="12.140625" style="59" bestFit="1" customWidth="1"/>
    <col min="12493" max="12493" width="10.5703125" style="59" bestFit="1" customWidth="1"/>
    <col min="12494" max="12494" width="9.140625" style="59" bestFit="1" customWidth="1"/>
    <col min="12495" max="12495" width="7.5703125" style="59" bestFit="1" customWidth="1"/>
    <col min="12496" max="12496" width="11.5703125" style="59" customWidth="1"/>
    <col min="12497" max="12742" width="11.42578125" style="59"/>
    <col min="12743" max="12743" width="20.140625" style="59" customWidth="1"/>
    <col min="12744" max="12744" width="7.5703125" style="59" bestFit="1" customWidth="1"/>
    <col min="12745" max="12745" width="9.140625" style="59" bestFit="1" customWidth="1"/>
    <col min="12746" max="12747" width="7.5703125" style="59" bestFit="1" customWidth="1"/>
    <col min="12748" max="12748" width="12.140625" style="59" bestFit="1" customWidth="1"/>
    <col min="12749" max="12749" width="10.5703125" style="59" bestFit="1" customWidth="1"/>
    <col min="12750" max="12750" width="9.140625" style="59" bestFit="1" customWidth="1"/>
    <col min="12751" max="12751" width="7.5703125" style="59" bestFit="1" customWidth="1"/>
    <col min="12752" max="12752" width="11.5703125" style="59" customWidth="1"/>
    <col min="12753" max="12998" width="11.42578125" style="59"/>
    <col min="12999" max="12999" width="20.140625" style="59" customWidth="1"/>
    <col min="13000" max="13000" width="7.5703125" style="59" bestFit="1" customWidth="1"/>
    <col min="13001" max="13001" width="9.140625" style="59" bestFit="1" customWidth="1"/>
    <col min="13002" max="13003" width="7.5703125" style="59" bestFit="1" customWidth="1"/>
    <col min="13004" max="13004" width="12.140625" style="59" bestFit="1" customWidth="1"/>
    <col min="13005" max="13005" width="10.5703125" style="59" bestFit="1" customWidth="1"/>
    <col min="13006" max="13006" width="9.140625" style="59" bestFit="1" customWidth="1"/>
    <col min="13007" max="13007" width="7.5703125" style="59" bestFit="1" customWidth="1"/>
    <col min="13008" max="13008" width="11.5703125" style="59" customWidth="1"/>
    <col min="13009" max="13254" width="11.42578125" style="59"/>
    <col min="13255" max="13255" width="20.140625" style="59" customWidth="1"/>
    <col min="13256" max="13256" width="7.5703125" style="59" bestFit="1" customWidth="1"/>
    <col min="13257" max="13257" width="9.140625" style="59" bestFit="1" customWidth="1"/>
    <col min="13258" max="13259" width="7.5703125" style="59" bestFit="1" customWidth="1"/>
    <col min="13260" max="13260" width="12.140625" style="59" bestFit="1" customWidth="1"/>
    <col min="13261" max="13261" width="10.5703125" style="59" bestFit="1" customWidth="1"/>
    <col min="13262" max="13262" width="9.140625" style="59" bestFit="1" customWidth="1"/>
    <col min="13263" max="13263" width="7.5703125" style="59" bestFit="1" customWidth="1"/>
    <col min="13264" max="13264" width="11.5703125" style="59" customWidth="1"/>
    <col min="13265" max="13510" width="11.42578125" style="59"/>
    <col min="13511" max="13511" width="20.140625" style="59" customWidth="1"/>
    <col min="13512" max="13512" width="7.5703125" style="59" bestFit="1" customWidth="1"/>
    <col min="13513" max="13513" width="9.140625" style="59" bestFit="1" customWidth="1"/>
    <col min="13514" max="13515" width="7.5703125" style="59" bestFit="1" customWidth="1"/>
    <col min="13516" max="13516" width="12.140625" style="59" bestFit="1" customWidth="1"/>
    <col min="13517" max="13517" width="10.5703125" style="59" bestFit="1" customWidth="1"/>
    <col min="13518" max="13518" width="9.140625" style="59" bestFit="1" customWidth="1"/>
    <col min="13519" max="13519" width="7.5703125" style="59" bestFit="1" customWidth="1"/>
    <col min="13520" max="13520" width="11.5703125" style="59" customWidth="1"/>
    <col min="13521" max="13766" width="11.42578125" style="59"/>
    <col min="13767" max="13767" width="20.140625" style="59" customWidth="1"/>
    <col min="13768" max="13768" width="7.5703125" style="59" bestFit="1" customWidth="1"/>
    <col min="13769" max="13769" width="9.140625" style="59" bestFit="1" customWidth="1"/>
    <col min="13770" max="13771" width="7.5703125" style="59" bestFit="1" customWidth="1"/>
    <col min="13772" max="13772" width="12.140625" style="59" bestFit="1" customWidth="1"/>
    <col min="13773" max="13773" width="10.5703125" style="59" bestFit="1" customWidth="1"/>
    <col min="13774" max="13774" width="9.140625" style="59" bestFit="1" customWidth="1"/>
    <col min="13775" max="13775" width="7.5703125" style="59" bestFit="1" customWidth="1"/>
    <col min="13776" max="13776" width="11.5703125" style="59" customWidth="1"/>
    <col min="13777" max="14022" width="11.42578125" style="59"/>
    <col min="14023" max="14023" width="20.140625" style="59" customWidth="1"/>
    <col min="14024" max="14024" width="7.5703125" style="59" bestFit="1" customWidth="1"/>
    <col min="14025" max="14025" width="9.140625" style="59" bestFit="1" customWidth="1"/>
    <col min="14026" max="14027" width="7.5703125" style="59" bestFit="1" customWidth="1"/>
    <col min="14028" max="14028" width="12.140625" style="59" bestFit="1" customWidth="1"/>
    <col min="14029" max="14029" width="10.5703125" style="59" bestFit="1" customWidth="1"/>
    <col min="14030" max="14030" width="9.140625" style="59" bestFit="1" customWidth="1"/>
    <col min="14031" max="14031" width="7.5703125" style="59" bestFit="1" customWidth="1"/>
    <col min="14032" max="14032" width="11.5703125" style="59" customWidth="1"/>
    <col min="14033" max="14278" width="11.42578125" style="59"/>
    <col min="14279" max="14279" width="20.140625" style="59" customWidth="1"/>
    <col min="14280" max="14280" width="7.5703125" style="59" bestFit="1" customWidth="1"/>
    <col min="14281" max="14281" width="9.140625" style="59" bestFit="1" customWidth="1"/>
    <col min="14282" max="14283" width="7.5703125" style="59" bestFit="1" customWidth="1"/>
    <col min="14284" max="14284" width="12.140625" style="59" bestFit="1" customWidth="1"/>
    <col min="14285" max="14285" width="10.5703125" style="59" bestFit="1" customWidth="1"/>
    <col min="14286" max="14286" width="9.140625" style="59" bestFit="1" customWidth="1"/>
    <col min="14287" max="14287" width="7.5703125" style="59" bestFit="1" customWidth="1"/>
    <col min="14288" max="14288" width="11.5703125" style="59" customWidth="1"/>
    <col min="14289" max="14534" width="11.42578125" style="59"/>
    <col min="14535" max="14535" width="20.140625" style="59" customWidth="1"/>
    <col min="14536" max="14536" width="7.5703125" style="59" bestFit="1" customWidth="1"/>
    <col min="14537" max="14537" width="9.140625" style="59" bestFit="1" customWidth="1"/>
    <col min="14538" max="14539" width="7.5703125" style="59" bestFit="1" customWidth="1"/>
    <col min="14540" max="14540" width="12.140625" style="59" bestFit="1" customWidth="1"/>
    <col min="14541" max="14541" width="10.5703125" style="59" bestFit="1" customWidth="1"/>
    <col min="14542" max="14542" width="9.140625" style="59" bestFit="1" customWidth="1"/>
    <col min="14543" max="14543" width="7.5703125" style="59" bestFit="1" customWidth="1"/>
    <col min="14544" max="14544" width="11.5703125" style="59" customWidth="1"/>
    <col min="14545" max="14790" width="11.42578125" style="59"/>
    <col min="14791" max="14791" width="20.140625" style="59" customWidth="1"/>
    <col min="14792" max="14792" width="7.5703125" style="59" bestFit="1" customWidth="1"/>
    <col min="14793" max="14793" width="9.140625" style="59" bestFit="1" customWidth="1"/>
    <col min="14794" max="14795" width="7.5703125" style="59" bestFit="1" customWidth="1"/>
    <col min="14796" max="14796" width="12.140625" style="59" bestFit="1" customWidth="1"/>
    <col min="14797" max="14797" width="10.5703125" style="59" bestFit="1" customWidth="1"/>
    <col min="14798" max="14798" width="9.140625" style="59" bestFit="1" customWidth="1"/>
    <col min="14799" max="14799" width="7.5703125" style="59" bestFit="1" customWidth="1"/>
    <col min="14800" max="14800" width="11.5703125" style="59" customWidth="1"/>
    <col min="14801" max="15046" width="11.42578125" style="59"/>
    <col min="15047" max="15047" width="20.140625" style="59" customWidth="1"/>
    <col min="15048" max="15048" width="7.5703125" style="59" bestFit="1" customWidth="1"/>
    <col min="15049" max="15049" width="9.140625" style="59" bestFit="1" customWidth="1"/>
    <col min="15050" max="15051" width="7.5703125" style="59" bestFit="1" customWidth="1"/>
    <col min="15052" max="15052" width="12.140625" style="59" bestFit="1" customWidth="1"/>
    <col min="15053" max="15053" width="10.5703125" style="59" bestFit="1" customWidth="1"/>
    <col min="15054" max="15054" width="9.140625" style="59" bestFit="1" customWidth="1"/>
    <col min="15055" max="15055" width="7.5703125" style="59" bestFit="1" customWidth="1"/>
    <col min="15056" max="15056" width="11.5703125" style="59" customWidth="1"/>
    <col min="15057" max="15302" width="11.42578125" style="59"/>
    <col min="15303" max="15303" width="20.140625" style="59" customWidth="1"/>
    <col min="15304" max="15304" width="7.5703125" style="59" bestFit="1" customWidth="1"/>
    <col min="15305" max="15305" width="9.140625" style="59" bestFit="1" customWidth="1"/>
    <col min="15306" max="15307" width="7.5703125" style="59" bestFit="1" customWidth="1"/>
    <col min="15308" max="15308" width="12.140625" style="59" bestFit="1" customWidth="1"/>
    <col min="15309" max="15309" width="10.5703125" style="59" bestFit="1" customWidth="1"/>
    <col min="15310" max="15310" width="9.140625" style="59" bestFit="1" customWidth="1"/>
    <col min="15311" max="15311" width="7.5703125" style="59" bestFit="1" customWidth="1"/>
    <col min="15312" max="15312" width="11.5703125" style="59" customWidth="1"/>
    <col min="15313" max="15558" width="11.42578125" style="59"/>
    <col min="15559" max="15559" width="20.140625" style="59" customWidth="1"/>
    <col min="15560" max="15560" width="7.5703125" style="59" bestFit="1" customWidth="1"/>
    <col min="15561" max="15561" width="9.140625" style="59" bestFit="1" customWidth="1"/>
    <col min="15562" max="15563" width="7.5703125" style="59" bestFit="1" customWidth="1"/>
    <col min="15564" max="15564" width="12.140625" style="59" bestFit="1" customWidth="1"/>
    <col min="15565" max="15565" width="10.5703125" style="59" bestFit="1" customWidth="1"/>
    <col min="15566" max="15566" width="9.140625" style="59" bestFit="1" customWidth="1"/>
    <col min="15567" max="15567" width="7.5703125" style="59" bestFit="1" customWidth="1"/>
    <col min="15568" max="15568" width="11.5703125" style="59" customWidth="1"/>
    <col min="15569" max="15814" width="11.42578125" style="59"/>
    <col min="15815" max="15815" width="20.140625" style="59" customWidth="1"/>
    <col min="15816" max="15816" width="7.5703125" style="59" bestFit="1" customWidth="1"/>
    <col min="15817" max="15817" width="9.140625" style="59" bestFit="1" customWidth="1"/>
    <col min="15818" max="15819" width="7.5703125" style="59" bestFit="1" customWidth="1"/>
    <col min="15820" max="15820" width="12.140625" style="59" bestFit="1" customWidth="1"/>
    <col min="15821" max="15821" width="10.5703125" style="59" bestFit="1" customWidth="1"/>
    <col min="15822" max="15822" width="9.140625" style="59" bestFit="1" customWidth="1"/>
    <col min="15823" max="15823" width="7.5703125" style="59" bestFit="1" customWidth="1"/>
    <col min="15824" max="15824" width="11.5703125" style="59" customWidth="1"/>
    <col min="15825" max="16070" width="11.42578125" style="59"/>
    <col min="16071" max="16071" width="20.140625" style="59" customWidth="1"/>
    <col min="16072" max="16072" width="7.5703125" style="59" bestFit="1" customWidth="1"/>
    <col min="16073" max="16073" width="9.140625" style="59" bestFit="1" customWidth="1"/>
    <col min="16074" max="16075" width="7.5703125" style="59" bestFit="1" customWidth="1"/>
    <col min="16076" max="16076" width="12.140625" style="59" bestFit="1" customWidth="1"/>
    <col min="16077" max="16077" width="10.5703125" style="59" bestFit="1" customWidth="1"/>
    <col min="16078" max="16078" width="9.140625" style="59" bestFit="1" customWidth="1"/>
    <col min="16079" max="16079" width="7.5703125" style="59" bestFit="1" customWidth="1"/>
    <col min="16080" max="16080" width="11.5703125" style="59" customWidth="1"/>
    <col min="16081" max="16384" width="11.42578125" style="59"/>
  </cols>
  <sheetData>
    <row r="1" spans="1:44" ht="17.25" customHeight="1">
      <c r="A1" s="204"/>
      <c r="B1" s="956"/>
      <c r="C1" s="957"/>
      <c r="D1" s="957"/>
      <c r="E1" s="957"/>
      <c r="F1" s="957"/>
      <c r="G1" s="957"/>
      <c r="H1" s="957"/>
      <c r="I1" s="957"/>
      <c r="J1" s="957"/>
      <c r="K1" s="957"/>
      <c r="L1" s="957"/>
      <c r="M1" s="957"/>
      <c r="N1" s="957"/>
      <c r="O1" s="957"/>
      <c r="P1" s="957"/>
      <c r="Q1" s="957"/>
      <c r="R1" s="957"/>
      <c r="S1" s="957"/>
      <c r="T1" s="957"/>
      <c r="U1" s="957"/>
      <c r="V1" s="957"/>
      <c r="W1" s="957"/>
      <c r="X1" s="957"/>
      <c r="Y1" s="957"/>
      <c r="Z1" s="957"/>
      <c r="AA1" s="957"/>
      <c r="AB1" s="957"/>
      <c r="AC1" s="957"/>
      <c r="AD1" s="957"/>
      <c r="AE1" s="957"/>
      <c r="AF1" s="957"/>
      <c r="AG1" s="957"/>
      <c r="AH1" s="957"/>
      <c r="AI1" s="957"/>
      <c r="AJ1" s="957"/>
      <c r="AK1" s="957"/>
      <c r="AL1" s="957"/>
      <c r="AM1" s="957"/>
      <c r="AN1" s="957"/>
      <c r="AO1" s="957"/>
      <c r="AP1" s="957"/>
      <c r="AQ1" s="957"/>
      <c r="AR1" s="958"/>
    </row>
    <row r="2" spans="1:44" ht="16.5" customHeight="1">
      <c r="A2" s="204"/>
      <c r="B2" s="501"/>
      <c r="C2" s="965" t="s">
        <v>6098</v>
      </c>
      <c r="D2" s="965"/>
      <c r="E2" s="965"/>
      <c r="F2" s="965"/>
      <c r="G2" s="965"/>
      <c r="H2" s="965"/>
      <c r="I2" s="965"/>
      <c r="J2" s="965"/>
      <c r="K2" s="965"/>
      <c r="L2" s="965"/>
      <c r="M2" s="965"/>
      <c r="N2" s="965"/>
      <c r="O2" s="965"/>
      <c r="P2" s="965"/>
      <c r="Q2" s="965"/>
      <c r="R2" s="965"/>
      <c r="S2" s="965"/>
      <c r="T2" s="965"/>
      <c r="U2" s="965"/>
      <c r="V2" s="965"/>
      <c r="W2" s="965"/>
      <c r="X2" s="965"/>
      <c r="Y2" s="965"/>
      <c r="Z2" s="965"/>
      <c r="AA2" s="965"/>
      <c r="AB2" s="965"/>
      <c r="AC2" s="965"/>
      <c r="AD2" s="965"/>
      <c r="AE2" s="965"/>
      <c r="AF2" s="965"/>
      <c r="AG2" s="965"/>
      <c r="AH2" s="965"/>
      <c r="AI2" s="965"/>
      <c r="AJ2" s="965"/>
      <c r="AK2" s="965"/>
      <c r="AL2" s="965"/>
      <c r="AM2" s="965"/>
      <c r="AN2" s="965"/>
      <c r="AO2" s="965"/>
      <c r="AP2" s="965"/>
      <c r="AQ2" s="965"/>
      <c r="AR2" s="966"/>
    </row>
    <row r="3" spans="1:44" ht="18">
      <c r="A3" s="204"/>
      <c r="B3" s="501"/>
      <c r="C3" s="967" t="s">
        <v>6099</v>
      </c>
      <c r="D3" s="967"/>
      <c r="E3" s="967"/>
      <c r="F3" s="967"/>
      <c r="G3" s="967"/>
      <c r="H3" s="967"/>
      <c r="I3" s="967"/>
      <c r="J3" s="967"/>
      <c r="K3" s="967"/>
      <c r="L3" s="967"/>
      <c r="M3" s="967"/>
      <c r="N3" s="967"/>
      <c r="O3" s="967"/>
      <c r="P3" s="967"/>
      <c r="Q3" s="967"/>
      <c r="R3" s="967"/>
      <c r="S3" s="967"/>
      <c r="T3" s="967"/>
      <c r="U3" s="967"/>
      <c r="V3" s="967"/>
      <c r="W3" s="967"/>
      <c r="X3" s="967"/>
      <c r="Y3" s="967"/>
      <c r="Z3" s="967"/>
      <c r="AA3" s="967"/>
      <c r="AB3" s="967"/>
      <c r="AC3" s="967"/>
      <c r="AD3" s="967"/>
      <c r="AE3" s="967"/>
      <c r="AF3" s="967"/>
      <c r="AG3" s="967"/>
      <c r="AH3" s="967"/>
      <c r="AI3" s="967"/>
      <c r="AJ3" s="967"/>
      <c r="AK3" s="967"/>
      <c r="AL3" s="967"/>
      <c r="AM3" s="967"/>
      <c r="AN3" s="967"/>
      <c r="AO3" s="967"/>
      <c r="AP3" s="967"/>
      <c r="AQ3" s="967"/>
      <c r="AR3" s="968"/>
    </row>
    <row r="4" spans="1:44" ht="30.75" customHeight="1" thickBot="1">
      <c r="A4" s="205"/>
      <c r="B4" s="502"/>
      <c r="C4" s="969" t="s">
        <v>438</v>
      </c>
      <c r="D4" s="969"/>
      <c r="E4" s="969"/>
      <c r="F4" s="969"/>
      <c r="G4" s="969"/>
      <c r="H4" s="969"/>
      <c r="I4" s="969"/>
      <c r="J4" s="969"/>
      <c r="K4" s="969"/>
      <c r="L4" s="969"/>
      <c r="M4" s="969"/>
      <c r="N4" s="969"/>
      <c r="O4" s="969"/>
      <c r="P4" s="969"/>
      <c r="Q4" s="969"/>
      <c r="R4" s="969"/>
      <c r="S4" s="969"/>
      <c r="T4" s="969"/>
      <c r="U4" s="969"/>
      <c r="V4" s="969"/>
      <c r="W4" s="969"/>
      <c r="X4" s="969"/>
      <c r="Y4" s="969"/>
      <c r="Z4" s="969"/>
      <c r="AA4" s="969"/>
      <c r="AB4" s="969"/>
      <c r="AC4" s="969"/>
      <c r="AD4" s="969"/>
      <c r="AE4" s="969"/>
      <c r="AF4" s="969"/>
      <c r="AG4" s="969"/>
      <c r="AH4" s="969"/>
      <c r="AI4" s="969"/>
      <c r="AJ4" s="969"/>
      <c r="AK4" s="969"/>
      <c r="AL4" s="969"/>
      <c r="AM4" s="969"/>
      <c r="AN4" s="969"/>
      <c r="AO4" s="969"/>
      <c r="AP4" s="969"/>
      <c r="AQ4" s="970"/>
      <c r="AR4" s="971"/>
    </row>
    <row r="5" spans="1:44" ht="18" customHeight="1">
      <c r="A5" s="972" t="s">
        <v>6100</v>
      </c>
      <c r="B5" s="960" t="s">
        <v>6101</v>
      </c>
      <c r="C5" s="962" t="s">
        <v>6102</v>
      </c>
      <c r="D5" s="963"/>
      <c r="E5" s="963"/>
      <c r="F5" s="963"/>
      <c r="G5" s="963"/>
      <c r="H5" s="963"/>
      <c r="I5" s="963"/>
      <c r="J5" s="963"/>
      <c r="K5" s="963"/>
      <c r="L5" s="964"/>
      <c r="M5" s="964"/>
      <c r="N5" s="964"/>
      <c r="O5" s="953" t="s">
        <v>6103</v>
      </c>
      <c r="P5" s="954"/>
      <c r="Q5" s="954"/>
      <c r="R5" s="955"/>
      <c r="S5" s="953" t="s">
        <v>6104</v>
      </c>
      <c r="T5" s="954"/>
      <c r="U5" s="954"/>
      <c r="V5" s="955"/>
      <c r="W5" s="953" t="s">
        <v>6105</v>
      </c>
      <c r="X5" s="954"/>
      <c r="Y5" s="954"/>
      <c r="Z5" s="955"/>
      <c r="AA5" s="953" t="s">
        <v>6106</v>
      </c>
      <c r="AB5" s="954"/>
      <c r="AC5" s="954"/>
      <c r="AD5" s="955"/>
      <c r="AE5" s="953" t="s">
        <v>6107</v>
      </c>
      <c r="AF5" s="954"/>
      <c r="AG5" s="954"/>
      <c r="AH5" s="954"/>
      <c r="AI5" s="954"/>
      <c r="AJ5" s="954"/>
      <c r="AK5" s="954"/>
      <c r="AL5" s="954"/>
      <c r="AM5" s="954"/>
      <c r="AN5" s="954"/>
      <c r="AO5" s="954"/>
      <c r="AP5" s="955"/>
      <c r="AQ5" s="952" t="s">
        <v>6108</v>
      </c>
      <c r="AR5" s="959" t="s">
        <v>6109</v>
      </c>
    </row>
    <row r="6" spans="1:44" ht="25.5" customHeight="1">
      <c r="A6" s="973"/>
      <c r="B6" s="961"/>
      <c r="C6" s="514">
        <v>0</v>
      </c>
      <c r="D6" s="515" t="s">
        <v>492</v>
      </c>
      <c r="E6" s="515">
        <v>1</v>
      </c>
      <c r="F6" s="515" t="s">
        <v>492</v>
      </c>
      <c r="G6" s="515">
        <v>2</v>
      </c>
      <c r="H6" s="515" t="s">
        <v>492</v>
      </c>
      <c r="I6" s="515">
        <v>3</v>
      </c>
      <c r="J6" s="515" t="s">
        <v>492</v>
      </c>
      <c r="K6" s="516" t="s">
        <v>6110</v>
      </c>
      <c r="L6" s="517" t="s">
        <v>492</v>
      </c>
      <c r="M6" s="516" t="s">
        <v>6111</v>
      </c>
      <c r="N6" s="517" t="s">
        <v>492</v>
      </c>
      <c r="O6" s="520" t="s">
        <v>6112</v>
      </c>
      <c r="P6" s="518" t="s">
        <v>492</v>
      </c>
      <c r="Q6" s="518" t="s">
        <v>6113</v>
      </c>
      <c r="R6" s="519" t="s">
        <v>492</v>
      </c>
      <c r="S6" s="520" t="s">
        <v>6112</v>
      </c>
      <c r="T6" s="518" t="s">
        <v>492</v>
      </c>
      <c r="U6" s="518" t="s">
        <v>6113</v>
      </c>
      <c r="V6" s="519" t="s">
        <v>492</v>
      </c>
      <c r="W6" s="520" t="s">
        <v>6114</v>
      </c>
      <c r="X6" s="518" t="s">
        <v>492</v>
      </c>
      <c r="Y6" s="518" t="s">
        <v>6115</v>
      </c>
      <c r="Z6" s="519" t="s">
        <v>492</v>
      </c>
      <c r="AA6" s="520" t="s">
        <v>6114</v>
      </c>
      <c r="AB6" s="518" t="s">
        <v>492</v>
      </c>
      <c r="AC6" s="518" t="s">
        <v>6115</v>
      </c>
      <c r="AD6" s="519" t="s">
        <v>492</v>
      </c>
      <c r="AE6" s="567" t="s">
        <v>6116</v>
      </c>
      <c r="AF6" s="515" t="s">
        <v>492</v>
      </c>
      <c r="AG6" s="566" t="s">
        <v>6117</v>
      </c>
      <c r="AH6" s="515" t="s">
        <v>492</v>
      </c>
      <c r="AI6" s="566" t="s">
        <v>6118</v>
      </c>
      <c r="AJ6" s="515" t="s">
        <v>492</v>
      </c>
      <c r="AK6" s="566" t="s">
        <v>6119</v>
      </c>
      <c r="AL6" s="515" t="s">
        <v>492</v>
      </c>
      <c r="AM6" s="566" t="s">
        <v>6120</v>
      </c>
      <c r="AN6" s="515" t="s">
        <v>492</v>
      </c>
      <c r="AO6" s="566" t="s">
        <v>6121</v>
      </c>
      <c r="AP6" s="517" t="s">
        <v>492</v>
      </c>
      <c r="AQ6" s="952"/>
      <c r="AR6" s="959"/>
    </row>
    <row r="7" spans="1:44" ht="27.75" customHeight="1">
      <c r="A7" s="503"/>
      <c r="B7" s="504" t="s">
        <v>6122</v>
      </c>
      <c r="C7" s="505">
        <v>975306</v>
      </c>
      <c r="D7" s="506">
        <v>35.710255513672735</v>
      </c>
      <c r="E7" s="507">
        <v>1163078</v>
      </c>
      <c r="F7" s="506">
        <v>42.585416845924726</v>
      </c>
      <c r="G7" s="507">
        <v>519620</v>
      </c>
      <c r="H7" s="506">
        <v>19.025580658803111</v>
      </c>
      <c r="I7" s="508">
        <v>3993</v>
      </c>
      <c r="J7" s="235">
        <v>0.14620134631192183</v>
      </c>
      <c r="K7" s="508">
        <v>62313</v>
      </c>
      <c r="L7" s="509">
        <v>2.2815538424079103</v>
      </c>
      <c r="M7" s="508">
        <v>6855</v>
      </c>
      <c r="N7" s="509">
        <v>0.25099179287959533</v>
      </c>
      <c r="O7" s="505">
        <v>1335940</v>
      </c>
      <c r="P7" s="510">
        <v>48.914657298259165</v>
      </c>
      <c r="Q7" s="507">
        <v>1395225</v>
      </c>
      <c r="R7" s="511">
        <v>51.085342701740835</v>
      </c>
      <c r="S7" s="505">
        <v>1982471</v>
      </c>
      <c r="T7" s="510">
        <v>48.461327295114366</v>
      </c>
      <c r="U7" s="507">
        <v>2108360</v>
      </c>
      <c r="V7" s="512">
        <v>51.538672704885634</v>
      </c>
      <c r="W7" s="505">
        <v>1902781</v>
      </c>
      <c r="X7" s="506">
        <v>69.669207096605291</v>
      </c>
      <c r="Y7" s="507">
        <v>828384</v>
      </c>
      <c r="Z7" s="512">
        <v>30.330792903394705</v>
      </c>
      <c r="AA7" s="505">
        <v>3899224</v>
      </c>
      <c r="AB7" s="506">
        <v>95.316183924488698</v>
      </c>
      <c r="AC7" s="507">
        <v>191607</v>
      </c>
      <c r="AD7" s="512">
        <v>4.6838160755113076</v>
      </c>
      <c r="AE7" s="505">
        <v>1337254</v>
      </c>
      <c r="AF7" s="510">
        <v>32.689055108851967</v>
      </c>
      <c r="AG7" s="507">
        <v>1153362</v>
      </c>
      <c r="AH7" s="510">
        <v>28.193831522250612</v>
      </c>
      <c r="AI7" s="507">
        <v>51968</v>
      </c>
      <c r="AJ7" s="510">
        <v>1.2703531385187996</v>
      </c>
      <c r="AK7" s="507">
        <v>637032</v>
      </c>
      <c r="AL7" s="510">
        <v>15.572190589149246</v>
      </c>
      <c r="AM7" s="507">
        <v>8183</v>
      </c>
      <c r="AN7" s="506">
        <v>0.2000327072910125</v>
      </c>
      <c r="AO7" s="507">
        <v>0</v>
      </c>
      <c r="AP7" s="512">
        <v>0</v>
      </c>
      <c r="AQ7" s="513">
        <v>2731165</v>
      </c>
      <c r="AR7" s="513">
        <v>4090831</v>
      </c>
    </row>
    <row r="8" spans="1:44" ht="18" customHeight="1" thickBot="1">
      <c r="A8" s="18"/>
      <c r="B8" s="183" t="s">
        <v>290</v>
      </c>
      <c r="C8" s="185">
        <v>15604</v>
      </c>
      <c r="D8" s="170">
        <v>25.352982273709522</v>
      </c>
      <c r="E8" s="169">
        <v>36761</v>
      </c>
      <c r="F8" s="170">
        <v>59.728337693145072</v>
      </c>
      <c r="G8" s="169">
        <v>8247</v>
      </c>
      <c r="H8" s="170">
        <v>13.399515817180365</v>
      </c>
      <c r="I8" s="169">
        <v>0</v>
      </c>
      <c r="J8" s="235">
        <v>0</v>
      </c>
      <c r="K8" s="169">
        <v>829</v>
      </c>
      <c r="L8" s="186">
        <v>1.3469381123369133</v>
      </c>
      <c r="M8" s="169">
        <v>106</v>
      </c>
      <c r="N8" s="509">
        <v>0.1722261036281216</v>
      </c>
      <c r="O8" s="177">
        <v>30000</v>
      </c>
      <c r="P8" s="180">
        <v>48.743236875883476</v>
      </c>
      <c r="Q8" s="179">
        <v>31547</v>
      </c>
      <c r="R8" s="181">
        <v>51.256763124116532</v>
      </c>
      <c r="S8" s="177">
        <v>15931</v>
      </c>
      <c r="T8" s="180">
        <v>58.408799266727776</v>
      </c>
      <c r="U8" s="179">
        <v>11344</v>
      </c>
      <c r="V8" s="182">
        <v>41.591200733272224</v>
      </c>
      <c r="W8" s="177">
        <v>41795</v>
      </c>
      <c r="X8" s="178">
        <v>67.907452840918324</v>
      </c>
      <c r="Y8" s="179">
        <v>19752</v>
      </c>
      <c r="Z8" s="182">
        <v>32.092547159081676</v>
      </c>
      <c r="AA8" s="177">
        <v>23054</v>
      </c>
      <c r="AB8" s="178">
        <v>84.524289642529794</v>
      </c>
      <c r="AC8" s="179">
        <v>4221</v>
      </c>
      <c r="AD8" s="182">
        <v>15.475710357470209</v>
      </c>
      <c r="AE8" s="185">
        <v>12234</v>
      </c>
      <c r="AF8" s="170">
        <v>44.854262144821263</v>
      </c>
      <c r="AG8" s="169">
        <v>5158</v>
      </c>
      <c r="AH8" s="170">
        <v>18.91109074243813</v>
      </c>
      <c r="AI8" s="169">
        <v>3215</v>
      </c>
      <c r="AJ8" s="171">
        <v>11.787351054078826</v>
      </c>
      <c r="AK8" s="169">
        <v>3693</v>
      </c>
      <c r="AL8" s="171">
        <v>13.539871677360221</v>
      </c>
      <c r="AM8" s="169">
        <v>4</v>
      </c>
      <c r="AN8" s="170">
        <v>1.4665444546287808E-2</v>
      </c>
      <c r="AO8" s="169">
        <v>0</v>
      </c>
      <c r="AP8" s="191">
        <v>0</v>
      </c>
      <c r="AQ8" s="559">
        <v>61547</v>
      </c>
      <c r="AR8" s="167">
        <v>27275</v>
      </c>
    </row>
    <row r="9" spans="1:44" ht="15">
      <c r="A9" s="325">
        <v>142</v>
      </c>
      <c r="B9" s="323" t="s">
        <v>67</v>
      </c>
      <c r="C9" s="284">
        <v>547</v>
      </c>
      <c r="D9" s="285">
        <v>18.56754921928038</v>
      </c>
      <c r="E9" s="286">
        <v>1839</v>
      </c>
      <c r="F9" s="285">
        <v>62.423625254582483</v>
      </c>
      <c r="G9" s="286">
        <v>517</v>
      </c>
      <c r="H9" s="285">
        <v>17.549219280380175</v>
      </c>
      <c r="I9" s="286">
        <v>0</v>
      </c>
      <c r="J9" s="287">
        <v>0</v>
      </c>
      <c r="K9" s="286">
        <v>41</v>
      </c>
      <c r="L9" s="288">
        <v>1.3917175831636117</v>
      </c>
      <c r="M9" s="286">
        <v>2</v>
      </c>
      <c r="N9" s="509">
        <v>6.7888662593346902E-2</v>
      </c>
      <c r="O9" s="292">
        <v>1445</v>
      </c>
      <c r="P9" s="289">
        <v>49.049558723693146</v>
      </c>
      <c r="Q9" s="290">
        <v>1501</v>
      </c>
      <c r="R9" s="291">
        <v>50.950441276306854</v>
      </c>
      <c r="S9" s="292">
        <v>427</v>
      </c>
      <c r="T9" s="289">
        <v>52.264381884944925</v>
      </c>
      <c r="U9" s="290">
        <v>390</v>
      </c>
      <c r="V9" s="293">
        <v>47.735618115055075</v>
      </c>
      <c r="W9" s="292">
        <v>1670</v>
      </c>
      <c r="X9" s="285">
        <v>56.687033265444676</v>
      </c>
      <c r="Y9" s="290">
        <v>1276</v>
      </c>
      <c r="Z9" s="293">
        <v>43.312966734555332</v>
      </c>
      <c r="AA9" s="292">
        <v>679</v>
      </c>
      <c r="AB9" s="285">
        <v>83.108935128518965</v>
      </c>
      <c r="AC9" s="292">
        <v>138</v>
      </c>
      <c r="AD9" s="293">
        <v>16.891064871481028</v>
      </c>
      <c r="AE9" s="292">
        <v>327</v>
      </c>
      <c r="AF9" s="285">
        <v>40.024479804161565</v>
      </c>
      <c r="AG9" s="290">
        <v>176</v>
      </c>
      <c r="AH9" s="285">
        <v>21.542227662178703</v>
      </c>
      <c r="AI9" s="290">
        <v>142</v>
      </c>
      <c r="AJ9" s="289">
        <v>17.380660954712361</v>
      </c>
      <c r="AK9" s="290">
        <v>100</v>
      </c>
      <c r="AL9" s="289">
        <v>12.239902080783354</v>
      </c>
      <c r="AM9" s="290">
        <v>0</v>
      </c>
      <c r="AN9" s="285">
        <v>0</v>
      </c>
      <c r="AO9" s="290">
        <v>0</v>
      </c>
      <c r="AP9" s="293">
        <v>0</v>
      </c>
      <c r="AQ9" s="560">
        <v>2946</v>
      </c>
      <c r="AR9" s="294">
        <v>817</v>
      </c>
    </row>
    <row r="10" spans="1:44" ht="15">
      <c r="A10" s="320">
        <v>425</v>
      </c>
      <c r="B10" s="321" t="s">
        <v>147</v>
      </c>
      <c r="C10" s="284">
        <v>1577</v>
      </c>
      <c r="D10" s="285">
        <v>27.031196434693179</v>
      </c>
      <c r="E10" s="286">
        <v>3170</v>
      </c>
      <c r="F10" s="285">
        <v>54.336647240315394</v>
      </c>
      <c r="G10" s="286">
        <v>1016</v>
      </c>
      <c r="H10" s="285">
        <v>17.415152553993828</v>
      </c>
      <c r="I10" s="286">
        <v>0</v>
      </c>
      <c r="J10" s="287">
        <v>0</v>
      </c>
      <c r="K10" s="286">
        <v>59</v>
      </c>
      <c r="L10" s="288">
        <v>1.0113129928008229</v>
      </c>
      <c r="M10" s="286">
        <v>12</v>
      </c>
      <c r="N10" s="509">
        <v>0.2056907781967775</v>
      </c>
      <c r="O10" s="292">
        <v>2950</v>
      </c>
      <c r="P10" s="289">
        <v>50.56564964004113</v>
      </c>
      <c r="Q10" s="290">
        <v>2884</v>
      </c>
      <c r="R10" s="291">
        <v>49.434350359958863</v>
      </c>
      <c r="S10" s="292">
        <v>1367</v>
      </c>
      <c r="T10" s="289">
        <v>58.418803418803421</v>
      </c>
      <c r="U10" s="290">
        <v>973</v>
      </c>
      <c r="V10" s="293">
        <v>41.581196581196586</v>
      </c>
      <c r="W10" s="292">
        <v>3054</v>
      </c>
      <c r="X10" s="285">
        <v>52.348303051079881</v>
      </c>
      <c r="Y10" s="290">
        <v>2780</v>
      </c>
      <c r="Z10" s="293">
        <v>47.651696948920126</v>
      </c>
      <c r="AA10" s="292">
        <v>1849</v>
      </c>
      <c r="AB10" s="285">
        <v>79.01709401709401</v>
      </c>
      <c r="AC10" s="292">
        <v>491</v>
      </c>
      <c r="AD10" s="293">
        <v>20.982905982905983</v>
      </c>
      <c r="AE10" s="292">
        <v>1083</v>
      </c>
      <c r="AF10" s="285">
        <v>46.282051282051285</v>
      </c>
      <c r="AG10" s="290">
        <v>433</v>
      </c>
      <c r="AH10" s="285">
        <v>18.504273504273506</v>
      </c>
      <c r="AI10" s="290">
        <v>425</v>
      </c>
      <c r="AJ10" s="289">
        <v>18.162393162393162</v>
      </c>
      <c r="AK10" s="290">
        <v>283</v>
      </c>
      <c r="AL10" s="289">
        <v>12.094017094017094</v>
      </c>
      <c r="AM10" s="290">
        <v>1</v>
      </c>
      <c r="AN10" s="285">
        <v>4.2735042735042736E-2</v>
      </c>
      <c r="AO10" s="290">
        <v>0</v>
      </c>
      <c r="AP10" s="293">
        <v>0</v>
      </c>
      <c r="AQ10" s="560">
        <v>5834</v>
      </c>
      <c r="AR10" s="294">
        <v>2340</v>
      </c>
    </row>
    <row r="11" spans="1:44" ht="15">
      <c r="A11" s="320">
        <v>579</v>
      </c>
      <c r="B11" s="321" t="s">
        <v>171</v>
      </c>
      <c r="C11" s="284">
        <v>5482</v>
      </c>
      <c r="D11" s="285">
        <v>20.986945369625971</v>
      </c>
      <c r="E11" s="286">
        <v>16194</v>
      </c>
      <c r="F11" s="285">
        <v>61.996095095899847</v>
      </c>
      <c r="G11" s="286">
        <v>4027</v>
      </c>
      <c r="H11" s="285">
        <v>15.416714520883582</v>
      </c>
      <c r="I11" s="286">
        <v>0</v>
      </c>
      <c r="J11" s="287">
        <v>0</v>
      </c>
      <c r="K11" s="286">
        <v>382</v>
      </c>
      <c r="L11" s="288">
        <v>1.4624248688794457</v>
      </c>
      <c r="M11" s="286">
        <v>36</v>
      </c>
      <c r="N11" s="509">
        <v>0.13782014471115195</v>
      </c>
      <c r="O11" s="292">
        <v>12565</v>
      </c>
      <c r="P11" s="289">
        <v>48.103058841545113</v>
      </c>
      <c r="Q11" s="290">
        <v>13556</v>
      </c>
      <c r="R11" s="291">
        <v>51.896941158454879</v>
      </c>
      <c r="S11" s="292">
        <v>9064</v>
      </c>
      <c r="T11" s="289">
        <v>57.902133639964227</v>
      </c>
      <c r="U11" s="290">
        <v>6590</v>
      </c>
      <c r="V11" s="293">
        <v>42.097866360035773</v>
      </c>
      <c r="W11" s="292">
        <v>20922</v>
      </c>
      <c r="X11" s="285">
        <v>80.096474101297815</v>
      </c>
      <c r="Y11" s="290">
        <v>5199</v>
      </c>
      <c r="Z11" s="293">
        <v>19.903525898702192</v>
      </c>
      <c r="AA11" s="292">
        <v>13434</v>
      </c>
      <c r="AB11" s="285">
        <v>85.818321195860477</v>
      </c>
      <c r="AC11" s="292">
        <v>2220</v>
      </c>
      <c r="AD11" s="293">
        <v>14.181678804139516</v>
      </c>
      <c r="AE11" s="292">
        <v>6891</v>
      </c>
      <c r="AF11" s="285">
        <v>44.020697585281717</v>
      </c>
      <c r="AG11" s="290">
        <v>2951</v>
      </c>
      <c r="AH11" s="285">
        <v>18.851411779736811</v>
      </c>
      <c r="AI11" s="290">
        <v>579</v>
      </c>
      <c r="AJ11" s="289">
        <v>3.6987351475661172</v>
      </c>
      <c r="AK11" s="290">
        <v>2170</v>
      </c>
      <c r="AL11" s="289">
        <v>13.862271623866103</v>
      </c>
      <c r="AM11" s="290">
        <v>3</v>
      </c>
      <c r="AN11" s="285">
        <v>1.9164430816404752E-2</v>
      </c>
      <c r="AO11" s="290">
        <v>0</v>
      </c>
      <c r="AP11" s="293">
        <v>0</v>
      </c>
      <c r="AQ11" s="560">
        <v>26121</v>
      </c>
      <c r="AR11" s="294">
        <v>15654</v>
      </c>
    </row>
    <row r="12" spans="1:44" ht="15">
      <c r="A12" s="320">
        <v>585</v>
      </c>
      <c r="B12" s="321" t="s">
        <v>173</v>
      </c>
      <c r="C12" s="284">
        <v>1369</v>
      </c>
      <c r="D12" s="285">
        <v>19.366246993917102</v>
      </c>
      <c r="E12" s="286">
        <v>4319</v>
      </c>
      <c r="F12" s="285">
        <v>61.097750742679303</v>
      </c>
      <c r="G12" s="286">
        <v>1316</v>
      </c>
      <c r="H12" s="285">
        <v>18.616494553685104</v>
      </c>
      <c r="I12" s="286">
        <v>0</v>
      </c>
      <c r="J12" s="287">
        <v>0</v>
      </c>
      <c r="K12" s="286">
        <v>49</v>
      </c>
      <c r="L12" s="288">
        <v>0.69316735040316868</v>
      </c>
      <c r="M12" s="286">
        <v>16</v>
      </c>
      <c r="N12" s="509">
        <v>0.22634035931532043</v>
      </c>
      <c r="O12" s="292">
        <v>3405</v>
      </c>
      <c r="P12" s="289">
        <v>48.168057716791623</v>
      </c>
      <c r="Q12" s="290">
        <v>3664</v>
      </c>
      <c r="R12" s="291">
        <v>51.831942283208377</v>
      </c>
      <c r="S12" s="292">
        <v>1774</v>
      </c>
      <c r="T12" s="289">
        <v>58.374465284633104</v>
      </c>
      <c r="U12" s="290">
        <v>1265</v>
      </c>
      <c r="V12" s="293">
        <v>41.625534715366896</v>
      </c>
      <c r="W12" s="292">
        <v>4861</v>
      </c>
      <c r="X12" s="285">
        <v>68.765030414485778</v>
      </c>
      <c r="Y12" s="290">
        <v>2208</v>
      </c>
      <c r="Z12" s="293">
        <v>31.234969585514214</v>
      </c>
      <c r="AA12" s="292">
        <v>2637</v>
      </c>
      <c r="AB12" s="285">
        <v>86.771964461994074</v>
      </c>
      <c r="AC12" s="292">
        <v>402</v>
      </c>
      <c r="AD12" s="293">
        <v>13.228035538005923</v>
      </c>
      <c r="AE12" s="292">
        <v>1333</v>
      </c>
      <c r="AF12" s="285">
        <v>43.863112866074367</v>
      </c>
      <c r="AG12" s="290">
        <v>560</v>
      </c>
      <c r="AH12" s="285">
        <v>18.427114182296808</v>
      </c>
      <c r="AI12" s="290">
        <v>585</v>
      </c>
      <c r="AJ12" s="289">
        <v>19.249753208292201</v>
      </c>
      <c r="AK12" s="290">
        <v>441</v>
      </c>
      <c r="AL12" s="289">
        <v>14.511352418558737</v>
      </c>
      <c r="AM12" s="290">
        <v>0</v>
      </c>
      <c r="AN12" s="285">
        <v>0</v>
      </c>
      <c r="AO12" s="290">
        <v>0</v>
      </c>
      <c r="AP12" s="293">
        <v>0</v>
      </c>
      <c r="AQ12" s="560">
        <v>7069</v>
      </c>
      <c r="AR12" s="294">
        <v>3039</v>
      </c>
    </row>
    <row r="13" spans="1:44" ht="15">
      <c r="A13" s="320">
        <v>591</v>
      </c>
      <c r="B13" s="321" t="s">
        <v>175</v>
      </c>
      <c r="C13" s="284">
        <v>2969</v>
      </c>
      <c r="D13" s="285">
        <v>28.991309442437263</v>
      </c>
      <c r="E13" s="286">
        <v>6457</v>
      </c>
      <c r="F13" s="285">
        <v>63.050483351235229</v>
      </c>
      <c r="G13" s="286">
        <v>590</v>
      </c>
      <c r="H13" s="285">
        <v>5.7611561370959867</v>
      </c>
      <c r="I13" s="286">
        <v>0</v>
      </c>
      <c r="J13" s="287">
        <v>0</v>
      </c>
      <c r="K13" s="286">
        <v>220</v>
      </c>
      <c r="L13" s="288">
        <v>2.1482277121374866</v>
      </c>
      <c r="M13" s="286">
        <v>5</v>
      </c>
      <c r="N13" s="509">
        <v>4.8823357094033785E-2</v>
      </c>
      <c r="O13" s="292">
        <v>4877</v>
      </c>
      <c r="P13" s="289">
        <v>47.622302509520551</v>
      </c>
      <c r="Q13" s="290">
        <v>5364</v>
      </c>
      <c r="R13" s="291">
        <v>52.377697490479449</v>
      </c>
      <c r="S13" s="292">
        <v>2498</v>
      </c>
      <c r="T13" s="289">
        <v>60.091412076016361</v>
      </c>
      <c r="U13" s="290">
        <v>1659</v>
      </c>
      <c r="V13" s="293">
        <v>39.908587923983639</v>
      </c>
      <c r="W13" s="292">
        <v>6286</v>
      </c>
      <c r="X13" s="285">
        <v>61.380724538619283</v>
      </c>
      <c r="Y13" s="290">
        <v>3955</v>
      </c>
      <c r="Z13" s="293">
        <v>38.619275461380724</v>
      </c>
      <c r="AA13" s="292">
        <v>3412</v>
      </c>
      <c r="AB13" s="285">
        <v>82.078421938898245</v>
      </c>
      <c r="AC13" s="292">
        <v>745</v>
      </c>
      <c r="AD13" s="293">
        <v>17.921578061101755</v>
      </c>
      <c r="AE13" s="292">
        <v>1914</v>
      </c>
      <c r="AF13" s="285">
        <v>46.042819340870821</v>
      </c>
      <c r="AG13" s="290">
        <v>749</v>
      </c>
      <c r="AH13" s="285">
        <v>18.017801299013712</v>
      </c>
      <c r="AI13" s="290">
        <v>591</v>
      </c>
      <c r="AJ13" s="289">
        <v>14.21698340149146</v>
      </c>
      <c r="AK13" s="290">
        <v>584</v>
      </c>
      <c r="AL13" s="289">
        <v>14.048592735145537</v>
      </c>
      <c r="AM13" s="290">
        <v>0</v>
      </c>
      <c r="AN13" s="285">
        <v>0</v>
      </c>
      <c r="AO13" s="290">
        <v>0</v>
      </c>
      <c r="AP13" s="293">
        <v>0</v>
      </c>
      <c r="AQ13" s="560">
        <v>10241</v>
      </c>
      <c r="AR13" s="294">
        <v>4157</v>
      </c>
    </row>
    <row r="14" spans="1:44" ht="15">
      <c r="A14" s="320">
        <v>893</v>
      </c>
      <c r="B14" s="322" t="s">
        <v>265</v>
      </c>
      <c r="C14" s="284">
        <v>3660</v>
      </c>
      <c r="D14" s="285">
        <v>39.203084832904885</v>
      </c>
      <c r="E14" s="286">
        <v>4782</v>
      </c>
      <c r="F14" s="285">
        <v>51.221079691516714</v>
      </c>
      <c r="G14" s="286">
        <v>781</v>
      </c>
      <c r="H14" s="285">
        <v>8.3654670094258776</v>
      </c>
      <c r="I14" s="286">
        <v>0</v>
      </c>
      <c r="J14" s="287">
        <v>0</v>
      </c>
      <c r="K14" s="286">
        <v>78</v>
      </c>
      <c r="L14" s="288">
        <v>0.83547557840616959</v>
      </c>
      <c r="M14" s="286">
        <v>35</v>
      </c>
      <c r="N14" s="509">
        <v>0.37489288774635815</v>
      </c>
      <c r="O14" s="298">
        <v>4758</v>
      </c>
      <c r="P14" s="295">
        <v>50.96401028277635</v>
      </c>
      <c r="Q14" s="296">
        <v>4578</v>
      </c>
      <c r="R14" s="297">
        <v>49.03598971722365</v>
      </c>
      <c r="S14" s="298">
        <v>801</v>
      </c>
      <c r="T14" s="295">
        <v>63.170347003154568</v>
      </c>
      <c r="U14" s="296">
        <v>467</v>
      </c>
      <c r="V14" s="299">
        <v>36.829652996845425</v>
      </c>
      <c r="W14" s="298">
        <v>5002</v>
      </c>
      <c r="X14" s="300">
        <v>53.57754927163667</v>
      </c>
      <c r="Y14" s="296">
        <v>4334</v>
      </c>
      <c r="Z14" s="299">
        <v>46.422450728363323</v>
      </c>
      <c r="AA14" s="292">
        <v>1043</v>
      </c>
      <c r="AB14" s="285">
        <v>82.255520504731862</v>
      </c>
      <c r="AC14" s="292">
        <v>225</v>
      </c>
      <c r="AD14" s="293">
        <v>17.744479495268138</v>
      </c>
      <c r="AE14" s="292">
        <v>686</v>
      </c>
      <c r="AF14" s="285">
        <v>54.100946372239747</v>
      </c>
      <c r="AG14" s="290">
        <v>289</v>
      </c>
      <c r="AH14" s="285">
        <v>22.79179810725552</v>
      </c>
      <c r="AI14" s="290">
        <v>893</v>
      </c>
      <c r="AJ14" s="289">
        <v>70.425867507886437</v>
      </c>
      <c r="AK14" s="290">
        <v>115</v>
      </c>
      <c r="AL14" s="289">
        <v>9.0694006309148278</v>
      </c>
      <c r="AM14" s="290">
        <v>0</v>
      </c>
      <c r="AN14" s="285">
        <v>0</v>
      </c>
      <c r="AO14" s="290">
        <v>0</v>
      </c>
      <c r="AP14" s="293">
        <v>0</v>
      </c>
      <c r="AQ14" s="561">
        <v>9336</v>
      </c>
      <c r="AR14" s="301">
        <v>1268</v>
      </c>
    </row>
    <row r="15" spans="1:44" ht="16.5" customHeight="1">
      <c r="A15" s="168"/>
      <c r="B15" s="183" t="s">
        <v>301</v>
      </c>
      <c r="C15" s="185">
        <v>95044</v>
      </c>
      <c r="D15" s="170">
        <v>42.074228848673727</v>
      </c>
      <c r="E15" s="169">
        <v>122132</v>
      </c>
      <c r="F15" s="170">
        <v>54.065587704076215</v>
      </c>
      <c r="G15" s="169">
        <v>7457</v>
      </c>
      <c r="H15" s="170">
        <v>3.3010766016219857</v>
      </c>
      <c r="I15" s="169">
        <v>39</v>
      </c>
      <c r="J15" s="235">
        <v>1.7264581931508302E-2</v>
      </c>
      <c r="K15" s="169">
        <v>1122</v>
      </c>
      <c r="L15" s="186">
        <v>0.49668874172185434</v>
      </c>
      <c r="M15" s="169">
        <v>102</v>
      </c>
      <c r="N15" s="509">
        <v>4.5153521974714027E-2</v>
      </c>
      <c r="O15" s="185">
        <v>111346</v>
      </c>
      <c r="P15" s="171">
        <v>49.290824096044197</v>
      </c>
      <c r="Q15" s="169">
        <v>114550</v>
      </c>
      <c r="R15" s="189">
        <v>50.709175903955803</v>
      </c>
      <c r="S15" s="185">
        <v>19693</v>
      </c>
      <c r="T15" s="176">
        <v>53.954902874051349</v>
      </c>
      <c r="U15" s="169">
        <v>16806</v>
      </c>
      <c r="V15" s="191">
        <v>46.045097125948658</v>
      </c>
      <c r="W15" s="185">
        <v>146179</v>
      </c>
      <c r="X15" s="170">
        <v>64.710751850409039</v>
      </c>
      <c r="Y15" s="169">
        <v>79717</v>
      </c>
      <c r="Z15" s="191">
        <v>35.289248149590961</v>
      </c>
      <c r="AA15" s="185">
        <v>27908</v>
      </c>
      <c r="AB15" s="170">
        <v>76.462368832022804</v>
      </c>
      <c r="AC15" s="169">
        <v>8591</v>
      </c>
      <c r="AD15" s="191">
        <v>23.537631167977207</v>
      </c>
      <c r="AE15" s="185">
        <v>13999</v>
      </c>
      <c r="AF15" s="170">
        <v>38.354475465081237</v>
      </c>
      <c r="AG15" s="169">
        <v>8716</v>
      </c>
      <c r="AH15" s="170">
        <v>23.880106304282307</v>
      </c>
      <c r="AI15" s="169">
        <v>2704</v>
      </c>
      <c r="AJ15" s="171">
        <v>7.4084221485520159</v>
      </c>
      <c r="AK15" s="169">
        <v>5686</v>
      </c>
      <c r="AL15" s="171">
        <v>15.578509000246582</v>
      </c>
      <c r="AM15" s="169">
        <v>8</v>
      </c>
      <c r="AN15" s="170">
        <v>2.1918408723526669E-2</v>
      </c>
      <c r="AO15" s="169">
        <v>0</v>
      </c>
      <c r="AP15" s="191">
        <v>0</v>
      </c>
      <c r="AQ15" s="562">
        <v>225896</v>
      </c>
      <c r="AR15" s="193">
        <v>36499</v>
      </c>
    </row>
    <row r="16" spans="1:44" ht="15">
      <c r="A16" s="320">
        <v>120</v>
      </c>
      <c r="B16" s="323" t="s">
        <v>57</v>
      </c>
      <c r="C16" s="284">
        <v>12022</v>
      </c>
      <c r="D16" s="285">
        <v>52.465741468098102</v>
      </c>
      <c r="E16" s="286">
        <v>10226</v>
      </c>
      <c r="F16" s="285">
        <v>44.627738500480056</v>
      </c>
      <c r="G16" s="286">
        <v>577</v>
      </c>
      <c r="H16" s="285">
        <v>2.5181111983939948</v>
      </c>
      <c r="I16" s="286">
        <v>14</v>
      </c>
      <c r="J16" s="287">
        <v>6.1098018678537133E-2</v>
      </c>
      <c r="K16" s="286">
        <v>73</v>
      </c>
      <c r="L16" s="288">
        <v>0.31858252596665793</v>
      </c>
      <c r="M16" s="286">
        <v>2</v>
      </c>
      <c r="N16" s="509">
        <v>8.7282883826481621E-3</v>
      </c>
      <c r="O16" s="305">
        <v>11731</v>
      </c>
      <c r="P16" s="302">
        <v>51.195775508422805</v>
      </c>
      <c r="Q16" s="303">
        <v>11183</v>
      </c>
      <c r="R16" s="304">
        <v>48.804224491577202</v>
      </c>
      <c r="S16" s="305">
        <v>748</v>
      </c>
      <c r="T16" s="302">
        <v>57.186544342507652</v>
      </c>
      <c r="U16" s="303">
        <v>560</v>
      </c>
      <c r="V16" s="306">
        <v>42.813455657492355</v>
      </c>
      <c r="W16" s="305">
        <v>13194</v>
      </c>
      <c r="X16" s="307">
        <v>57.580518460329934</v>
      </c>
      <c r="Y16" s="303">
        <v>9720</v>
      </c>
      <c r="Z16" s="306">
        <v>42.419481539670073</v>
      </c>
      <c r="AA16" s="292">
        <v>705</v>
      </c>
      <c r="AB16" s="285">
        <v>53.899082568807344</v>
      </c>
      <c r="AC16" s="292">
        <v>603</v>
      </c>
      <c r="AD16" s="293">
        <v>46.100917431192663</v>
      </c>
      <c r="AE16" s="292">
        <v>605</v>
      </c>
      <c r="AF16" s="285">
        <v>46.25382262996942</v>
      </c>
      <c r="AG16" s="290">
        <v>392</v>
      </c>
      <c r="AH16" s="285">
        <v>29.969418960244649</v>
      </c>
      <c r="AI16" s="290">
        <v>120</v>
      </c>
      <c r="AJ16" s="289">
        <v>9.1743119266055047</v>
      </c>
      <c r="AK16" s="290">
        <v>143</v>
      </c>
      <c r="AL16" s="289">
        <v>10.932721712538227</v>
      </c>
      <c r="AM16" s="290">
        <v>0</v>
      </c>
      <c r="AN16" s="285">
        <v>0</v>
      </c>
      <c r="AO16" s="290">
        <v>0</v>
      </c>
      <c r="AP16" s="293">
        <v>0</v>
      </c>
      <c r="AQ16" s="563">
        <v>22914</v>
      </c>
      <c r="AR16" s="308">
        <v>1308</v>
      </c>
    </row>
    <row r="17" spans="1:44" ht="15">
      <c r="A17" s="320">
        <v>154</v>
      </c>
      <c r="B17" s="321" t="s">
        <v>77</v>
      </c>
      <c r="C17" s="284">
        <v>28032</v>
      </c>
      <c r="D17" s="285">
        <v>35.797565990269071</v>
      </c>
      <c r="E17" s="286">
        <v>45930</v>
      </c>
      <c r="F17" s="285">
        <v>58.653760200237528</v>
      </c>
      <c r="G17" s="286">
        <v>3703</v>
      </c>
      <c r="H17" s="285">
        <v>4.7288237322333888</v>
      </c>
      <c r="I17" s="286">
        <v>3</v>
      </c>
      <c r="J17" s="287">
        <v>3.8310751273832482E-3</v>
      </c>
      <c r="K17" s="286">
        <v>563</v>
      </c>
      <c r="L17" s="288">
        <v>0.71896509890558946</v>
      </c>
      <c r="M17" s="286">
        <v>76</v>
      </c>
      <c r="N17" s="509">
        <v>9.7053903227042285E-2</v>
      </c>
      <c r="O17" s="292">
        <v>37248</v>
      </c>
      <c r="P17" s="289">
        <v>47.56662878159041</v>
      </c>
      <c r="Q17" s="290">
        <v>41059</v>
      </c>
      <c r="R17" s="291">
        <v>52.433371218409597</v>
      </c>
      <c r="S17" s="292">
        <v>11430</v>
      </c>
      <c r="T17" s="289">
        <v>53.541315345699836</v>
      </c>
      <c r="U17" s="290">
        <v>9918</v>
      </c>
      <c r="V17" s="293">
        <v>46.458684654300171</v>
      </c>
      <c r="W17" s="292">
        <v>60142</v>
      </c>
      <c r="X17" s="285">
        <v>76.802840103694436</v>
      </c>
      <c r="Y17" s="290">
        <v>18165</v>
      </c>
      <c r="Z17" s="293">
        <v>23.197159896305568</v>
      </c>
      <c r="AA17" s="292">
        <v>17056</v>
      </c>
      <c r="AB17" s="285">
        <v>79.895072137905188</v>
      </c>
      <c r="AC17" s="292">
        <v>4292</v>
      </c>
      <c r="AD17" s="293">
        <v>20.104927862094808</v>
      </c>
      <c r="AE17" s="292">
        <v>7887</v>
      </c>
      <c r="AF17" s="285">
        <v>36.944912872400224</v>
      </c>
      <c r="AG17" s="290">
        <v>5116</v>
      </c>
      <c r="AH17" s="285">
        <v>23.964774217725314</v>
      </c>
      <c r="AI17" s="290">
        <v>154</v>
      </c>
      <c r="AJ17" s="289">
        <v>0.7213790519018175</v>
      </c>
      <c r="AK17" s="290">
        <v>3538</v>
      </c>
      <c r="AL17" s="289">
        <v>16.572981075510587</v>
      </c>
      <c r="AM17" s="290">
        <v>5</v>
      </c>
      <c r="AN17" s="285">
        <v>2.3421397789020051E-2</v>
      </c>
      <c r="AO17" s="290">
        <v>0</v>
      </c>
      <c r="AP17" s="293">
        <v>0</v>
      </c>
      <c r="AQ17" s="560">
        <v>78307</v>
      </c>
      <c r="AR17" s="294">
        <v>21348</v>
      </c>
    </row>
    <row r="18" spans="1:44" ht="15">
      <c r="A18" s="320">
        <v>250</v>
      </c>
      <c r="B18" s="321" t="s">
        <v>99</v>
      </c>
      <c r="C18" s="284">
        <v>20580</v>
      </c>
      <c r="D18" s="285">
        <v>42.77074630587942</v>
      </c>
      <c r="E18" s="286">
        <v>26121</v>
      </c>
      <c r="F18" s="285">
        <v>54.286426834590685</v>
      </c>
      <c r="G18" s="286">
        <v>1134</v>
      </c>
      <c r="H18" s="285">
        <v>2.3567554086913147</v>
      </c>
      <c r="I18" s="286">
        <v>5</v>
      </c>
      <c r="J18" s="287">
        <v>1.0391337780825904E-2</v>
      </c>
      <c r="K18" s="286">
        <v>274</v>
      </c>
      <c r="L18" s="288">
        <v>0.5694453103892595</v>
      </c>
      <c r="M18" s="286">
        <v>3</v>
      </c>
      <c r="N18" s="509">
        <v>6.234802668495543E-3</v>
      </c>
      <c r="O18" s="292">
        <v>23786</v>
      </c>
      <c r="P18" s="289">
        <v>49.433672090944988</v>
      </c>
      <c r="Q18" s="290">
        <v>24331</v>
      </c>
      <c r="R18" s="291">
        <v>50.566327909055012</v>
      </c>
      <c r="S18" s="292">
        <v>4813</v>
      </c>
      <c r="T18" s="289">
        <v>53.614793360810964</v>
      </c>
      <c r="U18" s="290">
        <v>4164</v>
      </c>
      <c r="V18" s="293">
        <v>46.385206639189036</v>
      </c>
      <c r="W18" s="292">
        <v>31131</v>
      </c>
      <c r="X18" s="285">
        <v>64.69854729097824</v>
      </c>
      <c r="Y18" s="290">
        <v>16986</v>
      </c>
      <c r="Z18" s="293">
        <v>35.30145270902176</v>
      </c>
      <c r="AA18" s="292">
        <v>7219</v>
      </c>
      <c r="AB18" s="285">
        <v>80.41662025175448</v>
      </c>
      <c r="AC18" s="292">
        <v>1758</v>
      </c>
      <c r="AD18" s="293">
        <v>19.583379748245516</v>
      </c>
      <c r="AE18" s="292">
        <v>3324</v>
      </c>
      <c r="AF18" s="285">
        <v>37.027960343099032</v>
      </c>
      <c r="AG18" s="290">
        <v>1720</v>
      </c>
      <c r="AH18" s="285">
        <v>19.160075749136681</v>
      </c>
      <c r="AI18" s="290">
        <v>250</v>
      </c>
      <c r="AJ18" s="289">
        <v>2.7848947309791692</v>
      </c>
      <c r="AK18" s="290">
        <v>1486</v>
      </c>
      <c r="AL18" s="289">
        <v>16.553414280940178</v>
      </c>
      <c r="AM18" s="290">
        <v>3</v>
      </c>
      <c r="AN18" s="285">
        <v>3.3418736771750029E-2</v>
      </c>
      <c r="AO18" s="290">
        <v>0</v>
      </c>
      <c r="AP18" s="293">
        <v>0</v>
      </c>
      <c r="AQ18" s="560">
        <v>48117</v>
      </c>
      <c r="AR18" s="294">
        <v>8977</v>
      </c>
    </row>
    <row r="19" spans="1:44" ht="15">
      <c r="A19" s="320">
        <v>495</v>
      </c>
      <c r="B19" s="321" t="s">
        <v>161</v>
      </c>
      <c r="C19" s="284">
        <v>10166</v>
      </c>
      <c r="D19" s="285">
        <v>38.862341832638862</v>
      </c>
      <c r="E19" s="286">
        <v>15383</v>
      </c>
      <c r="F19" s="285">
        <v>58.805764746358804</v>
      </c>
      <c r="G19" s="286">
        <v>526</v>
      </c>
      <c r="H19" s="285">
        <v>2.0107802286020107</v>
      </c>
      <c r="I19" s="286">
        <v>2</v>
      </c>
      <c r="J19" s="287">
        <v>7.6455522000076449E-3</v>
      </c>
      <c r="K19" s="286">
        <v>79</v>
      </c>
      <c r="L19" s="288">
        <v>0.30199931190030199</v>
      </c>
      <c r="M19" s="286">
        <v>3</v>
      </c>
      <c r="N19" s="509">
        <v>1.1468328300011469E-2</v>
      </c>
      <c r="O19" s="292">
        <v>13313</v>
      </c>
      <c r="P19" s="289">
        <v>50.892618219350894</v>
      </c>
      <c r="Q19" s="290">
        <v>12846</v>
      </c>
      <c r="R19" s="291">
        <v>49.107381780649106</v>
      </c>
      <c r="S19" s="292">
        <v>652</v>
      </c>
      <c r="T19" s="289">
        <v>55.11411665257819</v>
      </c>
      <c r="U19" s="290">
        <v>531</v>
      </c>
      <c r="V19" s="293">
        <v>44.88588334742181</v>
      </c>
      <c r="W19" s="292">
        <v>15172</v>
      </c>
      <c r="X19" s="285">
        <v>57.999158989258007</v>
      </c>
      <c r="Y19" s="290">
        <v>10987</v>
      </c>
      <c r="Z19" s="293">
        <v>42.000841010742</v>
      </c>
      <c r="AA19" s="292">
        <v>687</v>
      </c>
      <c r="AB19" s="285">
        <v>58.072696534234993</v>
      </c>
      <c r="AC19" s="292">
        <v>496</v>
      </c>
      <c r="AD19" s="293">
        <v>41.927303465765</v>
      </c>
      <c r="AE19" s="292">
        <v>521</v>
      </c>
      <c r="AF19" s="285">
        <v>44.040574809805577</v>
      </c>
      <c r="AG19" s="290">
        <v>374</v>
      </c>
      <c r="AH19" s="285">
        <v>31.614539306847</v>
      </c>
      <c r="AI19" s="290">
        <v>495</v>
      </c>
      <c r="AJ19" s="289">
        <v>41.84277261200338</v>
      </c>
      <c r="AK19" s="290">
        <v>131</v>
      </c>
      <c r="AL19" s="289">
        <v>11.073541842772611</v>
      </c>
      <c r="AM19" s="290">
        <v>0</v>
      </c>
      <c r="AN19" s="285">
        <v>0</v>
      </c>
      <c r="AO19" s="290">
        <v>0</v>
      </c>
      <c r="AP19" s="293">
        <v>0</v>
      </c>
      <c r="AQ19" s="560">
        <v>26159</v>
      </c>
      <c r="AR19" s="294">
        <v>1183</v>
      </c>
    </row>
    <row r="20" spans="1:44" ht="15">
      <c r="A20" s="320">
        <v>790</v>
      </c>
      <c r="B20" s="321" t="s">
        <v>234</v>
      </c>
      <c r="C20" s="284">
        <v>14580</v>
      </c>
      <c r="D20" s="285">
        <v>56.494110353378801</v>
      </c>
      <c r="E20" s="286">
        <v>10593</v>
      </c>
      <c r="F20" s="285">
        <v>41.04541227526348</v>
      </c>
      <c r="G20" s="286">
        <v>576</v>
      </c>
      <c r="H20" s="285">
        <v>2.2318660880347179</v>
      </c>
      <c r="I20" s="286">
        <v>0</v>
      </c>
      <c r="J20" s="287">
        <v>0</v>
      </c>
      <c r="K20" s="286">
        <v>55</v>
      </c>
      <c r="L20" s="288">
        <v>0.21311221326720398</v>
      </c>
      <c r="M20" s="286">
        <v>4</v>
      </c>
      <c r="N20" s="509">
        <v>1.5499070055796652E-2</v>
      </c>
      <c r="O20" s="292">
        <v>12970</v>
      </c>
      <c r="P20" s="289">
        <v>50.255734655920648</v>
      </c>
      <c r="Q20" s="290">
        <v>12838</v>
      </c>
      <c r="R20" s="291">
        <v>49.744265344079352</v>
      </c>
      <c r="S20" s="292">
        <v>1110</v>
      </c>
      <c r="T20" s="289">
        <v>57.963446475195823</v>
      </c>
      <c r="U20" s="290">
        <v>805</v>
      </c>
      <c r="V20" s="293">
        <v>42.036553524804177</v>
      </c>
      <c r="W20" s="292">
        <v>14735</v>
      </c>
      <c r="X20" s="285">
        <v>57.094699318040924</v>
      </c>
      <c r="Y20" s="290">
        <v>11073</v>
      </c>
      <c r="Z20" s="293">
        <v>42.905300681959076</v>
      </c>
      <c r="AA20" s="292">
        <v>1249</v>
      </c>
      <c r="AB20" s="285">
        <v>65.221932114882506</v>
      </c>
      <c r="AC20" s="292">
        <v>666</v>
      </c>
      <c r="AD20" s="293">
        <v>34.778067885117494</v>
      </c>
      <c r="AE20" s="292">
        <v>929</v>
      </c>
      <c r="AF20" s="285">
        <v>48.511749347258487</v>
      </c>
      <c r="AG20" s="290">
        <v>547</v>
      </c>
      <c r="AH20" s="285">
        <v>28.563968668407309</v>
      </c>
      <c r="AI20" s="290">
        <v>790</v>
      </c>
      <c r="AJ20" s="289">
        <v>41.253263707571804</v>
      </c>
      <c r="AK20" s="290">
        <v>181</v>
      </c>
      <c r="AL20" s="289">
        <v>9.4516971279373365</v>
      </c>
      <c r="AM20" s="290">
        <v>0</v>
      </c>
      <c r="AN20" s="285">
        <v>0</v>
      </c>
      <c r="AO20" s="290">
        <v>0</v>
      </c>
      <c r="AP20" s="293">
        <v>0</v>
      </c>
      <c r="AQ20" s="560">
        <v>25808</v>
      </c>
      <c r="AR20" s="294">
        <v>1915</v>
      </c>
    </row>
    <row r="21" spans="1:44" ht="15">
      <c r="A21" s="320">
        <v>895</v>
      </c>
      <c r="B21" s="322" t="s">
        <v>267</v>
      </c>
      <c r="C21" s="284">
        <v>9664</v>
      </c>
      <c r="D21" s="285">
        <v>39.29893050302956</v>
      </c>
      <c r="E21" s="286">
        <v>13879</v>
      </c>
      <c r="F21" s="285">
        <v>56.439347728843877</v>
      </c>
      <c r="G21" s="286">
        <v>941</v>
      </c>
      <c r="H21" s="285">
        <v>3.826603228823553</v>
      </c>
      <c r="I21" s="286">
        <v>15</v>
      </c>
      <c r="J21" s="287">
        <v>6.0997926070513603E-2</v>
      </c>
      <c r="K21" s="286">
        <v>78</v>
      </c>
      <c r="L21" s="288">
        <v>0.31718921556667073</v>
      </c>
      <c r="M21" s="286">
        <v>14</v>
      </c>
      <c r="N21" s="509">
        <v>5.6931397665812698E-2</v>
      </c>
      <c r="O21" s="298">
        <v>12298</v>
      </c>
      <c r="P21" s="295">
        <v>50.010166321011752</v>
      </c>
      <c r="Q21" s="296">
        <v>12293</v>
      </c>
      <c r="R21" s="297">
        <v>49.989833678988248</v>
      </c>
      <c r="S21" s="298">
        <v>940</v>
      </c>
      <c r="T21" s="295">
        <v>53.167420814479641</v>
      </c>
      <c r="U21" s="296">
        <v>828</v>
      </c>
      <c r="V21" s="299">
        <v>46.832579185520359</v>
      </c>
      <c r="W21" s="298">
        <v>11805</v>
      </c>
      <c r="X21" s="300">
        <v>48.005367817494204</v>
      </c>
      <c r="Y21" s="296">
        <v>12786</v>
      </c>
      <c r="Z21" s="299">
        <v>51.994632182505796</v>
      </c>
      <c r="AA21" s="292">
        <v>992</v>
      </c>
      <c r="AB21" s="285">
        <v>56.108597285067873</v>
      </c>
      <c r="AC21" s="292">
        <v>776</v>
      </c>
      <c r="AD21" s="293">
        <v>43.891402714932127</v>
      </c>
      <c r="AE21" s="292">
        <v>733</v>
      </c>
      <c r="AF21" s="285">
        <v>41.459276018099551</v>
      </c>
      <c r="AG21" s="290">
        <v>567</v>
      </c>
      <c r="AH21" s="285">
        <v>32.07013574660634</v>
      </c>
      <c r="AI21" s="290">
        <v>895</v>
      </c>
      <c r="AJ21" s="289">
        <v>50.622171945701353</v>
      </c>
      <c r="AK21" s="290">
        <v>207</v>
      </c>
      <c r="AL21" s="289">
        <v>11.70814479638009</v>
      </c>
      <c r="AM21" s="290">
        <v>0</v>
      </c>
      <c r="AN21" s="285">
        <v>0</v>
      </c>
      <c r="AO21" s="290">
        <v>0</v>
      </c>
      <c r="AP21" s="293">
        <v>0</v>
      </c>
      <c r="AQ21" s="561">
        <v>24591</v>
      </c>
      <c r="AR21" s="301">
        <v>1768</v>
      </c>
    </row>
    <row r="22" spans="1:44" ht="17.25" customHeight="1">
      <c r="A22" s="168"/>
      <c r="B22" s="183" t="s">
        <v>6053</v>
      </c>
      <c r="C22" s="185">
        <v>249046</v>
      </c>
      <c r="D22" s="170">
        <v>62.074036410041678</v>
      </c>
      <c r="E22" s="169">
        <v>128118</v>
      </c>
      <c r="F22" s="170">
        <v>31.933062152300053</v>
      </c>
      <c r="G22" s="169">
        <v>18698</v>
      </c>
      <c r="H22" s="170">
        <v>4.6604255149448663</v>
      </c>
      <c r="I22" s="169">
        <v>43</v>
      </c>
      <c r="J22" s="235">
        <v>1.0717632749097726E-2</v>
      </c>
      <c r="K22" s="169">
        <v>5189</v>
      </c>
      <c r="L22" s="186">
        <v>1.2933441008155371</v>
      </c>
      <c r="M22" s="169">
        <v>114</v>
      </c>
      <c r="N22" s="509">
        <v>2.8414189148770714E-2</v>
      </c>
      <c r="O22" s="185">
        <v>192582</v>
      </c>
      <c r="P22" s="171">
        <v>48.000538374110185</v>
      </c>
      <c r="Q22" s="169">
        <v>208626</v>
      </c>
      <c r="R22" s="189">
        <v>51.999461625889808</v>
      </c>
      <c r="S22" s="185">
        <v>103920</v>
      </c>
      <c r="T22" s="171">
        <v>52.262074792299494</v>
      </c>
      <c r="U22" s="169">
        <v>94924</v>
      </c>
      <c r="V22" s="191">
        <v>47.737925207700513</v>
      </c>
      <c r="W22" s="185">
        <v>234027</v>
      </c>
      <c r="X22" s="170">
        <v>58.330591613327755</v>
      </c>
      <c r="Y22" s="169">
        <v>167181</v>
      </c>
      <c r="Z22" s="191">
        <v>41.669408386672252</v>
      </c>
      <c r="AA22" s="185">
        <v>153512</v>
      </c>
      <c r="AB22" s="170">
        <v>77.202228882943416</v>
      </c>
      <c r="AC22" s="169">
        <v>45332</v>
      </c>
      <c r="AD22" s="191">
        <v>22.797771117056588</v>
      </c>
      <c r="AE22" s="185">
        <v>65555</v>
      </c>
      <c r="AF22" s="170">
        <v>32.968055359980688</v>
      </c>
      <c r="AG22" s="169">
        <v>34608</v>
      </c>
      <c r="AH22" s="170">
        <v>17.404598579791191</v>
      </c>
      <c r="AI22" s="169">
        <v>4894</v>
      </c>
      <c r="AJ22" s="171">
        <v>2.4612258856188771</v>
      </c>
      <c r="AK22" s="169">
        <v>38261</v>
      </c>
      <c r="AL22" s="171">
        <v>19.241717124982401</v>
      </c>
      <c r="AM22" s="169">
        <v>104</v>
      </c>
      <c r="AN22" s="170">
        <v>5.2302307336404417E-2</v>
      </c>
      <c r="AO22" s="169">
        <v>0</v>
      </c>
      <c r="AP22" s="191">
        <v>0</v>
      </c>
      <c r="AQ22" s="562">
        <v>401208</v>
      </c>
      <c r="AR22" s="193">
        <v>198844</v>
      </c>
    </row>
    <row r="23" spans="1:44" ht="15">
      <c r="A23" s="320">
        <v>45</v>
      </c>
      <c r="B23" s="323" t="s">
        <v>32</v>
      </c>
      <c r="C23" s="284">
        <v>39912</v>
      </c>
      <c r="D23" s="285">
        <v>60.213626214471063</v>
      </c>
      <c r="E23" s="286">
        <v>19847</v>
      </c>
      <c r="F23" s="285">
        <v>29.942369199203426</v>
      </c>
      <c r="G23" s="286">
        <v>5077</v>
      </c>
      <c r="H23" s="285">
        <v>7.6594653309999403</v>
      </c>
      <c r="I23" s="286">
        <v>11</v>
      </c>
      <c r="J23" s="287">
        <v>1.6595256773882083E-2</v>
      </c>
      <c r="K23" s="286">
        <v>1407</v>
      </c>
      <c r="L23" s="288">
        <v>2.1226842073501904</v>
      </c>
      <c r="M23" s="286">
        <v>30</v>
      </c>
      <c r="N23" s="509">
        <v>4.5259791201496591E-2</v>
      </c>
      <c r="O23" s="305">
        <v>31148</v>
      </c>
      <c r="P23" s="302">
        <v>46.991732544807192</v>
      </c>
      <c r="Q23" s="303">
        <v>35136</v>
      </c>
      <c r="R23" s="304">
        <v>53.008267455192801</v>
      </c>
      <c r="S23" s="305">
        <v>43048</v>
      </c>
      <c r="T23" s="302">
        <v>51.616306954436453</v>
      </c>
      <c r="U23" s="303">
        <v>40352</v>
      </c>
      <c r="V23" s="306">
        <v>48.383693045563547</v>
      </c>
      <c r="W23" s="305">
        <v>51858</v>
      </c>
      <c r="X23" s="307">
        <v>78.236075070907006</v>
      </c>
      <c r="Y23" s="303">
        <v>14426</v>
      </c>
      <c r="Z23" s="306">
        <v>21.763924929092994</v>
      </c>
      <c r="AA23" s="292">
        <v>69207</v>
      </c>
      <c r="AB23" s="285">
        <v>82.982014388489205</v>
      </c>
      <c r="AC23" s="292">
        <v>14193</v>
      </c>
      <c r="AD23" s="293">
        <v>17.017985611510792</v>
      </c>
      <c r="AE23" s="292">
        <v>27020</v>
      </c>
      <c r="AF23" s="285">
        <v>32.398081534772182</v>
      </c>
      <c r="AG23" s="290">
        <v>15580</v>
      </c>
      <c r="AH23" s="285">
        <v>18.681055155875299</v>
      </c>
      <c r="AI23" s="290">
        <v>45</v>
      </c>
      <c r="AJ23" s="289">
        <v>5.3956834532374098E-2</v>
      </c>
      <c r="AK23" s="290">
        <v>15975</v>
      </c>
      <c r="AL23" s="289">
        <v>19.154676258992804</v>
      </c>
      <c r="AM23" s="290">
        <v>53</v>
      </c>
      <c r="AN23" s="285">
        <v>6.3549160671462823E-2</v>
      </c>
      <c r="AO23" s="290">
        <v>0</v>
      </c>
      <c r="AP23" s="293">
        <v>0</v>
      </c>
      <c r="AQ23" s="563">
        <v>66284</v>
      </c>
      <c r="AR23" s="308">
        <v>83400</v>
      </c>
    </row>
    <row r="24" spans="1:44" ht="15">
      <c r="A24" s="320">
        <v>51</v>
      </c>
      <c r="B24" s="321" t="s">
        <v>35</v>
      </c>
      <c r="C24" s="284">
        <v>13714</v>
      </c>
      <c r="D24" s="285">
        <v>53.501345921273355</v>
      </c>
      <c r="E24" s="286">
        <v>10521</v>
      </c>
      <c r="F24" s="285">
        <v>41.044747005812823</v>
      </c>
      <c r="G24" s="286">
        <v>1252</v>
      </c>
      <c r="H24" s="285">
        <v>4.8843287949128076</v>
      </c>
      <c r="I24" s="286">
        <v>2</v>
      </c>
      <c r="J24" s="287">
        <v>7.8024421643974563E-3</v>
      </c>
      <c r="K24" s="286">
        <v>140</v>
      </c>
      <c r="L24" s="288">
        <v>0.54617095150782191</v>
      </c>
      <c r="M24" s="286">
        <v>4</v>
      </c>
      <c r="N24" s="509">
        <v>1.5604884328794913E-2</v>
      </c>
      <c r="O24" s="292">
        <v>12470</v>
      </c>
      <c r="P24" s="289">
        <v>48.648226895018141</v>
      </c>
      <c r="Q24" s="290">
        <v>13163</v>
      </c>
      <c r="R24" s="291">
        <v>51.351773104981859</v>
      </c>
      <c r="S24" s="292">
        <v>2158</v>
      </c>
      <c r="T24" s="289">
        <v>53.694948992286641</v>
      </c>
      <c r="U24" s="290">
        <v>1861</v>
      </c>
      <c r="V24" s="293">
        <v>46.305051007713359</v>
      </c>
      <c r="W24" s="292">
        <v>10935</v>
      </c>
      <c r="X24" s="285">
        <v>42.659852533843093</v>
      </c>
      <c r="Y24" s="290">
        <v>14698</v>
      </c>
      <c r="Z24" s="293">
        <v>57.340147466156907</v>
      </c>
      <c r="AA24" s="292">
        <v>2709</v>
      </c>
      <c r="AB24" s="285">
        <v>67.404827071410807</v>
      </c>
      <c r="AC24" s="292">
        <v>1310</v>
      </c>
      <c r="AD24" s="293">
        <v>32.5951729285892</v>
      </c>
      <c r="AE24" s="292">
        <v>1469</v>
      </c>
      <c r="AF24" s="285">
        <v>36.551380940532468</v>
      </c>
      <c r="AG24" s="290">
        <v>918</v>
      </c>
      <c r="AH24" s="285">
        <v>22.841502861408312</v>
      </c>
      <c r="AI24" s="290">
        <v>51</v>
      </c>
      <c r="AJ24" s="289">
        <v>1.2689723811893505</v>
      </c>
      <c r="AK24" s="290">
        <v>689</v>
      </c>
      <c r="AL24" s="289">
        <v>17.143568051754169</v>
      </c>
      <c r="AM24" s="290">
        <v>0</v>
      </c>
      <c r="AN24" s="285">
        <v>0</v>
      </c>
      <c r="AO24" s="290">
        <v>0</v>
      </c>
      <c r="AP24" s="293">
        <v>0</v>
      </c>
      <c r="AQ24" s="560">
        <v>25633</v>
      </c>
      <c r="AR24" s="294">
        <v>4019</v>
      </c>
    </row>
    <row r="25" spans="1:44" ht="15">
      <c r="A25" s="320">
        <v>147</v>
      </c>
      <c r="B25" s="321" t="s">
        <v>71</v>
      </c>
      <c r="C25" s="284">
        <v>19058</v>
      </c>
      <c r="D25" s="285">
        <v>61.654427226553651</v>
      </c>
      <c r="E25" s="286">
        <v>10300</v>
      </c>
      <c r="F25" s="285">
        <v>33.321471320889003</v>
      </c>
      <c r="G25" s="286">
        <v>1301</v>
      </c>
      <c r="H25" s="285">
        <v>4.2088576882016104</v>
      </c>
      <c r="I25" s="286">
        <v>1</v>
      </c>
      <c r="J25" s="287">
        <v>3.2350943029989324E-3</v>
      </c>
      <c r="K25" s="286">
        <v>242</v>
      </c>
      <c r="L25" s="288">
        <v>0.78289282132574156</v>
      </c>
      <c r="M25" s="286">
        <v>9</v>
      </c>
      <c r="N25" s="509">
        <v>2.9115848726990391E-2</v>
      </c>
      <c r="O25" s="292">
        <v>14560</v>
      </c>
      <c r="P25" s="289">
        <v>47.102973051664456</v>
      </c>
      <c r="Q25" s="290">
        <v>16351</v>
      </c>
      <c r="R25" s="291">
        <v>52.897026948335544</v>
      </c>
      <c r="S25" s="292">
        <v>13880</v>
      </c>
      <c r="T25" s="289">
        <v>52.526017029328287</v>
      </c>
      <c r="U25" s="290">
        <v>12545</v>
      </c>
      <c r="V25" s="293">
        <v>47.473982970671713</v>
      </c>
      <c r="W25" s="292">
        <v>21742</v>
      </c>
      <c r="X25" s="285">
        <v>70.33742033580279</v>
      </c>
      <c r="Y25" s="290">
        <v>9169</v>
      </c>
      <c r="Z25" s="293">
        <v>29.662579664197214</v>
      </c>
      <c r="AA25" s="292">
        <v>20639</v>
      </c>
      <c r="AB25" s="285">
        <v>78.104068117313147</v>
      </c>
      <c r="AC25" s="292">
        <v>5786</v>
      </c>
      <c r="AD25" s="293">
        <v>21.895931882686849</v>
      </c>
      <c r="AE25" s="292">
        <v>8793</v>
      </c>
      <c r="AF25" s="285">
        <v>33.27530747398297</v>
      </c>
      <c r="AG25" s="290">
        <v>3881</v>
      </c>
      <c r="AH25" s="285">
        <v>14.686849574266791</v>
      </c>
      <c r="AI25" s="290">
        <v>147</v>
      </c>
      <c r="AJ25" s="289">
        <v>0.55629139072847678</v>
      </c>
      <c r="AK25" s="290">
        <v>5076</v>
      </c>
      <c r="AL25" s="289">
        <v>19.209082308420054</v>
      </c>
      <c r="AM25" s="290">
        <v>11</v>
      </c>
      <c r="AN25" s="285">
        <v>4.1627246925260167E-2</v>
      </c>
      <c r="AO25" s="290">
        <v>0</v>
      </c>
      <c r="AP25" s="293">
        <v>0</v>
      </c>
      <c r="AQ25" s="560">
        <v>30911</v>
      </c>
      <c r="AR25" s="294">
        <v>26425</v>
      </c>
    </row>
    <row r="26" spans="1:44" ht="15">
      <c r="A26" s="320">
        <v>172</v>
      </c>
      <c r="B26" s="321" t="s">
        <v>79</v>
      </c>
      <c r="C26" s="284">
        <v>26786</v>
      </c>
      <c r="D26" s="285">
        <v>64.079806703188922</v>
      </c>
      <c r="E26" s="286">
        <v>12268</v>
      </c>
      <c r="F26" s="285">
        <v>29.348580177507717</v>
      </c>
      <c r="G26" s="286">
        <v>2434</v>
      </c>
      <c r="H26" s="285">
        <v>5.8228272050907872</v>
      </c>
      <c r="I26" s="286">
        <v>12</v>
      </c>
      <c r="J26" s="287">
        <v>2.8707447190258608E-2</v>
      </c>
      <c r="K26" s="286">
        <v>285</v>
      </c>
      <c r="L26" s="288">
        <v>0.68180187076864196</v>
      </c>
      <c r="M26" s="286">
        <v>16</v>
      </c>
      <c r="N26" s="509">
        <v>3.8276596253678144E-2</v>
      </c>
      <c r="O26" s="292">
        <v>19569</v>
      </c>
      <c r="P26" s="289">
        <v>46.814669505514225</v>
      </c>
      <c r="Q26" s="290">
        <v>22232</v>
      </c>
      <c r="R26" s="291">
        <v>53.185330494485783</v>
      </c>
      <c r="S26" s="292">
        <v>16655</v>
      </c>
      <c r="T26" s="289">
        <v>52.915011914217637</v>
      </c>
      <c r="U26" s="290">
        <v>14820</v>
      </c>
      <c r="V26" s="293">
        <v>47.084988085782363</v>
      </c>
      <c r="W26" s="292">
        <v>29417</v>
      </c>
      <c r="X26" s="285">
        <v>70.373914499653125</v>
      </c>
      <c r="Y26" s="290">
        <v>12384</v>
      </c>
      <c r="Z26" s="293">
        <v>29.626085500346882</v>
      </c>
      <c r="AA26" s="292">
        <v>24722</v>
      </c>
      <c r="AB26" s="285">
        <v>78.544876886417796</v>
      </c>
      <c r="AC26" s="292">
        <v>6753</v>
      </c>
      <c r="AD26" s="293">
        <v>21.455123113582207</v>
      </c>
      <c r="AE26" s="292">
        <v>10489</v>
      </c>
      <c r="AF26" s="285">
        <v>33.324861000794279</v>
      </c>
      <c r="AG26" s="290">
        <v>4274</v>
      </c>
      <c r="AH26" s="285">
        <v>13.579030976965845</v>
      </c>
      <c r="AI26" s="290">
        <v>172</v>
      </c>
      <c r="AJ26" s="289">
        <v>0.54646544876886416</v>
      </c>
      <c r="AK26" s="290">
        <v>6149</v>
      </c>
      <c r="AL26" s="289">
        <v>19.536139793486896</v>
      </c>
      <c r="AM26" s="290">
        <v>17</v>
      </c>
      <c r="AN26" s="285">
        <v>5.4011119936457512E-2</v>
      </c>
      <c r="AO26" s="290">
        <v>0</v>
      </c>
      <c r="AP26" s="293">
        <v>0</v>
      </c>
      <c r="AQ26" s="560">
        <v>41801</v>
      </c>
      <c r="AR26" s="294">
        <v>31475</v>
      </c>
    </row>
    <row r="27" spans="1:44" ht="15">
      <c r="A27" s="320">
        <v>475</v>
      </c>
      <c r="B27" s="321" t="s">
        <v>153</v>
      </c>
      <c r="C27" s="284">
        <v>3569</v>
      </c>
      <c r="D27" s="285">
        <v>73.877044090250465</v>
      </c>
      <c r="E27" s="286">
        <v>1110</v>
      </c>
      <c r="F27" s="285">
        <v>22.976609397640242</v>
      </c>
      <c r="G27" s="286">
        <v>136</v>
      </c>
      <c r="H27" s="285">
        <v>2.815152142413579</v>
      </c>
      <c r="I27" s="286">
        <v>0</v>
      </c>
      <c r="J27" s="287">
        <v>0</v>
      </c>
      <c r="K27" s="286">
        <v>12</v>
      </c>
      <c r="L27" s="288">
        <v>0.24839577727178638</v>
      </c>
      <c r="M27" s="286">
        <v>4</v>
      </c>
      <c r="N27" s="509">
        <v>8.2798592423928785E-2</v>
      </c>
      <c r="O27" s="292">
        <v>2443</v>
      </c>
      <c r="P27" s="289">
        <v>50.56924032291451</v>
      </c>
      <c r="Q27" s="290">
        <v>2388</v>
      </c>
      <c r="R27" s="291">
        <v>49.43075967708549</v>
      </c>
      <c r="S27" s="292">
        <v>140</v>
      </c>
      <c r="T27" s="289">
        <v>51.660516605166052</v>
      </c>
      <c r="U27" s="290">
        <v>131</v>
      </c>
      <c r="V27" s="293">
        <v>48.339483394833948</v>
      </c>
      <c r="W27" s="292">
        <v>1102</v>
      </c>
      <c r="X27" s="285">
        <v>22.811012212792384</v>
      </c>
      <c r="Y27" s="290">
        <v>3729</v>
      </c>
      <c r="Z27" s="293">
        <v>77.188987787207623</v>
      </c>
      <c r="AA27" s="292">
        <v>168</v>
      </c>
      <c r="AB27" s="285">
        <v>61.992619926199268</v>
      </c>
      <c r="AC27" s="292">
        <v>103</v>
      </c>
      <c r="AD27" s="293">
        <v>38.007380073800739</v>
      </c>
      <c r="AE27" s="292">
        <v>111</v>
      </c>
      <c r="AF27" s="285">
        <v>40.959409594095945</v>
      </c>
      <c r="AG27" s="290">
        <v>102</v>
      </c>
      <c r="AH27" s="285">
        <v>37.638376383763841</v>
      </c>
      <c r="AI27" s="290">
        <v>475</v>
      </c>
      <c r="AJ27" s="289">
        <v>175.27675276752768</v>
      </c>
      <c r="AK27" s="290">
        <v>29</v>
      </c>
      <c r="AL27" s="289">
        <v>10.701107011070111</v>
      </c>
      <c r="AM27" s="290">
        <v>0</v>
      </c>
      <c r="AN27" s="285">
        <v>0</v>
      </c>
      <c r="AO27" s="290">
        <v>0</v>
      </c>
      <c r="AP27" s="293">
        <v>0</v>
      </c>
      <c r="AQ27" s="560">
        <v>4831</v>
      </c>
      <c r="AR27" s="294">
        <v>271</v>
      </c>
    </row>
    <row r="28" spans="1:44" ht="15">
      <c r="A28" s="320">
        <v>480</v>
      </c>
      <c r="B28" s="321" t="s">
        <v>155</v>
      </c>
      <c r="C28" s="284">
        <v>14802</v>
      </c>
      <c r="D28" s="285">
        <v>69.866893231379208</v>
      </c>
      <c r="E28" s="286">
        <v>5846</v>
      </c>
      <c r="F28" s="285">
        <v>27.593693948834137</v>
      </c>
      <c r="G28" s="286">
        <v>330</v>
      </c>
      <c r="H28" s="285">
        <v>1.557632398753894</v>
      </c>
      <c r="I28" s="286">
        <v>5</v>
      </c>
      <c r="J28" s="287">
        <v>2.3600490890210515E-2</v>
      </c>
      <c r="K28" s="286">
        <v>200</v>
      </c>
      <c r="L28" s="288">
        <v>0.94401963560842073</v>
      </c>
      <c r="M28" s="286">
        <v>3</v>
      </c>
      <c r="N28" s="509">
        <v>1.416029453412631E-2</v>
      </c>
      <c r="O28" s="292">
        <v>10280</v>
      </c>
      <c r="P28" s="289">
        <v>48.522609270272824</v>
      </c>
      <c r="Q28" s="290">
        <v>10906</v>
      </c>
      <c r="R28" s="291">
        <v>51.477390729727176</v>
      </c>
      <c r="S28" s="292">
        <v>1252</v>
      </c>
      <c r="T28" s="289">
        <v>58.973151201130477</v>
      </c>
      <c r="U28" s="290">
        <v>871</v>
      </c>
      <c r="V28" s="293">
        <v>41.026848798869523</v>
      </c>
      <c r="W28" s="292">
        <v>10411</v>
      </c>
      <c r="X28" s="285">
        <v>49.14094213159634</v>
      </c>
      <c r="Y28" s="290">
        <v>10775</v>
      </c>
      <c r="Z28" s="293">
        <v>50.859057868403667</v>
      </c>
      <c r="AA28" s="292">
        <v>1057</v>
      </c>
      <c r="AB28" s="285">
        <v>49.788035798398496</v>
      </c>
      <c r="AC28" s="292">
        <v>1066</v>
      </c>
      <c r="AD28" s="293">
        <v>50.211964201601511</v>
      </c>
      <c r="AE28" s="292">
        <v>937</v>
      </c>
      <c r="AF28" s="285">
        <v>44.135657089024967</v>
      </c>
      <c r="AG28" s="290">
        <v>439</v>
      </c>
      <c r="AH28" s="285">
        <v>20.678285445124821</v>
      </c>
      <c r="AI28" s="290">
        <v>480</v>
      </c>
      <c r="AJ28" s="289">
        <v>22.609514837494114</v>
      </c>
      <c r="AK28" s="290">
        <v>314</v>
      </c>
      <c r="AL28" s="289">
        <v>14.790390956194067</v>
      </c>
      <c r="AM28" s="290">
        <v>1</v>
      </c>
      <c r="AN28" s="285">
        <v>4.7103155911446065E-2</v>
      </c>
      <c r="AO28" s="290">
        <v>0</v>
      </c>
      <c r="AP28" s="293">
        <v>0</v>
      </c>
      <c r="AQ28" s="560">
        <v>21186</v>
      </c>
      <c r="AR28" s="294">
        <v>2123</v>
      </c>
    </row>
    <row r="29" spans="1:44" ht="15">
      <c r="A29" s="320">
        <v>490</v>
      </c>
      <c r="B29" s="321" t="s">
        <v>159</v>
      </c>
      <c r="C29" s="284">
        <v>29132</v>
      </c>
      <c r="D29" s="285">
        <v>58.897739678945449</v>
      </c>
      <c r="E29" s="286">
        <v>18822</v>
      </c>
      <c r="F29" s="285">
        <v>38.053455177712181</v>
      </c>
      <c r="G29" s="286">
        <v>1225</v>
      </c>
      <c r="H29" s="285">
        <v>2.4766487404472119</v>
      </c>
      <c r="I29" s="286">
        <v>1</v>
      </c>
      <c r="J29" s="287">
        <v>2.0217540738344587E-3</v>
      </c>
      <c r="K29" s="286">
        <v>274</v>
      </c>
      <c r="L29" s="288">
        <v>0.55396061623064174</v>
      </c>
      <c r="M29" s="286">
        <v>8</v>
      </c>
      <c r="N29" s="509">
        <v>1.6174032590675669E-2</v>
      </c>
      <c r="O29" s="292">
        <v>24424</v>
      </c>
      <c r="P29" s="289">
        <v>49.379321499332825</v>
      </c>
      <c r="Q29" s="290">
        <v>25038</v>
      </c>
      <c r="R29" s="291">
        <v>50.620678500667182</v>
      </c>
      <c r="S29" s="292">
        <v>3012</v>
      </c>
      <c r="T29" s="289">
        <v>54.594888526373033</v>
      </c>
      <c r="U29" s="290">
        <v>2505</v>
      </c>
      <c r="V29" s="293">
        <v>45.405111473626967</v>
      </c>
      <c r="W29" s="292">
        <v>16030</v>
      </c>
      <c r="X29" s="285">
        <v>32.408717803566375</v>
      </c>
      <c r="Y29" s="290">
        <v>33432</v>
      </c>
      <c r="Z29" s="293">
        <v>67.591282196433625</v>
      </c>
      <c r="AA29" s="292">
        <v>2367</v>
      </c>
      <c r="AB29" s="285">
        <v>42.903752039151712</v>
      </c>
      <c r="AC29" s="292">
        <v>3150</v>
      </c>
      <c r="AD29" s="293">
        <v>57.096247960848288</v>
      </c>
      <c r="AE29" s="292">
        <v>2068</v>
      </c>
      <c r="AF29" s="285">
        <v>37.484139931121987</v>
      </c>
      <c r="AG29" s="290">
        <v>1281</v>
      </c>
      <c r="AH29" s="285">
        <v>23.219140837411636</v>
      </c>
      <c r="AI29" s="290">
        <v>490</v>
      </c>
      <c r="AJ29" s="289">
        <v>8.8816385716875104</v>
      </c>
      <c r="AK29" s="290">
        <v>943</v>
      </c>
      <c r="AL29" s="289">
        <v>17.092622802247597</v>
      </c>
      <c r="AM29" s="290">
        <v>1</v>
      </c>
      <c r="AN29" s="285">
        <v>1.8125793003443903E-2</v>
      </c>
      <c r="AO29" s="290">
        <v>0</v>
      </c>
      <c r="AP29" s="293">
        <v>0</v>
      </c>
      <c r="AQ29" s="560">
        <v>49462</v>
      </c>
      <c r="AR29" s="294">
        <v>5517</v>
      </c>
    </row>
    <row r="30" spans="1:44" ht="15">
      <c r="A30" s="320">
        <v>659</v>
      </c>
      <c r="B30" s="321" t="s">
        <v>199</v>
      </c>
      <c r="C30" s="284">
        <v>10814</v>
      </c>
      <c r="D30" s="285">
        <v>50.815281236783981</v>
      </c>
      <c r="E30" s="286">
        <v>9427</v>
      </c>
      <c r="F30" s="285">
        <v>44.297730369813451</v>
      </c>
      <c r="G30" s="286">
        <v>975</v>
      </c>
      <c r="H30" s="285">
        <v>4.5815516188149052</v>
      </c>
      <c r="I30" s="286">
        <v>1</v>
      </c>
      <c r="J30" s="287">
        <v>4.6990273013486211E-3</v>
      </c>
      <c r="K30" s="286">
        <v>55</v>
      </c>
      <c r="L30" s="288">
        <v>0.25844650157417415</v>
      </c>
      <c r="M30" s="286">
        <v>9</v>
      </c>
      <c r="N30" s="509">
        <v>4.2291245712137583E-2</v>
      </c>
      <c r="O30" s="292">
        <v>10208</v>
      </c>
      <c r="P30" s="289">
        <v>47.96767069216672</v>
      </c>
      <c r="Q30" s="290">
        <v>11073</v>
      </c>
      <c r="R30" s="291">
        <v>52.03232930783328</v>
      </c>
      <c r="S30" s="292">
        <v>1008</v>
      </c>
      <c r="T30" s="289">
        <v>57.567104511707598</v>
      </c>
      <c r="U30" s="290">
        <v>743</v>
      </c>
      <c r="V30" s="293">
        <v>42.432895488292402</v>
      </c>
      <c r="W30" s="292">
        <v>9659</v>
      </c>
      <c r="X30" s="285">
        <v>45.387904703726328</v>
      </c>
      <c r="Y30" s="290">
        <v>11622</v>
      </c>
      <c r="Z30" s="293">
        <v>54.612095296273665</v>
      </c>
      <c r="AA30" s="292">
        <v>802</v>
      </c>
      <c r="AB30" s="285">
        <v>45.802398629354656</v>
      </c>
      <c r="AC30" s="292">
        <v>949</v>
      </c>
      <c r="AD30" s="293">
        <v>54.197601370645344</v>
      </c>
      <c r="AE30" s="292">
        <v>711</v>
      </c>
      <c r="AF30" s="285">
        <v>40.605368360936609</v>
      </c>
      <c r="AG30" s="290">
        <v>375</v>
      </c>
      <c r="AH30" s="285">
        <v>21.416333523700743</v>
      </c>
      <c r="AI30" s="290">
        <v>659</v>
      </c>
      <c r="AJ30" s="289">
        <v>37.635636778983439</v>
      </c>
      <c r="AK30" s="290">
        <v>296</v>
      </c>
      <c r="AL30" s="289">
        <v>16.904625928041121</v>
      </c>
      <c r="AM30" s="290">
        <v>1</v>
      </c>
      <c r="AN30" s="285">
        <v>5.7110222729868647E-2</v>
      </c>
      <c r="AO30" s="290">
        <v>0</v>
      </c>
      <c r="AP30" s="293">
        <v>0</v>
      </c>
      <c r="AQ30" s="560">
        <v>21281</v>
      </c>
      <c r="AR30" s="294">
        <v>1751</v>
      </c>
    </row>
    <row r="31" spans="1:44" ht="15">
      <c r="A31" s="320">
        <v>665</v>
      </c>
      <c r="B31" s="321" t="s">
        <v>207</v>
      </c>
      <c r="C31" s="284">
        <v>20101</v>
      </c>
      <c r="D31" s="285">
        <v>65.362728839462818</v>
      </c>
      <c r="E31" s="286">
        <v>9293</v>
      </c>
      <c r="F31" s="285">
        <v>30.218190095275261</v>
      </c>
      <c r="G31" s="286">
        <v>1044</v>
      </c>
      <c r="H31" s="285">
        <v>3.3947907521217444</v>
      </c>
      <c r="I31" s="286">
        <v>8</v>
      </c>
      <c r="J31" s="287">
        <v>2.6013722238480797E-2</v>
      </c>
      <c r="K31" s="286">
        <v>303</v>
      </c>
      <c r="L31" s="288">
        <v>0.98526972978246019</v>
      </c>
      <c r="M31" s="286">
        <v>4</v>
      </c>
      <c r="N31" s="509">
        <v>1.3006861119240399E-2</v>
      </c>
      <c r="O31" s="292">
        <v>15058</v>
      </c>
      <c r="P31" s="289">
        <v>48.964328683380479</v>
      </c>
      <c r="Q31" s="290">
        <v>15695</v>
      </c>
      <c r="R31" s="291">
        <v>51.035671316619514</v>
      </c>
      <c r="S31" s="292">
        <v>1308</v>
      </c>
      <c r="T31" s="289">
        <v>55.259822560202785</v>
      </c>
      <c r="U31" s="290">
        <v>1059</v>
      </c>
      <c r="V31" s="293">
        <v>44.740177439797215</v>
      </c>
      <c r="W31" s="292">
        <v>12674</v>
      </c>
      <c r="X31" s="285">
        <v>41.212239456313206</v>
      </c>
      <c r="Y31" s="290">
        <v>18079</v>
      </c>
      <c r="Z31" s="293">
        <v>58.787760543686794</v>
      </c>
      <c r="AA31" s="292">
        <v>1489</v>
      </c>
      <c r="AB31" s="285">
        <v>62.90663286861006</v>
      </c>
      <c r="AC31" s="292">
        <v>878</v>
      </c>
      <c r="AD31" s="293">
        <v>37.09336713138994</v>
      </c>
      <c r="AE31" s="292">
        <v>938</v>
      </c>
      <c r="AF31" s="285">
        <v>39.628221377270805</v>
      </c>
      <c r="AG31" s="290">
        <v>593</v>
      </c>
      <c r="AH31" s="285">
        <v>25.052809463455851</v>
      </c>
      <c r="AI31" s="290">
        <v>665</v>
      </c>
      <c r="AJ31" s="289">
        <v>28.094634558512887</v>
      </c>
      <c r="AK31" s="290">
        <v>370</v>
      </c>
      <c r="AL31" s="289">
        <v>15.631601182931981</v>
      </c>
      <c r="AM31" s="290">
        <v>0</v>
      </c>
      <c r="AN31" s="285">
        <v>0</v>
      </c>
      <c r="AO31" s="290">
        <v>0</v>
      </c>
      <c r="AP31" s="293">
        <v>0</v>
      </c>
      <c r="AQ31" s="560">
        <v>30753</v>
      </c>
      <c r="AR31" s="294">
        <v>2367</v>
      </c>
    </row>
    <row r="32" spans="1:44" ht="15">
      <c r="A32" s="320">
        <v>837</v>
      </c>
      <c r="B32" s="321" t="s">
        <v>242</v>
      </c>
      <c r="C32" s="284">
        <v>65928</v>
      </c>
      <c r="D32" s="285">
        <v>64.898067666138388</v>
      </c>
      <c r="E32" s="286">
        <v>28512</v>
      </c>
      <c r="F32" s="285">
        <v>28.066583322669242</v>
      </c>
      <c r="G32" s="286">
        <v>4860</v>
      </c>
      <c r="H32" s="285">
        <v>4.7840767027277113</v>
      </c>
      <c r="I32" s="286">
        <v>2</v>
      </c>
      <c r="J32" s="287">
        <v>1.9687558447439141E-3</v>
      </c>
      <c r="K32" s="286">
        <v>2259</v>
      </c>
      <c r="L32" s="288">
        <v>2.2237097266382513</v>
      </c>
      <c r="M32" s="286">
        <v>26</v>
      </c>
      <c r="N32" s="509">
        <v>2.5593825981670884E-2</v>
      </c>
      <c r="O32" s="292">
        <v>48708</v>
      </c>
      <c r="P32" s="289">
        <v>47.947079842893281</v>
      </c>
      <c r="Q32" s="290">
        <v>52879</v>
      </c>
      <c r="R32" s="291">
        <v>52.052920157106719</v>
      </c>
      <c r="S32" s="292">
        <v>21311</v>
      </c>
      <c r="T32" s="289">
        <v>51.735773936686734</v>
      </c>
      <c r="U32" s="290">
        <v>19881</v>
      </c>
      <c r="V32" s="293">
        <v>48.264226063313266</v>
      </c>
      <c r="W32" s="292">
        <v>65398</v>
      </c>
      <c r="X32" s="285">
        <v>64.376347367281255</v>
      </c>
      <c r="Y32" s="290">
        <v>36189</v>
      </c>
      <c r="Z32" s="293">
        <v>35.623652632718752</v>
      </c>
      <c r="AA32" s="292">
        <v>30145</v>
      </c>
      <c r="AB32" s="285">
        <v>73.181685764226074</v>
      </c>
      <c r="AC32" s="292">
        <v>11047</v>
      </c>
      <c r="AD32" s="293">
        <v>26.818314235773936</v>
      </c>
      <c r="AE32" s="292">
        <v>12892</v>
      </c>
      <c r="AF32" s="285">
        <v>31.297339289182364</v>
      </c>
      <c r="AG32" s="290">
        <v>7044</v>
      </c>
      <c r="AH32" s="285">
        <v>17.100407846183725</v>
      </c>
      <c r="AI32" s="290">
        <v>837</v>
      </c>
      <c r="AJ32" s="289">
        <v>2.0319479510584579</v>
      </c>
      <c r="AK32" s="290">
        <v>8399</v>
      </c>
      <c r="AL32" s="289">
        <v>20.389881530394252</v>
      </c>
      <c r="AM32" s="290">
        <v>20</v>
      </c>
      <c r="AN32" s="285">
        <v>4.855311711011847E-2</v>
      </c>
      <c r="AO32" s="290">
        <v>0</v>
      </c>
      <c r="AP32" s="293">
        <v>0</v>
      </c>
      <c r="AQ32" s="560">
        <v>101587</v>
      </c>
      <c r="AR32" s="294">
        <v>41192</v>
      </c>
    </row>
    <row r="33" spans="1:44" ht="15">
      <c r="A33" s="320">
        <v>873</v>
      </c>
      <c r="B33" s="322" t="s">
        <v>6123</v>
      </c>
      <c r="C33" s="284">
        <v>5230</v>
      </c>
      <c r="D33" s="285">
        <v>69.929134911084361</v>
      </c>
      <c r="E33" s="286">
        <v>2172</v>
      </c>
      <c r="F33" s="285">
        <v>29.041315683914963</v>
      </c>
      <c r="G33" s="286">
        <v>64</v>
      </c>
      <c r="H33" s="285">
        <v>0.85572937558497131</v>
      </c>
      <c r="I33" s="286">
        <v>0</v>
      </c>
      <c r="J33" s="287">
        <v>0</v>
      </c>
      <c r="K33" s="286">
        <v>12</v>
      </c>
      <c r="L33" s="288">
        <v>0.16044925792218209</v>
      </c>
      <c r="M33" s="286">
        <v>1</v>
      </c>
      <c r="N33" s="509">
        <v>1.3370771493515177E-2</v>
      </c>
      <c r="O33" s="298">
        <v>3714</v>
      </c>
      <c r="P33" s="295">
        <v>49.659045326915361</v>
      </c>
      <c r="Q33" s="296">
        <v>3765</v>
      </c>
      <c r="R33" s="297">
        <v>50.340954673084639</v>
      </c>
      <c r="S33" s="298">
        <v>148</v>
      </c>
      <c r="T33" s="295">
        <v>48.684210526315788</v>
      </c>
      <c r="U33" s="296">
        <v>156</v>
      </c>
      <c r="V33" s="299">
        <v>51.315789473684212</v>
      </c>
      <c r="W33" s="298">
        <v>4801</v>
      </c>
      <c r="X33" s="300">
        <v>64.193073940366361</v>
      </c>
      <c r="Y33" s="296">
        <v>2678</v>
      </c>
      <c r="Z33" s="299">
        <v>35.806926059633639</v>
      </c>
      <c r="AA33" s="292">
        <v>207</v>
      </c>
      <c r="AB33" s="285">
        <v>68.092105263157904</v>
      </c>
      <c r="AC33" s="292">
        <v>97</v>
      </c>
      <c r="AD33" s="293">
        <v>31.907894736842106</v>
      </c>
      <c r="AE33" s="292">
        <v>127</v>
      </c>
      <c r="AF33" s="285">
        <v>41.776315789473685</v>
      </c>
      <c r="AG33" s="290">
        <v>121</v>
      </c>
      <c r="AH33" s="285">
        <v>39.80263157894737</v>
      </c>
      <c r="AI33" s="290">
        <v>873</v>
      </c>
      <c r="AJ33" s="289">
        <v>287.17105263157896</v>
      </c>
      <c r="AK33" s="290">
        <v>21</v>
      </c>
      <c r="AL33" s="289">
        <v>6.9078947368421062</v>
      </c>
      <c r="AM33" s="290">
        <v>0</v>
      </c>
      <c r="AN33" s="285">
        <v>0</v>
      </c>
      <c r="AO33" s="290">
        <v>0</v>
      </c>
      <c r="AP33" s="293">
        <v>0</v>
      </c>
      <c r="AQ33" s="561">
        <v>7479</v>
      </c>
      <c r="AR33" s="301">
        <v>304</v>
      </c>
    </row>
    <row r="34" spans="1:44" ht="17.25" customHeight="1">
      <c r="A34" s="168"/>
      <c r="B34" s="183" t="s">
        <v>320</v>
      </c>
      <c r="C34" s="185">
        <v>44115</v>
      </c>
      <c r="D34" s="170">
        <v>31.084194728052932</v>
      </c>
      <c r="E34" s="169">
        <v>82362</v>
      </c>
      <c r="F34" s="170">
        <v>58.033694802037751</v>
      </c>
      <c r="G34" s="169">
        <v>14364</v>
      </c>
      <c r="H34" s="170">
        <v>10.121123723761812</v>
      </c>
      <c r="I34" s="169">
        <v>7</v>
      </c>
      <c r="J34" s="235">
        <v>4.9323215028079003E-3</v>
      </c>
      <c r="K34" s="169">
        <v>907</v>
      </c>
      <c r="L34" s="186">
        <v>0.63908794329239504</v>
      </c>
      <c r="M34" s="169">
        <v>166</v>
      </c>
      <c r="N34" s="509">
        <v>0.11696648135230163</v>
      </c>
      <c r="O34" s="185">
        <v>70789</v>
      </c>
      <c r="P34" s="171">
        <v>49.879158123181206</v>
      </c>
      <c r="Q34" s="169">
        <v>71132</v>
      </c>
      <c r="R34" s="189">
        <v>50.120841876818787</v>
      </c>
      <c r="S34" s="185">
        <v>23975</v>
      </c>
      <c r="T34" s="171">
        <v>58.640088051852757</v>
      </c>
      <c r="U34" s="169">
        <v>16910</v>
      </c>
      <c r="V34" s="191">
        <v>41.359911948147243</v>
      </c>
      <c r="W34" s="185">
        <v>73928</v>
      </c>
      <c r="X34" s="170">
        <v>52.090952008511785</v>
      </c>
      <c r="Y34" s="169">
        <v>67993</v>
      </c>
      <c r="Z34" s="191">
        <v>47.909047991488222</v>
      </c>
      <c r="AA34" s="185">
        <v>32598</v>
      </c>
      <c r="AB34" s="170">
        <v>79.730952672129135</v>
      </c>
      <c r="AC34" s="169">
        <v>8287</v>
      </c>
      <c r="AD34" s="191">
        <v>20.269047327870858</v>
      </c>
      <c r="AE34" s="185">
        <v>18644</v>
      </c>
      <c r="AF34" s="170">
        <v>45.601076189311485</v>
      </c>
      <c r="AG34" s="169">
        <v>8014</v>
      </c>
      <c r="AH34" s="170">
        <v>19.601320777791368</v>
      </c>
      <c r="AI34" s="169">
        <v>5594</v>
      </c>
      <c r="AJ34" s="171">
        <v>13.682279564632505</v>
      </c>
      <c r="AK34" s="169">
        <v>5319</v>
      </c>
      <c r="AL34" s="171">
        <v>13.009661244955362</v>
      </c>
      <c r="AM34" s="169">
        <v>10</v>
      </c>
      <c r="AN34" s="170">
        <v>2.4458847988259754E-2</v>
      </c>
      <c r="AO34" s="169">
        <v>0</v>
      </c>
      <c r="AP34" s="191">
        <v>0</v>
      </c>
      <c r="AQ34" s="562">
        <v>141921</v>
      </c>
      <c r="AR34" s="193">
        <v>40885</v>
      </c>
    </row>
    <row r="35" spans="1:44" ht="15">
      <c r="A35" s="320">
        <v>31</v>
      </c>
      <c r="B35" s="323" t="s">
        <v>16</v>
      </c>
      <c r="C35" s="284">
        <v>5344</v>
      </c>
      <c r="D35" s="285">
        <v>29.778223559567589</v>
      </c>
      <c r="E35" s="286">
        <v>11086</v>
      </c>
      <c r="F35" s="285">
        <v>61.774211523459265</v>
      </c>
      <c r="G35" s="286">
        <v>1425</v>
      </c>
      <c r="H35" s="285">
        <v>7.9404881310598459</v>
      </c>
      <c r="I35" s="286">
        <v>3</v>
      </c>
      <c r="J35" s="287">
        <v>1.6716817118020727E-2</v>
      </c>
      <c r="K35" s="286">
        <v>82</v>
      </c>
      <c r="L35" s="288">
        <v>0.4569263345592332</v>
      </c>
      <c r="M35" s="286">
        <v>6</v>
      </c>
      <c r="N35" s="509">
        <v>3.3433634236041454E-2</v>
      </c>
      <c r="O35" s="305">
        <v>9064</v>
      </c>
      <c r="P35" s="302">
        <v>50.507076785913299</v>
      </c>
      <c r="Q35" s="303">
        <v>8882</v>
      </c>
      <c r="R35" s="304">
        <v>49.492923214086701</v>
      </c>
      <c r="S35" s="305">
        <v>2090</v>
      </c>
      <c r="T35" s="302">
        <v>57.655172413793096</v>
      </c>
      <c r="U35" s="303">
        <v>1535</v>
      </c>
      <c r="V35" s="306">
        <v>42.344827586206897</v>
      </c>
      <c r="W35" s="305">
        <v>7671</v>
      </c>
      <c r="X35" s="307">
        <v>42.744901370779004</v>
      </c>
      <c r="Y35" s="303">
        <v>10275</v>
      </c>
      <c r="Z35" s="306">
        <v>57.255098629221003</v>
      </c>
      <c r="AA35" s="292">
        <v>2636</v>
      </c>
      <c r="AB35" s="285">
        <v>72.717241379310352</v>
      </c>
      <c r="AC35" s="292">
        <v>989</v>
      </c>
      <c r="AD35" s="293">
        <v>27.282758620689656</v>
      </c>
      <c r="AE35" s="292">
        <v>1622</v>
      </c>
      <c r="AF35" s="285">
        <v>44.744827586206895</v>
      </c>
      <c r="AG35" s="290">
        <v>784</v>
      </c>
      <c r="AH35" s="285">
        <v>21.627586206896552</v>
      </c>
      <c r="AI35" s="290">
        <v>31</v>
      </c>
      <c r="AJ35" s="289">
        <v>0.85517241379310349</v>
      </c>
      <c r="AK35" s="290">
        <v>467</v>
      </c>
      <c r="AL35" s="289">
        <v>12.882758620689655</v>
      </c>
      <c r="AM35" s="290">
        <v>1</v>
      </c>
      <c r="AN35" s="285">
        <v>2.7586206896551724E-2</v>
      </c>
      <c r="AO35" s="290">
        <v>0</v>
      </c>
      <c r="AP35" s="293">
        <v>0</v>
      </c>
      <c r="AQ35" s="563">
        <v>17946</v>
      </c>
      <c r="AR35" s="308">
        <v>3625</v>
      </c>
    </row>
    <row r="36" spans="1:44" ht="15">
      <c r="A36" s="320">
        <v>40</v>
      </c>
      <c r="B36" s="321" t="s">
        <v>24</v>
      </c>
      <c r="C36" s="284">
        <v>7348</v>
      </c>
      <c r="D36" s="285">
        <v>48.37711501744684</v>
      </c>
      <c r="E36" s="286">
        <v>7306</v>
      </c>
      <c r="F36" s="285">
        <v>48.100599117782608</v>
      </c>
      <c r="G36" s="286">
        <v>491</v>
      </c>
      <c r="H36" s="285">
        <v>3.2326025413127923</v>
      </c>
      <c r="I36" s="286">
        <v>0</v>
      </c>
      <c r="J36" s="287">
        <v>0</v>
      </c>
      <c r="K36" s="286">
        <v>40</v>
      </c>
      <c r="L36" s="288">
        <v>0.26334847587069588</v>
      </c>
      <c r="M36" s="286">
        <v>4</v>
      </c>
      <c r="N36" s="509">
        <v>2.6334847587069589E-2</v>
      </c>
      <c r="O36" s="292">
        <v>7976</v>
      </c>
      <c r="P36" s="289">
        <v>52.511686088616763</v>
      </c>
      <c r="Q36" s="290">
        <v>7213</v>
      </c>
      <c r="R36" s="291">
        <v>47.488313911383237</v>
      </c>
      <c r="S36" s="292">
        <v>874</v>
      </c>
      <c r="T36" s="289">
        <v>56.169665809768645</v>
      </c>
      <c r="U36" s="290">
        <v>682</v>
      </c>
      <c r="V36" s="293">
        <v>43.830334190231362</v>
      </c>
      <c r="W36" s="292">
        <v>4758</v>
      </c>
      <c r="X36" s="285">
        <v>31.325301204819279</v>
      </c>
      <c r="Y36" s="290">
        <v>10431</v>
      </c>
      <c r="Z36" s="293">
        <v>68.674698795180717</v>
      </c>
      <c r="AA36" s="292">
        <v>838</v>
      </c>
      <c r="AB36" s="285">
        <v>53.8560411311054</v>
      </c>
      <c r="AC36" s="292">
        <v>718</v>
      </c>
      <c r="AD36" s="293">
        <v>46.1439588688946</v>
      </c>
      <c r="AE36" s="292">
        <v>668</v>
      </c>
      <c r="AF36" s="285">
        <v>42.930591259640103</v>
      </c>
      <c r="AG36" s="290">
        <v>423</v>
      </c>
      <c r="AH36" s="285">
        <v>27.18508997429306</v>
      </c>
      <c r="AI36" s="290">
        <v>40</v>
      </c>
      <c r="AJ36" s="289">
        <v>2.5706940874035991</v>
      </c>
      <c r="AK36" s="290">
        <v>206</v>
      </c>
      <c r="AL36" s="289">
        <v>13.239074550128535</v>
      </c>
      <c r="AM36" s="290">
        <v>0</v>
      </c>
      <c r="AN36" s="285">
        <v>0</v>
      </c>
      <c r="AO36" s="290">
        <v>0</v>
      </c>
      <c r="AP36" s="293">
        <v>0</v>
      </c>
      <c r="AQ36" s="560">
        <v>15189</v>
      </c>
      <c r="AR36" s="294">
        <v>1556</v>
      </c>
    </row>
    <row r="37" spans="1:44" ht="15">
      <c r="A37" s="320">
        <v>190</v>
      </c>
      <c r="B37" s="321" t="s">
        <v>81</v>
      </c>
      <c r="C37" s="284">
        <v>1317</v>
      </c>
      <c r="D37" s="285">
        <v>19.662585846521349</v>
      </c>
      <c r="E37" s="286">
        <v>4000</v>
      </c>
      <c r="F37" s="285">
        <v>59.719319199761124</v>
      </c>
      <c r="G37" s="286">
        <v>1298</v>
      </c>
      <c r="H37" s="285">
        <v>19.378919080322486</v>
      </c>
      <c r="I37" s="286">
        <v>0</v>
      </c>
      <c r="J37" s="287">
        <v>0</v>
      </c>
      <c r="K37" s="286">
        <v>66</v>
      </c>
      <c r="L37" s="288">
        <v>0.98536876679605856</v>
      </c>
      <c r="M37" s="286">
        <v>17</v>
      </c>
      <c r="N37" s="509">
        <v>0.25380710659898476</v>
      </c>
      <c r="O37" s="292">
        <v>3150</v>
      </c>
      <c r="P37" s="289">
        <v>47.028963869811882</v>
      </c>
      <c r="Q37" s="290">
        <v>3548</v>
      </c>
      <c r="R37" s="291">
        <v>52.971036130188118</v>
      </c>
      <c r="S37" s="292">
        <v>1747</v>
      </c>
      <c r="T37" s="289">
        <v>54.50858034321373</v>
      </c>
      <c r="U37" s="290">
        <v>1458</v>
      </c>
      <c r="V37" s="293">
        <v>45.49141965678627</v>
      </c>
      <c r="W37" s="292">
        <v>5030</v>
      </c>
      <c r="X37" s="285">
        <v>75.097043893699606</v>
      </c>
      <c r="Y37" s="290">
        <v>1668</v>
      </c>
      <c r="Z37" s="293">
        <v>24.90295610630039</v>
      </c>
      <c r="AA37" s="292">
        <v>2812</v>
      </c>
      <c r="AB37" s="285">
        <v>87.737909516380654</v>
      </c>
      <c r="AC37" s="292">
        <v>393</v>
      </c>
      <c r="AD37" s="293">
        <v>12.262090483619344</v>
      </c>
      <c r="AE37" s="292">
        <v>1322</v>
      </c>
      <c r="AF37" s="285">
        <v>41.248049921996881</v>
      </c>
      <c r="AG37" s="290">
        <v>679</v>
      </c>
      <c r="AH37" s="285">
        <v>21.185647425897038</v>
      </c>
      <c r="AI37" s="290">
        <v>190</v>
      </c>
      <c r="AJ37" s="289">
        <v>5.9282371294851792</v>
      </c>
      <c r="AK37" s="290">
        <v>423</v>
      </c>
      <c r="AL37" s="289">
        <v>13.198127925117003</v>
      </c>
      <c r="AM37" s="290">
        <v>2</v>
      </c>
      <c r="AN37" s="285">
        <v>6.2402496099843996E-2</v>
      </c>
      <c r="AO37" s="290">
        <v>0</v>
      </c>
      <c r="AP37" s="293">
        <v>0</v>
      </c>
      <c r="AQ37" s="560">
        <v>6698</v>
      </c>
      <c r="AR37" s="294">
        <v>3205</v>
      </c>
    </row>
    <row r="38" spans="1:44" ht="15">
      <c r="A38" s="320">
        <v>604</v>
      </c>
      <c r="B38" s="321" t="s">
        <v>177</v>
      </c>
      <c r="C38" s="284">
        <v>6808</v>
      </c>
      <c r="D38" s="285">
        <v>29.596139633960789</v>
      </c>
      <c r="E38" s="286">
        <v>14232</v>
      </c>
      <c r="F38" s="285">
        <v>61.870190844672436</v>
      </c>
      <c r="G38" s="286">
        <v>1752</v>
      </c>
      <c r="H38" s="285">
        <v>7.6163978611485454</v>
      </c>
      <c r="I38" s="286">
        <v>0</v>
      </c>
      <c r="J38" s="287">
        <v>0</v>
      </c>
      <c r="K38" s="286">
        <v>190</v>
      </c>
      <c r="L38" s="288">
        <v>0.82597922010172586</v>
      </c>
      <c r="M38" s="286">
        <v>21</v>
      </c>
      <c r="N38" s="509">
        <v>9.1292440116506543E-2</v>
      </c>
      <c r="O38" s="292">
        <v>11299</v>
      </c>
      <c r="P38" s="289">
        <v>49.119680041733687</v>
      </c>
      <c r="Q38" s="290">
        <v>11704</v>
      </c>
      <c r="R38" s="291">
        <v>50.88031995826632</v>
      </c>
      <c r="S38" s="292">
        <v>3469</v>
      </c>
      <c r="T38" s="289">
        <v>60.467143106153046</v>
      </c>
      <c r="U38" s="290">
        <v>2268</v>
      </c>
      <c r="V38" s="293">
        <v>39.532856893846954</v>
      </c>
      <c r="W38" s="292">
        <v>11865</v>
      </c>
      <c r="X38" s="285">
        <v>51.580228665826198</v>
      </c>
      <c r="Y38" s="290">
        <v>11138</v>
      </c>
      <c r="Z38" s="293">
        <v>48.419771334173802</v>
      </c>
      <c r="AA38" s="292">
        <v>4046</v>
      </c>
      <c r="AB38" s="285">
        <v>70.524664458776371</v>
      </c>
      <c r="AC38" s="292">
        <v>1691</v>
      </c>
      <c r="AD38" s="293">
        <v>29.475335541223636</v>
      </c>
      <c r="AE38" s="292">
        <v>2837</v>
      </c>
      <c r="AF38" s="285">
        <v>49.450932543141015</v>
      </c>
      <c r="AG38" s="290">
        <v>1176</v>
      </c>
      <c r="AH38" s="285">
        <v>20.498518389402125</v>
      </c>
      <c r="AI38" s="290">
        <v>604</v>
      </c>
      <c r="AJ38" s="289">
        <v>10.528150601359595</v>
      </c>
      <c r="AK38" s="290">
        <v>632</v>
      </c>
      <c r="AL38" s="289">
        <v>11.016210563012027</v>
      </c>
      <c r="AM38" s="290">
        <v>0</v>
      </c>
      <c r="AN38" s="285">
        <v>0</v>
      </c>
      <c r="AO38" s="290">
        <v>0</v>
      </c>
      <c r="AP38" s="293">
        <v>0</v>
      </c>
      <c r="AQ38" s="560">
        <v>23003</v>
      </c>
      <c r="AR38" s="294">
        <v>5737</v>
      </c>
    </row>
    <row r="39" spans="1:44" ht="15">
      <c r="A39" s="320">
        <v>670</v>
      </c>
      <c r="B39" s="321" t="s">
        <v>211</v>
      </c>
      <c r="C39" s="284">
        <v>5366</v>
      </c>
      <c r="D39" s="285">
        <v>38.452167681834467</v>
      </c>
      <c r="E39" s="286">
        <v>7146</v>
      </c>
      <c r="F39" s="285">
        <v>51.20745252597635</v>
      </c>
      <c r="G39" s="286">
        <v>1299</v>
      </c>
      <c r="H39" s="285">
        <v>9.3084915800788242</v>
      </c>
      <c r="I39" s="286">
        <v>1</v>
      </c>
      <c r="J39" s="287">
        <v>7.165890361877464E-3</v>
      </c>
      <c r="K39" s="286">
        <v>123</v>
      </c>
      <c r="L39" s="288">
        <v>0.88140451451092805</v>
      </c>
      <c r="M39" s="286">
        <v>20</v>
      </c>
      <c r="N39" s="509">
        <v>0.14331780723754925</v>
      </c>
      <c r="O39" s="292">
        <v>6971</v>
      </c>
      <c r="P39" s="289">
        <v>49.953421712647796</v>
      </c>
      <c r="Q39" s="290">
        <v>6984</v>
      </c>
      <c r="R39" s="291">
        <v>50.046578287352204</v>
      </c>
      <c r="S39" s="292">
        <v>1978</v>
      </c>
      <c r="T39" s="289">
        <v>56.273115220483639</v>
      </c>
      <c r="U39" s="290">
        <v>1537</v>
      </c>
      <c r="V39" s="293">
        <v>43.726884779516354</v>
      </c>
      <c r="W39" s="292">
        <v>6300</v>
      </c>
      <c r="X39" s="285">
        <v>45.145109279828013</v>
      </c>
      <c r="Y39" s="290">
        <v>7655</v>
      </c>
      <c r="Z39" s="293">
        <v>54.85489072017198</v>
      </c>
      <c r="AA39" s="292">
        <v>2888</v>
      </c>
      <c r="AB39" s="285">
        <v>82.162162162162161</v>
      </c>
      <c r="AC39" s="292">
        <v>627</v>
      </c>
      <c r="AD39" s="293">
        <v>17.837837837837839</v>
      </c>
      <c r="AE39" s="292">
        <v>1480</v>
      </c>
      <c r="AF39" s="285">
        <v>42.105263157894733</v>
      </c>
      <c r="AG39" s="290">
        <v>723</v>
      </c>
      <c r="AH39" s="285">
        <v>20.568990042674255</v>
      </c>
      <c r="AI39" s="290">
        <v>670</v>
      </c>
      <c r="AJ39" s="289">
        <v>19.06116642958748</v>
      </c>
      <c r="AK39" s="290">
        <v>497</v>
      </c>
      <c r="AL39" s="289">
        <v>14.139402560455192</v>
      </c>
      <c r="AM39" s="290">
        <v>1</v>
      </c>
      <c r="AN39" s="285">
        <v>2.8449502133712664E-2</v>
      </c>
      <c r="AO39" s="290">
        <v>0</v>
      </c>
      <c r="AP39" s="293">
        <v>0</v>
      </c>
      <c r="AQ39" s="560">
        <v>13955</v>
      </c>
      <c r="AR39" s="294">
        <v>3515</v>
      </c>
    </row>
    <row r="40" spans="1:44" ht="15">
      <c r="A40" s="320">
        <v>690</v>
      </c>
      <c r="B40" s="321" t="s">
        <v>221</v>
      </c>
      <c r="C40" s="284">
        <v>1750</v>
      </c>
      <c r="D40" s="285">
        <v>28.669724770642201</v>
      </c>
      <c r="E40" s="286">
        <v>3242</v>
      </c>
      <c r="F40" s="285">
        <v>53.112712975098297</v>
      </c>
      <c r="G40" s="286">
        <v>1052</v>
      </c>
      <c r="H40" s="285">
        <v>17.234600262123198</v>
      </c>
      <c r="I40" s="286">
        <v>0</v>
      </c>
      <c r="J40" s="287">
        <v>0</v>
      </c>
      <c r="K40" s="286">
        <v>51</v>
      </c>
      <c r="L40" s="288">
        <v>0.83551769331585835</v>
      </c>
      <c r="M40" s="286">
        <v>9</v>
      </c>
      <c r="N40" s="509">
        <v>0.1474442988204456</v>
      </c>
      <c r="O40" s="292">
        <v>3120</v>
      </c>
      <c r="P40" s="289">
        <v>51.114023591087808</v>
      </c>
      <c r="Q40" s="290">
        <v>2984</v>
      </c>
      <c r="R40" s="291">
        <v>48.885976408912192</v>
      </c>
      <c r="S40" s="292">
        <v>965</v>
      </c>
      <c r="T40" s="289">
        <v>59.5311536088834</v>
      </c>
      <c r="U40" s="290">
        <v>656</v>
      </c>
      <c r="V40" s="293">
        <v>40.4688463911166</v>
      </c>
      <c r="W40" s="292">
        <v>2852</v>
      </c>
      <c r="X40" s="285">
        <v>46.723460026212322</v>
      </c>
      <c r="Y40" s="290">
        <v>3252</v>
      </c>
      <c r="Z40" s="293">
        <v>53.276539973787685</v>
      </c>
      <c r="AA40" s="292">
        <v>1238</v>
      </c>
      <c r="AB40" s="285">
        <v>76.372609500308457</v>
      </c>
      <c r="AC40" s="292">
        <v>383</v>
      </c>
      <c r="AD40" s="293">
        <v>23.627390499691547</v>
      </c>
      <c r="AE40" s="292">
        <v>746</v>
      </c>
      <c r="AF40" s="285">
        <v>46.02097470697101</v>
      </c>
      <c r="AG40" s="290">
        <v>309</v>
      </c>
      <c r="AH40" s="285">
        <v>19.062307217766811</v>
      </c>
      <c r="AI40" s="290">
        <v>690</v>
      </c>
      <c r="AJ40" s="289">
        <v>42.566317088217147</v>
      </c>
      <c r="AK40" s="290">
        <v>219</v>
      </c>
      <c r="AL40" s="289">
        <v>13.510178901912401</v>
      </c>
      <c r="AM40" s="290">
        <v>0</v>
      </c>
      <c r="AN40" s="285">
        <v>0</v>
      </c>
      <c r="AO40" s="290">
        <v>0</v>
      </c>
      <c r="AP40" s="293">
        <v>0</v>
      </c>
      <c r="AQ40" s="560">
        <v>6104</v>
      </c>
      <c r="AR40" s="294">
        <v>1621</v>
      </c>
    </row>
    <row r="41" spans="1:44" ht="15">
      <c r="A41" s="320">
        <v>736</v>
      </c>
      <c r="B41" s="321" t="s">
        <v>225</v>
      </c>
      <c r="C41" s="284">
        <v>8305</v>
      </c>
      <c r="D41" s="285">
        <v>30.881642062990366</v>
      </c>
      <c r="E41" s="286">
        <v>15757</v>
      </c>
      <c r="F41" s="285">
        <v>58.591455025471319</v>
      </c>
      <c r="G41" s="286">
        <v>2587</v>
      </c>
      <c r="H41" s="285">
        <v>9.6196036143234291</v>
      </c>
      <c r="I41" s="286">
        <v>1</v>
      </c>
      <c r="J41" s="287">
        <v>3.7184397426839695E-3</v>
      </c>
      <c r="K41" s="286">
        <v>186</v>
      </c>
      <c r="L41" s="288">
        <v>0.69162979213921838</v>
      </c>
      <c r="M41" s="286">
        <v>57</v>
      </c>
      <c r="N41" s="509">
        <v>0.21195106533298627</v>
      </c>
      <c r="O41" s="292">
        <v>12604</v>
      </c>
      <c r="P41" s="289">
        <v>46.867214516788756</v>
      </c>
      <c r="Q41" s="290">
        <v>14289</v>
      </c>
      <c r="R41" s="291">
        <v>53.132785483211244</v>
      </c>
      <c r="S41" s="292">
        <v>8773</v>
      </c>
      <c r="T41" s="289">
        <v>60.666620565659358</v>
      </c>
      <c r="U41" s="290">
        <v>5688</v>
      </c>
      <c r="V41" s="293">
        <v>39.333379434340642</v>
      </c>
      <c r="W41" s="292">
        <v>20211</v>
      </c>
      <c r="X41" s="285">
        <v>75.153385639385718</v>
      </c>
      <c r="Y41" s="290">
        <v>6682</v>
      </c>
      <c r="Z41" s="293">
        <v>24.846614360614286</v>
      </c>
      <c r="AA41" s="292">
        <v>12431</v>
      </c>
      <c r="AB41" s="285">
        <v>85.962243275015567</v>
      </c>
      <c r="AC41" s="292">
        <v>2030</v>
      </c>
      <c r="AD41" s="293">
        <v>14.03775672498444</v>
      </c>
      <c r="AE41" s="292">
        <v>6893</v>
      </c>
      <c r="AF41" s="285">
        <v>47.666136505082633</v>
      </c>
      <c r="AG41" s="290">
        <v>2338</v>
      </c>
      <c r="AH41" s="285">
        <v>16.167623262568288</v>
      </c>
      <c r="AI41" s="290">
        <v>736</v>
      </c>
      <c r="AJ41" s="289">
        <v>5.0895512066938657</v>
      </c>
      <c r="AK41" s="290">
        <v>1877</v>
      </c>
      <c r="AL41" s="289">
        <v>12.979738607288569</v>
      </c>
      <c r="AM41" s="290">
        <v>3</v>
      </c>
      <c r="AN41" s="285">
        <v>2.0745453288154345E-2</v>
      </c>
      <c r="AO41" s="290">
        <v>0</v>
      </c>
      <c r="AP41" s="293">
        <v>0</v>
      </c>
      <c r="AQ41" s="560">
        <v>26893</v>
      </c>
      <c r="AR41" s="294">
        <v>14461</v>
      </c>
    </row>
    <row r="42" spans="1:44" ht="15">
      <c r="A42" s="320">
        <v>858</v>
      </c>
      <c r="B42" s="321" t="s">
        <v>253</v>
      </c>
      <c r="C42" s="284">
        <v>2862</v>
      </c>
      <c r="D42" s="285">
        <v>25.327433628318584</v>
      </c>
      <c r="E42" s="286">
        <v>7504</v>
      </c>
      <c r="F42" s="285">
        <v>66.407079646017692</v>
      </c>
      <c r="G42" s="286">
        <v>892</v>
      </c>
      <c r="H42" s="285">
        <v>7.8938053097345122</v>
      </c>
      <c r="I42" s="286">
        <v>0</v>
      </c>
      <c r="J42" s="287">
        <v>0</v>
      </c>
      <c r="K42" s="286">
        <v>35</v>
      </c>
      <c r="L42" s="288">
        <v>0.30973451327433627</v>
      </c>
      <c r="M42" s="286">
        <v>7</v>
      </c>
      <c r="N42" s="509">
        <v>6.1946902654867256E-2</v>
      </c>
      <c r="O42" s="292">
        <v>5733</v>
      </c>
      <c r="P42" s="289">
        <v>50.73451327433628</v>
      </c>
      <c r="Q42" s="290">
        <v>5567</v>
      </c>
      <c r="R42" s="291">
        <v>49.265486725663713</v>
      </c>
      <c r="S42" s="292">
        <v>1538</v>
      </c>
      <c r="T42" s="289">
        <v>58.059645149112868</v>
      </c>
      <c r="U42" s="290">
        <v>1111</v>
      </c>
      <c r="V42" s="293">
        <v>41.940354850887132</v>
      </c>
      <c r="W42" s="292">
        <v>6632</v>
      </c>
      <c r="X42" s="285">
        <v>58.690265486725664</v>
      </c>
      <c r="Y42" s="290">
        <v>4668</v>
      </c>
      <c r="Z42" s="293">
        <v>41.309734513274336</v>
      </c>
      <c r="AA42" s="292">
        <v>2307</v>
      </c>
      <c r="AB42" s="285">
        <v>87.089467723669316</v>
      </c>
      <c r="AC42" s="292">
        <v>342</v>
      </c>
      <c r="AD42" s="293">
        <v>12.910532276330692</v>
      </c>
      <c r="AE42" s="292">
        <v>1168</v>
      </c>
      <c r="AF42" s="285">
        <v>44.09211023027558</v>
      </c>
      <c r="AG42" s="290">
        <v>552</v>
      </c>
      <c r="AH42" s="285">
        <v>20.838052095130237</v>
      </c>
      <c r="AI42" s="290">
        <v>858</v>
      </c>
      <c r="AJ42" s="289">
        <v>32.389580973952434</v>
      </c>
      <c r="AK42" s="290">
        <v>368</v>
      </c>
      <c r="AL42" s="289">
        <v>13.892034730086825</v>
      </c>
      <c r="AM42" s="290">
        <v>2</v>
      </c>
      <c r="AN42" s="285">
        <v>7.5500188750471875E-2</v>
      </c>
      <c r="AO42" s="290">
        <v>0</v>
      </c>
      <c r="AP42" s="293">
        <v>0</v>
      </c>
      <c r="AQ42" s="560">
        <v>11300</v>
      </c>
      <c r="AR42" s="294">
        <v>2649</v>
      </c>
    </row>
    <row r="43" spans="1:44" ht="15">
      <c r="A43" s="320">
        <v>885</v>
      </c>
      <c r="B43" s="321" t="s">
        <v>259</v>
      </c>
      <c r="C43" s="284">
        <v>1082</v>
      </c>
      <c r="D43" s="285">
        <v>19.428981863889387</v>
      </c>
      <c r="E43" s="286">
        <v>3672</v>
      </c>
      <c r="F43" s="285">
        <v>65.93643383013108</v>
      </c>
      <c r="G43" s="286">
        <v>789</v>
      </c>
      <c r="H43" s="285">
        <v>14.16771413180104</v>
      </c>
      <c r="I43" s="286">
        <v>0</v>
      </c>
      <c r="J43" s="287">
        <v>0</v>
      </c>
      <c r="K43" s="286">
        <v>24</v>
      </c>
      <c r="L43" s="288">
        <v>0.43095708385706588</v>
      </c>
      <c r="M43" s="286">
        <v>2</v>
      </c>
      <c r="N43" s="509">
        <v>3.5913090321422161E-2</v>
      </c>
      <c r="O43" s="292">
        <v>2912</v>
      </c>
      <c r="P43" s="289">
        <v>52.289459507990664</v>
      </c>
      <c r="Q43" s="290">
        <v>2657</v>
      </c>
      <c r="R43" s="291">
        <v>47.710540492009343</v>
      </c>
      <c r="S43" s="292">
        <v>566</v>
      </c>
      <c r="T43" s="289">
        <v>55.928853754940711</v>
      </c>
      <c r="U43" s="290">
        <v>446</v>
      </c>
      <c r="V43" s="293">
        <v>44.071146245059289</v>
      </c>
      <c r="W43" s="292">
        <v>2558</v>
      </c>
      <c r="X43" s="285">
        <v>45.932842521098941</v>
      </c>
      <c r="Y43" s="290">
        <v>3011</v>
      </c>
      <c r="Z43" s="293">
        <v>54.067157478901059</v>
      </c>
      <c r="AA43" s="292">
        <v>832</v>
      </c>
      <c r="AB43" s="285">
        <v>82.213438735177874</v>
      </c>
      <c r="AC43" s="292">
        <v>180</v>
      </c>
      <c r="AD43" s="293">
        <v>17.786561264822133</v>
      </c>
      <c r="AE43" s="292">
        <v>425</v>
      </c>
      <c r="AF43" s="285">
        <v>41.996047430830039</v>
      </c>
      <c r="AG43" s="290">
        <v>235</v>
      </c>
      <c r="AH43" s="285">
        <v>23.221343873517785</v>
      </c>
      <c r="AI43" s="290">
        <v>885</v>
      </c>
      <c r="AJ43" s="289">
        <v>87.450592885375485</v>
      </c>
      <c r="AK43" s="290">
        <v>140</v>
      </c>
      <c r="AL43" s="289">
        <v>13.83399209486166</v>
      </c>
      <c r="AM43" s="290">
        <v>1</v>
      </c>
      <c r="AN43" s="285">
        <v>9.8814229249011856E-2</v>
      </c>
      <c r="AO43" s="290">
        <v>0</v>
      </c>
      <c r="AP43" s="293">
        <v>0</v>
      </c>
      <c r="AQ43" s="560">
        <v>5569</v>
      </c>
      <c r="AR43" s="294">
        <v>1012</v>
      </c>
    </row>
    <row r="44" spans="1:44" ht="15">
      <c r="A44" s="320">
        <v>890</v>
      </c>
      <c r="B44" s="322" t="s">
        <v>263</v>
      </c>
      <c r="C44" s="284">
        <v>3933</v>
      </c>
      <c r="D44" s="285">
        <v>25.766509433962266</v>
      </c>
      <c r="E44" s="286">
        <v>8417</v>
      </c>
      <c r="F44" s="285">
        <v>55.142819706498948</v>
      </c>
      <c r="G44" s="286">
        <v>2779</v>
      </c>
      <c r="H44" s="285">
        <v>18.206236897274632</v>
      </c>
      <c r="I44" s="286">
        <v>2</v>
      </c>
      <c r="J44" s="287">
        <v>1.3102725366876311E-2</v>
      </c>
      <c r="K44" s="286">
        <v>110</v>
      </c>
      <c r="L44" s="288">
        <v>0.720649895178197</v>
      </c>
      <c r="M44" s="286">
        <v>23</v>
      </c>
      <c r="N44" s="509">
        <v>0.15068134171907757</v>
      </c>
      <c r="O44" s="298">
        <v>7960</v>
      </c>
      <c r="P44" s="295">
        <v>52.148846960167717</v>
      </c>
      <c r="Q44" s="296">
        <v>7304</v>
      </c>
      <c r="R44" s="297">
        <v>47.851153039832283</v>
      </c>
      <c r="S44" s="298">
        <v>1975</v>
      </c>
      <c r="T44" s="295">
        <v>56.364155251141554</v>
      </c>
      <c r="U44" s="296">
        <v>1529</v>
      </c>
      <c r="V44" s="299">
        <v>43.635844748858446</v>
      </c>
      <c r="W44" s="298">
        <v>6051</v>
      </c>
      <c r="X44" s="300">
        <v>39.642295597484278</v>
      </c>
      <c r="Y44" s="296">
        <v>9213</v>
      </c>
      <c r="Z44" s="299">
        <v>60.357704402515722</v>
      </c>
      <c r="AA44" s="292">
        <v>2570</v>
      </c>
      <c r="AB44" s="285">
        <v>73.344748858447488</v>
      </c>
      <c r="AC44" s="292">
        <v>934</v>
      </c>
      <c r="AD44" s="293">
        <v>26.655251141552512</v>
      </c>
      <c r="AE44" s="292">
        <v>1483</v>
      </c>
      <c r="AF44" s="285">
        <v>42.323059360730589</v>
      </c>
      <c r="AG44" s="290">
        <v>795</v>
      </c>
      <c r="AH44" s="285">
        <v>22.68835616438356</v>
      </c>
      <c r="AI44" s="290">
        <v>890</v>
      </c>
      <c r="AJ44" s="289">
        <v>25.399543378995432</v>
      </c>
      <c r="AK44" s="290">
        <v>490</v>
      </c>
      <c r="AL44" s="289">
        <v>13.984018264840184</v>
      </c>
      <c r="AM44" s="290">
        <v>0</v>
      </c>
      <c r="AN44" s="285">
        <v>0</v>
      </c>
      <c r="AO44" s="290">
        <v>0</v>
      </c>
      <c r="AP44" s="293">
        <v>0</v>
      </c>
      <c r="AQ44" s="561">
        <v>15264</v>
      </c>
      <c r="AR44" s="301">
        <v>3504</v>
      </c>
    </row>
    <row r="45" spans="1:44" ht="17.25" customHeight="1">
      <c r="A45" s="168"/>
      <c r="B45" s="183" t="s">
        <v>331</v>
      </c>
      <c r="C45" s="185">
        <v>63247</v>
      </c>
      <c r="D45" s="170">
        <v>41.878219644299655</v>
      </c>
      <c r="E45" s="169">
        <v>73562</v>
      </c>
      <c r="F45" s="170">
        <v>48.708169454266155</v>
      </c>
      <c r="G45" s="169">
        <v>13122</v>
      </c>
      <c r="H45" s="170">
        <v>8.6885701799690107</v>
      </c>
      <c r="I45" s="169">
        <v>35</v>
      </c>
      <c r="J45" s="235">
        <v>2.3174817581078755E-2</v>
      </c>
      <c r="K45" s="169">
        <v>992</v>
      </c>
      <c r="L45" s="186">
        <v>0.6568405440122892</v>
      </c>
      <c r="M45" s="169">
        <v>68</v>
      </c>
      <c r="N45" s="509">
        <v>4.5025359871810153E-2</v>
      </c>
      <c r="O45" s="185">
        <v>77346</v>
      </c>
      <c r="P45" s="171">
        <v>51.213698303603351</v>
      </c>
      <c r="Q45" s="169">
        <v>73680</v>
      </c>
      <c r="R45" s="189">
        <v>48.786301696396642</v>
      </c>
      <c r="S45" s="185">
        <v>19115</v>
      </c>
      <c r="T45" s="171">
        <v>53.543417366946777</v>
      </c>
      <c r="U45" s="169">
        <v>16585</v>
      </c>
      <c r="V45" s="191">
        <v>46.456582633053223</v>
      </c>
      <c r="W45" s="185">
        <v>54448</v>
      </c>
      <c r="X45" s="170">
        <v>36.052070504416456</v>
      </c>
      <c r="Y45" s="169">
        <v>96578</v>
      </c>
      <c r="Z45" s="191">
        <v>63.947929495583544</v>
      </c>
      <c r="AA45" s="185">
        <v>26211</v>
      </c>
      <c r="AB45" s="170">
        <v>73.420168067226882</v>
      </c>
      <c r="AC45" s="169">
        <v>9489</v>
      </c>
      <c r="AD45" s="191">
        <v>26.579831932773107</v>
      </c>
      <c r="AE45" s="185">
        <v>14190</v>
      </c>
      <c r="AF45" s="170">
        <v>39.747899159663866</v>
      </c>
      <c r="AG45" s="169">
        <v>8750</v>
      </c>
      <c r="AH45" s="170">
        <v>24.509803921568626</v>
      </c>
      <c r="AI45" s="169">
        <v>6278</v>
      </c>
      <c r="AJ45" s="171">
        <v>17.585434173669469</v>
      </c>
      <c r="AK45" s="169">
        <v>4913</v>
      </c>
      <c r="AL45" s="171">
        <v>13.761904761904761</v>
      </c>
      <c r="AM45" s="169">
        <v>12</v>
      </c>
      <c r="AN45" s="170">
        <v>3.3613445378151259E-2</v>
      </c>
      <c r="AO45" s="169">
        <v>0</v>
      </c>
      <c r="AP45" s="191">
        <v>0</v>
      </c>
      <c r="AQ45" s="562">
        <v>151026</v>
      </c>
      <c r="AR45" s="193">
        <v>35700</v>
      </c>
    </row>
    <row r="46" spans="1:44" ht="15">
      <c r="A46" s="320">
        <v>4</v>
      </c>
      <c r="B46" s="323" t="s">
        <v>10</v>
      </c>
      <c r="C46" s="284">
        <v>774</v>
      </c>
      <c r="D46" s="285">
        <v>54.583921015514811</v>
      </c>
      <c r="E46" s="286">
        <v>435</v>
      </c>
      <c r="F46" s="285">
        <v>30.677009873060651</v>
      </c>
      <c r="G46" s="286">
        <v>193</v>
      </c>
      <c r="H46" s="285">
        <v>13.610719322990128</v>
      </c>
      <c r="I46" s="286">
        <v>2</v>
      </c>
      <c r="J46" s="287">
        <v>0.14104372355430184</v>
      </c>
      <c r="K46" s="286">
        <v>12</v>
      </c>
      <c r="L46" s="288">
        <v>0.84626234132581102</v>
      </c>
      <c r="M46" s="286">
        <v>2</v>
      </c>
      <c r="N46" s="509">
        <v>0.14104372355430184</v>
      </c>
      <c r="O46" s="305">
        <v>753</v>
      </c>
      <c r="P46" s="302">
        <v>53.102961918194637</v>
      </c>
      <c r="Q46" s="303">
        <v>665</v>
      </c>
      <c r="R46" s="304">
        <v>46.897038081805356</v>
      </c>
      <c r="S46" s="305">
        <v>190</v>
      </c>
      <c r="T46" s="302">
        <v>55.718475073313776</v>
      </c>
      <c r="U46" s="303">
        <v>151</v>
      </c>
      <c r="V46" s="306">
        <v>44.281524926686217</v>
      </c>
      <c r="W46" s="305">
        <v>473</v>
      </c>
      <c r="X46" s="307">
        <v>33.356840620592379</v>
      </c>
      <c r="Y46" s="303">
        <v>945</v>
      </c>
      <c r="Z46" s="306">
        <v>66.643159379407606</v>
      </c>
      <c r="AA46" s="292">
        <v>256</v>
      </c>
      <c r="AB46" s="285">
        <v>75.073313782991207</v>
      </c>
      <c r="AC46" s="292">
        <v>85</v>
      </c>
      <c r="AD46" s="293">
        <v>24.926686217008797</v>
      </c>
      <c r="AE46" s="292">
        <v>142</v>
      </c>
      <c r="AF46" s="285">
        <v>41.642228739002931</v>
      </c>
      <c r="AG46" s="290">
        <v>89</v>
      </c>
      <c r="AH46" s="285">
        <v>26.099706744868033</v>
      </c>
      <c r="AI46" s="290">
        <v>4</v>
      </c>
      <c r="AJ46" s="289">
        <v>1.1730205278592376</v>
      </c>
      <c r="AK46" s="290">
        <v>48</v>
      </c>
      <c r="AL46" s="289">
        <v>14.076246334310852</v>
      </c>
      <c r="AM46" s="290">
        <v>0</v>
      </c>
      <c r="AN46" s="285">
        <v>0</v>
      </c>
      <c r="AO46" s="290">
        <v>0</v>
      </c>
      <c r="AP46" s="293">
        <v>0</v>
      </c>
      <c r="AQ46" s="563">
        <v>1418</v>
      </c>
      <c r="AR46" s="308">
        <v>341</v>
      </c>
    </row>
    <row r="47" spans="1:44" ht="15">
      <c r="A47" s="320">
        <v>42</v>
      </c>
      <c r="B47" s="321" t="s">
        <v>6124</v>
      </c>
      <c r="C47" s="284">
        <v>3248</v>
      </c>
      <c r="D47" s="285">
        <v>17.511321975415139</v>
      </c>
      <c r="E47" s="286">
        <v>12740</v>
      </c>
      <c r="F47" s="285">
        <v>68.686650851843865</v>
      </c>
      <c r="G47" s="286">
        <v>2326</v>
      </c>
      <c r="H47" s="285">
        <v>12.54043562648264</v>
      </c>
      <c r="I47" s="286">
        <v>4</v>
      </c>
      <c r="J47" s="287">
        <v>2.1565667457407806E-2</v>
      </c>
      <c r="K47" s="286">
        <v>221</v>
      </c>
      <c r="L47" s="288">
        <v>1.1915031270217813</v>
      </c>
      <c r="M47" s="286">
        <v>9</v>
      </c>
      <c r="N47" s="509">
        <v>4.8522751779167567E-2</v>
      </c>
      <c r="O47" s="292">
        <v>9463</v>
      </c>
      <c r="P47" s="289">
        <v>51.018977787362516</v>
      </c>
      <c r="Q47" s="290">
        <v>9085</v>
      </c>
      <c r="R47" s="291">
        <v>48.981022212637484</v>
      </c>
      <c r="S47" s="292">
        <v>4578</v>
      </c>
      <c r="T47" s="289">
        <v>50.647195486226352</v>
      </c>
      <c r="U47" s="290">
        <v>4461</v>
      </c>
      <c r="V47" s="293">
        <v>49.352804513773648</v>
      </c>
      <c r="W47" s="292">
        <v>10588</v>
      </c>
      <c r="X47" s="285">
        <v>57.08432175975846</v>
      </c>
      <c r="Y47" s="290">
        <v>7960</v>
      </c>
      <c r="Z47" s="293">
        <v>42.915678240241533</v>
      </c>
      <c r="AA47" s="292">
        <v>7525</v>
      </c>
      <c r="AB47" s="285">
        <v>83.2503595530479</v>
      </c>
      <c r="AC47" s="292">
        <v>1514</v>
      </c>
      <c r="AD47" s="293">
        <v>16.749640446952096</v>
      </c>
      <c r="AE47" s="292">
        <v>3286</v>
      </c>
      <c r="AF47" s="285">
        <v>36.353578935722979</v>
      </c>
      <c r="AG47" s="290">
        <v>2448</v>
      </c>
      <c r="AH47" s="285">
        <v>27.082641885164289</v>
      </c>
      <c r="AI47" s="290">
        <v>42</v>
      </c>
      <c r="AJ47" s="289">
        <v>0.46465316959840686</v>
      </c>
      <c r="AK47" s="290">
        <v>1287</v>
      </c>
      <c r="AL47" s="289">
        <v>14.238300696979756</v>
      </c>
      <c r="AM47" s="290">
        <v>5</v>
      </c>
      <c r="AN47" s="285">
        <v>5.5315853523619868E-2</v>
      </c>
      <c r="AO47" s="290">
        <v>0</v>
      </c>
      <c r="AP47" s="293">
        <v>0</v>
      </c>
      <c r="AQ47" s="560">
        <v>18548</v>
      </c>
      <c r="AR47" s="294">
        <v>9039</v>
      </c>
    </row>
    <row r="48" spans="1:44" ht="15">
      <c r="A48" s="320">
        <v>44</v>
      </c>
      <c r="B48" s="321" t="s">
        <v>30</v>
      </c>
      <c r="C48" s="284">
        <v>2416</v>
      </c>
      <c r="D48" s="285">
        <v>42.08326075596586</v>
      </c>
      <c r="E48" s="286">
        <v>2801</v>
      </c>
      <c r="F48" s="285">
        <v>48.789409510538235</v>
      </c>
      <c r="G48" s="286">
        <v>491</v>
      </c>
      <c r="H48" s="285">
        <v>8.5525169831039882</v>
      </c>
      <c r="I48" s="286">
        <v>0</v>
      </c>
      <c r="J48" s="287">
        <v>0</v>
      </c>
      <c r="K48" s="286">
        <v>31</v>
      </c>
      <c r="L48" s="288">
        <v>0.53997561400452887</v>
      </c>
      <c r="M48" s="286">
        <v>2</v>
      </c>
      <c r="N48" s="509">
        <v>3.4837136387388959E-2</v>
      </c>
      <c r="O48" s="292">
        <v>3019</v>
      </c>
      <c r="P48" s="289">
        <v>52.586657376763632</v>
      </c>
      <c r="Q48" s="290">
        <v>2722</v>
      </c>
      <c r="R48" s="291">
        <v>47.413342623236368</v>
      </c>
      <c r="S48" s="292">
        <v>696</v>
      </c>
      <c r="T48" s="289">
        <v>53.869969040247682</v>
      </c>
      <c r="U48" s="290">
        <v>596</v>
      </c>
      <c r="V48" s="293">
        <v>46.130030959752318</v>
      </c>
      <c r="W48" s="292">
        <v>1522</v>
      </c>
      <c r="X48" s="285">
        <v>26.511060790802997</v>
      </c>
      <c r="Y48" s="290">
        <v>4219</v>
      </c>
      <c r="Z48" s="293">
        <v>73.488939209197</v>
      </c>
      <c r="AA48" s="292">
        <v>895</v>
      </c>
      <c r="AB48" s="285">
        <v>69.272445820433433</v>
      </c>
      <c r="AC48" s="292">
        <v>397</v>
      </c>
      <c r="AD48" s="293">
        <v>30.727554179566564</v>
      </c>
      <c r="AE48" s="292">
        <v>497</v>
      </c>
      <c r="AF48" s="285">
        <v>38.467492260061917</v>
      </c>
      <c r="AG48" s="290">
        <v>227</v>
      </c>
      <c r="AH48" s="285">
        <v>17.569659442724458</v>
      </c>
      <c r="AI48" s="290">
        <v>44</v>
      </c>
      <c r="AJ48" s="289">
        <v>3.4055727554179565</v>
      </c>
      <c r="AK48" s="290">
        <v>198</v>
      </c>
      <c r="AL48" s="289">
        <v>15.325077399380804</v>
      </c>
      <c r="AM48" s="290">
        <v>1</v>
      </c>
      <c r="AN48" s="285">
        <v>7.7399380804953566E-2</v>
      </c>
      <c r="AO48" s="290">
        <v>0</v>
      </c>
      <c r="AP48" s="293">
        <v>0</v>
      </c>
      <c r="AQ48" s="560">
        <v>5741</v>
      </c>
      <c r="AR48" s="294">
        <v>1292</v>
      </c>
    </row>
    <row r="49" spans="1:44" ht="15">
      <c r="A49" s="320">
        <v>59</v>
      </c>
      <c r="B49" s="321" t="s">
        <v>39</v>
      </c>
      <c r="C49" s="284">
        <v>347</v>
      </c>
      <c r="D49" s="285">
        <v>13.623871221044364</v>
      </c>
      <c r="E49" s="286">
        <v>2046</v>
      </c>
      <c r="F49" s="285">
        <v>80.329799764428742</v>
      </c>
      <c r="G49" s="286">
        <v>130</v>
      </c>
      <c r="H49" s="285">
        <v>5.1040439733019234</v>
      </c>
      <c r="I49" s="286">
        <v>0</v>
      </c>
      <c r="J49" s="287">
        <v>0</v>
      </c>
      <c r="K49" s="286">
        <v>23</v>
      </c>
      <c r="L49" s="288">
        <v>0.90302316450726339</v>
      </c>
      <c r="M49" s="286">
        <v>1</v>
      </c>
      <c r="N49" s="509">
        <v>3.926187671770711E-2</v>
      </c>
      <c r="O49" s="292">
        <v>1262</v>
      </c>
      <c r="P49" s="289">
        <v>49.54848841774637</v>
      </c>
      <c r="Q49" s="290">
        <v>1285</v>
      </c>
      <c r="R49" s="291">
        <v>50.45151158225363</v>
      </c>
      <c r="S49" s="292">
        <v>433</v>
      </c>
      <c r="T49" s="289">
        <v>57.42705570291777</v>
      </c>
      <c r="U49" s="290">
        <v>321</v>
      </c>
      <c r="V49" s="293">
        <v>42.57294429708223</v>
      </c>
      <c r="W49" s="292">
        <v>858</v>
      </c>
      <c r="X49" s="285">
        <v>33.686690223792695</v>
      </c>
      <c r="Y49" s="290">
        <v>1689</v>
      </c>
      <c r="Z49" s="293">
        <v>66.313309776207305</v>
      </c>
      <c r="AA49" s="292">
        <v>544</v>
      </c>
      <c r="AB49" s="285">
        <v>72.148541114058347</v>
      </c>
      <c r="AC49" s="292">
        <v>210</v>
      </c>
      <c r="AD49" s="293">
        <v>27.851458885941643</v>
      </c>
      <c r="AE49" s="292">
        <v>319</v>
      </c>
      <c r="AF49" s="285">
        <v>42.307692307692307</v>
      </c>
      <c r="AG49" s="290">
        <v>144</v>
      </c>
      <c r="AH49" s="285">
        <v>19.098143236074268</v>
      </c>
      <c r="AI49" s="290">
        <v>59</v>
      </c>
      <c r="AJ49" s="289">
        <v>7.8249336870026527</v>
      </c>
      <c r="AK49" s="290">
        <v>114</v>
      </c>
      <c r="AL49" s="289">
        <v>15.119363395225463</v>
      </c>
      <c r="AM49" s="290">
        <v>0</v>
      </c>
      <c r="AN49" s="285">
        <v>0</v>
      </c>
      <c r="AO49" s="290">
        <v>0</v>
      </c>
      <c r="AP49" s="293">
        <v>0</v>
      </c>
      <c r="AQ49" s="560">
        <v>2547</v>
      </c>
      <c r="AR49" s="294">
        <v>754</v>
      </c>
    </row>
    <row r="50" spans="1:44" ht="15">
      <c r="A50" s="320">
        <v>113</v>
      </c>
      <c r="B50" s="321" t="s">
        <v>55</v>
      </c>
      <c r="C50" s="284">
        <v>2711</v>
      </c>
      <c r="D50" s="285">
        <v>43.508265125982987</v>
      </c>
      <c r="E50" s="286">
        <v>2896</v>
      </c>
      <c r="F50" s="285">
        <v>46.477290964532173</v>
      </c>
      <c r="G50" s="286">
        <v>564</v>
      </c>
      <c r="H50" s="285">
        <v>9.0515166104959075</v>
      </c>
      <c r="I50" s="286">
        <v>1</v>
      </c>
      <c r="J50" s="287">
        <v>1.6048788316482106E-2</v>
      </c>
      <c r="K50" s="286">
        <v>55</v>
      </c>
      <c r="L50" s="288">
        <v>0.88268335740651571</v>
      </c>
      <c r="M50" s="286">
        <v>4</v>
      </c>
      <c r="N50" s="509">
        <v>6.4195153265928423E-2</v>
      </c>
      <c r="O50" s="292">
        <v>3428</v>
      </c>
      <c r="P50" s="289">
        <v>55.015246348900661</v>
      </c>
      <c r="Q50" s="290">
        <v>2803</v>
      </c>
      <c r="R50" s="291">
        <v>44.984753651099339</v>
      </c>
      <c r="S50" s="292">
        <v>963</v>
      </c>
      <c r="T50" s="289">
        <v>51.60771704180064</v>
      </c>
      <c r="U50" s="290">
        <v>903</v>
      </c>
      <c r="V50" s="293">
        <v>48.39228295819936</v>
      </c>
      <c r="W50" s="292">
        <v>2366</v>
      </c>
      <c r="X50" s="285">
        <v>37.971433156796664</v>
      </c>
      <c r="Y50" s="290">
        <v>3865</v>
      </c>
      <c r="Z50" s="293">
        <v>62.028566843203336</v>
      </c>
      <c r="AA50" s="292">
        <v>1230</v>
      </c>
      <c r="AB50" s="285">
        <v>65.916398713826368</v>
      </c>
      <c r="AC50" s="292">
        <v>636</v>
      </c>
      <c r="AD50" s="293">
        <v>34.083601286173632</v>
      </c>
      <c r="AE50" s="292">
        <v>720</v>
      </c>
      <c r="AF50" s="285">
        <v>38.585209003215432</v>
      </c>
      <c r="AG50" s="290">
        <v>523</v>
      </c>
      <c r="AH50" s="285">
        <v>28.027867095391212</v>
      </c>
      <c r="AI50" s="290">
        <v>113</v>
      </c>
      <c r="AJ50" s="289">
        <v>6.0557341907824229</v>
      </c>
      <c r="AK50" s="290">
        <v>243</v>
      </c>
      <c r="AL50" s="289">
        <v>13.02250803858521</v>
      </c>
      <c r="AM50" s="290">
        <v>0</v>
      </c>
      <c r="AN50" s="285">
        <v>0</v>
      </c>
      <c r="AO50" s="290">
        <v>0</v>
      </c>
      <c r="AP50" s="293">
        <v>0</v>
      </c>
      <c r="AQ50" s="560">
        <v>6231</v>
      </c>
      <c r="AR50" s="294">
        <v>1866</v>
      </c>
    </row>
    <row r="51" spans="1:44" ht="15">
      <c r="A51" s="320">
        <v>125</v>
      </c>
      <c r="B51" s="321" t="s">
        <v>59</v>
      </c>
      <c r="C51" s="284">
        <v>1396</v>
      </c>
      <c r="D51" s="285">
        <v>20.008599684678227</v>
      </c>
      <c r="E51" s="286">
        <v>4607</v>
      </c>
      <c r="F51" s="285">
        <v>66.031245520997558</v>
      </c>
      <c r="G51" s="286">
        <v>946</v>
      </c>
      <c r="H51" s="285">
        <v>13.55883617600688</v>
      </c>
      <c r="I51" s="286">
        <v>0</v>
      </c>
      <c r="J51" s="287">
        <v>0</v>
      </c>
      <c r="K51" s="286">
        <v>23</v>
      </c>
      <c r="L51" s="288">
        <v>0.32965457933209119</v>
      </c>
      <c r="M51" s="286">
        <v>5</v>
      </c>
      <c r="N51" s="509">
        <v>7.1664038985237211E-2</v>
      </c>
      <c r="O51" s="292">
        <v>3599</v>
      </c>
      <c r="P51" s="289">
        <v>51.583775261573741</v>
      </c>
      <c r="Q51" s="290">
        <v>3378</v>
      </c>
      <c r="R51" s="291">
        <v>48.416224738426259</v>
      </c>
      <c r="S51" s="292">
        <v>309</v>
      </c>
      <c r="T51" s="289">
        <v>51.845637583892611</v>
      </c>
      <c r="U51" s="290">
        <v>287</v>
      </c>
      <c r="V51" s="293">
        <v>48.154362416107382</v>
      </c>
      <c r="W51" s="292">
        <v>1389</v>
      </c>
      <c r="X51" s="285">
        <v>19.908270030098898</v>
      </c>
      <c r="Y51" s="290">
        <v>5588</v>
      </c>
      <c r="Z51" s="293">
        <v>80.09172996990111</v>
      </c>
      <c r="AA51" s="292">
        <v>459</v>
      </c>
      <c r="AB51" s="285">
        <v>77.013422818791938</v>
      </c>
      <c r="AC51" s="292">
        <v>137</v>
      </c>
      <c r="AD51" s="293">
        <v>22.986577181208055</v>
      </c>
      <c r="AE51" s="292">
        <v>190</v>
      </c>
      <c r="AF51" s="285">
        <v>31.879194630872483</v>
      </c>
      <c r="AG51" s="290">
        <v>163</v>
      </c>
      <c r="AH51" s="285">
        <v>27.348993288590606</v>
      </c>
      <c r="AI51" s="290">
        <v>125</v>
      </c>
      <c r="AJ51" s="289">
        <v>20.973154362416107</v>
      </c>
      <c r="AK51" s="290">
        <v>118</v>
      </c>
      <c r="AL51" s="289">
        <v>19.798657718120804</v>
      </c>
      <c r="AM51" s="290">
        <v>1</v>
      </c>
      <c r="AN51" s="285">
        <v>0.16778523489932887</v>
      </c>
      <c r="AO51" s="290">
        <v>0</v>
      </c>
      <c r="AP51" s="293">
        <v>0</v>
      </c>
      <c r="AQ51" s="560">
        <v>6977</v>
      </c>
      <c r="AR51" s="294">
        <v>596</v>
      </c>
    </row>
    <row r="52" spans="1:44" ht="15">
      <c r="A52" s="320">
        <v>138</v>
      </c>
      <c r="B52" s="321" t="s">
        <v>65</v>
      </c>
      <c r="C52" s="284">
        <v>3334</v>
      </c>
      <c r="D52" s="285">
        <v>29.807778274474746</v>
      </c>
      <c r="E52" s="286">
        <v>7038</v>
      </c>
      <c r="F52" s="285">
        <v>62.923558337058559</v>
      </c>
      <c r="G52" s="286">
        <v>770</v>
      </c>
      <c r="H52" s="285">
        <v>6.8842199374161819</v>
      </c>
      <c r="I52" s="286">
        <v>1</v>
      </c>
      <c r="J52" s="287">
        <v>8.9405453732677685E-3</v>
      </c>
      <c r="K52" s="286">
        <v>35</v>
      </c>
      <c r="L52" s="288">
        <v>0.31291908806437196</v>
      </c>
      <c r="M52" s="286">
        <v>7</v>
      </c>
      <c r="N52" s="509">
        <v>6.258381761287439E-2</v>
      </c>
      <c r="O52" s="292">
        <v>5652</v>
      </c>
      <c r="P52" s="289">
        <v>50.531962449709432</v>
      </c>
      <c r="Q52" s="290">
        <v>5533</v>
      </c>
      <c r="R52" s="291">
        <v>49.468037550290568</v>
      </c>
      <c r="S52" s="292">
        <v>1419</v>
      </c>
      <c r="T52" s="289">
        <v>56.354249404289114</v>
      </c>
      <c r="U52" s="290">
        <v>1099</v>
      </c>
      <c r="V52" s="293">
        <v>43.645750595710879</v>
      </c>
      <c r="W52" s="292">
        <v>4061</v>
      </c>
      <c r="X52" s="285">
        <v>36.307554760840411</v>
      </c>
      <c r="Y52" s="290">
        <v>7124</v>
      </c>
      <c r="Z52" s="293">
        <v>63.692445239159589</v>
      </c>
      <c r="AA52" s="292">
        <v>1897</v>
      </c>
      <c r="AB52" s="285">
        <v>75.337569499602864</v>
      </c>
      <c r="AC52" s="292">
        <v>621</v>
      </c>
      <c r="AD52" s="293">
        <v>24.662430500397139</v>
      </c>
      <c r="AE52" s="292">
        <v>1101</v>
      </c>
      <c r="AF52" s="285">
        <v>43.725178713264498</v>
      </c>
      <c r="AG52" s="290">
        <v>604</v>
      </c>
      <c r="AH52" s="285">
        <v>23.987291501191422</v>
      </c>
      <c r="AI52" s="290">
        <v>138</v>
      </c>
      <c r="AJ52" s="289">
        <v>5.4805401111993648</v>
      </c>
      <c r="AK52" s="290">
        <v>318</v>
      </c>
      <c r="AL52" s="289">
        <v>12.629070691024621</v>
      </c>
      <c r="AM52" s="290">
        <v>0</v>
      </c>
      <c r="AN52" s="285">
        <v>0</v>
      </c>
      <c r="AO52" s="290">
        <v>0</v>
      </c>
      <c r="AP52" s="293">
        <v>0</v>
      </c>
      <c r="AQ52" s="560">
        <v>11185</v>
      </c>
      <c r="AR52" s="294">
        <v>2518</v>
      </c>
    </row>
    <row r="53" spans="1:44" ht="15">
      <c r="A53" s="320">
        <v>234</v>
      </c>
      <c r="B53" s="321" t="s">
        <v>92</v>
      </c>
      <c r="C53" s="284">
        <v>17113</v>
      </c>
      <c r="D53" s="285">
        <v>79.510291316266319</v>
      </c>
      <c r="E53" s="286">
        <v>4144</v>
      </c>
      <c r="F53" s="285">
        <v>19.253821493286253</v>
      </c>
      <c r="G53" s="286">
        <v>172</v>
      </c>
      <c r="H53" s="285">
        <v>0.79914510059006638</v>
      </c>
      <c r="I53" s="286">
        <v>4</v>
      </c>
      <c r="J53" s="287">
        <v>1.8584769781164336E-2</v>
      </c>
      <c r="K53" s="286">
        <v>89</v>
      </c>
      <c r="L53" s="288">
        <v>0.41351112763090647</v>
      </c>
      <c r="M53" s="286">
        <v>1</v>
      </c>
      <c r="N53" s="509">
        <v>4.6461924452910839E-3</v>
      </c>
      <c r="O53" s="292">
        <v>10808</v>
      </c>
      <c r="P53" s="289">
        <v>50.216047948706034</v>
      </c>
      <c r="Q53" s="290">
        <v>10715</v>
      </c>
      <c r="R53" s="291">
        <v>49.783952051293966</v>
      </c>
      <c r="S53" s="292">
        <v>1387</v>
      </c>
      <c r="T53" s="289">
        <v>57.408940397350996</v>
      </c>
      <c r="U53" s="290">
        <v>1029</v>
      </c>
      <c r="V53" s="293">
        <v>42.591059602649004</v>
      </c>
      <c r="W53" s="292">
        <v>5977</v>
      </c>
      <c r="X53" s="285">
        <v>27.770292245504809</v>
      </c>
      <c r="Y53" s="290">
        <v>15546</v>
      </c>
      <c r="Z53" s="293">
        <v>72.22970775449518</v>
      </c>
      <c r="AA53" s="292">
        <v>1432</v>
      </c>
      <c r="AB53" s="285">
        <v>59.271523178807954</v>
      </c>
      <c r="AC53" s="292">
        <v>984</v>
      </c>
      <c r="AD53" s="293">
        <v>40.728476821192054</v>
      </c>
      <c r="AE53" s="292">
        <v>1142</v>
      </c>
      <c r="AF53" s="285">
        <v>47.268211920529801</v>
      </c>
      <c r="AG53" s="290">
        <v>669</v>
      </c>
      <c r="AH53" s="285">
        <v>27.690397350993379</v>
      </c>
      <c r="AI53" s="290">
        <v>234</v>
      </c>
      <c r="AJ53" s="289">
        <v>9.685430463576159</v>
      </c>
      <c r="AK53" s="290">
        <v>245</v>
      </c>
      <c r="AL53" s="289">
        <v>10.140728476821192</v>
      </c>
      <c r="AM53" s="290">
        <v>0</v>
      </c>
      <c r="AN53" s="285">
        <v>0</v>
      </c>
      <c r="AO53" s="290">
        <v>0</v>
      </c>
      <c r="AP53" s="293">
        <v>0</v>
      </c>
      <c r="AQ53" s="560">
        <v>21523</v>
      </c>
      <c r="AR53" s="294">
        <v>2416</v>
      </c>
    </row>
    <row r="54" spans="1:44" ht="15">
      <c r="A54" s="320">
        <v>240</v>
      </c>
      <c r="B54" s="321" t="s">
        <v>97</v>
      </c>
      <c r="C54" s="284">
        <v>477</v>
      </c>
      <c r="D54" s="285">
        <v>7.2503419972640222</v>
      </c>
      <c r="E54" s="286">
        <v>4763</v>
      </c>
      <c r="F54" s="285">
        <v>72.397020823833415</v>
      </c>
      <c r="G54" s="286">
        <v>1292</v>
      </c>
      <c r="H54" s="285">
        <v>19.638242894056848</v>
      </c>
      <c r="I54" s="286">
        <v>2</v>
      </c>
      <c r="J54" s="287">
        <v>3.0399756801945583E-2</v>
      </c>
      <c r="K54" s="286">
        <v>39</v>
      </c>
      <c r="L54" s="288">
        <v>0.59279525763793894</v>
      </c>
      <c r="M54" s="286">
        <v>6</v>
      </c>
      <c r="N54" s="509">
        <v>9.1199270405836752E-2</v>
      </c>
      <c r="O54" s="292">
        <v>3345</v>
      </c>
      <c r="P54" s="289">
        <v>50.843593251253992</v>
      </c>
      <c r="Q54" s="290">
        <v>3234</v>
      </c>
      <c r="R54" s="291">
        <v>49.156406748746015</v>
      </c>
      <c r="S54" s="292">
        <v>959</v>
      </c>
      <c r="T54" s="289">
        <v>55.626450116009288</v>
      </c>
      <c r="U54" s="290">
        <v>765</v>
      </c>
      <c r="V54" s="293">
        <v>44.373549883990719</v>
      </c>
      <c r="W54" s="292">
        <v>1609</v>
      </c>
      <c r="X54" s="285">
        <v>24.456604347165221</v>
      </c>
      <c r="Y54" s="290">
        <v>4970</v>
      </c>
      <c r="Z54" s="293">
        <v>75.543395652834775</v>
      </c>
      <c r="AA54" s="292">
        <v>1142</v>
      </c>
      <c r="AB54" s="285">
        <v>66.241299303944317</v>
      </c>
      <c r="AC54" s="292">
        <v>582</v>
      </c>
      <c r="AD54" s="293">
        <v>33.758700696055683</v>
      </c>
      <c r="AE54" s="292">
        <v>703</v>
      </c>
      <c r="AF54" s="285">
        <v>40.777262180974475</v>
      </c>
      <c r="AG54" s="290">
        <v>287</v>
      </c>
      <c r="AH54" s="285">
        <v>16.647331786542924</v>
      </c>
      <c r="AI54" s="290">
        <v>240</v>
      </c>
      <c r="AJ54" s="289">
        <v>13.921113689095128</v>
      </c>
      <c r="AK54" s="290">
        <v>254</v>
      </c>
      <c r="AL54" s="289">
        <v>14.733178654292342</v>
      </c>
      <c r="AM54" s="290">
        <v>2</v>
      </c>
      <c r="AN54" s="285">
        <v>0.11600928074245939</v>
      </c>
      <c r="AO54" s="290">
        <v>0</v>
      </c>
      <c r="AP54" s="293">
        <v>0</v>
      </c>
      <c r="AQ54" s="560">
        <v>6579</v>
      </c>
      <c r="AR54" s="294">
        <v>1724</v>
      </c>
    </row>
    <row r="55" spans="1:44" ht="15">
      <c r="A55" s="320">
        <v>284</v>
      </c>
      <c r="B55" s="321" t="s">
        <v>108</v>
      </c>
      <c r="C55" s="284">
        <v>11653</v>
      </c>
      <c r="D55" s="285">
        <v>62.603416783066514</v>
      </c>
      <c r="E55" s="286">
        <v>5981</v>
      </c>
      <c r="F55" s="285">
        <v>32.131728806274843</v>
      </c>
      <c r="G55" s="286">
        <v>879</v>
      </c>
      <c r="H55" s="285">
        <v>4.7222520683356608</v>
      </c>
      <c r="I55" s="286">
        <v>19</v>
      </c>
      <c r="J55" s="287">
        <v>0.10207370796174922</v>
      </c>
      <c r="K55" s="286">
        <v>80</v>
      </c>
      <c r="L55" s="288">
        <v>0.42978403352315464</v>
      </c>
      <c r="M55" s="286">
        <v>2</v>
      </c>
      <c r="N55" s="509">
        <v>1.0744600838078867E-2</v>
      </c>
      <c r="O55" s="292">
        <v>9375</v>
      </c>
      <c r="P55" s="289">
        <v>50.36531642849468</v>
      </c>
      <c r="Q55" s="290">
        <v>9239</v>
      </c>
      <c r="R55" s="291">
        <v>49.63468357150532</v>
      </c>
      <c r="S55" s="292">
        <v>1486</v>
      </c>
      <c r="T55" s="289">
        <v>53.762662807525331</v>
      </c>
      <c r="U55" s="290">
        <v>1278</v>
      </c>
      <c r="V55" s="293">
        <v>46.237337192474676</v>
      </c>
      <c r="W55" s="292">
        <v>5650</v>
      </c>
      <c r="X55" s="285">
        <v>30.353497367572796</v>
      </c>
      <c r="Y55" s="290">
        <v>12964</v>
      </c>
      <c r="Z55" s="293">
        <v>69.646502632427215</v>
      </c>
      <c r="AA55" s="292">
        <v>1852</v>
      </c>
      <c r="AB55" s="285">
        <v>67.004341534008688</v>
      </c>
      <c r="AC55" s="292">
        <v>912</v>
      </c>
      <c r="AD55" s="293">
        <v>32.995658465991319</v>
      </c>
      <c r="AE55" s="292">
        <v>1134</v>
      </c>
      <c r="AF55" s="285">
        <v>41.027496382054998</v>
      </c>
      <c r="AG55" s="290">
        <v>712</v>
      </c>
      <c r="AH55" s="285">
        <v>25.759768451519538</v>
      </c>
      <c r="AI55" s="290">
        <v>284</v>
      </c>
      <c r="AJ55" s="289">
        <v>10.274963820549928</v>
      </c>
      <c r="AK55" s="290">
        <v>352</v>
      </c>
      <c r="AL55" s="289">
        <v>12.735166425470332</v>
      </c>
      <c r="AM55" s="290">
        <v>0</v>
      </c>
      <c r="AN55" s="285">
        <v>0</v>
      </c>
      <c r="AO55" s="290">
        <v>0</v>
      </c>
      <c r="AP55" s="293">
        <v>0</v>
      </c>
      <c r="AQ55" s="560">
        <v>18614</v>
      </c>
      <c r="AR55" s="294">
        <v>2764</v>
      </c>
    </row>
    <row r="56" spans="1:44" ht="15">
      <c r="A56" s="320">
        <v>306</v>
      </c>
      <c r="B56" s="321" t="s">
        <v>110</v>
      </c>
      <c r="C56" s="284">
        <v>683</v>
      </c>
      <c r="D56" s="285">
        <v>17.427915284511357</v>
      </c>
      <c r="E56" s="286">
        <v>2619</v>
      </c>
      <c r="F56" s="285">
        <v>66.828272518499617</v>
      </c>
      <c r="G56" s="286">
        <v>566</v>
      </c>
      <c r="H56" s="285">
        <v>14.44245981117632</v>
      </c>
      <c r="I56" s="286">
        <v>0</v>
      </c>
      <c r="J56" s="287">
        <v>0</v>
      </c>
      <c r="K56" s="286">
        <v>48</v>
      </c>
      <c r="L56" s="288">
        <v>1.2248022454707832</v>
      </c>
      <c r="M56" s="286">
        <v>3</v>
      </c>
      <c r="N56" s="509">
        <v>7.655014034192395E-2</v>
      </c>
      <c r="O56" s="292">
        <v>2015</v>
      </c>
      <c r="P56" s="289">
        <v>51.416177596325596</v>
      </c>
      <c r="Q56" s="290">
        <v>1904</v>
      </c>
      <c r="R56" s="291">
        <v>48.583822403674411</v>
      </c>
      <c r="S56" s="292">
        <v>564</v>
      </c>
      <c r="T56" s="289">
        <v>53.358561967833495</v>
      </c>
      <c r="U56" s="290">
        <v>493</v>
      </c>
      <c r="V56" s="293">
        <v>46.641438032166512</v>
      </c>
      <c r="W56" s="292">
        <v>1733</v>
      </c>
      <c r="X56" s="285">
        <v>44.220464404184739</v>
      </c>
      <c r="Y56" s="290">
        <v>2186</v>
      </c>
      <c r="Z56" s="293">
        <v>55.779535595815254</v>
      </c>
      <c r="AA56" s="292">
        <v>714</v>
      </c>
      <c r="AB56" s="285">
        <v>67.549668874172184</v>
      </c>
      <c r="AC56" s="292">
        <v>343</v>
      </c>
      <c r="AD56" s="293">
        <v>32.450331125827816</v>
      </c>
      <c r="AE56" s="292">
        <v>426</v>
      </c>
      <c r="AF56" s="285">
        <v>40.302743614001891</v>
      </c>
      <c r="AG56" s="290">
        <v>279</v>
      </c>
      <c r="AH56" s="285">
        <v>26.395458845789971</v>
      </c>
      <c r="AI56" s="290">
        <v>306</v>
      </c>
      <c r="AJ56" s="289">
        <v>28.949858088930934</v>
      </c>
      <c r="AK56" s="290">
        <v>138</v>
      </c>
      <c r="AL56" s="289">
        <v>13.055818353831599</v>
      </c>
      <c r="AM56" s="290">
        <v>0</v>
      </c>
      <c r="AN56" s="285">
        <v>0</v>
      </c>
      <c r="AO56" s="290">
        <v>0</v>
      </c>
      <c r="AP56" s="293">
        <v>0</v>
      </c>
      <c r="AQ56" s="560">
        <v>3919</v>
      </c>
      <c r="AR56" s="294">
        <v>1057</v>
      </c>
    </row>
    <row r="57" spans="1:44" ht="15">
      <c r="A57" s="320">
        <v>347</v>
      </c>
      <c r="B57" s="321" t="s">
        <v>124</v>
      </c>
      <c r="C57" s="284">
        <v>477</v>
      </c>
      <c r="D57" s="285">
        <v>15.52734375</v>
      </c>
      <c r="E57" s="286">
        <v>1937</v>
      </c>
      <c r="F57" s="285">
        <v>63.053385416666664</v>
      </c>
      <c r="G57" s="286">
        <v>620</v>
      </c>
      <c r="H57" s="285">
        <v>20.182291666666664</v>
      </c>
      <c r="I57" s="286">
        <v>0</v>
      </c>
      <c r="J57" s="287">
        <v>0</v>
      </c>
      <c r="K57" s="286">
        <v>37</v>
      </c>
      <c r="L57" s="288">
        <v>1.2044270833333335</v>
      </c>
      <c r="M57" s="286">
        <v>1</v>
      </c>
      <c r="N57" s="509">
        <v>3.2552083333333329E-2</v>
      </c>
      <c r="O57" s="292">
        <v>1604</v>
      </c>
      <c r="P57" s="289">
        <v>52.213541666666664</v>
      </c>
      <c r="Q57" s="290">
        <v>1468</v>
      </c>
      <c r="R57" s="291">
        <v>47.786458333333329</v>
      </c>
      <c r="S57" s="292">
        <v>465</v>
      </c>
      <c r="T57" s="289">
        <v>58.638083228247162</v>
      </c>
      <c r="U57" s="290">
        <v>328</v>
      </c>
      <c r="V57" s="293">
        <v>41.361916771752838</v>
      </c>
      <c r="W57" s="292">
        <v>1530</v>
      </c>
      <c r="X57" s="285">
        <v>49.8046875</v>
      </c>
      <c r="Y57" s="290">
        <v>1542</v>
      </c>
      <c r="Z57" s="293">
        <v>50.1953125</v>
      </c>
      <c r="AA57" s="292">
        <v>559</v>
      </c>
      <c r="AB57" s="285">
        <v>70.491803278688522</v>
      </c>
      <c r="AC57" s="292">
        <v>234</v>
      </c>
      <c r="AD57" s="293">
        <v>29.508196721311474</v>
      </c>
      <c r="AE57" s="292">
        <v>355</v>
      </c>
      <c r="AF57" s="285">
        <v>44.766708701134931</v>
      </c>
      <c r="AG57" s="290">
        <v>133</v>
      </c>
      <c r="AH57" s="285">
        <v>16.771752837326609</v>
      </c>
      <c r="AI57" s="290">
        <v>347</v>
      </c>
      <c r="AJ57" s="289">
        <v>43.757881462799496</v>
      </c>
      <c r="AK57" s="290">
        <v>110</v>
      </c>
      <c r="AL57" s="289">
        <v>13.871374527112232</v>
      </c>
      <c r="AM57" s="290">
        <v>0</v>
      </c>
      <c r="AN57" s="285">
        <v>0</v>
      </c>
      <c r="AO57" s="290">
        <v>0</v>
      </c>
      <c r="AP57" s="293">
        <v>0</v>
      </c>
      <c r="AQ57" s="560">
        <v>3072</v>
      </c>
      <c r="AR57" s="294">
        <v>793</v>
      </c>
    </row>
    <row r="58" spans="1:44" ht="15">
      <c r="A58" s="320">
        <v>411</v>
      </c>
      <c r="B58" s="321" t="s">
        <v>145</v>
      </c>
      <c r="C58" s="284">
        <v>2918</v>
      </c>
      <c r="D58" s="285">
        <v>39.863387978142079</v>
      </c>
      <c r="E58" s="286">
        <v>3842</v>
      </c>
      <c r="F58" s="285">
        <v>52.486338797814206</v>
      </c>
      <c r="G58" s="286">
        <v>544</v>
      </c>
      <c r="H58" s="285">
        <v>7.4316939890710376</v>
      </c>
      <c r="I58" s="286">
        <v>0</v>
      </c>
      <c r="J58" s="287">
        <v>0</v>
      </c>
      <c r="K58" s="286">
        <v>14</v>
      </c>
      <c r="L58" s="288">
        <v>0.19125683060109289</v>
      </c>
      <c r="M58" s="286">
        <v>2</v>
      </c>
      <c r="N58" s="509">
        <v>2.7322404371584699E-2</v>
      </c>
      <c r="O58" s="292">
        <v>3860</v>
      </c>
      <c r="P58" s="289">
        <v>52.732240437158474</v>
      </c>
      <c r="Q58" s="290">
        <v>3460</v>
      </c>
      <c r="R58" s="291">
        <v>47.267759562841533</v>
      </c>
      <c r="S58" s="292">
        <v>592</v>
      </c>
      <c r="T58" s="289">
        <v>52.904378909740835</v>
      </c>
      <c r="U58" s="290">
        <v>527</v>
      </c>
      <c r="V58" s="293">
        <v>47.095621090259158</v>
      </c>
      <c r="W58" s="292">
        <v>2487</v>
      </c>
      <c r="X58" s="285">
        <v>33.975409836065573</v>
      </c>
      <c r="Y58" s="290">
        <v>4833</v>
      </c>
      <c r="Z58" s="293">
        <v>66.02459016393442</v>
      </c>
      <c r="AA58" s="292">
        <v>834</v>
      </c>
      <c r="AB58" s="285">
        <v>74.530831099195723</v>
      </c>
      <c r="AC58" s="292">
        <v>285</v>
      </c>
      <c r="AD58" s="293">
        <v>25.469168900804291</v>
      </c>
      <c r="AE58" s="292">
        <v>417</v>
      </c>
      <c r="AF58" s="285">
        <v>37.265415549597861</v>
      </c>
      <c r="AG58" s="290">
        <v>290</v>
      </c>
      <c r="AH58" s="285">
        <v>25.915996425379806</v>
      </c>
      <c r="AI58" s="290">
        <v>411</v>
      </c>
      <c r="AJ58" s="289">
        <v>36.729222520107243</v>
      </c>
      <c r="AK58" s="290">
        <v>175</v>
      </c>
      <c r="AL58" s="289">
        <v>15.638963360142984</v>
      </c>
      <c r="AM58" s="290">
        <v>0</v>
      </c>
      <c r="AN58" s="285">
        <v>0</v>
      </c>
      <c r="AO58" s="290">
        <v>0</v>
      </c>
      <c r="AP58" s="293">
        <v>0</v>
      </c>
      <c r="AQ58" s="560">
        <v>7320</v>
      </c>
      <c r="AR58" s="294">
        <v>1119</v>
      </c>
    </row>
    <row r="59" spans="1:44" ht="15">
      <c r="A59" s="320">
        <v>501</v>
      </c>
      <c r="B59" s="321" t="s">
        <v>163</v>
      </c>
      <c r="C59" s="284">
        <v>295</v>
      </c>
      <c r="D59" s="285">
        <v>16.289342904472669</v>
      </c>
      <c r="E59" s="286">
        <v>1099</v>
      </c>
      <c r="F59" s="285">
        <v>60.684704583103255</v>
      </c>
      <c r="G59" s="286">
        <v>390</v>
      </c>
      <c r="H59" s="285">
        <v>21.535063500828272</v>
      </c>
      <c r="I59" s="286">
        <v>2</v>
      </c>
      <c r="J59" s="287">
        <v>0.11043622308117064</v>
      </c>
      <c r="K59" s="286">
        <v>25</v>
      </c>
      <c r="L59" s="288">
        <v>1.3804527885146327</v>
      </c>
      <c r="M59" s="286">
        <v>0</v>
      </c>
      <c r="N59" s="509">
        <v>0</v>
      </c>
      <c r="O59" s="292">
        <v>922</v>
      </c>
      <c r="P59" s="289">
        <v>50.911098840419655</v>
      </c>
      <c r="Q59" s="290">
        <v>889</v>
      </c>
      <c r="R59" s="291">
        <v>49.088901159580345</v>
      </c>
      <c r="S59" s="292">
        <v>155</v>
      </c>
      <c r="T59" s="289">
        <v>56.569343065693431</v>
      </c>
      <c r="U59" s="290">
        <v>119</v>
      </c>
      <c r="V59" s="293">
        <v>43.430656934306569</v>
      </c>
      <c r="W59" s="292">
        <v>710</v>
      </c>
      <c r="X59" s="285">
        <v>39.204859193815572</v>
      </c>
      <c r="Y59" s="290">
        <v>1101</v>
      </c>
      <c r="Z59" s="293">
        <v>60.795140806184435</v>
      </c>
      <c r="AA59" s="292">
        <v>193</v>
      </c>
      <c r="AB59" s="285">
        <v>70.43795620437956</v>
      </c>
      <c r="AC59" s="292">
        <v>81</v>
      </c>
      <c r="AD59" s="293">
        <v>29.56204379562044</v>
      </c>
      <c r="AE59" s="292">
        <v>119</v>
      </c>
      <c r="AF59" s="285">
        <v>43.430656934306569</v>
      </c>
      <c r="AG59" s="290">
        <v>56</v>
      </c>
      <c r="AH59" s="285">
        <v>20.437956204379564</v>
      </c>
      <c r="AI59" s="290">
        <v>501</v>
      </c>
      <c r="AJ59" s="289">
        <v>182.84671532846716</v>
      </c>
      <c r="AK59" s="290">
        <v>36</v>
      </c>
      <c r="AL59" s="289">
        <v>13.138686131386862</v>
      </c>
      <c r="AM59" s="290">
        <v>0</v>
      </c>
      <c r="AN59" s="285">
        <v>0</v>
      </c>
      <c r="AO59" s="290">
        <v>0</v>
      </c>
      <c r="AP59" s="293">
        <v>0</v>
      </c>
      <c r="AQ59" s="560">
        <v>1811</v>
      </c>
      <c r="AR59" s="294">
        <v>274</v>
      </c>
    </row>
    <row r="60" spans="1:44" ht="15">
      <c r="A60" s="320">
        <v>543</v>
      </c>
      <c r="B60" s="321" t="s">
        <v>167</v>
      </c>
      <c r="C60" s="284">
        <v>5654</v>
      </c>
      <c r="D60" s="285">
        <v>85.718617343844755</v>
      </c>
      <c r="E60" s="286">
        <v>847</v>
      </c>
      <c r="F60" s="285">
        <v>12.841115827774408</v>
      </c>
      <c r="G60" s="286">
        <v>82</v>
      </c>
      <c r="H60" s="285">
        <v>1.2431776834445118</v>
      </c>
      <c r="I60" s="286">
        <v>0</v>
      </c>
      <c r="J60" s="287">
        <v>0</v>
      </c>
      <c r="K60" s="286">
        <v>13</v>
      </c>
      <c r="L60" s="288">
        <v>0.19708914493632504</v>
      </c>
      <c r="M60" s="286">
        <v>0</v>
      </c>
      <c r="N60" s="509">
        <v>0</v>
      </c>
      <c r="O60" s="292">
        <v>3458</v>
      </c>
      <c r="P60" s="289">
        <v>52.425712553062468</v>
      </c>
      <c r="Q60" s="290">
        <v>3138</v>
      </c>
      <c r="R60" s="291">
        <v>47.574287446937532</v>
      </c>
      <c r="S60" s="292">
        <v>319</v>
      </c>
      <c r="T60" s="289">
        <v>55.769230769230774</v>
      </c>
      <c r="U60" s="290">
        <v>253</v>
      </c>
      <c r="V60" s="293">
        <v>44.230769230769226</v>
      </c>
      <c r="W60" s="292">
        <v>1431</v>
      </c>
      <c r="X60" s="285">
        <v>21.694966646452396</v>
      </c>
      <c r="Y60" s="290">
        <v>5165</v>
      </c>
      <c r="Z60" s="293">
        <v>78.3050333535476</v>
      </c>
      <c r="AA60" s="292">
        <v>278</v>
      </c>
      <c r="AB60" s="285">
        <v>48.6013986013986</v>
      </c>
      <c r="AC60" s="292">
        <v>294</v>
      </c>
      <c r="AD60" s="293">
        <v>51.398601398601393</v>
      </c>
      <c r="AE60" s="292">
        <v>251</v>
      </c>
      <c r="AF60" s="285">
        <v>43.88111888111888</v>
      </c>
      <c r="AG60" s="290">
        <v>178</v>
      </c>
      <c r="AH60" s="285">
        <v>31.11888111888112</v>
      </c>
      <c r="AI60" s="290">
        <v>543</v>
      </c>
      <c r="AJ60" s="289">
        <v>94.930069930069934</v>
      </c>
      <c r="AK60" s="290">
        <v>68</v>
      </c>
      <c r="AL60" s="289">
        <v>11.888111888111888</v>
      </c>
      <c r="AM60" s="290">
        <v>0</v>
      </c>
      <c r="AN60" s="285">
        <v>0</v>
      </c>
      <c r="AO60" s="290">
        <v>0</v>
      </c>
      <c r="AP60" s="293">
        <v>0</v>
      </c>
      <c r="AQ60" s="560">
        <v>6596</v>
      </c>
      <c r="AR60" s="294">
        <v>572</v>
      </c>
    </row>
    <row r="61" spans="1:44" ht="15">
      <c r="A61" s="320">
        <v>628</v>
      </c>
      <c r="B61" s="321" t="s">
        <v>183</v>
      </c>
      <c r="C61" s="284">
        <v>3708</v>
      </c>
      <c r="D61" s="285">
        <v>52.064026958719452</v>
      </c>
      <c r="E61" s="286">
        <v>3278</v>
      </c>
      <c r="F61" s="285">
        <v>46.026397079472062</v>
      </c>
      <c r="G61" s="286">
        <v>119</v>
      </c>
      <c r="H61" s="285">
        <v>1.6708789665824206</v>
      </c>
      <c r="I61" s="286">
        <v>0</v>
      </c>
      <c r="J61" s="287">
        <v>0</v>
      </c>
      <c r="K61" s="286">
        <v>17</v>
      </c>
      <c r="L61" s="288">
        <v>0.23869699522606011</v>
      </c>
      <c r="M61" s="286">
        <v>0</v>
      </c>
      <c r="N61" s="509">
        <v>0</v>
      </c>
      <c r="O61" s="292">
        <v>3746</v>
      </c>
      <c r="P61" s="289">
        <v>52.597584948048301</v>
      </c>
      <c r="Q61" s="290">
        <v>3376</v>
      </c>
      <c r="R61" s="291">
        <v>47.402415051951699</v>
      </c>
      <c r="S61" s="292">
        <v>334</v>
      </c>
      <c r="T61" s="289">
        <v>54.844006568144501</v>
      </c>
      <c r="U61" s="290">
        <v>275</v>
      </c>
      <c r="V61" s="293">
        <v>45.155993431855499</v>
      </c>
      <c r="W61" s="292">
        <v>2721</v>
      </c>
      <c r="X61" s="285">
        <v>38.205560235888797</v>
      </c>
      <c r="Y61" s="290">
        <v>4401</v>
      </c>
      <c r="Z61" s="293">
        <v>61.79443976411121</v>
      </c>
      <c r="AA61" s="292">
        <v>474</v>
      </c>
      <c r="AB61" s="285">
        <v>77.832512315270947</v>
      </c>
      <c r="AC61" s="292">
        <v>135</v>
      </c>
      <c r="AD61" s="293">
        <v>22.167487684729064</v>
      </c>
      <c r="AE61" s="292">
        <v>252</v>
      </c>
      <c r="AF61" s="285">
        <v>41.379310344827587</v>
      </c>
      <c r="AG61" s="290">
        <v>198</v>
      </c>
      <c r="AH61" s="285">
        <v>32.512315270935957</v>
      </c>
      <c r="AI61" s="290">
        <v>628</v>
      </c>
      <c r="AJ61" s="289">
        <v>103.11986863711002</v>
      </c>
      <c r="AK61" s="290">
        <v>82</v>
      </c>
      <c r="AL61" s="289">
        <v>13.464696223316913</v>
      </c>
      <c r="AM61" s="290">
        <v>0</v>
      </c>
      <c r="AN61" s="285">
        <v>0</v>
      </c>
      <c r="AO61" s="290">
        <v>0</v>
      </c>
      <c r="AP61" s="293">
        <v>0</v>
      </c>
      <c r="AQ61" s="560">
        <v>7122</v>
      </c>
      <c r="AR61" s="294">
        <v>609</v>
      </c>
    </row>
    <row r="62" spans="1:44" ht="15">
      <c r="A62" s="320">
        <v>656</v>
      </c>
      <c r="B62" s="321" t="s">
        <v>195</v>
      </c>
      <c r="C62" s="284">
        <v>883</v>
      </c>
      <c r="D62" s="285">
        <v>11.238386152475499</v>
      </c>
      <c r="E62" s="286">
        <v>5255</v>
      </c>
      <c r="F62" s="285">
        <v>66.883034236986134</v>
      </c>
      <c r="G62" s="286">
        <v>1626</v>
      </c>
      <c r="H62" s="285">
        <v>20.694921725849561</v>
      </c>
      <c r="I62" s="286">
        <v>0</v>
      </c>
      <c r="J62" s="287">
        <v>0</v>
      </c>
      <c r="K62" s="286">
        <v>83</v>
      </c>
      <c r="L62" s="288">
        <v>1.0563828433244242</v>
      </c>
      <c r="M62" s="286">
        <v>10</v>
      </c>
      <c r="N62" s="509">
        <v>0.12727504136438844</v>
      </c>
      <c r="O62" s="292">
        <v>3872</v>
      </c>
      <c r="P62" s="289">
        <v>49.280896016291202</v>
      </c>
      <c r="Q62" s="290">
        <v>3985</v>
      </c>
      <c r="R62" s="291">
        <v>50.719103983708791</v>
      </c>
      <c r="S62" s="292">
        <v>2273</v>
      </c>
      <c r="T62" s="289">
        <v>51.94241316270567</v>
      </c>
      <c r="U62" s="290">
        <v>2103</v>
      </c>
      <c r="V62" s="293">
        <v>48.05758683729433</v>
      </c>
      <c r="W62" s="292">
        <v>3765</v>
      </c>
      <c r="X62" s="285">
        <v>47.919053073692247</v>
      </c>
      <c r="Y62" s="290">
        <v>4092</v>
      </c>
      <c r="Z62" s="293">
        <v>52.080946926307746</v>
      </c>
      <c r="AA62" s="292">
        <v>3383</v>
      </c>
      <c r="AB62" s="285">
        <v>77.308043875685556</v>
      </c>
      <c r="AC62" s="292">
        <v>993</v>
      </c>
      <c r="AD62" s="293">
        <v>22.691956124314441</v>
      </c>
      <c r="AE62" s="292">
        <v>1637</v>
      </c>
      <c r="AF62" s="285">
        <v>37.40859232175503</v>
      </c>
      <c r="AG62" s="290">
        <v>956</v>
      </c>
      <c r="AH62" s="285">
        <v>21.846435100548444</v>
      </c>
      <c r="AI62" s="290">
        <v>656</v>
      </c>
      <c r="AJ62" s="289">
        <v>14.990859232175502</v>
      </c>
      <c r="AK62" s="290">
        <v>634</v>
      </c>
      <c r="AL62" s="289">
        <v>14.488117001828154</v>
      </c>
      <c r="AM62" s="290">
        <v>2</v>
      </c>
      <c r="AN62" s="285">
        <v>4.5703839122486288E-2</v>
      </c>
      <c r="AO62" s="290">
        <v>0</v>
      </c>
      <c r="AP62" s="293">
        <v>0</v>
      </c>
      <c r="AQ62" s="560">
        <v>7857</v>
      </c>
      <c r="AR62" s="294">
        <v>4376</v>
      </c>
    </row>
    <row r="63" spans="1:44" ht="15">
      <c r="A63" s="320">
        <v>761</v>
      </c>
      <c r="B63" s="321" t="s">
        <v>230</v>
      </c>
      <c r="C63" s="284">
        <v>1644</v>
      </c>
      <c r="D63" s="285">
        <v>19.067501739735558</v>
      </c>
      <c r="E63" s="286">
        <v>5513</v>
      </c>
      <c r="F63" s="285">
        <v>63.94108095569473</v>
      </c>
      <c r="G63" s="286">
        <v>1310</v>
      </c>
      <c r="H63" s="285">
        <v>15.193690559035028</v>
      </c>
      <c r="I63" s="286">
        <v>0</v>
      </c>
      <c r="J63" s="287">
        <v>0</v>
      </c>
      <c r="K63" s="286">
        <v>143</v>
      </c>
      <c r="L63" s="288">
        <v>1.6585479007190909</v>
      </c>
      <c r="M63" s="286">
        <v>12</v>
      </c>
      <c r="N63" s="509">
        <v>0.13917884481558804</v>
      </c>
      <c r="O63" s="292">
        <v>4421</v>
      </c>
      <c r="P63" s="289">
        <v>51.275806077476226</v>
      </c>
      <c r="Q63" s="290">
        <v>4201</v>
      </c>
      <c r="R63" s="291">
        <v>48.724193922523781</v>
      </c>
      <c r="S63" s="292">
        <v>1565</v>
      </c>
      <c r="T63" s="289">
        <v>54.662940971009434</v>
      </c>
      <c r="U63" s="290">
        <v>1298</v>
      </c>
      <c r="V63" s="293">
        <v>45.337059028990566</v>
      </c>
      <c r="W63" s="292">
        <v>4488</v>
      </c>
      <c r="X63" s="285">
        <v>52.052887961029924</v>
      </c>
      <c r="Y63" s="290">
        <v>4134</v>
      </c>
      <c r="Z63" s="293">
        <v>47.947112038970076</v>
      </c>
      <c r="AA63" s="292">
        <v>2218</v>
      </c>
      <c r="AB63" s="285">
        <v>77.47118407265107</v>
      </c>
      <c r="AC63" s="292">
        <v>645</v>
      </c>
      <c r="AD63" s="293">
        <v>22.528815927348937</v>
      </c>
      <c r="AE63" s="292">
        <v>1147</v>
      </c>
      <c r="AF63" s="285">
        <v>40.062871114215859</v>
      </c>
      <c r="AG63" s="290">
        <v>628</v>
      </c>
      <c r="AH63" s="285">
        <v>21.935033181976948</v>
      </c>
      <c r="AI63" s="290">
        <v>761</v>
      </c>
      <c r="AJ63" s="289">
        <v>26.580509954593083</v>
      </c>
      <c r="AK63" s="290">
        <v>417</v>
      </c>
      <c r="AL63" s="289">
        <v>14.565141460006986</v>
      </c>
      <c r="AM63" s="290">
        <v>1</v>
      </c>
      <c r="AN63" s="285">
        <v>3.4928396786587497E-2</v>
      </c>
      <c r="AO63" s="290">
        <v>0</v>
      </c>
      <c r="AP63" s="293">
        <v>0</v>
      </c>
      <c r="AQ63" s="560">
        <v>8622</v>
      </c>
      <c r="AR63" s="294">
        <v>2863</v>
      </c>
    </row>
    <row r="64" spans="1:44" ht="15">
      <c r="A64" s="320">
        <v>842</v>
      </c>
      <c r="B64" s="322" t="s">
        <v>244</v>
      </c>
      <c r="C64" s="284">
        <v>3516</v>
      </c>
      <c r="D64" s="285">
        <v>65.793413173652695</v>
      </c>
      <c r="E64" s="286">
        <v>1721</v>
      </c>
      <c r="F64" s="285">
        <v>32.20434131736527</v>
      </c>
      <c r="G64" s="286">
        <v>102</v>
      </c>
      <c r="H64" s="285">
        <v>1.908682634730539</v>
      </c>
      <c r="I64" s="286">
        <v>0</v>
      </c>
      <c r="J64" s="287">
        <v>0</v>
      </c>
      <c r="K64" s="286">
        <v>4</v>
      </c>
      <c r="L64" s="288">
        <v>7.4850299401197612E-2</v>
      </c>
      <c r="M64" s="286">
        <v>1</v>
      </c>
      <c r="N64" s="509">
        <v>1.8712574850299403E-2</v>
      </c>
      <c r="O64" s="298">
        <v>2744</v>
      </c>
      <c r="P64" s="295">
        <v>51.347305389221553</v>
      </c>
      <c r="Q64" s="296">
        <v>2600</v>
      </c>
      <c r="R64" s="297">
        <v>48.65269461077844</v>
      </c>
      <c r="S64" s="298">
        <v>428</v>
      </c>
      <c r="T64" s="295">
        <v>58.872077028885826</v>
      </c>
      <c r="U64" s="296">
        <v>299</v>
      </c>
      <c r="V64" s="299">
        <v>41.127922971114167</v>
      </c>
      <c r="W64" s="298">
        <v>1090</v>
      </c>
      <c r="X64" s="300">
        <v>20.396706586826348</v>
      </c>
      <c r="Y64" s="296">
        <v>4254</v>
      </c>
      <c r="Z64" s="299">
        <v>79.603293413173645</v>
      </c>
      <c r="AA64" s="292">
        <v>326</v>
      </c>
      <c r="AB64" s="285">
        <v>44.84181568088033</v>
      </c>
      <c r="AC64" s="292">
        <v>401</v>
      </c>
      <c r="AD64" s="293">
        <v>55.158184319119677</v>
      </c>
      <c r="AE64" s="292">
        <v>352</v>
      </c>
      <c r="AF64" s="285">
        <v>48.418156808803303</v>
      </c>
      <c r="AG64" s="290">
        <v>166</v>
      </c>
      <c r="AH64" s="285">
        <v>22.833562585969737</v>
      </c>
      <c r="AI64" s="290">
        <v>842</v>
      </c>
      <c r="AJ64" s="289">
        <v>115.818431911967</v>
      </c>
      <c r="AK64" s="290">
        <v>76</v>
      </c>
      <c r="AL64" s="289">
        <v>10.453920220082532</v>
      </c>
      <c r="AM64" s="290">
        <v>0</v>
      </c>
      <c r="AN64" s="285">
        <v>0</v>
      </c>
      <c r="AO64" s="290">
        <v>0</v>
      </c>
      <c r="AP64" s="293">
        <v>0</v>
      </c>
      <c r="AQ64" s="561">
        <v>5344</v>
      </c>
      <c r="AR64" s="301">
        <v>727</v>
      </c>
    </row>
    <row r="65" spans="1:44" ht="16.5" customHeight="1">
      <c r="A65" s="168"/>
      <c r="B65" s="183" t="s">
        <v>351</v>
      </c>
      <c r="C65" s="185">
        <v>44009</v>
      </c>
      <c r="D65" s="170">
        <v>31.310874746540502</v>
      </c>
      <c r="E65" s="169">
        <v>72110</v>
      </c>
      <c r="F65" s="170">
        <v>51.303760093913418</v>
      </c>
      <c r="G65" s="169">
        <v>22916</v>
      </c>
      <c r="H65" s="170">
        <v>16.303937960229092</v>
      </c>
      <c r="I65" s="169">
        <v>53</v>
      </c>
      <c r="J65" s="235">
        <v>3.7707658923553058E-2</v>
      </c>
      <c r="K65" s="169">
        <v>1272</v>
      </c>
      <c r="L65" s="186">
        <v>0.9049838141652734</v>
      </c>
      <c r="M65" s="169">
        <v>195</v>
      </c>
      <c r="N65" s="509">
        <v>0.13873572622816691</v>
      </c>
      <c r="O65" s="185">
        <v>70829</v>
      </c>
      <c r="P65" s="171">
        <v>50.392373092383771</v>
      </c>
      <c r="Q65" s="169">
        <v>69726</v>
      </c>
      <c r="R65" s="189">
        <v>49.607626907616236</v>
      </c>
      <c r="S65" s="185">
        <v>44649</v>
      </c>
      <c r="T65" s="171">
        <v>52.407390018310721</v>
      </c>
      <c r="U65" s="169">
        <v>40547</v>
      </c>
      <c r="V65" s="191">
        <v>47.592609981689279</v>
      </c>
      <c r="W65" s="185">
        <v>64001</v>
      </c>
      <c r="X65" s="170">
        <v>45.5344882786098</v>
      </c>
      <c r="Y65" s="169">
        <v>76554</v>
      </c>
      <c r="Z65" s="191">
        <v>54.4655117213902</v>
      </c>
      <c r="AA65" s="185">
        <v>71662</v>
      </c>
      <c r="AB65" s="170">
        <v>84.114277665618104</v>
      </c>
      <c r="AC65" s="169">
        <v>13534</v>
      </c>
      <c r="AD65" s="191">
        <v>15.885722334381896</v>
      </c>
      <c r="AE65" s="185">
        <v>29795</v>
      </c>
      <c r="AF65" s="170">
        <v>34.97229916897507</v>
      </c>
      <c r="AG65" s="169">
        <v>17042</v>
      </c>
      <c r="AH65" s="170">
        <v>20.003286539274146</v>
      </c>
      <c r="AI65" s="169">
        <v>7217</v>
      </c>
      <c r="AJ65" s="171">
        <v>8.4710549791070004</v>
      </c>
      <c r="AK65" s="169">
        <v>14762</v>
      </c>
      <c r="AL65" s="171">
        <v>17.327104558899478</v>
      </c>
      <c r="AM65" s="169">
        <v>92</v>
      </c>
      <c r="AN65" s="170">
        <v>0.10798629043617071</v>
      </c>
      <c r="AO65" s="169">
        <v>0</v>
      </c>
      <c r="AP65" s="191">
        <v>0</v>
      </c>
      <c r="AQ65" s="562">
        <v>140555</v>
      </c>
      <c r="AR65" s="193">
        <v>85196</v>
      </c>
    </row>
    <row r="66" spans="1:44" ht="15">
      <c r="A66" s="320">
        <v>38</v>
      </c>
      <c r="B66" s="323" t="s">
        <v>22</v>
      </c>
      <c r="C66" s="284">
        <v>2144</v>
      </c>
      <c r="D66" s="285">
        <v>25.226497234968821</v>
      </c>
      <c r="E66" s="286">
        <v>6062</v>
      </c>
      <c r="F66" s="285">
        <v>71.326038357453811</v>
      </c>
      <c r="G66" s="286">
        <v>290</v>
      </c>
      <c r="H66" s="285">
        <v>3.4121661371926106</v>
      </c>
      <c r="I66" s="286">
        <v>1</v>
      </c>
      <c r="J66" s="287">
        <v>1.1766090128250382E-2</v>
      </c>
      <c r="K66" s="286">
        <v>1</v>
      </c>
      <c r="L66" s="288">
        <v>1.1766090128250382E-2</v>
      </c>
      <c r="M66" s="286">
        <v>1</v>
      </c>
      <c r="N66" s="509">
        <v>1.1766090128250382E-2</v>
      </c>
      <c r="O66" s="305">
        <v>4270</v>
      </c>
      <c r="P66" s="302">
        <v>50.241204847629128</v>
      </c>
      <c r="Q66" s="303">
        <v>4229</v>
      </c>
      <c r="R66" s="304">
        <v>49.758795152370865</v>
      </c>
      <c r="S66" s="305">
        <v>609</v>
      </c>
      <c r="T66" s="302">
        <v>56.493506493506494</v>
      </c>
      <c r="U66" s="303">
        <v>469</v>
      </c>
      <c r="V66" s="306">
        <v>43.506493506493506</v>
      </c>
      <c r="W66" s="305">
        <v>1238</v>
      </c>
      <c r="X66" s="307">
        <v>14.566419578773973</v>
      </c>
      <c r="Y66" s="303">
        <v>7261</v>
      </c>
      <c r="Z66" s="306">
        <v>85.433580421226026</v>
      </c>
      <c r="AA66" s="292">
        <v>590</v>
      </c>
      <c r="AB66" s="285">
        <v>54.730983302411872</v>
      </c>
      <c r="AC66" s="292">
        <v>488</v>
      </c>
      <c r="AD66" s="293">
        <v>45.269016697588128</v>
      </c>
      <c r="AE66" s="292">
        <v>473</v>
      </c>
      <c r="AF66" s="285">
        <v>43.877551020408163</v>
      </c>
      <c r="AG66" s="290">
        <v>248</v>
      </c>
      <c r="AH66" s="285">
        <v>23.005565862708721</v>
      </c>
      <c r="AI66" s="290">
        <v>38</v>
      </c>
      <c r="AJ66" s="289">
        <v>3.525046382189239</v>
      </c>
      <c r="AK66" s="290">
        <v>136</v>
      </c>
      <c r="AL66" s="289">
        <v>12.615955473098332</v>
      </c>
      <c r="AM66" s="290">
        <v>0</v>
      </c>
      <c r="AN66" s="285">
        <v>0</v>
      </c>
      <c r="AO66" s="290">
        <v>0</v>
      </c>
      <c r="AP66" s="293">
        <v>0</v>
      </c>
      <c r="AQ66" s="563">
        <v>8499</v>
      </c>
      <c r="AR66" s="308">
        <v>1078</v>
      </c>
    </row>
    <row r="67" spans="1:44" ht="15">
      <c r="A67" s="320">
        <v>86</v>
      </c>
      <c r="B67" s="321" t="s">
        <v>43</v>
      </c>
      <c r="C67" s="284">
        <v>278</v>
      </c>
      <c r="D67" s="285">
        <v>10.32305978462681</v>
      </c>
      <c r="E67" s="286">
        <v>1878</v>
      </c>
      <c r="F67" s="285">
        <v>69.736353509097654</v>
      </c>
      <c r="G67" s="286">
        <v>519</v>
      </c>
      <c r="H67" s="285">
        <v>19.272187151875229</v>
      </c>
      <c r="I67" s="286">
        <v>0</v>
      </c>
      <c r="J67" s="287">
        <v>0</v>
      </c>
      <c r="K67" s="286">
        <v>14</v>
      </c>
      <c r="L67" s="288">
        <v>0.51986632008911993</v>
      </c>
      <c r="M67" s="286">
        <v>4</v>
      </c>
      <c r="N67" s="509">
        <v>0.14853323431117713</v>
      </c>
      <c r="O67" s="292">
        <v>1344</v>
      </c>
      <c r="P67" s="289">
        <v>49.907166728555516</v>
      </c>
      <c r="Q67" s="290">
        <v>1349</v>
      </c>
      <c r="R67" s="291">
        <v>50.092833271444484</v>
      </c>
      <c r="S67" s="292">
        <v>630</v>
      </c>
      <c r="T67" s="289">
        <v>52.543786488740615</v>
      </c>
      <c r="U67" s="290">
        <v>569</v>
      </c>
      <c r="V67" s="293">
        <v>47.456213511259385</v>
      </c>
      <c r="W67" s="292">
        <v>882</v>
      </c>
      <c r="X67" s="285">
        <v>32.751578165614561</v>
      </c>
      <c r="Y67" s="290">
        <v>1811</v>
      </c>
      <c r="Z67" s="293">
        <v>67.248421834385439</v>
      </c>
      <c r="AA67" s="292">
        <v>869</v>
      </c>
      <c r="AB67" s="285">
        <v>72.477064220183479</v>
      </c>
      <c r="AC67" s="292">
        <v>330</v>
      </c>
      <c r="AD67" s="293">
        <v>27.522935779816514</v>
      </c>
      <c r="AE67" s="292">
        <v>418</v>
      </c>
      <c r="AF67" s="285">
        <v>34.862385321100916</v>
      </c>
      <c r="AG67" s="290">
        <v>223</v>
      </c>
      <c r="AH67" s="285">
        <v>18.59883236030025</v>
      </c>
      <c r="AI67" s="290">
        <v>86</v>
      </c>
      <c r="AJ67" s="289">
        <v>7.1726438698915764</v>
      </c>
      <c r="AK67" s="290">
        <v>209</v>
      </c>
      <c r="AL67" s="289">
        <v>17.431192660550458</v>
      </c>
      <c r="AM67" s="290">
        <v>3</v>
      </c>
      <c r="AN67" s="285">
        <v>0.25020850708924103</v>
      </c>
      <c r="AO67" s="290">
        <v>0</v>
      </c>
      <c r="AP67" s="293">
        <v>0</v>
      </c>
      <c r="AQ67" s="560">
        <v>2693</v>
      </c>
      <c r="AR67" s="294">
        <v>1199</v>
      </c>
    </row>
    <row r="68" spans="1:44" ht="15">
      <c r="A68" s="320">
        <v>107</v>
      </c>
      <c r="B68" s="321" t="s">
        <v>6125</v>
      </c>
      <c r="C68" s="284">
        <v>2778</v>
      </c>
      <c r="D68" s="285">
        <v>49.351572215313553</v>
      </c>
      <c r="E68" s="286">
        <v>2722</v>
      </c>
      <c r="F68" s="285">
        <v>48.356724107301474</v>
      </c>
      <c r="G68" s="286">
        <v>119</v>
      </c>
      <c r="H68" s="285">
        <v>2.1140522295256705</v>
      </c>
      <c r="I68" s="286">
        <v>0</v>
      </c>
      <c r="J68" s="287">
        <v>0</v>
      </c>
      <c r="K68" s="286">
        <v>9</v>
      </c>
      <c r="L68" s="288">
        <v>0.15988630307337007</v>
      </c>
      <c r="M68" s="286">
        <v>1</v>
      </c>
      <c r="N68" s="509">
        <v>1.7765144785930005E-2</v>
      </c>
      <c r="O68" s="292">
        <v>3054</v>
      </c>
      <c r="P68" s="289">
        <v>54.254752176230234</v>
      </c>
      <c r="Q68" s="290">
        <v>2575</v>
      </c>
      <c r="R68" s="291">
        <v>45.745247823769766</v>
      </c>
      <c r="S68" s="292">
        <v>366</v>
      </c>
      <c r="T68" s="289">
        <v>54.142011834319526</v>
      </c>
      <c r="U68" s="290">
        <v>310</v>
      </c>
      <c r="V68" s="293">
        <v>45.857988165680474</v>
      </c>
      <c r="W68" s="292">
        <v>1631</v>
      </c>
      <c r="X68" s="285">
        <v>28.97495114585184</v>
      </c>
      <c r="Y68" s="290">
        <v>3998</v>
      </c>
      <c r="Z68" s="293">
        <v>71.025048854148167</v>
      </c>
      <c r="AA68" s="292">
        <v>397</v>
      </c>
      <c r="AB68" s="285">
        <v>58.727810650887569</v>
      </c>
      <c r="AC68" s="292">
        <v>279</v>
      </c>
      <c r="AD68" s="293">
        <v>41.272189349112423</v>
      </c>
      <c r="AE68" s="292">
        <v>282</v>
      </c>
      <c r="AF68" s="285">
        <v>41.715976331360949</v>
      </c>
      <c r="AG68" s="290">
        <v>214</v>
      </c>
      <c r="AH68" s="285">
        <v>31.65680473372781</v>
      </c>
      <c r="AI68" s="290">
        <v>107</v>
      </c>
      <c r="AJ68" s="289">
        <v>15.828402366863905</v>
      </c>
      <c r="AK68" s="290">
        <v>84</v>
      </c>
      <c r="AL68" s="289">
        <v>12.42603550295858</v>
      </c>
      <c r="AM68" s="290">
        <v>0</v>
      </c>
      <c r="AN68" s="285">
        <v>0</v>
      </c>
      <c r="AO68" s="290">
        <v>0</v>
      </c>
      <c r="AP68" s="293">
        <v>0</v>
      </c>
      <c r="AQ68" s="560">
        <v>5629</v>
      </c>
      <c r="AR68" s="294">
        <v>676</v>
      </c>
    </row>
    <row r="69" spans="1:44" ht="15">
      <c r="A69" s="320">
        <v>134</v>
      </c>
      <c r="B69" s="321" t="s">
        <v>63</v>
      </c>
      <c r="C69" s="284">
        <v>1735</v>
      </c>
      <c r="D69" s="285">
        <v>27.728943583186833</v>
      </c>
      <c r="E69" s="286">
        <v>3642</v>
      </c>
      <c r="F69" s="285">
        <v>58.206808374620422</v>
      </c>
      <c r="G69" s="286">
        <v>859</v>
      </c>
      <c r="H69" s="285">
        <v>13.728623941185871</v>
      </c>
      <c r="I69" s="286">
        <v>0</v>
      </c>
      <c r="J69" s="287">
        <v>0</v>
      </c>
      <c r="K69" s="286">
        <v>17</v>
      </c>
      <c r="L69" s="288">
        <v>0.27169570081508709</v>
      </c>
      <c r="M69" s="286">
        <v>4</v>
      </c>
      <c r="N69" s="509">
        <v>6.3928400191785195E-2</v>
      </c>
      <c r="O69" s="292">
        <v>3279</v>
      </c>
      <c r="P69" s="289">
        <v>52.405306057215917</v>
      </c>
      <c r="Q69" s="290">
        <v>2978</v>
      </c>
      <c r="R69" s="291">
        <v>47.594693942784083</v>
      </c>
      <c r="S69" s="292">
        <v>261</v>
      </c>
      <c r="T69" s="289">
        <v>53.703703703703709</v>
      </c>
      <c r="U69" s="290">
        <v>225</v>
      </c>
      <c r="V69" s="293">
        <v>46.296296296296298</v>
      </c>
      <c r="W69" s="292">
        <v>1841</v>
      </c>
      <c r="X69" s="285">
        <v>29.423046188269137</v>
      </c>
      <c r="Y69" s="290">
        <v>4416</v>
      </c>
      <c r="Z69" s="293">
        <v>70.57695381173086</v>
      </c>
      <c r="AA69" s="292">
        <v>400</v>
      </c>
      <c r="AB69" s="285">
        <v>82.304526748971199</v>
      </c>
      <c r="AC69" s="292">
        <v>86</v>
      </c>
      <c r="AD69" s="293">
        <v>17.695473251028808</v>
      </c>
      <c r="AE69" s="292">
        <v>185</v>
      </c>
      <c r="AF69" s="285">
        <v>38.065843621399175</v>
      </c>
      <c r="AG69" s="290">
        <v>145</v>
      </c>
      <c r="AH69" s="285">
        <v>29.835390946502056</v>
      </c>
      <c r="AI69" s="290">
        <v>134</v>
      </c>
      <c r="AJ69" s="289">
        <v>27.572016460905353</v>
      </c>
      <c r="AK69" s="290">
        <v>75</v>
      </c>
      <c r="AL69" s="289">
        <v>15.432098765432098</v>
      </c>
      <c r="AM69" s="290">
        <v>1</v>
      </c>
      <c r="AN69" s="285">
        <v>0.20576131687242799</v>
      </c>
      <c r="AO69" s="290">
        <v>0</v>
      </c>
      <c r="AP69" s="293">
        <v>0</v>
      </c>
      <c r="AQ69" s="560">
        <v>6257</v>
      </c>
      <c r="AR69" s="294">
        <v>486</v>
      </c>
    </row>
    <row r="70" spans="1:44" ht="15">
      <c r="A70" s="320">
        <v>150</v>
      </c>
      <c r="B70" s="321" t="s">
        <v>6126</v>
      </c>
      <c r="C70" s="284">
        <v>305</v>
      </c>
      <c r="D70" s="285">
        <v>19.158291457286435</v>
      </c>
      <c r="E70" s="286">
        <v>938</v>
      </c>
      <c r="F70" s="285">
        <v>58.919597989949743</v>
      </c>
      <c r="G70" s="286">
        <v>337</v>
      </c>
      <c r="H70" s="285">
        <v>21.168341708542712</v>
      </c>
      <c r="I70" s="286">
        <v>0</v>
      </c>
      <c r="J70" s="287">
        <v>0</v>
      </c>
      <c r="K70" s="286">
        <v>10</v>
      </c>
      <c r="L70" s="288">
        <v>0.62814070351758799</v>
      </c>
      <c r="M70" s="286">
        <v>2</v>
      </c>
      <c r="N70" s="509">
        <v>0.12562814070351758</v>
      </c>
      <c r="O70" s="292">
        <v>769</v>
      </c>
      <c r="P70" s="289">
        <v>48.304020100502512</v>
      </c>
      <c r="Q70" s="290">
        <v>823</v>
      </c>
      <c r="R70" s="291">
        <v>51.695979899497488</v>
      </c>
      <c r="S70" s="292">
        <v>618</v>
      </c>
      <c r="T70" s="289">
        <v>54.305799648506145</v>
      </c>
      <c r="U70" s="290">
        <v>520</v>
      </c>
      <c r="V70" s="293">
        <v>45.694200351493848</v>
      </c>
      <c r="W70" s="292">
        <v>1129</v>
      </c>
      <c r="X70" s="285">
        <v>70.917085427135675</v>
      </c>
      <c r="Y70" s="290">
        <v>463</v>
      </c>
      <c r="Z70" s="293">
        <v>29.082914572864322</v>
      </c>
      <c r="AA70" s="292">
        <v>999</v>
      </c>
      <c r="AB70" s="285">
        <v>87.785588752196844</v>
      </c>
      <c r="AC70" s="292">
        <v>139</v>
      </c>
      <c r="AD70" s="293">
        <v>12.214411247803165</v>
      </c>
      <c r="AE70" s="292">
        <v>476</v>
      </c>
      <c r="AF70" s="285">
        <v>41.82776801405975</v>
      </c>
      <c r="AG70" s="290">
        <v>254</v>
      </c>
      <c r="AH70" s="285">
        <v>22.319859402460455</v>
      </c>
      <c r="AI70" s="290">
        <v>150</v>
      </c>
      <c r="AJ70" s="289">
        <v>13.181019332161686</v>
      </c>
      <c r="AK70" s="290">
        <v>141</v>
      </c>
      <c r="AL70" s="289">
        <v>12.390158172231985</v>
      </c>
      <c r="AM70" s="290">
        <v>1</v>
      </c>
      <c r="AN70" s="285">
        <v>8.7873462214411238E-2</v>
      </c>
      <c r="AO70" s="290">
        <v>0</v>
      </c>
      <c r="AP70" s="293">
        <v>0</v>
      </c>
      <c r="AQ70" s="560">
        <v>1592</v>
      </c>
      <c r="AR70" s="294">
        <v>1138</v>
      </c>
    </row>
    <row r="71" spans="1:44" ht="15">
      <c r="A71" s="320">
        <v>237</v>
      </c>
      <c r="B71" s="321" t="s">
        <v>95</v>
      </c>
      <c r="C71" s="284">
        <v>1548</v>
      </c>
      <c r="D71" s="285">
        <v>17.622950819672131</v>
      </c>
      <c r="E71" s="286">
        <v>3682</v>
      </c>
      <c r="F71" s="285">
        <v>41.917122040072854</v>
      </c>
      <c r="G71" s="286">
        <v>3186</v>
      </c>
      <c r="H71" s="285">
        <v>36.270491803278688</v>
      </c>
      <c r="I71" s="286">
        <v>25</v>
      </c>
      <c r="J71" s="287">
        <v>0.28460837887067392</v>
      </c>
      <c r="K71" s="286">
        <v>320</v>
      </c>
      <c r="L71" s="288">
        <v>3.6429872495446269</v>
      </c>
      <c r="M71" s="286">
        <v>23</v>
      </c>
      <c r="N71" s="509">
        <v>0.26183970856102007</v>
      </c>
      <c r="O71" s="292">
        <v>4372</v>
      </c>
      <c r="P71" s="289">
        <v>49.772313296903462</v>
      </c>
      <c r="Q71" s="290">
        <v>4412</v>
      </c>
      <c r="R71" s="291">
        <v>50.227686703096538</v>
      </c>
      <c r="S71" s="292">
        <v>6524</v>
      </c>
      <c r="T71" s="289">
        <v>49.030512550728993</v>
      </c>
      <c r="U71" s="290">
        <v>6782</v>
      </c>
      <c r="V71" s="293">
        <v>50.969487449271</v>
      </c>
      <c r="W71" s="292">
        <v>6524</v>
      </c>
      <c r="X71" s="285">
        <v>74.271402550091068</v>
      </c>
      <c r="Y71" s="290">
        <v>2260</v>
      </c>
      <c r="Z71" s="293">
        <v>25.728597449908925</v>
      </c>
      <c r="AA71" s="292">
        <v>12361</v>
      </c>
      <c r="AB71" s="285">
        <v>92.897940778596123</v>
      </c>
      <c r="AC71" s="292">
        <v>945</v>
      </c>
      <c r="AD71" s="293">
        <v>7.102059221403878</v>
      </c>
      <c r="AE71" s="292">
        <v>3884</v>
      </c>
      <c r="AF71" s="285">
        <v>29.189839170299116</v>
      </c>
      <c r="AG71" s="290">
        <v>3019</v>
      </c>
      <c r="AH71" s="285">
        <v>22.689012475574931</v>
      </c>
      <c r="AI71" s="290">
        <v>237</v>
      </c>
      <c r="AJ71" s="289">
        <v>1.7811513602885916</v>
      </c>
      <c r="AK71" s="290">
        <v>2617</v>
      </c>
      <c r="AL71" s="289">
        <v>19.667819029009472</v>
      </c>
      <c r="AM71" s="290">
        <v>23</v>
      </c>
      <c r="AN71" s="285">
        <v>0.17285435142041183</v>
      </c>
      <c r="AO71" s="290">
        <v>0</v>
      </c>
      <c r="AP71" s="293">
        <v>0</v>
      </c>
      <c r="AQ71" s="560">
        <v>8784</v>
      </c>
      <c r="AR71" s="294">
        <v>13306</v>
      </c>
    </row>
    <row r="72" spans="1:44" ht="15">
      <c r="A72" s="320">
        <v>264</v>
      </c>
      <c r="B72" s="321" t="s">
        <v>102</v>
      </c>
      <c r="C72" s="284">
        <v>401</v>
      </c>
      <c r="D72" s="285">
        <v>13.447350771294433</v>
      </c>
      <c r="E72" s="286">
        <v>1439</v>
      </c>
      <c r="F72" s="285">
        <v>48.256203890006702</v>
      </c>
      <c r="G72" s="286">
        <v>1050</v>
      </c>
      <c r="H72" s="285">
        <v>35.2112676056338</v>
      </c>
      <c r="I72" s="286">
        <v>0</v>
      </c>
      <c r="J72" s="287">
        <v>0</v>
      </c>
      <c r="K72" s="286">
        <v>81</v>
      </c>
      <c r="L72" s="288">
        <v>2.7162977867203222</v>
      </c>
      <c r="M72" s="286">
        <v>11</v>
      </c>
      <c r="N72" s="509">
        <v>0.36887994634473509</v>
      </c>
      <c r="O72" s="292">
        <v>1482</v>
      </c>
      <c r="P72" s="289">
        <v>49.69818913480885</v>
      </c>
      <c r="Q72" s="290">
        <v>1500</v>
      </c>
      <c r="R72" s="291">
        <v>50.301810865191143</v>
      </c>
      <c r="S72" s="292">
        <v>3430</v>
      </c>
      <c r="T72" s="289">
        <v>53.627267041901185</v>
      </c>
      <c r="U72" s="290">
        <v>2966</v>
      </c>
      <c r="V72" s="293">
        <v>46.372732958098808</v>
      </c>
      <c r="W72" s="292">
        <v>1676</v>
      </c>
      <c r="X72" s="285">
        <v>56.203890006706914</v>
      </c>
      <c r="Y72" s="290">
        <v>1306</v>
      </c>
      <c r="Z72" s="293">
        <v>43.796109993293094</v>
      </c>
      <c r="AA72" s="292">
        <v>5154</v>
      </c>
      <c r="AB72" s="285">
        <v>80.581613508442771</v>
      </c>
      <c r="AC72" s="292">
        <v>1242</v>
      </c>
      <c r="AD72" s="293">
        <v>19.418386491557225</v>
      </c>
      <c r="AE72" s="292">
        <v>2336</v>
      </c>
      <c r="AF72" s="285">
        <v>36.522826766729203</v>
      </c>
      <c r="AG72" s="290">
        <v>954</v>
      </c>
      <c r="AH72" s="285">
        <v>14.915572232645403</v>
      </c>
      <c r="AI72" s="290">
        <v>264</v>
      </c>
      <c r="AJ72" s="289">
        <v>4.1275797373358349</v>
      </c>
      <c r="AK72" s="290">
        <v>1092</v>
      </c>
      <c r="AL72" s="289">
        <v>17.073170731707318</v>
      </c>
      <c r="AM72" s="290">
        <v>2</v>
      </c>
      <c r="AN72" s="285">
        <v>3.1269543464665414E-2</v>
      </c>
      <c r="AO72" s="290">
        <v>0</v>
      </c>
      <c r="AP72" s="293">
        <v>0</v>
      </c>
      <c r="AQ72" s="560">
        <v>2982</v>
      </c>
      <c r="AR72" s="294">
        <v>6396</v>
      </c>
    </row>
    <row r="73" spans="1:44" ht="15">
      <c r="A73" s="320">
        <v>310</v>
      </c>
      <c r="B73" s="321" t="s">
        <v>114</v>
      </c>
      <c r="C73" s="284">
        <v>640</v>
      </c>
      <c r="D73" s="285">
        <v>13.582342954159593</v>
      </c>
      <c r="E73" s="286">
        <v>3168</v>
      </c>
      <c r="F73" s="285">
        <v>67.232597623089987</v>
      </c>
      <c r="G73" s="286">
        <v>868</v>
      </c>
      <c r="H73" s="285">
        <v>18.421052631578945</v>
      </c>
      <c r="I73" s="286">
        <v>0</v>
      </c>
      <c r="J73" s="287">
        <v>0</v>
      </c>
      <c r="K73" s="286">
        <v>30</v>
      </c>
      <c r="L73" s="288">
        <v>0.63667232597623091</v>
      </c>
      <c r="M73" s="286">
        <v>6</v>
      </c>
      <c r="N73" s="509">
        <v>0.12733446519524619</v>
      </c>
      <c r="O73" s="292">
        <v>2279</v>
      </c>
      <c r="P73" s="289">
        <v>48.365874363327677</v>
      </c>
      <c r="Q73" s="290">
        <v>2433</v>
      </c>
      <c r="R73" s="291">
        <v>51.634125636672323</v>
      </c>
      <c r="S73" s="292">
        <v>1284</v>
      </c>
      <c r="T73" s="289">
        <v>57.244761480160498</v>
      </c>
      <c r="U73" s="290">
        <v>959</v>
      </c>
      <c r="V73" s="293">
        <v>42.755238519839502</v>
      </c>
      <c r="W73" s="292">
        <v>2457</v>
      </c>
      <c r="X73" s="285">
        <v>52.143463497453311</v>
      </c>
      <c r="Y73" s="290">
        <v>2255</v>
      </c>
      <c r="Z73" s="293">
        <v>47.856536502546689</v>
      </c>
      <c r="AA73" s="292">
        <v>1940</v>
      </c>
      <c r="AB73" s="285">
        <v>86.491306286223818</v>
      </c>
      <c r="AC73" s="292">
        <v>303</v>
      </c>
      <c r="AD73" s="293">
        <v>13.508693713776193</v>
      </c>
      <c r="AE73" s="292">
        <v>985</v>
      </c>
      <c r="AF73" s="285">
        <v>43.914400356665176</v>
      </c>
      <c r="AG73" s="290">
        <v>446</v>
      </c>
      <c r="AH73" s="285">
        <v>19.884083816317432</v>
      </c>
      <c r="AI73" s="290">
        <v>310</v>
      </c>
      <c r="AJ73" s="289">
        <v>13.820775746767723</v>
      </c>
      <c r="AK73" s="290">
        <v>293</v>
      </c>
      <c r="AL73" s="289">
        <v>13.062862238074008</v>
      </c>
      <c r="AM73" s="290">
        <v>6</v>
      </c>
      <c r="AN73" s="285">
        <v>0.26749888542131073</v>
      </c>
      <c r="AO73" s="290">
        <v>0</v>
      </c>
      <c r="AP73" s="293">
        <v>0</v>
      </c>
      <c r="AQ73" s="560">
        <v>4712</v>
      </c>
      <c r="AR73" s="294">
        <v>2243</v>
      </c>
    </row>
    <row r="74" spans="1:44" ht="15">
      <c r="A74" s="320">
        <v>315</v>
      </c>
      <c r="B74" s="321" t="s">
        <v>118</v>
      </c>
      <c r="C74" s="284">
        <v>570</v>
      </c>
      <c r="D74" s="285">
        <v>14.390305478414541</v>
      </c>
      <c r="E74" s="286">
        <v>3127</v>
      </c>
      <c r="F74" s="285">
        <v>78.944710931582932</v>
      </c>
      <c r="G74" s="286">
        <v>257</v>
      </c>
      <c r="H74" s="285">
        <v>6.4882605402676097</v>
      </c>
      <c r="I74" s="286">
        <v>0</v>
      </c>
      <c r="J74" s="287">
        <v>0</v>
      </c>
      <c r="K74" s="286">
        <v>7</v>
      </c>
      <c r="L74" s="288">
        <v>0.17672304973491543</v>
      </c>
      <c r="M74" s="286">
        <v>0</v>
      </c>
      <c r="N74" s="509">
        <v>0</v>
      </c>
      <c r="O74" s="292">
        <v>1988</v>
      </c>
      <c r="P74" s="289">
        <v>50.189346124715982</v>
      </c>
      <c r="Q74" s="290">
        <v>1973</v>
      </c>
      <c r="R74" s="291">
        <v>49.810653875284018</v>
      </c>
      <c r="S74" s="292">
        <v>667</v>
      </c>
      <c r="T74" s="289">
        <v>57.302405498281786</v>
      </c>
      <c r="U74" s="290">
        <v>497</v>
      </c>
      <c r="V74" s="293">
        <v>42.697594501718214</v>
      </c>
      <c r="W74" s="292">
        <v>1269</v>
      </c>
      <c r="X74" s="285">
        <v>32.037364301943953</v>
      </c>
      <c r="Y74" s="290">
        <v>2692</v>
      </c>
      <c r="Z74" s="293">
        <v>67.962635698056047</v>
      </c>
      <c r="AA74" s="292">
        <v>977</v>
      </c>
      <c r="AB74" s="285">
        <v>83.934707903780065</v>
      </c>
      <c r="AC74" s="292">
        <v>187</v>
      </c>
      <c r="AD74" s="293">
        <v>16.065292096219931</v>
      </c>
      <c r="AE74" s="292">
        <v>520</v>
      </c>
      <c r="AF74" s="285">
        <v>44.673539518900348</v>
      </c>
      <c r="AG74" s="290">
        <v>245</v>
      </c>
      <c r="AH74" s="285">
        <v>21.048109965635739</v>
      </c>
      <c r="AI74" s="290">
        <v>315</v>
      </c>
      <c r="AJ74" s="289">
        <v>27.061855670103093</v>
      </c>
      <c r="AK74" s="290">
        <v>146</v>
      </c>
      <c r="AL74" s="289">
        <v>12.542955326460481</v>
      </c>
      <c r="AM74" s="290">
        <v>1</v>
      </c>
      <c r="AN74" s="285">
        <v>8.5910652920962199E-2</v>
      </c>
      <c r="AO74" s="290">
        <v>0</v>
      </c>
      <c r="AP74" s="293">
        <v>0</v>
      </c>
      <c r="AQ74" s="560">
        <v>3961</v>
      </c>
      <c r="AR74" s="294">
        <v>1164</v>
      </c>
    </row>
    <row r="75" spans="1:44" ht="15">
      <c r="A75" s="320">
        <v>361</v>
      </c>
      <c r="B75" s="321" t="s">
        <v>131</v>
      </c>
      <c r="C75" s="284">
        <v>11389</v>
      </c>
      <c r="D75" s="285">
        <v>67.346697415883156</v>
      </c>
      <c r="E75" s="286">
        <v>4334</v>
      </c>
      <c r="F75" s="285">
        <v>25.628289279167404</v>
      </c>
      <c r="G75" s="286">
        <v>1120</v>
      </c>
      <c r="H75" s="285">
        <v>6.6229081662823015</v>
      </c>
      <c r="I75" s="286">
        <v>0</v>
      </c>
      <c r="J75" s="287">
        <v>0</v>
      </c>
      <c r="K75" s="286">
        <v>61</v>
      </c>
      <c r="L75" s="288">
        <v>0.36071196262787536</v>
      </c>
      <c r="M75" s="286">
        <v>7</v>
      </c>
      <c r="N75" s="509">
        <v>4.1393176039264387E-2</v>
      </c>
      <c r="O75" s="292">
        <v>8978</v>
      </c>
      <c r="P75" s="289">
        <v>53.089704925787949</v>
      </c>
      <c r="Q75" s="290">
        <v>7933</v>
      </c>
      <c r="R75" s="291">
        <v>46.910295074212051</v>
      </c>
      <c r="S75" s="292">
        <v>1232</v>
      </c>
      <c r="T75" s="289">
        <v>55.271422162404669</v>
      </c>
      <c r="U75" s="290">
        <v>997</v>
      </c>
      <c r="V75" s="293">
        <v>44.728577837595331</v>
      </c>
      <c r="W75" s="292">
        <v>4995</v>
      </c>
      <c r="X75" s="285">
        <v>29.536987759446514</v>
      </c>
      <c r="Y75" s="290">
        <v>11916</v>
      </c>
      <c r="Z75" s="293">
        <v>70.463012240553496</v>
      </c>
      <c r="AA75" s="292">
        <v>1911</v>
      </c>
      <c r="AB75" s="285">
        <v>85.733512786002692</v>
      </c>
      <c r="AC75" s="292">
        <v>318</v>
      </c>
      <c r="AD75" s="293">
        <v>14.266487213997308</v>
      </c>
      <c r="AE75" s="292">
        <v>966</v>
      </c>
      <c r="AF75" s="285">
        <v>43.337819650067296</v>
      </c>
      <c r="AG75" s="290">
        <v>642</v>
      </c>
      <c r="AH75" s="285">
        <v>28.802153432032302</v>
      </c>
      <c r="AI75" s="290">
        <v>361</v>
      </c>
      <c r="AJ75" s="289">
        <v>16.195603409600718</v>
      </c>
      <c r="AK75" s="290">
        <v>266</v>
      </c>
      <c r="AL75" s="289">
        <v>11.933602512337371</v>
      </c>
      <c r="AM75" s="290">
        <v>0</v>
      </c>
      <c r="AN75" s="285">
        <v>0</v>
      </c>
      <c r="AO75" s="290">
        <v>0</v>
      </c>
      <c r="AP75" s="293">
        <v>0</v>
      </c>
      <c r="AQ75" s="560">
        <v>16911</v>
      </c>
      <c r="AR75" s="294">
        <v>2229</v>
      </c>
    </row>
    <row r="76" spans="1:44" ht="15">
      <c r="A76" s="320">
        <v>647</v>
      </c>
      <c r="B76" s="321" t="s">
        <v>6127</v>
      </c>
      <c r="C76" s="284">
        <v>1603</v>
      </c>
      <c r="D76" s="285">
        <v>36.382206082614616</v>
      </c>
      <c r="E76" s="286">
        <v>2480</v>
      </c>
      <c r="F76" s="285">
        <v>56.286881525192925</v>
      </c>
      <c r="G76" s="286">
        <v>283</v>
      </c>
      <c r="H76" s="285">
        <v>6.4230594643667729</v>
      </c>
      <c r="I76" s="286">
        <v>0</v>
      </c>
      <c r="J76" s="287">
        <v>0</v>
      </c>
      <c r="K76" s="286">
        <v>39</v>
      </c>
      <c r="L76" s="288">
        <v>0.88515660463004997</v>
      </c>
      <c r="M76" s="286">
        <v>1</v>
      </c>
      <c r="N76" s="509">
        <v>2.2696323195642305E-2</v>
      </c>
      <c r="O76" s="292">
        <v>2233</v>
      </c>
      <c r="P76" s="289">
        <v>50.680889695869269</v>
      </c>
      <c r="Q76" s="290">
        <v>2173</v>
      </c>
      <c r="R76" s="291">
        <v>49.319110304130731</v>
      </c>
      <c r="S76" s="292">
        <v>706</v>
      </c>
      <c r="T76" s="289">
        <v>55.329153605015669</v>
      </c>
      <c r="U76" s="290">
        <v>570</v>
      </c>
      <c r="V76" s="293">
        <v>44.670846394984324</v>
      </c>
      <c r="W76" s="292">
        <v>1670</v>
      </c>
      <c r="X76" s="285">
        <v>37.902859736722647</v>
      </c>
      <c r="Y76" s="290">
        <v>2736</v>
      </c>
      <c r="Z76" s="293">
        <v>62.097140263277353</v>
      </c>
      <c r="AA76" s="292">
        <v>1034</v>
      </c>
      <c r="AB76" s="285">
        <v>81.034482758620683</v>
      </c>
      <c r="AC76" s="292">
        <v>242</v>
      </c>
      <c r="AD76" s="293">
        <v>18.96551724137931</v>
      </c>
      <c r="AE76" s="292">
        <v>534</v>
      </c>
      <c r="AF76" s="285">
        <v>41.849529780564268</v>
      </c>
      <c r="AG76" s="290">
        <v>318</v>
      </c>
      <c r="AH76" s="285">
        <v>24.921630094043888</v>
      </c>
      <c r="AI76" s="290">
        <v>647</v>
      </c>
      <c r="AJ76" s="289">
        <v>50.705329153605014</v>
      </c>
      <c r="AK76" s="290">
        <v>172</v>
      </c>
      <c r="AL76" s="289">
        <v>13.479623824451412</v>
      </c>
      <c r="AM76" s="290">
        <v>0</v>
      </c>
      <c r="AN76" s="285">
        <v>0</v>
      </c>
      <c r="AO76" s="290">
        <v>0</v>
      </c>
      <c r="AP76" s="293">
        <v>0</v>
      </c>
      <c r="AQ76" s="560">
        <v>4406</v>
      </c>
      <c r="AR76" s="294">
        <v>1276</v>
      </c>
    </row>
    <row r="77" spans="1:44" ht="15">
      <c r="A77" s="320">
        <v>658</v>
      </c>
      <c r="B77" s="321" t="s">
        <v>6128</v>
      </c>
      <c r="C77" s="284">
        <v>434</v>
      </c>
      <c r="D77" s="285">
        <v>23.638344226579523</v>
      </c>
      <c r="E77" s="286">
        <v>1061</v>
      </c>
      <c r="F77" s="285">
        <v>57.788671023965144</v>
      </c>
      <c r="G77" s="286">
        <v>334</v>
      </c>
      <c r="H77" s="285">
        <v>18.191721132897605</v>
      </c>
      <c r="I77" s="286">
        <v>0</v>
      </c>
      <c r="J77" s="287">
        <v>0</v>
      </c>
      <c r="K77" s="286">
        <v>4</v>
      </c>
      <c r="L77" s="288">
        <v>0.2178649237472767</v>
      </c>
      <c r="M77" s="286">
        <v>3</v>
      </c>
      <c r="N77" s="509">
        <v>0.16339869281045752</v>
      </c>
      <c r="O77" s="292">
        <v>893</v>
      </c>
      <c r="P77" s="289">
        <v>48.63834422657952</v>
      </c>
      <c r="Q77" s="290">
        <v>943</v>
      </c>
      <c r="R77" s="291">
        <v>51.36165577342048</v>
      </c>
      <c r="S77" s="292">
        <v>529</v>
      </c>
      <c r="T77" s="289">
        <v>53.006012024048097</v>
      </c>
      <c r="U77" s="290">
        <v>469</v>
      </c>
      <c r="V77" s="293">
        <v>46.993987975951903</v>
      </c>
      <c r="W77" s="292">
        <v>1106</v>
      </c>
      <c r="X77" s="285">
        <v>60.239651416122008</v>
      </c>
      <c r="Y77" s="290">
        <v>730</v>
      </c>
      <c r="Z77" s="293">
        <v>39.760348583877999</v>
      </c>
      <c r="AA77" s="292">
        <v>807</v>
      </c>
      <c r="AB77" s="285">
        <v>80.861723446893791</v>
      </c>
      <c r="AC77" s="292">
        <v>191</v>
      </c>
      <c r="AD77" s="293">
        <v>19.138276553106213</v>
      </c>
      <c r="AE77" s="292">
        <v>366</v>
      </c>
      <c r="AF77" s="285">
        <v>36.673346693386769</v>
      </c>
      <c r="AG77" s="290">
        <v>165</v>
      </c>
      <c r="AH77" s="285">
        <v>16.53306613226453</v>
      </c>
      <c r="AI77" s="290">
        <v>658</v>
      </c>
      <c r="AJ77" s="289">
        <v>65.93186372745491</v>
      </c>
      <c r="AK77" s="290">
        <v>163</v>
      </c>
      <c r="AL77" s="289">
        <v>16.332665330661321</v>
      </c>
      <c r="AM77" s="290">
        <v>0</v>
      </c>
      <c r="AN77" s="285">
        <v>0</v>
      </c>
      <c r="AO77" s="290">
        <v>0</v>
      </c>
      <c r="AP77" s="293">
        <v>0</v>
      </c>
      <c r="AQ77" s="560">
        <v>1836</v>
      </c>
      <c r="AR77" s="294">
        <v>998</v>
      </c>
    </row>
    <row r="78" spans="1:44" ht="15">
      <c r="A78" s="320">
        <v>664</v>
      </c>
      <c r="B78" s="321" t="s">
        <v>6129</v>
      </c>
      <c r="C78" s="284">
        <v>1459</v>
      </c>
      <c r="D78" s="285">
        <v>13.834629243315</v>
      </c>
      <c r="E78" s="286">
        <v>5905</v>
      </c>
      <c r="F78" s="285">
        <v>55.992793476199509</v>
      </c>
      <c r="G78" s="286">
        <v>2966</v>
      </c>
      <c r="H78" s="285">
        <v>28.124407358240088</v>
      </c>
      <c r="I78" s="286">
        <v>5</v>
      </c>
      <c r="J78" s="287">
        <v>4.7411340792717617E-2</v>
      </c>
      <c r="K78" s="286">
        <v>185</v>
      </c>
      <c r="L78" s="288">
        <v>1.754219609330552</v>
      </c>
      <c r="M78" s="286">
        <v>26</v>
      </c>
      <c r="N78" s="509">
        <v>0.24653897212213163</v>
      </c>
      <c r="O78" s="292">
        <v>4999</v>
      </c>
      <c r="P78" s="289">
        <v>47.401858524559074</v>
      </c>
      <c r="Q78" s="290">
        <v>5547</v>
      </c>
      <c r="R78" s="291">
        <v>52.598141475440926</v>
      </c>
      <c r="S78" s="292">
        <v>7608</v>
      </c>
      <c r="T78" s="289">
        <v>53.199076987623236</v>
      </c>
      <c r="U78" s="290">
        <v>6693</v>
      </c>
      <c r="V78" s="293">
        <v>46.800923012376757</v>
      </c>
      <c r="W78" s="292">
        <v>5768</v>
      </c>
      <c r="X78" s="285">
        <v>54.693722738479046</v>
      </c>
      <c r="Y78" s="290">
        <v>4778</v>
      </c>
      <c r="Z78" s="293">
        <v>45.306277261520954</v>
      </c>
      <c r="AA78" s="292">
        <v>11049</v>
      </c>
      <c r="AB78" s="285">
        <v>77.260331445353472</v>
      </c>
      <c r="AC78" s="292">
        <v>3252</v>
      </c>
      <c r="AD78" s="293">
        <v>22.739668554646528</v>
      </c>
      <c r="AE78" s="292">
        <v>5148</v>
      </c>
      <c r="AF78" s="285">
        <v>35.997482693517938</v>
      </c>
      <c r="AG78" s="290">
        <v>2337</v>
      </c>
      <c r="AH78" s="285">
        <v>16.341514579400044</v>
      </c>
      <c r="AI78" s="290">
        <v>664</v>
      </c>
      <c r="AJ78" s="289">
        <v>4.6430319558072863</v>
      </c>
      <c r="AK78" s="290">
        <v>2448</v>
      </c>
      <c r="AL78" s="289">
        <v>17.1176840780365</v>
      </c>
      <c r="AM78" s="290">
        <v>12</v>
      </c>
      <c r="AN78" s="285">
        <v>8.3910216068806373E-2</v>
      </c>
      <c r="AO78" s="290">
        <v>0</v>
      </c>
      <c r="AP78" s="293">
        <v>0</v>
      </c>
      <c r="AQ78" s="560">
        <v>10546</v>
      </c>
      <c r="AR78" s="294">
        <v>14301</v>
      </c>
    </row>
    <row r="79" spans="1:44" ht="15">
      <c r="A79" s="320">
        <v>686</v>
      </c>
      <c r="B79" s="321" t="s">
        <v>219</v>
      </c>
      <c r="C79" s="284">
        <v>2423</v>
      </c>
      <c r="D79" s="285">
        <v>13.633038879198784</v>
      </c>
      <c r="E79" s="286">
        <v>9523</v>
      </c>
      <c r="F79" s="285">
        <v>53.581274967647552</v>
      </c>
      <c r="G79" s="286">
        <v>5454</v>
      </c>
      <c r="H79" s="285">
        <v>30.686997130478815</v>
      </c>
      <c r="I79" s="286">
        <v>18</v>
      </c>
      <c r="J79" s="287">
        <v>0.10127721825240532</v>
      </c>
      <c r="K79" s="286">
        <v>290</v>
      </c>
      <c r="L79" s="288">
        <v>1.6316885162887527</v>
      </c>
      <c r="M79" s="286">
        <v>65</v>
      </c>
      <c r="N79" s="509">
        <v>0.36572328813368593</v>
      </c>
      <c r="O79" s="292">
        <v>8898</v>
      </c>
      <c r="P79" s="289">
        <v>50.064704889439035</v>
      </c>
      <c r="Q79" s="290">
        <v>8875</v>
      </c>
      <c r="R79" s="291">
        <v>49.935295110560965</v>
      </c>
      <c r="S79" s="292">
        <v>10890</v>
      </c>
      <c r="T79" s="289">
        <v>52.195168711656436</v>
      </c>
      <c r="U79" s="290">
        <v>9974</v>
      </c>
      <c r="V79" s="293">
        <v>47.804831288343557</v>
      </c>
      <c r="W79" s="292">
        <v>10236</v>
      </c>
      <c r="X79" s="285">
        <v>57.592978112867833</v>
      </c>
      <c r="Y79" s="290">
        <v>7537</v>
      </c>
      <c r="Z79" s="293">
        <v>42.407021887132167</v>
      </c>
      <c r="AA79" s="292">
        <v>17797</v>
      </c>
      <c r="AB79" s="285">
        <v>85.300038343558285</v>
      </c>
      <c r="AC79" s="292">
        <v>3067</v>
      </c>
      <c r="AD79" s="293">
        <v>14.699961656441719</v>
      </c>
      <c r="AE79" s="292">
        <v>7004</v>
      </c>
      <c r="AF79" s="285">
        <v>33.569785276073624</v>
      </c>
      <c r="AG79" s="290">
        <v>3916</v>
      </c>
      <c r="AH79" s="285">
        <v>18.769171779141107</v>
      </c>
      <c r="AI79" s="290">
        <v>686</v>
      </c>
      <c r="AJ79" s="289">
        <v>3.2879601226993862</v>
      </c>
      <c r="AK79" s="290">
        <v>3864</v>
      </c>
      <c r="AL79" s="289">
        <v>18.519938650306749</v>
      </c>
      <c r="AM79" s="290">
        <v>22</v>
      </c>
      <c r="AN79" s="285">
        <v>0.10544478527607362</v>
      </c>
      <c r="AO79" s="290">
        <v>0</v>
      </c>
      <c r="AP79" s="293">
        <v>0</v>
      </c>
      <c r="AQ79" s="560">
        <v>17773</v>
      </c>
      <c r="AR79" s="294">
        <v>20864</v>
      </c>
    </row>
    <row r="80" spans="1:44" ht="15">
      <c r="A80" s="320">
        <v>819</v>
      </c>
      <c r="B80" s="321" t="s">
        <v>240</v>
      </c>
      <c r="C80" s="284">
        <v>1676</v>
      </c>
      <c r="D80" s="285">
        <v>43.419689119170982</v>
      </c>
      <c r="E80" s="286">
        <v>1861</v>
      </c>
      <c r="F80" s="285">
        <v>48.212435233160619</v>
      </c>
      <c r="G80" s="286">
        <v>304</v>
      </c>
      <c r="H80" s="285">
        <v>7.8756476683937828</v>
      </c>
      <c r="I80" s="286">
        <v>0</v>
      </c>
      <c r="J80" s="287">
        <v>0</v>
      </c>
      <c r="K80" s="286">
        <v>17</v>
      </c>
      <c r="L80" s="288">
        <v>0.44041450777202068</v>
      </c>
      <c r="M80" s="286">
        <v>2</v>
      </c>
      <c r="N80" s="509">
        <v>5.181347150259067E-2</v>
      </c>
      <c r="O80" s="292">
        <v>2074</v>
      </c>
      <c r="P80" s="289">
        <v>53.730569948186528</v>
      </c>
      <c r="Q80" s="290">
        <v>1786</v>
      </c>
      <c r="R80" s="291">
        <v>46.269430051813472</v>
      </c>
      <c r="S80" s="292">
        <v>455</v>
      </c>
      <c r="T80" s="289">
        <v>55.555555555555557</v>
      </c>
      <c r="U80" s="290">
        <v>364</v>
      </c>
      <c r="V80" s="293">
        <v>44.444444444444443</v>
      </c>
      <c r="W80" s="292">
        <v>1123</v>
      </c>
      <c r="X80" s="285">
        <v>29.093264248704664</v>
      </c>
      <c r="Y80" s="290">
        <v>2737</v>
      </c>
      <c r="Z80" s="293">
        <v>70.906735751295329</v>
      </c>
      <c r="AA80" s="292">
        <v>645</v>
      </c>
      <c r="AB80" s="285">
        <v>78.754578754578759</v>
      </c>
      <c r="AC80" s="292">
        <v>174</v>
      </c>
      <c r="AD80" s="293">
        <v>21.245421245421245</v>
      </c>
      <c r="AE80" s="292">
        <v>307</v>
      </c>
      <c r="AF80" s="285">
        <v>37.484737484737487</v>
      </c>
      <c r="AG80" s="290">
        <v>194</v>
      </c>
      <c r="AH80" s="285">
        <v>23.687423687423685</v>
      </c>
      <c r="AI80" s="290">
        <v>819</v>
      </c>
      <c r="AJ80" s="289">
        <v>100</v>
      </c>
      <c r="AK80" s="290">
        <v>148</v>
      </c>
      <c r="AL80" s="289">
        <v>18.070818070818071</v>
      </c>
      <c r="AM80" s="290">
        <v>0</v>
      </c>
      <c r="AN80" s="285">
        <v>0</v>
      </c>
      <c r="AO80" s="290">
        <v>0</v>
      </c>
      <c r="AP80" s="293">
        <v>0</v>
      </c>
      <c r="AQ80" s="560">
        <v>3860</v>
      </c>
      <c r="AR80" s="294">
        <v>819</v>
      </c>
    </row>
    <row r="81" spans="1:44" ht="15">
      <c r="A81" s="320">
        <v>854</v>
      </c>
      <c r="B81" s="321" t="s">
        <v>248</v>
      </c>
      <c r="C81" s="284">
        <v>6741</v>
      </c>
      <c r="D81" s="285">
        <v>50.524658971668416</v>
      </c>
      <c r="E81" s="286">
        <v>6355</v>
      </c>
      <c r="F81" s="285">
        <v>47.631539499325434</v>
      </c>
      <c r="G81" s="286">
        <v>225</v>
      </c>
      <c r="H81" s="285">
        <v>1.6864038375056214</v>
      </c>
      <c r="I81" s="286">
        <v>2</v>
      </c>
      <c r="J81" s="287">
        <v>1.4990256333383302E-2</v>
      </c>
      <c r="K81" s="286">
        <v>17</v>
      </c>
      <c r="L81" s="288">
        <v>0.12741717883375805</v>
      </c>
      <c r="M81" s="286">
        <v>2</v>
      </c>
      <c r="N81" s="509">
        <v>1.4990256333383302E-2</v>
      </c>
      <c r="O81" s="292">
        <v>6886</v>
      </c>
      <c r="P81" s="289">
        <v>51.611452555838696</v>
      </c>
      <c r="Q81" s="290">
        <v>6456</v>
      </c>
      <c r="R81" s="291">
        <v>48.388547444161297</v>
      </c>
      <c r="S81" s="292">
        <v>595</v>
      </c>
      <c r="T81" s="289">
        <v>54.737810487580496</v>
      </c>
      <c r="U81" s="290">
        <v>492</v>
      </c>
      <c r="V81" s="293">
        <v>45.262189512419504</v>
      </c>
      <c r="W81" s="292">
        <v>3709</v>
      </c>
      <c r="X81" s="285">
        <v>27.79943037025933</v>
      </c>
      <c r="Y81" s="290">
        <v>9633</v>
      </c>
      <c r="Z81" s="293">
        <v>72.20056962974067</v>
      </c>
      <c r="AA81" s="292">
        <v>494</v>
      </c>
      <c r="AB81" s="285">
        <v>45.446182152713895</v>
      </c>
      <c r="AC81" s="292">
        <v>593</v>
      </c>
      <c r="AD81" s="293">
        <v>54.553817847286112</v>
      </c>
      <c r="AE81" s="292">
        <v>480</v>
      </c>
      <c r="AF81" s="285">
        <v>44.158233670653175</v>
      </c>
      <c r="AG81" s="290">
        <v>305</v>
      </c>
      <c r="AH81" s="285">
        <v>28.058877644894203</v>
      </c>
      <c r="AI81" s="290">
        <v>854</v>
      </c>
      <c r="AJ81" s="289">
        <v>78.564857405703776</v>
      </c>
      <c r="AK81" s="290">
        <v>115</v>
      </c>
      <c r="AL81" s="289">
        <v>10.579576816927323</v>
      </c>
      <c r="AM81" s="290">
        <v>0</v>
      </c>
      <c r="AN81" s="285">
        <v>0</v>
      </c>
      <c r="AO81" s="290">
        <v>0</v>
      </c>
      <c r="AP81" s="293">
        <v>0</v>
      </c>
      <c r="AQ81" s="560">
        <v>13342</v>
      </c>
      <c r="AR81" s="294">
        <v>1087</v>
      </c>
    </row>
    <row r="82" spans="1:44" ht="15">
      <c r="A82" s="320">
        <v>887</v>
      </c>
      <c r="B82" s="322" t="s">
        <v>261</v>
      </c>
      <c r="C82" s="284">
        <v>7885</v>
      </c>
      <c r="D82" s="285">
        <v>29.452412968773345</v>
      </c>
      <c r="E82" s="286">
        <v>13933</v>
      </c>
      <c r="F82" s="285">
        <v>52.043179441207229</v>
      </c>
      <c r="G82" s="286">
        <v>4745</v>
      </c>
      <c r="H82" s="285">
        <v>17.723741222172418</v>
      </c>
      <c r="I82" s="286">
        <v>2</v>
      </c>
      <c r="J82" s="287">
        <v>7.4704915583445382E-3</v>
      </c>
      <c r="K82" s="286">
        <v>170</v>
      </c>
      <c r="L82" s="288">
        <v>0.63499178245928589</v>
      </c>
      <c r="M82" s="286">
        <v>37</v>
      </c>
      <c r="N82" s="509">
        <v>0.13820409382937399</v>
      </c>
      <c r="O82" s="298">
        <v>13031</v>
      </c>
      <c r="P82" s="295">
        <v>48.673987748393841</v>
      </c>
      <c r="Q82" s="296">
        <v>13741</v>
      </c>
      <c r="R82" s="297">
        <v>51.326012251606159</v>
      </c>
      <c r="S82" s="298">
        <v>8245</v>
      </c>
      <c r="T82" s="295">
        <v>51.738202811244982</v>
      </c>
      <c r="U82" s="296">
        <v>7691</v>
      </c>
      <c r="V82" s="299">
        <v>48.261797188755018</v>
      </c>
      <c r="W82" s="298">
        <v>16747</v>
      </c>
      <c r="X82" s="300">
        <v>62.554161063797999</v>
      </c>
      <c r="Y82" s="296">
        <v>10025</v>
      </c>
      <c r="Z82" s="299">
        <v>37.445838936202001</v>
      </c>
      <c r="AA82" s="292">
        <v>14238</v>
      </c>
      <c r="AB82" s="285">
        <v>89.34487951807229</v>
      </c>
      <c r="AC82" s="292">
        <v>1698</v>
      </c>
      <c r="AD82" s="293">
        <v>10.655120481927712</v>
      </c>
      <c r="AE82" s="292">
        <v>5431</v>
      </c>
      <c r="AF82" s="285">
        <v>34.080070281124499</v>
      </c>
      <c r="AG82" s="290">
        <v>3417</v>
      </c>
      <c r="AH82" s="285">
        <v>21.442018072289155</v>
      </c>
      <c r="AI82" s="290">
        <v>887</v>
      </c>
      <c r="AJ82" s="289">
        <v>5.5660140562248994</v>
      </c>
      <c r="AK82" s="290">
        <v>2793</v>
      </c>
      <c r="AL82" s="289">
        <v>17.526355421686745</v>
      </c>
      <c r="AM82" s="290">
        <v>21</v>
      </c>
      <c r="AN82" s="285">
        <v>0.13177710843373494</v>
      </c>
      <c r="AO82" s="290">
        <v>0</v>
      </c>
      <c r="AP82" s="293">
        <v>0</v>
      </c>
      <c r="AQ82" s="561">
        <v>26772</v>
      </c>
      <c r="AR82" s="301">
        <v>15936</v>
      </c>
    </row>
    <row r="83" spans="1:44" ht="18.75" customHeight="1">
      <c r="A83" s="168"/>
      <c r="B83" s="183" t="s">
        <v>369</v>
      </c>
      <c r="C83" s="185">
        <v>114271</v>
      </c>
      <c r="D83" s="170">
        <v>40.836448364340697</v>
      </c>
      <c r="E83" s="169">
        <v>105543</v>
      </c>
      <c r="F83" s="170">
        <v>37.717367221058801</v>
      </c>
      <c r="G83" s="169">
        <v>54202</v>
      </c>
      <c r="H83" s="170">
        <v>19.369894148506571</v>
      </c>
      <c r="I83" s="169">
        <v>310</v>
      </c>
      <c r="J83" s="235">
        <v>0.11078312951619934</v>
      </c>
      <c r="K83" s="169">
        <v>4847</v>
      </c>
      <c r="L83" s="186">
        <v>1.7321478347258654</v>
      </c>
      <c r="M83" s="169">
        <v>653</v>
      </c>
      <c r="N83" s="509">
        <v>0.23335930185186507</v>
      </c>
      <c r="O83" s="185">
        <v>140342</v>
      </c>
      <c r="P83" s="171">
        <v>50.153309556653056</v>
      </c>
      <c r="Q83" s="169">
        <v>139484</v>
      </c>
      <c r="R83" s="189">
        <v>49.846690443346937</v>
      </c>
      <c r="S83" s="185">
        <v>209572</v>
      </c>
      <c r="T83" s="171">
        <v>49.930193219450594</v>
      </c>
      <c r="U83" s="169">
        <v>210158</v>
      </c>
      <c r="V83" s="191">
        <v>50.069806780549399</v>
      </c>
      <c r="W83" s="185">
        <v>158106</v>
      </c>
      <c r="X83" s="170">
        <v>56.501540242865211</v>
      </c>
      <c r="Y83" s="169">
        <v>121720</v>
      </c>
      <c r="Z83" s="191">
        <v>43.498459757134789</v>
      </c>
      <c r="AA83" s="185">
        <v>378180</v>
      </c>
      <c r="AB83" s="170">
        <v>90.100779072260735</v>
      </c>
      <c r="AC83" s="169">
        <v>41550</v>
      </c>
      <c r="AD83" s="191">
        <v>9.8992209277392611</v>
      </c>
      <c r="AE83" s="185">
        <v>140778</v>
      </c>
      <c r="AF83" s="170">
        <v>33.540132942605958</v>
      </c>
      <c r="AG83" s="169">
        <v>109144</v>
      </c>
      <c r="AH83" s="170">
        <v>26.003383127248469</v>
      </c>
      <c r="AI83" s="169">
        <v>9798</v>
      </c>
      <c r="AJ83" s="171">
        <v>2.3343578014437854</v>
      </c>
      <c r="AK83" s="169">
        <v>68131</v>
      </c>
      <c r="AL83" s="171">
        <v>16.232101589116812</v>
      </c>
      <c r="AM83" s="169">
        <v>663</v>
      </c>
      <c r="AN83" s="170">
        <v>0.15795868772782504</v>
      </c>
      <c r="AO83" s="169">
        <v>0</v>
      </c>
      <c r="AP83" s="191">
        <v>0</v>
      </c>
      <c r="AQ83" s="562">
        <v>279826</v>
      </c>
      <c r="AR83" s="193">
        <v>419730</v>
      </c>
    </row>
    <row r="84" spans="1:44" ht="15">
      <c r="A84" s="320">
        <v>2</v>
      </c>
      <c r="B84" s="323" t="s">
        <v>8</v>
      </c>
      <c r="C84" s="284">
        <v>3217</v>
      </c>
      <c r="D84" s="285">
        <v>27.498076758697326</v>
      </c>
      <c r="E84" s="286">
        <v>6362</v>
      </c>
      <c r="F84" s="285">
        <v>54.380716300538509</v>
      </c>
      <c r="G84" s="286">
        <v>2052</v>
      </c>
      <c r="H84" s="285">
        <v>17.539960680400036</v>
      </c>
      <c r="I84" s="286">
        <v>2</v>
      </c>
      <c r="J84" s="287">
        <v>1.7095478246003933E-2</v>
      </c>
      <c r="K84" s="286">
        <v>54</v>
      </c>
      <c r="L84" s="288">
        <v>0.46157791264210613</v>
      </c>
      <c r="M84" s="286">
        <v>12</v>
      </c>
      <c r="N84" s="509">
        <v>0.10257286947602359</v>
      </c>
      <c r="O84" s="305">
        <v>5914</v>
      </c>
      <c r="P84" s="302">
        <v>50.551329173433622</v>
      </c>
      <c r="Q84" s="303">
        <v>5785</v>
      </c>
      <c r="R84" s="304">
        <v>49.448670826566371</v>
      </c>
      <c r="S84" s="305">
        <v>1757</v>
      </c>
      <c r="T84" s="302">
        <v>56.971465629053178</v>
      </c>
      <c r="U84" s="303">
        <v>1327</v>
      </c>
      <c r="V84" s="306">
        <v>43.028534370946822</v>
      </c>
      <c r="W84" s="305">
        <v>3885</v>
      </c>
      <c r="X84" s="307">
        <v>33.207966492862639</v>
      </c>
      <c r="Y84" s="303">
        <v>7814</v>
      </c>
      <c r="Z84" s="306">
        <v>66.792033507137361</v>
      </c>
      <c r="AA84" s="292">
        <v>2190</v>
      </c>
      <c r="AB84" s="285">
        <v>71.011673151750969</v>
      </c>
      <c r="AC84" s="292">
        <v>894</v>
      </c>
      <c r="AD84" s="293">
        <v>28.988326848249031</v>
      </c>
      <c r="AE84" s="292">
        <v>1345</v>
      </c>
      <c r="AF84" s="285">
        <v>43.612191958495458</v>
      </c>
      <c r="AG84" s="290">
        <v>652</v>
      </c>
      <c r="AH84" s="285">
        <v>21.141374837872892</v>
      </c>
      <c r="AI84" s="290">
        <v>2</v>
      </c>
      <c r="AJ84" s="289">
        <v>6.4850843060959784E-2</v>
      </c>
      <c r="AK84" s="290">
        <v>409</v>
      </c>
      <c r="AL84" s="289">
        <v>13.261997405966278</v>
      </c>
      <c r="AM84" s="290">
        <v>3</v>
      </c>
      <c r="AN84" s="285">
        <v>9.727626459143969E-2</v>
      </c>
      <c r="AO84" s="290">
        <v>0</v>
      </c>
      <c r="AP84" s="293">
        <v>0</v>
      </c>
      <c r="AQ84" s="563">
        <v>11699</v>
      </c>
      <c r="AR84" s="308">
        <v>3084</v>
      </c>
    </row>
    <row r="85" spans="1:44" ht="15">
      <c r="A85" s="320">
        <v>21</v>
      </c>
      <c r="B85" s="321" t="s">
        <v>12</v>
      </c>
      <c r="C85" s="284">
        <v>2241</v>
      </c>
      <c r="D85" s="285">
        <v>77.893639207507832</v>
      </c>
      <c r="E85" s="286">
        <v>469</v>
      </c>
      <c r="F85" s="285">
        <v>16.301703163017031</v>
      </c>
      <c r="G85" s="286">
        <v>151</v>
      </c>
      <c r="H85" s="285">
        <v>5.2485227667709422</v>
      </c>
      <c r="I85" s="286">
        <v>0</v>
      </c>
      <c r="J85" s="287">
        <v>0</v>
      </c>
      <c r="K85" s="286">
        <v>14</v>
      </c>
      <c r="L85" s="288">
        <v>0.48661800486618007</v>
      </c>
      <c r="M85" s="286">
        <v>2</v>
      </c>
      <c r="N85" s="509">
        <v>6.951685783802572E-2</v>
      </c>
      <c r="O85" s="292">
        <v>1457</v>
      </c>
      <c r="P85" s="289">
        <v>50.64303093500174</v>
      </c>
      <c r="Q85" s="290">
        <v>1420</v>
      </c>
      <c r="R85" s="291">
        <v>49.35696906499826</v>
      </c>
      <c r="S85" s="292">
        <v>284</v>
      </c>
      <c r="T85" s="289">
        <v>53.686200378071838</v>
      </c>
      <c r="U85" s="290">
        <v>245</v>
      </c>
      <c r="V85" s="293">
        <v>46.313799621928162</v>
      </c>
      <c r="W85" s="292">
        <v>1377</v>
      </c>
      <c r="X85" s="285">
        <v>47.862356621480714</v>
      </c>
      <c r="Y85" s="290">
        <v>1500</v>
      </c>
      <c r="Z85" s="293">
        <v>52.137643378519293</v>
      </c>
      <c r="AA85" s="292">
        <v>458</v>
      </c>
      <c r="AB85" s="285">
        <v>86.578449905482046</v>
      </c>
      <c r="AC85" s="292">
        <v>71</v>
      </c>
      <c r="AD85" s="293">
        <v>13.42155009451796</v>
      </c>
      <c r="AE85" s="292">
        <v>202</v>
      </c>
      <c r="AF85" s="285">
        <v>38.18525519848771</v>
      </c>
      <c r="AG85" s="290">
        <v>150</v>
      </c>
      <c r="AH85" s="285">
        <v>28.355387523629489</v>
      </c>
      <c r="AI85" s="290">
        <v>21</v>
      </c>
      <c r="AJ85" s="289">
        <v>3.9697542533081283</v>
      </c>
      <c r="AK85" s="290">
        <v>82</v>
      </c>
      <c r="AL85" s="289">
        <v>15.500945179584122</v>
      </c>
      <c r="AM85" s="290">
        <v>0</v>
      </c>
      <c r="AN85" s="285">
        <v>0</v>
      </c>
      <c r="AO85" s="290">
        <v>0</v>
      </c>
      <c r="AP85" s="293">
        <v>0</v>
      </c>
      <c r="AQ85" s="560">
        <v>2877</v>
      </c>
      <c r="AR85" s="294">
        <v>529</v>
      </c>
    </row>
    <row r="86" spans="1:44" ht="15">
      <c r="A86" s="320">
        <v>55</v>
      </c>
      <c r="B86" s="321" t="s">
        <v>6130</v>
      </c>
      <c r="C86" s="284">
        <v>5293</v>
      </c>
      <c r="D86" s="285">
        <v>83.578083057002999</v>
      </c>
      <c r="E86" s="286">
        <v>960</v>
      </c>
      <c r="F86" s="285">
        <v>15.158692562766463</v>
      </c>
      <c r="G86" s="286">
        <v>52</v>
      </c>
      <c r="H86" s="285">
        <v>0.82109584714984996</v>
      </c>
      <c r="I86" s="286">
        <v>0</v>
      </c>
      <c r="J86" s="287">
        <v>0</v>
      </c>
      <c r="K86" s="286">
        <v>28</v>
      </c>
      <c r="L86" s="288">
        <v>0.4421285330806885</v>
      </c>
      <c r="M86" s="286">
        <v>0</v>
      </c>
      <c r="N86" s="509">
        <v>0</v>
      </c>
      <c r="O86" s="292">
        <v>3273</v>
      </c>
      <c r="P86" s="289">
        <v>51.681667456181899</v>
      </c>
      <c r="Q86" s="290">
        <v>3060</v>
      </c>
      <c r="R86" s="291">
        <v>48.318332543818094</v>
      </c>
      <c r="S86" s="292">
        <v>323</v>
      </c>
      <c r="T86" s="289">
        <v>58.198198198198206</v>
      </c>
      <c r="U86" s="290">
        <v>232</v>
      </c>
      <c r="V86" s="293">
        <v>41.801801801801801</v>
      </c>
      <c r="W86" s="292">
        <v>2395</v>
      </c>
      <c r="X86" s="285">
        <v>37.817779883151751</v>
      </c>
      <c r="Y86" s="290">
        <v>3938</v>
      </c>
      <c r="Z86" s="293">
        <v>62.182220116848249</v>
      </c>
      <c r="AA86" s="292">
        <v>447</v>
      </c>
      <c r="AB86" s="285">
        <v>80.540540540540533</v>
      </c>
      <c r="AC86" s="292">
        <v>108</v>
      </c>
      <c r="AD86" s="293">
        <v>19.45945945945946</v>
      </c>
      <c r="AE86" s="292">
        <v>237</v>
      </c>
      <c r="AF86" s="285">
        <v>42.702702702702702</v>
      </c>
      <c r="AG86" s="290">
        <v>148</v>
      </c>
      <c r="AH86" s="285">
        <v>26.666666666666668</v>
      </c>
      <c r="AI86" s="290">
        <v>55</v>
      </c>
      <c r="AJ86" s="289">
        <v>9.9099099099099099</v>
      </c>
      <c r="AK86" s="290">
        <v>86</v>
      </c>
      <c r="AL86" s="289">
        <v>15.495495495495495</v>
      </c>
      <c r="AM86" s="290">
        <v>0</v>
      </c>
      <c r="AN86" s="285">
        <v>0</v>
      </c>
      <c r="AO86" s="290">
        <v>0</v>
      </c>
      <c r="AP86" s="293">
        <v>0</v>
      </c>
      <c r="AQ86" s="560">
        <v>6333</v>
      </c>
      <c r="AR86" s="294">
        <v>555</v>
      </c>
    </row>
    <row r="87" spans="1:44" ht="15">
      <c r="A87" s="320">
        <v>148</v>
      </c>
      <c r="B87" s="321" t="s">
        <v>73</v>
      </c>
      <c r="C87" s="284">
        <v>5166</v>
      </c>
      <c r="D87" s="285">
        <v>28.373702422145332</v>
      </c>
      <c r="E87" s="286">
        <v>7107</v>
      </c>
      <c r="F87" s="285">
        <v>39.034437304333494</v>
      </c>
      <c r="G87" s="286">
        <v>5474</v>
      </c>
      <c r="H87" s="285">
        <v>30.065359477124183</v>
      </c>
      <c r="I87" s="286">
        <v>22</v>
      </c>
      <c r="J87" s="287">
        <v>0.12083264678420388</v>
      </c>
      <c r="K87" s="286">
        <v>373</v>
      </c>
      <c r="L87" s="288">
        <v>2.0486626022958201</v>
      </c>
      <c r="M87" s="286">
        <v>65</v>
      </c>
      <c r="N87" s="509">
        <v>0.35700554731696599</v>
      </c>
      <c r="O87" s="292">
        <v>9092</v>
      </c>
      <c r="P87" s="289">
        <v>49.936837480090077</v>
      </c>
      <c r="Q87" s="290">
        <v>9115</v>
      </c>
      <c r="R87" s="291">
        <v>50.063162519909923</v>
      </c>
      <c r="S87" s="292">
        <v>18458</v>
      </c>
      <c r="T87" s="289">
        <v>49.765435427338907</v>
      </c>
      <c r="U87" s="290">
        <v>18632</v>
      </c>
      <c r="V87" s="293">
        <v>50.2345645726611</v>
      </c>
      <c r="W87" s="292">
        <v>11013</v>
      </c>
      <c r="X87" s="285">
        <v>60.487724501565332</v>
      </c>
      <c r="Y87" s="290">
        <v>7194</v>
      </c>
      <c r="Z87" s="293">
        <v>39.512275498434668</v>
      </c>
      <c r="AA87" s="292">
        <v>31687</v>
      </c>
      <c r="AB87" s="285">
        <v>85.432731194392019</v>
      </c>
      <c r="AC87" s="292">
        <v>5403</v>
      </c>
      <c r="AD87" s="293">
        <v>14.567268805607981</v>
      </c>
      <c r="AE87" s="292">
        <v>12358</v>
      </c>
      <c r="AF87" s="285">
        <v>33.318953895928821</v>
      </c>
      <c r="AG87" s="290">
        <v>8942</v>
      </c>
      <c r="AH87" s="285">
        <v>24.108924238339174</v>
      </c>
      <c r="AI87" s="290">
        <v>148</v>
      </c>
      <c r="AJ87" s="289">
        <v>0.39902938797519549</v>
      </c>
      <c r="AK87" s="290">
        <v>6057</v>
      </c>
      <c r="AL87" s="289">
        <v>16.330547317336208</v>
      </c>
      <c r="AM87" s="290">
        <v>43</v>
      </c>
      <c r="AN87" s="285">
        <v>0.11593421407387436</v>
      </c>
      <c r="AO87" s="290">
        <v>0</v>
      </c>
      <c r="AP87" s="293">
        <v>0</v>
      </c>
      <c r="AQ87" s="560">
        <v>18207</v>
      </c>
      <c r="AR87" s="294">
        <v>37090</v>
      </c>
    </row>
    <row r="88" spans="1:44" ht="15">
      <c r="A88" s="320">
        <v>197</v>
      </c>
      <c r="B88" s="321" t="s">
        <v>84</v>
      </c>
      <c r="C88" s="284">
        <v>8748</v>
      </c>
      <c r="D88" s="285">
        <v>75.917729757875549</v>
      </c>
      <c r="E88" s="286">
        <v>2433</v>
      </c>
      <c r="F88" s="285">
        <v>21.114293152824786</v>
      </c>
      <c r="G88" s="286">
        <v>299</v>
      </c>
      <c r="H88" s="285">
        <v>2.5948103792415167</v>
      </c>
      <c r="I88" s="286">
        <v>1</v>
      </c>
      <c r="J88" s="287">
        <v>8.6782955827475489E-3</v>
      </c>
      <c r="K88" s="286">
        <v>42</v>
      </c>
      <c r="L88" s="288">
        <v>0.36448841447539704</v>
      </c>
      <c r="M88" s="286">
        <v>0</v>
      </c>
      <c r="N88" s="509">
        <v>0</v>
      </c>
      <c r="O88" s="292">
        <v>5828</v>
      </c>
      <c r="P88" s="289">
        <v>50.57710665625271</v>
      </c>
      <c r="Q88" s="290">
        <v>5695</v>
      </c>
      <c r="R88" s="291">
        <v>49.42289334374729</v>
      </c>
      <c r="S88" s="292">
        <v>1391</v>
      </c>
      <c r="T88" s="289">
        <v>51.139705882352935</v>
      </c>
      <c r="U88" s="290">
        <v>1329</v>
      </c>
      <c r="V88" s="293">
        <v>48.860294117647058</v>
      </c>
      <c r="W88" s="292">
        <v>4357</v>
      </c>
      <c r="X88" s="285">
        <v>37.811333854031069</v>
      </c>
      <c r="Y88" s="290">
        <v>7166</v>
      </c>
      <c r="Z88" s="293">
        <v>62.188666145968931</v>
      </c>
      <c r="AA88" s="292">
        <v>2205</v>
      </c>
      <c r="AB88" s="285">
        <v>81.066176470588232</v>
      </c>
      <c r="AC88" s="292">
        <v>515</v>
      </c>
      <c r="AD88" s="293">
        <v>18.933823529411764</v>
      </c>
      <c r="AE88" s="292">
        <v>872</v>
      </c>
      <c r="AF88" s="285">
        <v>32.058823529411768</v>
      </c>
      <c r="AG88" s="290">
        <v>666</v>
      </c>
      <c r="AH88" s="285">
        <v>24.485294117647058</v>
      </c>
      <c r="AI88" s="290">
        <v>197</v>
      </c>
      <c r="AJ88" s="289">
        <v>7.2426470588235299</v>
      </c>
      <c r="AK88" s="290">
        <v>518</v>
      </c>
      <c r="AL88" s="289">
        <v>19.044117647058822</v>
      </c>
      <c r="AM88" s="290">
        <v>1</v>
      </c>
      <c r="AN88" s="285">
        <v>3.6764705882352942E-2</v>
      </c>
      <c r="AO88" s="290">
        <v>0</v>
      </c>
      <c r="AP88" s="293">
        <v>0</v>
      </c>
      <c r="AQ88" s="560">
        <v>11523</v>
      </c>
      <c r="AR88" s="294">
        <v>2720</v>
      </c>
    </row>
    <row r="89" spans="1:44" ht="15">
      <c r="A89" s="320">
        <v>206</v>
      </c>
      <c r="B89" s="321" t="s">
        <v>86</v>
      </c>
      <c r="C89" s="284">
        <v>928</v>
      </c>
      <c r="D89" s="285">
        <v>34.3322234554199</v>
      </c>
      <c r="E89" s="286">
        <v>1202</v>
      </c>
      <c r="F89" s="285">
        <v>44.469108398076216</v>
      </c>
      <c r="G89" s="286">
        <v>559</v>
      </c>
      <c r="H89" s="285">
        <v>20.680725120236772</v>
      </c>
      <c r="I89" s="286">
        <v>2</v>
      </c>
      <c r="J89" s="287">
        <v>7.399186089530152E-2</v>
      </c>
      <c r="K89" s="286">
        <v>9</v>
      </c>
      <c r="L89" s="288">
        <v>0.33296337402885678</v>
      </c>
      <c r="M89" s="286">
        <v>3</v>
      </c>
      <c r="N89" s="509">
        <v>0.11098779134295228</v>
      </c>
      <c r="O89" s="292">
        <v>1366</v>
      </c>
      <c r="P89" s="289">
        <v>50.536440991490942</v>
      </c>
      <c r="Q89" s="290">
        <v>1337</v>
      </c>
      <c r="R89" s="291">
        <v>49.463559008509058</v>
      </c>
      <c r="S89" s="292">
        <v>373</v>
      </c>
      <c r="T89" s="289">
        <v>55.34124629080118</v>
      </c>
      <c r="U89" s="290">
        <v>301</v>
      </c>
      <c r="V89" s="293">
        <v>44.658753709198812</v>
      </c>
      <c r="W89" s="292">
        <v>842</v>
      </c>
      <c r="X89" s="285">
        <v>31.150573436921942</v>
      </c>
      <c r="Y89" s="290">
        <v>1861</v>
      </c>
      <c r="Z89" s="293">
        <v>68.849426563078069</v>
      </c>
      <c r="AA89" s="292">
        <v>510</v>
      </c>
      <c r="AB89" s="285">
        <v>75.667655786350153</v>
      </c>
      <c r="AC89" s="292">
        <v>164</v>
      </c>
      <c r="AD89" s="293">
        <v>24.332344213649851</v>
      </c>
      <c r="AE89" s="292">
        <v>276</v>
      </c>
      <c r="AF89" s="285">
        <v>40.94955489614243</v>
      </c>
      <c r="AG89" s="290">
        <v>137</v>
      </c>
      <c r="AH89" s="285">
        <v>20.326409495548962</v>
      </c>
      <c r="AI89" s="290">
        <v>206</v>
      </c>
      <c r="AJ89" s="289">
        <v>30.563798219584569</v>
      </c>
      <c r="AK89" s="290">
        <v>97</v>
      </c>
      <c r="AL89" s="289">
        <v>14.391691394658753</v>
      </c>
      <c r="AM89" s="290">
        <v>0</v>
      </c>
      <c r="AN89" s="285">
        <v>0</v>
      </c>
      <c r="AO89" s="290">
        <v>0</v>
      </c>
      <c r="AP89" s="293">
        <v>0</v>
      </c>
      <c r="AQ89" s="560">
        <v>2703</v>
      </c>
      <c r="AR89" s="294">
        <v>674</v>
      </c>
    </row>
    <row r="90" spans="1:44" ht="15">
      <c r="A90" s="320">
        <v>313</v>
      </c>
      <c r="B90" s="321" t="s">
        <v>6131</v>
      </c>
      <c r="C90" s="284">
        <v>4168</v>
      </c>
      <c r="D90" s="285">
        <v>62.545018007202877</v>
      </c>
      <c r="E90" s="286">
        <v>1922</v>
      </c>
      <c r="F90" s="285">
        <v>28.841536614645857</v>
      </c>
      <c r="G90" s="286">
        <v>509</v>
      </c>
      <c r="H90" s="285">
        <v>7.6380552220888358</v>
      </c>
      <c r="I90" s="286">
        <v>1</v>
      </c>
      <c r="J90" s="287">
        <v>1.5006002400960384E-2</v>
      </c>
      <c r="K90" s="286">
        <v>57</v>
      </c>
      <c r="L90" s="288">
        <v>0.85534213685474181</v>
      </c>
      <c r="M90" s="286">
        <v>7</v>
      </c>
      <c r="N90" s="509">
        <v>0.10504201680672269</v>
      </c>
      <c r="O90" s="292">
        <v>3368</v>
      </c>
      <c r="P90" s="289">
        <v>50.540216086434576</v>
      </c>
      <c r="Q90" s="290">
        <v>3296</v>
      </c>
      <c r="R90" s="291">
        <v>49.459783913565424</v>
      </c>
      <c r="S90" s="292">
        <v>865</v>
      </c>
      <c r="T90" s="289">
        <v>52.29746070133011</v>
      </c>
      <c r="U90" s="290">
        <v>789</v>
      </c>
      <c r="V90" s="293">
        <v>47.70253929866989</v>
      </c>
      <c r="W90" s="292">
        <v>3069</v>
      </c>
      <c r="X90" s="285">
        <v>46.053421368547419</v>
      </c>
      <c r="Y90" s="290">
        <v>3595</v>
      </c>
      <c r="Z90" s="293">
        <v>53.946578631452581</v>
      </c>
      <c r="AA90" s="292">
        <v>1407</v>
      </c>
      <c r="AB90" s="285">
        <v>85.066505441354295</v>
      </c>
      <c r="AC90" s="292">
        <v>247</v>
      </c>
      <c r="AD90" s="293">
        <v>14.933494558645707</v>
      </c>
      <c r="AE90" s="292">
        <v>574</v>
      </c>
      <c r="AF90" s="285">
        <v>34.703748488512701</v>
      </c>
      <c r="AG90" s="290">
        <v>365</v>
      </c>
      <c r="AH90" s="285">
        <v>22.067714631197095</v>
      </c>
      <c r="AI90" s="290">
        <v>313</v>
      </c>
      <c r="AJ90" s="289">
        <v>18.923821039903267</v>
      </c>
      <c r="AK90" s="290">
        <v>290</v>
      </c>
      <c r="AL90" s="289">
        <v>17.533252720677147</v>
      </c>
      <c r="AM90" s="290">
        <v>1</v>
      </c>
      <c r="AN90" s="285">
        <v>6.0459492140266018E-2</v>
      </c>
      <c r="AO90" s="290">
        <v>0</v>
      </c>
      <c r="AP90" s="293">
        <v>0</v>
      </c>
      <c r="AQ90" s="560">
        <v>6664</v>
      </c>
      <c r="AR90" s="294">
        <v>1654</v>
      </c>
    </row>
    <row r="91" spans="1:44" ht="15">
      <c r="A91" s="320">
        <v>318</v>
      </c>
      <c r="B91" s="321" t="s">
        <v>120</v>
      </c>
      <c r="C91" s="284">
        <v>2741</v>
      </c>
      <c r="D91" s="285">
        <v>18.258726352251532</v>
      </c>
      <c r="E91" s="286">
        <v>6498</v>
      </c>
      <c r="F91" s="285">
        <v>43.285371702637889</v>
      </c>
      <c r="G91" s="286">
        <v>5326</v>
      </c>
      <c r="H91" s="285">
        <v>35.478284039435124</v>
      </c>
      <c r="I91" s="286">
        <v>80</v>
      </c>
      <c r="J91" s="287">
        <v>0.5329070077271516</v>
      </c>
      <c r="K91" s="286">
        <v>304</v>
      </c>
      <c r="L91" s="288">
        <v>2.0250466293631764</v>
      </c>
      <c r="M91" s="286">
        <v>63</v>
      </c>
      <c r="N91" s="509">
        <v>0.41966426858513189</v>
      </c>
      <c r="O91" s="292">
        <v>7518</v>
      </c>
      <c r="P91" s="289">
        <v>50.079936051159066</v>
      </c>
      <c r="Q91" s="290">
        <v>7494</v>
      </c>
      <c r="R91" s="291">
        <v>49.920063948840927</v>
      </c>
      <c r="S91" s="292">
        <v>16767</v>
      </c>
      <c r="T91" s="289">
        <v>50.202101859337098</v>
      </c>
      <c r="U91" s="290">
        <v>16632</v>
      </c>
      <c r="V91" s="293">
        <v>49.797898140662895</v>
      </c>
      <c r="W91" s="292">
        <v>8365</v>
      </c>
      <c r="X91" s="285">
        <v>55.722088995470287</v>
      </c>
      <c r="Y91" s="290">
        <v>6647</v>
      </c>
      <c r="Z91" s="293">
        <v>44.277911004529706</v>
      </c>
      <c r="AA91" s="292">
        <v>28850</v>
      </c>
      <c r="AB91" s="285">
        <v>86.379831731488963</v>
      </c>
      <c r="AC91" s="292">
        <v>4549</v>
      </c>
      <c r="AD91" s="293">
        <v>13.620168268511032</v>
      </c>
      <c r="AE91" s="292">
        <v>11224</v>
      </c>
      <c r="AF91" s="285">
        <v>33.605796580735955</v>
      </c>
      <c r="AG91" s="290">
        <v>8530</v>
      </c>
      <c r="AH91" s="285">
        <v>25.539686816970569</v>
      </c>
      <c r="AI91" s="290">
        <v>318</v>
      </c>
      <c r="AJ91" s="289">
        <v>0.95212431509925455</v>
      </c>
      <c r="AK91" s="290">
        <v>5496</v>
      </c>
      <c r="AL91" s="289">
        <v>16.455582502470133</v>
      </c>
      <c r="AM91" s="290">
        <v>47</v>
      </c>
      <c r="AN91" s="285">
        <v>0.14072277613102188</v>
      </c>
      <c r="AO91" s="290">
        <v>0</v>
      </c>
      <c r="AP91" s="293">
        <v>0</v>
      </c>
      <c r="AQ91" s="560">
        <v>15012</v>
      </c>
      <c r="AR91" s="294">
        <v>33399</v>
      </c>
    </row>
    <row r="92" spans="1:44" ht="15">
      <c r="A92" s="320">
        <v>321</v>
      </c>
      <c r="B92" s="321" t="s">
        <v>122</v>
      </c>
      <c r="C92" s="284">
        <v>1522</v>
      </c>
      <c r="D92" s="285">
        <v>38.866189989785497</v>
      </c>
      <c r="E92" s="286">
        <v>1305</v>
      </c>
      <c r="F92" s="285">
        <v>33.324821246169563</v>
      </c>
      <c r="G92" s="286">
        <v>958</v>
      </c>
      <c r="H92" s="285">
        <v>24.463738508682329</v>
      </c>
      <c r="I92" s="286">
        <v>1</v>
      </c>
      <c r="J92" s="287">
        <v>2.5536261491317672E-2</v>
      </c>
      <c r="K92" s="286">
        <v>119</v>
      </c>
      <c r="L92" s="288">
        <v>3.038815117466803</v>
      </c>
      <c r="M92" s="286">
        <v>11</v>
      </c>
      <c r="N92" s="509">
        <v>0.2808988764044944</v>
      </c>
      <c r="O92" s="292">
        <v>1926</v>
      </c>
      <c r="P92" s="289">
        <v>49.182839632277833</v>
      </c>
      <c r="Q92" s="290">
        <v>1990</v>
      </c>
      <c r="R92" s="291">
        <v>50.817160367722167</v>
      </c>
      <c r="S92" s="292">
        <v>1365</v>
      </c>
      <c r="T92" s="289">
        <v>51.335088379089889</v>
      </c>
      <c r="U92" s="290">
        <v>1294</v>
      </c>
      <c r="V92" s="293">
        <v>48.664911620910118</v>
      </c>
      <c r="W92" s="292">
        <v>2778</v>
      </c>
      <c r="X92" s="285">
        <v>70.939734422880491</v>
      </c>
      <c r="Y92" s="290">
        <v>1138</v>
      </c>
      <c r="Z92" s="293">
        <v>29.060265577119509</v>
      </c>
      <c r="AA92" s="292">
        <v>2264</v>
      </c>
      <c r="AB92" s="285">
        <v>85.144791274915377</v>
      </c>
      <c r="AC92" s="292">
        <v>395</v>
      </c>
      <c r="AD92" s="293">
        <v>14.855208725084617</v>
      </c>
      <c r="AE92" s="292">
        <v>901</v>
      </c>
      <c r="AF92" s="285">
        <v>33.884919142534784</v>
      </c>
      <c r="AG92" s="290">
        <v>673</v>
      </c>
      <c r="AH92" s="285">
        <v>25.31026701767582</v>
      </c>
      <c r="AI92" s="290">
        <v>321</v>
      </c>
      <c r="AJ92" s="289">
        <v>12.072207596840917</v>
      </c>
      <c r="AK92" s="290">
        <v>457</v>
      </c>
      <c r="AL92" s="289">
        <v>17.186912373072584</v>
      </c>
      <c r="AM92" s="290">
        <v>7</v>
      </c>
      <c r="AN92" s="285">
        <v>0.2632568634825122</v>
      </c>
      <c r="AO92" s="290">
        <v>0</v>
      </c>
      <c r="AP92" s="293">
        <v>0</v>
      </c>
      <c r="AQ92" s="560">
        <v>3916</v>
      </c>
      <c r="AR92" s="294">
        <v>2659</v>
      </c>
    </row>
    <row r="93" spans="1:44" ht="15">
      <c r="A93" s="320">
        <v>376</v>
      </c>
      <c r="B93" s="321" t="s">
        <v>6132</v>
      </c>
      <c r="C93" s="284">
        <v>3876</v>
      </c>
      <c r="D93" s="285">
        <v>24.985496035583061</v>
      </c>
      <c r="E93" s="286">
        <v>6791</v>
      </c>
      <c r="F93" s="285">
        <v>43.776187713530589</v>
      </c>
      <c r="G93" s="286">
        <v>4538</v>
      </c>
      <c r="H93" s="285">
        <v>29.252884677367369</v>
      </c>
      <c r="I93" s="286">
        <v>18</v>
      </c>
      <c r="J93" s="287">
        <v>0.11603171533552505</v>
      </c>
      <c r="K93" s="286">
        <v>244</v>
      </c>
      <c r="L93" s="288">
        <v>1.5728743634371174</v>
      </c>
      <c r="M93" s="286">
        <v>46</v>
      </c>
      <c r="N93" s="509">
        <v>0.29652549474634177</v>
      </c>
      <c r="O93" s="292">
        <v>7868</v>
      </c>
      <c r="P93" s="289">
        <v>50.718752014439502</v>
      </c>
      <c r="Q93" s="290">
        <v>7645</v>
      </c>
      <c r="R93" s="291">
        <v>49.281247985560498</v>
      </c>
      <c r="S93" s="292">
        <v>31304</v>
      </c>
      <c r="T93" s="289">
        <v>49.385520690362377</v>
      </c>
      <c r="U93" s="290">
        <v>32083</v>
      </c>
      <c r="V93" s="293">
        <v>50.61447930963763</v>
      </c>
      <c r="W93" s="292">
        <v>12721</v>
      </c>
      <c r="X93" s="285">
        <v>82.002191710178565</v>
      </c>
      <c r="Y93" s="290">
        <v>2792</v>
      </c>
      <c r="Z93" s="293">
        <v>17.997808289821439</v>
      </c>
      <c r="AA93" s="292">
        <v>59738</v>
      </c>
      <c r="AB93" s="285">
        <v>94.24329909918437</v>
      </c>
      <c r="AC93" s="292">
        <v>3649</v>
      </c>
      <c r="AD93" s="293">
        <v>5.7567009008156251</v>
      </c>
      <c r="AE93" s="292">
        <v>21564</v>
      </c>
      <c r="AF93" s="285">
        <v>34.019593923044155</v>
      </c>
      <c r="AG93" s="290">
        <v>17128</v>
      </c>
      <c r="AH93" s="285">
        <v>27.021313518544808</v>
      </c>
      <c r="AI93" s="290">
        <v>376</v>
      </c>
      <c r="AJ93" s="289">
        <v>0.59318156719832138</v>
      </c>
      <c r="AK93" s="290">
        <v>9655</v>
      </c>
      <c r="AL93" s="289">
        <v>15.231829870478172</v>
      </c>
      <c r="AM93" s="290">
        <v>85</v>
      </c>
      <c r="AN93" s="285">
        <v>0.13409689684004605</v>
      </c>
      <c r="AO93" s="290">
        <v>0</v>
      </c>
      <c r="AP93" s="293">
        <v>0</v>
      </c>
      <c r="AQ93" s="560">
        <v>15513</v>
      </c>
      <c r="AR93" s="294">
        <v>63387</v>
      </c>
    </row>
    <row r="94" spans="1:44" ht="15">
      <c r="A94" s="320">
        <v>400</v>
      </c>
      <c r="B94" s="321" t="s">
        <v>6133</v>
      </c>
      <c r="C94" s="284">
        <v>4299</v>
      </c>
      <c r="D94" s="285">
        <v>43.179991964644437</v>
      </c>
      <c r="E94" s="286">
        <v>3509</v>
      </c>
      <c r="F94" s="285">
        <v>35.245078344716752</v>
      </c>
      <c r="G94" s="286">
        <v>1980</v>
      </c>
      <c r="H94" s="285">
        <v>19.887505022097226</v>
      </c>
      <c r="I94" s="286">
        <v>4</v>
      </c>
      <c r="J94" s="287">
        <v>4.0176777822418644E-2</v>
      </c>
      <c r="K94" s="286">
        <v>134</v>
      </c>
      <c r="L94" s="288">
        <v>1.3459220570510246</v>
      </c>
      <c r="M94" s="286">
        <v>30</v>
      </c>
      <c r="N94" s="509">
        <v>0.30132583366813981</v>
      </c>
      <c r="O94" s="292">
        <v>5079</v>
      </c>
      <c r="P94" s="289">
        <v>51.014463640016075</v>
      </c>
      <c r="Q94" s="290">
        <v>4877</v>
      </c>
      <c r="R94" s="291">
        <v>48.985536359983925</v>
      </c>
      <c r="S94" s="292">
        <v>6296</v>
      </c>
      <c r="T94" s="289">
        <v>50.815173527037935</v>
      </c>
      <c r="U94" s="290">
        <v>6094</v>
      </c>
      <c r="V94" s="293">
        <v>49.184826472962065</v>
      </c>
      <c r="W94" s="292">
        <v>5948</v>
      </c>
      <c r="X94" s="285">
        <v>59.742868621936516</v>
      </c>
      <c r="Y94" s="290">
        <v>4008</v>
      </c>
      <c r="Z94" s="293">
        <v>40.257131378063484</v>
      </c>
      <c r="AA94" s="292">
        <v>10099</v>
      </c>
      <c r="AB94" s="285">
        <v>81.509281678773206</v>
      </c>
      <c r="AC94" s="292">
        <v>2291</v>
      </c>
      <c r="AD94" s="293">
        <v>18.490718321226794</v>
      </c>
      <c r="AE94" s="292">
        <v>4059</v>
      </c>
      <c r="AF94" s="285">
        <v>32.760290556900728</v>
      </c>
      <c r="AG94" s="290">
        <v>2860</v>
      </c>
      <c r="AH94" s="285">
        <v>23.08313155770783</v>
      </c>
      <c r="AI94" s="290">
        <v>400</v>
      </c>
      <c r="AJ94" s="289">
        <v>3.2284100080710245</v>
      </c>
      <c r="AK94" s="290">
        <v>2216</v>
      </c>
      <c r="AL94" s="289">
        <v>17.885391444713477</v>
      </c>
      <c r="AM94" s="290">
        <v>21</v>
      </c>
      <c r="AN94" s="285">
        <v>0.16949152542372881</v>
      </c>
      <c r="AO94" s="290">
        <v>0</v>
      </c>
      <c r="AP94" s="293">
        <v>0</v>
      </c>
      <c r="AQ94" s="560">
        <v>9956</v>
      </c>
      <c r="AR94" s="294">
        <v>12390</v>
      </c>
    </row>
    <row r="95" spans="1:44" ht="15">
      <c r="A95" s="320">
        <v>440</v>
      </c>
      <c r="B95" s="321" t="s">
        <v>149</v>
      </c>
      <c r="C95" s="284">
        <v>7794</v>
      </c>
      <c r="D95" s="285">
        <v>29.612462006079028</v>
      </c>
      <c r="E95" s="286">
        <v>11034</v>
      </c>
      <c r="F95" s="285">
        <v>41.922492401215806</v>
      </c>
      <c r="G95" s="286">
        <v>6229</v>
      </c>
      <c r="H95" s="285">
        <v>23.666413373860181</v>
      </c>
      <c r="I95" s="286">
        <v>15</v>
      </c>
      <c r="J95" s="287">
        <v>5.6990881458966559E-2</v>
      </c>
      <c r="K95" s="286">
        <v>1039</v>
      </c>
      <c r="L95" s="288">
        <v>3.9475683890577504</v>
      </c>
      <c r="M95" s="286">
        <v>209</v>
      </c>
      <c r="N95" s="509">
        <v>0.79407294832826747</v>
      </c>
      <c r="O95" s="292">
        <v>13129</v>
      </c>
      <c r="P95" s="289">
        <v>49.882218844984806</v>
      </c>
      <c r="Q95" s="290">
        <v>13191</v>
      </c>
      <c r="R95" s="291">
        <v>50.117781155015194</v>
      </c>
      <c r="S95" s="292">
        <v>22707</v>
      </c>
      <c r="T95" s="289">
        <v>50.076083360899773</v>
      </c>
      <c r="U95" s="290">
        <v>22638</v>
      </c>
      <c r="V95" s="293">
        <v>49.923916639100227</v>
      </c>
      <c r="W95" s="292">
        <v>18035</v>
      </c>
      <c r="X95" s="285">
        <v>68.522036474164139</v>
      </c>
      <c r="Y95" s="290">
        <v>8285</v>
      </c>
      <c r="Z95" s="293">
        <v>31.477963525835868</v>
      </c>
      <c r="AA95" s="292">
        <v>42052</v>
      </c>
      <c r="AB95" s="285">
        <v>92.737898334987321</v>
      </c>
      <c r="AC95" s="292">
        <v>3293</v>
      </c>
      <c r="AD95" s="293">
        <v>7.2621016650126808</v>
      </c>
      <c r="AE95" s="292">
        <v>14406</v>
      </c>
      <c r="AF95" s="285">
        <v>31.769765133972879</v>
      </c>
      <c r="AG95" s="290">
        <v>10837</v>
      </c>
      <c r="AH95" s="285">
        <v>23.898996581762049</v>
      </c>
      <c r="AI95" s="290">
        <v>440</v>
      </c>
      <c r="AJ95" s="289">
        <v>0.9703385158231338</v>
      </c>
      <c r="AK95" s="290">
        <v>8235</v>
      </c>
      <c r="AL95" s="289">
        <v>18.160767449553425</v>
      </c>
      <c r="AM95" s="290">
        <v>66</v>
      </c>
      <c r="AN95" s="285">
        <v>0.14555077737347005</v>
      </c>
      <c r="AO95" s="290">
        <v>0</v>
      </c>
      <c r="AP95" s="293">
        <v>0</v>
      </c>
      <c r="AQ95" s="560">
        <v>26320</v>
      </c>
      <c r="AR95" s="294">
        <v>45345</v>
      </c>
    </row>
    <row r="96" spans="1:44" ht="15">
      <c r="A96" s="320">
        <v>483</v>
      </c>
      <c r="B96" s="321" t="s">
        <v>157</v>
      </c>
      <c r="C96" s="284">
        <v>5842</v>
      </c>
      <c r="D96" s="285">
        <v>75.128600823045261</v>
      </c>
      <c r="E96" s="286">
        <v>1689</v>
      </c>
      <c r="F96" s="285">
        <v>21.720679012345677</v>
      </c>
      <c r="G96" s="286">
        <v>210</v>
      </c>
      <c r="H96" s="285">
        <v>2.7006172839506171</v>
      </c>
      <c r="I96" s="286">
        <v>0</v>
      </c>
      <c r="J96" s="287">
        <v>0</v>
      </c>
      <c r="K96" s="286">
        <v>31</v>
      </c>
      <c r="L96" s="288">
        <v>0.39866255144032925</v>
      </c>
      <c r="M96" s="286">
        <v>4</v>
      </c>
      <c r="N96" s="509">
        <v>5.1440329218106998E-2</v>
      </c>
      <c r="O96" s="292">
        <v>4112</v>
      </c>
      <c r="P96" s="289">
        <v>52.880658436213992</v>
      </c>
      <c r="Q96" s="290">
        <v>3664</v>
      </c>
      <c r="R96" s="291">
        <v>47.119341563786008</v>
      </c>
      <c r="S96" s="292">
        <v>388</v>
      </c>
      <c r="T96" s="289">
        <v>54.879773691654876</v>
      </c>
      <c r="U96" s="290">
        <v>319</v>
      </c>
      <c r="V96" s="293">
        <v>45.120226308345117</v>
      </c>
      <c r="W96" s="292">
        <v>2341</v>
      </c>
      <c r="X96" s="285">
        <v>30.105452674897119</v>
      </c>
      <c r="Y96" s="290">
        <v>5435</v>
      </c>
      <c r="Z96" s="293">
        <v>69.894547325102891</v>
      </c>
      <c r="AA96" s="292">
        <v>539</v>
      </c>
      <c r="AB96" s="285">
        <v>76.237623762376245</v>
      </c>
      <c r="AC96" s="292">
        <v>168</v>
      </c>
      <c r="AD96" s="293">
        <v>23.762376237623762</v>
      </c>
      <c r="AE96" s="292">
        <v>283</v>
      </c>
      <c r="AF96" s="285">
        <v>40.028288543140029</v>
      </c>
      <c r="AG96" s="290">
        <v>185</v>
      </c>
      <c r="AH96" s="285">
        <v>26.166902404526166</v>
      </c>
      <c r="AI96" s="290">
        <v>483</v>
      </c>
      <c r="AJ96" s="289">
        <v>68.316831683168317</v>
      </c>
      <c r="AK96" s="290">
        <v>105</v>
      </c>
      <c r="AL96" s="289">
        <v>14.85148514851485</v>
      </c>
      <c r="AM96" s="290">
        <v>0</v>
      </c>
      <c r="AN96" s="285">
        <v>0</v>
      </c>
      <c r="AO96" s="290">
        <v>0</v>
      </c>
      <c r="AP96" s="293">
        <v>0</v>
      </c>
      <c r="AQ96" s="560">
        <v>7776</v>
      </c>
      <c r="AR96" s="294">
        <v>707</v>
      </c>
    </row>
    <row r="97" spans="1:44" ht="15">
      <c r="A97" s="320">
        <v>541</v>
      </c>
      <c r="B97" s="321" t="s">
        <v>6134</v>
      </c>
      <c r="C97" s="284">
        <v>3417</v>
      </c>
      <c r="D97" s="285">
        <v>27.395173574921834</v>
      </c>
      <c r="E97" s="286">
        <v>6609</v>
      </c>
      <c r="F97" s="285">
        <v>52.986450733584547</v>
      </c>
      <c r="G97" s="286">
        <v>2275</v>
      </c>
      <c r="H97" s="285">
        <v>18.2393970977311</v>
      </c>
      <c r="I97" s="286">
        <v>8</v>
      </c>
      <c r="J97" s="287">
        <v>6.41385392447687E-2</v>
      </c>
      <c r="K97" s="286">
        <v>163</v>
      </c>
      <c r="L97" s="288">
        <v>1.3068227371121623</v>
      </c>
      <c r="M97" s="286">
        <v>1</v>
      </c>
      <c r="N97" s="509">
        <v>8.0173174055960875E-3</v>
      </c>
      <c r="O97" s="292">
        <v>6033</v>
      </c>
      <c r="P97" s="289">
        <v>48.368475907961198</v>
      </c>
      <c r="Q97" s="290">
        <v>6440</v>
      </c>
      <c r="R97" s="291">
        <v>51.631524092038802</v>
      </c>
      <c r="S97" s="292">
        <v>2985</v>
      </c>
      <c r="T97" s="289">
        <v>50.687722873153341</v>
      </c>
      <c r="U97" s="290">
        <v>2904</v>
      </c>
      <c r="V97" s="293">
        <v>49.312277126846666</v>
      </c>
      <c r="W97" s="292">
        <v>6485</v>
      </c>
      <c r="X97" s="285">
        <v>51.992303375290625</v>
      </c>
      <c r="Y97" s="290">
        <v>5988</v>
      </c>
      <c r="Z97" s="293">
        <v>48.007696624709375</v>
      </c>
      <c r="AA97" s="292">
        <v>4816</v>
      </c>
      <c r="AB97" s="285">
        <v>81.779589064357268</v>
      </c>
      <c r="AC97" s="292">
        <v>1073</v>
      </c>
      <c r="AD97" s="293">
        <v>18.220410935642722</v>
      </c>
      <c r="AE97" s="292">
        <v>1997</v>
      </c>
      <c r="AF97" s="285">
        <v>33.91068093054848</v>
      </c>
      <c r="AG97" s="290">
        <v>1434</v>
      </c>
      <c r="AH97" s="285">
        <v>24.350483953132958</v>
      </c>
      <c r="AI97" s="290">
        <v>541</v>
      </c>
      <c r="AJ97" s="289">
        <v>9.1866191203939547</v>
      </c>
      <c r="AK97" s="290">
        <v>982</v>
      </c>
      <c r="AL97" s="289">
        <v>16.675157072508064</v>
      </c>
      <c r="AM97" s="290">
        <v>6</v>
      </c>
      <c r="AN97" s="285">
        <v>0.10188487009679062</v>
      </c>
      <c r="AO97" s="290">
        <v>0</v>
      </c>
      <c r="AP97" s="293">
        <v>0</v>
      </c>
      <c r="AQ97" s="560">
        <v>12473</v>
      </c>
      <c r="AR97" s="294">
        <v>5889</v>
      </c>
    </row>
    <row r="98" spans="1:44" ht="15">
      <c r="A98" s="320">
        <v>607</v>
      </c>
      <c r="B98" s="321" t="s">
        <v>6135</v>
      </c>
      <c r="C98" s="284">
        <v>971</v>
      </c>
      <c r="D98" s="285">
        <v>22.729400749063668</v>
      </c>
      <c r="E98" s="286">
        <v>1773</v>
      </c>
      <c r="F98" s="285">
        <v>41.502808988764045</v>
      </c>
      <c r="G98" s="286">
        <v>1394</v>
      </c>
      <c r="H98" s="285">
        <v>32.631086142322097</v>
      </c>
      <c r="I98" s="286">
        <v>14</v>
      </c>
      <c r="J98" s="287">
        <v>0.32771535580524347</v>
      </c>
      <c r="K98" s="286">
        <v>103</v>
      </c>
      <c r="L98" s="288">
        <v>2.411048689138577</v>
      </c>
      <c r="M98" s="286">
        <v>17</v>
      </c>
      <c r="N98" s="509">
        <v>0.39794007490636707</v>
      </c>
      <c r="O98" s="292">
        <v>2121</v>
      </c>
      <c r="P98" s="289">
        <v>49.648876404494381</v>
      </c>
      <c r="Q98" s="290">
        <v>2151</v>
      </c>
      <c r="R98" s="291">
        <v>50.351123595505619</v>
      </c>
      <c r="S98" s="292">
        <v>6732</v>
      </c>
      <c r="T98" s="289">
        <v>48.389879240943074</v>
      </c>
      <c r="U98" s="290">
        <v>7180</v>
      </c>
      <c r="V98" s="293">
        <v>51.610120759056933</v>
      </c>
      <c r="W98" s="292">
        <v>2481</v>
      </c>
      <c r="X98" s="285">
        <v>58.075842696629209</v>
      </c>
      <c r="Y98" s="290">
        <v>1791</v>
      </c>
      <c r="Z98" s="293">
        <v>41.924157303370784</v>
      </c>
      <c r="AA98" s="292">
        <v>12555</v>
      </c>
      <c r="AB98" s="285">
        <v>90.245830937320306</v>
      </c>
      <c r="AC98" s="292">
        <v>1357</v>
      </c>
      <c r="AD98" s="293">
        <v>9.7541690626797006</v>
      </c>
      <c r="AE98" s="292">
        <v>4844</v>
      </c>
      <c r="AF98" s="285">
        <v>34.818861414606097</v>
      </c>
      <c r="AG98" s="290">
        <v>4058</v>
      </c>
      <c r="AH98" s="285">
        <v>29.169062679700978</v>
      </c>
      <c r="AI98" s="290">
        <v>607</v>
      </c>
      <c r="AJ98" s="289">
        <v>4.3631397354801607</v>
      </c>
      <c r="AK98" s="290">
        <v>1869</v>
      </c>
      <c r="AL98" s="289">
        <v>13.434445083381252</v>
      </c>
      <c r="AM98" s="290">
        <v>19</v>
      </c>
      <c r="AN98" s="285">
        <v>0.13657274295572169</v>
      </c>
      <c r="AO98" s="290">
        <v>0</v>
      </c>
      <c r="AP98" s="293">
        <v>0</v>
      </c>
      <c r="AQ98" s="560">
        <v>4272</v>
      </c>
      <c r="AR98" s="294">
        <v>13912</v>
      </c>
    </row>
    <row r="99" spans="1:44" ht="15">
      <c r="A99" s="320">
        <v>615</v>
      </c>
      <c r="B99" s="321" t="s">
        <v>6136</v>
      </c>
      <c r="C99" s="284">
        <v>9632</v>
      </c>
      <c r="D99" s="285">
        <v>26.384703884292993</v>
      </c>
      <c r="E99" s="286">
        <v>15130</v>
      </c>
      <c r="F99" s="285">
        <v>41.445241878047447</v>
      </c>
      <c r="G99" s="286">
        <v>10331</v>
      </c>
      <c r="H99" s="285">
        <v>28.299457623404372</v>
      </c>
      <c r="I99" s="286">
        <v>140</v>
      </c>
      <c r="J99" s="287">
        <v>0.38349860296937488</v>
      </c>
      <c r="K99" s="286">
        <v>1157</v>
      </c>
      <c r="L99" s="288">
        <v>3.1693420259683336</v>
      </c>
      <c r="M99" s="286">
        <v>116</v>
      </c>
      <c r="N99" s="509">
        <v>0.31775598531748206</v>
      </c>
      <c r="O99" s="292">
        <v>18035</v>
      </c>
      <c r="P99" s="289">
        <v>49.402837889661974</v>
      </c>
      <c r="Q99" s="290">
        <v>18471</v>
      </c>
      <c r="R99" s="291">
        <v>50.597162110338026</v>
      </c>
      <c r="S99" s="292">
        <v>79402</v>
      </c>
      <c r="T99" s="289">
        <v>49.42976667745711</v>
      </c>
      <c r="U99" s="290">
        <v>81234</v>
      </c>
      <c r="V99" s="293">
        <v>50.57023332254289</v>
      </c>
      <c r="W99" s="292">
        <v>28466</v>
      </c>
      <c r="X99" s="285">
        <v>77.976223086615903</v>
      </c>
      <c r="Y99" s="290">
        <v>8040</v>
      </c>
      <c r="Z99" s="293">
        <v>22.023776913384101</v>
      </c>
      <c r="AA99" s="292">
        <v>148200</v>
      </c>
      <c r="AB99" s="285">
        <v>92.258273363380567</v>
      </c>
      <c r="AC99" s="292">
        <v>12436</v>
      </c>
      <c r="AD99" s="293">
        <v>7.7417266366194379</v>
      </c>
      <c r="AE99" s="292">
        <v>53740</v>
      </c>
      <c r="AF99" s="285">
        <v>33.454518289798052</v>
      </c>
      <c r="AG99" s="290">
        <v>44302</v>
      </c>
      <c r="AH99" s="285">
        <v>27.579122986130134</v>
      </c>
      <c r="AI99" s="290">
        <v>615</v>
      </c>
      <c r="AJ99" s="289">
        <v>0.38285315869419062</v>
      </c>
      <c r="AK99" s="290">
        <v>25313</v>
      </c>
      <c r="AL99" s="289">
        <v>15.757987001668369</v>
      </c>
      <c r="AM99" s="290">
        <v>349</v>
      </c>
      <c r="AN99" s="285">
        <v>0.21726138599068701</v>
      </c>
      <c r="AO99" s="290">
        <v>0</v>
      </c>
      <c r="AP99" s="293">
        <v>0</v>
      </c>
      <c r="AQ99" s="560">
        <v>36506</v>
      </c>
      <c r="AR99" s="294">
        <v>160636</v>
      </c>
    </row>
    <row r="100" spans="1:44" ht="15">
      <c r="A100" s="320">
        <v>649</v>
      </c>
      <c r="B100" s="321" t="s">
        <v>6137</v>
      </c>
      <c r="C100" s="284">
        <v>5906</v>
      </c>
      <c r="D100" s="285">
        <v>57.743449354712553</v>
      </c>
      <c r="E100" s="286">
        <v>3235</v>
      </c>
      <c r="F100" s="285">
        <v>31.628861947594839</v>
      </c>
      <c r="G100" s="286">
        <v>993</v>
      </c>
      <c r="H100" s="285">
        <v>9.7086429409464223</v>
      </c>
      <c r="I100" s="286">
        <v>0</v>
      </c>
      <c r="J100" s="287">
        <v>0</v>
      </c>
      <c r="K100" s="286">
        <v>89</v>
      </c>
      <c r="L100" s="288">
        <v>0.87016034415330468</v>
      </c>
      <c r="M100" s="286">
        <v>5</v>
      </c>
      <c r="N100" s="509">
        <v>4.8885412592882288E-2</v>
      </c>
      <c r="O100" s="292">
        <v>5239</v>
      </c>
      <c r="P100" s="289">
        <v>51.222135314822062</v>
      </c>
      <c r="Q100" s="290">
        <v>4989</v>
      </c>
      <c r="R100" s="291">
        <v>48.777864685177938</v>
      </c>
      <c r="S100" s="292">
        <v>1261</v>
      </c>
      <c r="T100" s="289">
        <v>55.624172915747685</v>
      </c>
      <c r="U100" s="290">
        <v>1006</v>
      </c>
      <c r="V100" s="293">
        <v>44.375827084252315</v>
      </c>
      <c r="W100" s="292">
        <v>5721</v>
      </c>
      <c r="X100" s="285">
        <v>55.934689088775912</v>
      </c>
      <c r="Y100" s="290">
        <v>4507</v>
      </c>
      <c r="Z100" s="293">
        <v>44.065310911224095</v>
      </c>
      <c r="AA100" s="292">
        <v>1813</v>
      </c>
      <c r="AB100" s="285">
        <v>79.97353330392589</v>
      </c>
      <c r="AC100" s="292">
        <v>454</v>
      </c>
      <c r="AD100" s="293">
        <v>20.02646669607411</v>
      </c>
      <c r="AE100" s="292">
        <v>896</v>
      </c>
      <c r="AF100" s="285">
        <v>39.523599470666078</v>
      </c>
      <c r="AG100" s="290">
        <v>466</v>
      </c>
      <c r="AH100" s="285">
        <v>20.55580061755624</v>
      </c>
      <c r="AI100" s="290">
        <v>649</v>
      </c>
      <c r="AJ100" s="289">
        <v>28.628142920158801</v>
      </c>
      <c r="AK100" s="290">
        <v>365</v>
      </c>
      <c r="AL100" s="289">
        <v>16.100573445081608</v>
      </c>
      <c r="AM100" s="290">
        <v>0</v>
      </c>
      <c r="AN100" s="285">
        <v>0</v>
      </c>
      <c r="AO100" s="290">
        <v>0</v>
      </c>
      <c r="AP100" s="293">
        <v>0</v>
      </c>
      <c r="AQ100" s="560">
        <v>10228</v>
      </c>
      <c r="AR100" s="294">
        <v>2267</v>
      </c>
    </row>
    <row r="101" spans="1:44" ht="15">
      <c r="A101" s="320">
        <v>652</v>
      </c>
      <c r="B101" s="321" t="s">
        <v>193</v>
      </c>
      <c r="C101" s="284">
        <v>3989</v>
      </c>
      <c r="D101" s="285">
        <v>80.945616883116884</v>
      </c>
      <c r="E101" s="286">
        <v>784</v>
      </c>
      <c r="F101" s="285">
        <v>15.909090909090908</v>
      </c>
      <c r="G101" s="286">
        <v>145</v>
      </c>
      <c r="H101" s="285">
        <v>2.9423701298701301</v>
      </c>
      <c r="I101" s="286">
        <v>0</v>
      </c>
      <c r="J101" s="287">
        <v>0</v>
      </c>
      <c r="K101" s="286">
        <v>10</v>
      </c>
      <c r="L101" s="288">
        <v>0.20292207792207789</v>
      </c>
      <c r="M101" s="286">
        <v>0</v>
      </c>
      <c r="N101" s="509">
        <v>0</v>
      </c>
      <c r="O101" s="292">
        <v>2533</v>
      </c>
      <c r="P101" s="289">
        <v>51.400162337662337</v>
      </c>
      <c r="Q101" s="290">
        <v>2395</v>
      </c>
      <c r="R101" s="291">
        <v>48.599837662337663</v>
      </c>
      <c r="S101" s="292">
        <v>248</v>
      </c>
      <c r="T101" s="289">
        <v>50.92402464065708</v>
      </c>
      <c r="U101" s="290">
        <v>239</v>
      </c>
      <c r="V101" s="293">
        <v>49.07597535934292</v>
      </c>
      <c r="W101" s="292">
        <v>2563</v>
      </c>
      <c r="X101" s="285">
        <v>52.008928571428569</v>
      </c>
      <c r="Y101" s="290">
        <v>2365</v>
      </c>
      <c r="Z101" s="293">
        <v>47.991071428571431</v>
      </c>
      <c r="AA101" s="292">
        <v>405</v>
      </c>
      <c r="AB101" s="285">
        <v>83.162217659137568</v>
      </c>
      <c r="AC101" s="292">
        <v>82</v>
      </c>
      <c r="AD101" s="293">
        <v>16.837782340862422</v>
      </c>
      <c r="AE101" s="292">
        <v>173</v>
      </c>
      <c r="AF101" s="285">
        <v>35.523613963039011</v>
      </c>
      <c r="AG101" s="290">
        <v>141</v>
      </c>
      <c r="AH101" s="285">
        <v>28.952772073921974</v>
      </c>
      <c r="AI101" s="290">
        <v>652</v>
      </c>
      <c r="AJ101" s="289">
        <v>133.88090349075975</v>
      </c>
      <c r="AK101" s="290">
        <v>75</v>
      </c>
      <c r="AL101" s="289">
        <v>15.400410677618071</v>
      </c>
      <c r="AM101" s="290">
        <v>0</v>
      </c>
      <c r="AN101" s="285">
        <v>0</v>
      </c>
      <c r="AO101" s="290">
        <v>0</v>
      </c>
      <c r="AP101" s="293">
        <v>0</v>
      </c>
      <c r="AQ101" s="560">
        <v>4928</v>
      </c>
      <c r="AR101" s="294">
        <v>487</v>
      </c>
    </row>
    <row r="102" spans="1:44" ht="15">
      <c r="A102" s="320">
        <v>660</v>
      </c>
      <c r="B102" s="321" t="s">
        <v>6138</v>
      </c>
      <c r="C102" s="284">
        <v>7636</v>
      </c>
      <c r="D102" s="285">
        <v>73.777777777777771</v>
      </c>
      <c r="E102" s="286">
        <v>2205</v>
      </c>
      <c r="F102" s="285">
        <v>21.304347826086957</v>
      </c>
      <c r="G102" s="286">
        <v>420</v>
      </c>
      <c r="H102" s="285">
        <v>4.057971014492753</v>
      </c>
      <c r="I102" s="286">
        <v>0</v>
      </c>
      <c r="J102" s="287">
        <v>0</v>
      </c>
      <c r="K102" s="286">
        <v>84</v>
      </c>
      <c r="L102" s="288">
        <v>0.81159420289855078</v>
      </c>
      <c r="M102" s="286">
        <v>5</v>
      </c>
      <c r="N102" s="509">
        <v>4.8309178743961352E-2</v>
      </c>
      <c r="O102" s="292">
        <v>5139</v>
      </c>
      <c r="P102" s="289">
        <v>49.652173913043477</v>
      </c>
      <c r="Q102" s="290">
        <v>5211</v>
      </c>
      <c r="R102" s="291">
        <v>50.347826086956523</v>
      </c>
      <c r="S102" s="292">
        <v>2004</v>
      </c>
      <c r="T102" s="289">
        <v>57.652474108170317</v>
      </c>
      <c r="U102" s="290">
        <v>1472</v>
      </c>
      <c r="V102" s="293">
        <v>42.34752589182969</v>
      </c>
      <c r="W102" s="292">
        <v>5406</v>
      </c>
      <c r="X102" s="285">
        <v>52.231884057971016</v>
      </c>
      <c r="Y102" s="290">
        <v>4944</v>
      </c>
      <c r="Z102" s="293">
        <v>47.768115942028984</v>
      </c>
      <c r="AA102" s="292">
        <v>2793</v>
      </c>
      <c r="AB102" s="285">
        <v>80.350978135788267</v>
      </c>
      <c r="AC102" s="292">
        <v>683</v>
      </c>
      <c r="AD102" s="293">
        <v>19.64902186421174</v>
      </c>
      <c r="AE102" s="292">
        <v>1431</v>
      </c>
      <c r="AF102" s="285">
        <v>41.168009205983893</v>
      </c>
      <c r="AG102" s="290">
        <v>495</v>
      </c>
      <c r="AH102" s="285">
        <v>14.240506329113925</v>
      </c>
      <c r="AI102" s="290">
        <v>660</v>
      </c>
      <c r="AJ102" s="289">
        <v>18.9873417721519</v>
      </c>
      <c r="AK102" s="290">
        <v>572</v>
      </c>
      <c r="AL102" s="289">
        <v>16.455696202531644</v>
      </c>
      <c r="AM102" s="290">
        <v>1</v>
      </c>
      <c r="AN102" s="285">
        <v>2.8768699654775604E-2</v>
      </c>
      <c r="AO102" s="290">
        <v>0</v>
      </c>
      <c r="AP102" s="293">
        <v>0</v>
      </c>
      <c r="AQ102" s="560">
        <v>10350</v>
      </c>
      <c r="AR102" s="294">
        <v>3476</v>
      </c>
    </row>
    <row r="103" spans="1:44" ht="15">
      <c r="A103" s="320">
        <v>667</v>
      </c>
      <c r="B103" s="321" t="s">
        <v>209</v>
      </c>
      <c r="C103" s="284">
        <v>7677</v>
      </c>
      <c r="D103" s="285">
        <v>76.77000000000001</v>
      </c>
      <c r="E103" s="286">
        <v>1761</v>
      </c>
      <c r="F103" s="285">
        <v>17.61</v>
      </c>
      <c r="G103" s="286">
        <v>495</v>
      </c>
      <c r="H103" s="285">
        <v>4.95</v>
      </c>
      <c r="I103" s="286">
        <v>0</v>
      </c>
      <c r="J103" s="287">
        <v>0</v>
      </c>
      <c r="K103" s="286">
        <v>58</v>
      </c>
      <c r="L103" s="288">
        <v>0.57999999999999996</v>
      </c>
      <c r="M103" s="286">
        <v>9</v>
      </c>
      <c r="N103" s="509">
        <v>0.09</v>
      </c>
      <c r="O103" s="292">
        <v>4914</v>
      </c>
      <c r="P103" s="289">
        <v>49.14</v>
      </c>
      <c r="Q103" s="290">
        <v>5086</v>
      </c>
      <c r="R103" s="291">
        <v>50.860000000000007</v>
      </c>
      <c r="S103" s="292">
        <v>1745</v>
      </c>
      <c r="T103" s="289">
        <v>54.276827371695177</v>
      </c>
      <c r="U103" s="290">
        <v>1470</v>
      </c>
      <c r="V103" s="293">
        <v>45.723172628304823</v>
      </c>
      <c r="W103" s="292">
        <v>4928</v>
      </c>
      <c r="X103" s="285">
        <v>49.28</v>
      </c>
      <c r="Y103" s="290">
        <v>5072</v>
      </c>
      <c r="Z103" s="293">
        <v>50.72</v>
      </c>
      <c r="AA103" s="292">
        <v>2687</v>
      </c>
      <c r="AB103" s="285">
        <v>83.576982892690509</v>
      </c>
      <c r="AC103" s="292">
        <v>528</v>
      </c>
      <c r="AD103" s="293">
        <v>16.423017107309487</v>
      </c>
      <c r="AE103" s="292">
        <v>1206</v>
      </c>
      <c r="AF103" s="285">
        <v>37.511664074650078</v>
      </c>
      <c r="AG103" s="290">
        <v>662</v>
      </c>
      <c r="AH103" s="285">
        <v>20.590979782270608</v>
      </c>
      <c r="AI103" s="290">
        <v>667</v>
      </c>
      <c r="AJ103" s="289">
        <v>20.746500777604975</v>
      </c>
      <c r="AK103" s="290">
        <v>537</v>
      </c>
      <c r="AL103" s="289">
        <v>16.702954898911354</v>
      </c>
      <c r="AM103" s="290">
        <v>2</v>
      </c>
      <c r="AN103" s="285">
        <v>6.2208398133748052E-2</v>
      </c>
      <c r="AO103" s="290">
        <v>0</v>
      </c>
      <c r="AP103" s="293">
        <v>0</v>
      </c>
      <c r="AQ103" s="560">
        <v>10000</v>
      </c>
      <c r="AR103" s="294">
        <v>3215</v>
      </c>
    </row>
    <row r="104" spans="1:44" ht="15">
      <c r="A104" s="320">
        <v>674</v>
      </c>
      <c r="B104" s="321" t="s">
        <v>213</v>
      </c>
      <c r="C104" s="284">
        <v>3778</v>
      </c>
      <c r="D104" s="285">
        <v>32.249253094323514</v>
      </c>
      <c r="E104" s="286">
        <v>5652</v>
      </c>
      <c r="F104" s="285">
        <v>48.245838668373878</v>
      </c>
      <c r="G104" s="286">
        <v>2186</v>
      </c>
      <c r="H104" s="285">
        <v>18.659837814767393</v>
      </c>
      <c r="I104" s="286">
        <v>0</v>
      </c>
      <c r="J104" s="287">
        <v>0</v>
      </c>
      <c r="K104" s="286">
        <v>93</v>
      </c>
      <c r="L104" s="288">
        <v>0.79385403329065296</v>
      </c>
      <c r="M104" s="286">
        <v>6</v>
      </c>
      <c r="N104" s="509">
        <v>5.1216389244558257E-2</v>
      </c>
      <c r="O104" s="292">
        <v>6162</v>
      </c>
      <c r="P104" s="289">
        <v>52.599231754161337</v>
      </c>
      <c r="Q104" s="290">
        <v>5553</v>
      </c>
      <c r="R104" s="291">
        <v>47.40076824583867</v>
      </c>
      <c r="S104" s="292">
        <v>1449</v>
      </c>
      <c r="T104" s="289">
        <v>55.495978552278821</v>
      </c>
      <c r="U104" s="290">
        <v>1162</v>
      </c>
      <c r="V104" s="293">
        <v>44.504021447721179</v>
      </c>
      <c r="W104" s="292">
        <v>3082</v>
      </c>
      <c r="X104" s="285">
        <v>26.308151941954762</v>
      </c>
      <c r="Y104" s="290">
        <v>8633</v>
      </c>
      <c r="Z104" s="293">
        <v>73.691848058045238</v>
      </c>
      <c r="AA104" s="292">
        <v>1913</v>
      </c>
      <c r="AB104" s="285">
        <v>73.266947529682113</v>
      </c>
      <c r="AC104" s="292">
        <v>698</v>
      </c>
      <c r="AD104" s="293">
        <v>26.733052470317887</v>
      </c>
      <c r="AE104" s="292">
        <v>1062</v>
      </c>
      <c r="AF104" s="285">
        <v>40.674071237073917</v>
      </c>
      <c r="AG104" s="290">
        <v>620</v>
      </c>
      <c r="AH104" s="285">
        <v>23.745691306013022</v>
      </c>
      <c r="AI104" s="290">
        <v>674</v>
      </c>
      <c r="AJ104" s="289">
        <v>25.813864419762545</v>
      </c>
      <c r="AK104" s="290">
        <v>387</v>
      </c>
      <c r="AL104" s="289">
        <v>14.821907315204902</v>
      </c>
      <c r="AM104" s="290">
        <v>0</v>
      </c>
      <c r="AN104" s="285">
        <v>0</v>
      </c>
      <c r="AO104" s="290">
        <v>0</v>
      </c>
      <c r="AP104" s="293">
        <v>0</v>
      </c>
      <c r="AQ104" s="560">
        <v>11715</v>
      </c>
      <c r="AR104" s="294">
        <v>2611</v>
      </c>
    </row>
    <row r="105" spans="1:44" ht="15">
      <c r="A105" s="320">
        <v>697</v>
      </c>
      <c r="B105" s="321" t="s">
        <v>223</v>
      </c>
      <c r="C105" s="284">
        <v>5361</v>
      </c>
      <c r="D105" s="285">
        <v>31.062054580219016</v>
      </c>
      <c r="E105" s="286">
        <v>7438</v>
      </c>
      <c r="F105" s="285">
        <v>43.096355524653802</v>
      </c>
      <c r="G105" s="286">
        <v>3911</v>
      </c>
      <c r="H105" s="285">
        <v>22.660640825076772</v>
      </c>
      <c r="I105" s="286">
        <v>2</v>
      </c>
      <c r="J105" s="287">
        <v>1.1588156903644476E-2</v>
      </c>
      <c r="K105" s="286">
        <v>522</v>
      </c>
      <c r="L105" s="288">
        <v>3.024508951851208</v>
      </c>
      <c r="M105" s="286">
        <v>25</v>
      </c>
      <c r="N105" s="509">
        <v>0.14485196129555594</v>
      </c>
      <c r="O105" s="292">
        <v>8475</v>
      </c>
      <c r="P105" s="289">
        <v>49.104814879193462</v>
      </c>
      <c r="Q105" s="290">
        <v>8784</v>
      </c>
      <c r="R105" s="291">
        <v>50.895185120806538</v>
      </c>
      <c r="S105" s="292">
        <v>7532</v>
      </c>
      <c r="T105" s="289">
        <v>47.646761133603235</v>
      </c>
      <c r="U105" s="290">
        <v>8276</v>
      </c>
      <c r="V105" s="293">
        <v>52.353238866396758</v>
      </c>
      <c r="W105" s="292">
        <v>10961</v>
      </c>
      <c r="X105" s="285">
        <v>63.508893910423545</v>
      </c>
      <c r="Y105" s="290">
        <v>6298</v>
      </c>
      <c r="Z105" s="293">
        <v>36.491106089576455</v>
      </c>
      <c r="AA105" s="292">
        <v>14368</v>
      </c>
      <c r="AB105" s="285">
        <v>90.890688259109311</v>
      </c>
      <c r="AC105" s="292">
        <v>1440</v>
      </c>
      <c r="AD105" s="293">
        <v>9.1093117408906874</v>
      </c>
      <c r="AE105" s="292">
        <v>4217</v>
      </c>
      <c r="AF105" s="285">
        <v>26.676366396761132</v>
      </c>
      <c r="AG105" s="290">
        <v>4064</v>
      </c>
      <c r="AH105" s="285">
        <v>25.708502024291498</v>
      </c>
      <c r="AI105" s="290">
        <v>697</v>
      </c>
      <c r="AJ105" s="289">
        <v>4.4091599190283404</v>
      </c>
      <c r="AK105" s="290">
        <v>3305</v>
      </c>
      <c r="AL105" s="289">
        <v>20.907135627530366</v>
      </c>
      <c r="AM105" s="290">
        <v>10</v>
      </c>
      <c r="AN105" s="285">
        <v>6.3259109311740891E-2</v>
      </c>
      <c r="AO105" s="290">
        <v>0</v>
      </c>
      <c r="AP105" s="293">
        <v>0</v>
      </c>
      <c r="AQ105" s="560">
        <v>17259</v>
      </c>
      <c r="AR105" s="294">
        <v>15808</v>
      </c>
    </row>
    <row r="106" spans="1:44" ht="15">
      <c r="A106" s="320">
        <v>756</v>
      </c>
      <c r="B106" s="322" t="s">
        <v>228</v>
      </c>
      <c r="C106" s="284">
        <v>10069</v>
      </c>
      <c r="D106" s="285">
        <v>42.67248686218003</v>
      </c>
      <c r="E106" s="286">
        <v>9675</v>
      </c>
      <c r="F106" s="285">
        <v>41.002712324122733</v>
      </c>
      <c r="G106" s="286">
        <v>3715</v>
      </c>
      <c r="H106" s="285">
        <v>15.744193931174774</v>
      </c>
      <c r="I106" s="286">
        <v>0</v>
      </c>
      <c r="J106" s="287">
        <v>0</v>
      </c>
      <c r="K106" s="286">
        <v>120</v>
      </c>
      <c r="L106" s="288">
        <v>0.5085607730123749</v>
      </c>
      <c r="M106" s="286">
        <v>17</v>
      </c>
      <c r="N106" s="509">
        <v>7.2046109510086456E-2</v>
      </c>
      <c r="O106" s="298">
        <v>11761</v>
      </c>
      <c r="P106" s="295">
        <v>49.843193761654518</v>
      </c>
      <c r="Q106" s="296">
        <v>11835</v>
      </c>
      <c r="R106" s="297">
        <v>50.156806238345489</v>
      </c>
      <c r="S106" s="298">
        <v>3936</v>
      </c>
      <c r="T106" s="295">
        <v>54.394693200663347</v>
      </c>
      <c r="U106" s="296">
        <v>3300</v>
      </c>
      <c r="V106" s="299">
        <v>45.605306799336645</v>
      </c>
      <c r="W106" s="298">
        <v>10887</v>
      </c>
      <c r="X106" s="300">
        <v>46.139176131547721</v>
      </c>
      <c r="Y106" s="296">
        <v>12709</v>
      </c>
      <c r="Z106" s="299">
        <v>53.860823868452279</v>
      </c>
      <c r="AA106" s="292">
        <v>6184</v>
      </c>
      <c r="AB106" s="285">
        <v>85.461580983969043</v>
      </c>
      <c r="AC106" s="292">
        <v>1052</v>
      </c>
      <c r="AD106" s="293">
        <v>14.538419016030957</v>
      </c>
      <c r="AE106" s="292">
        <v>2911</v>
      </c>
      <c r="AF106" s="285">
        <v>40.229408512990602</v>
      </c>
      <c r="AG106" s="290">
        <v>1629</v>
      </c>
      <c r="AH106" s="285">
        <v>22.512437810945272</v>
      </c>
      <c r="AI106" s="290">
        <v>756</v>
      </c>
      <c r="AJ106" s="289">
        <v>10.44776119402985</v>
      </c>
      <c r="AK106" s="290">
        <v>1023</v>
      </c>
      <c r="AL106" s="289">
        <v>14.137645107794361</v>
      </c>
      <c r="AM106" s="290">
        <v>2</v>
      </c>
      <c r="AN106" s="285">
        <v>2.7639579878385848E-2</v>
      </c>
      <c r="AO106" s="290">
        <v>0</v>
      </c>
      <c r="AP106" s="293">
        <v>0</v>
      </c>
      <c r="AQ106" s="561">
        <v>23596</v>
      </c>
      <c r="AR106" s="301">
        <v>7236</v>
      </c>
    </row>
    <row r="107" spans="1:44" ht="18.75" customHeight="1">
      <c r="A107" s="168"/>
      <c r="B107" s="184" t="s">
        <v>393</v>
      </c>
      <c r="C107" s="187">
        <v>58500</v>
      </c>
      <c r="D107" s="174">
        <v>27.602932988571915</v>
      </c>
      <c r="E107" s="173">
        <v>113074</v>
      </c>
      <c r="F107" s="174">
        <v>53.353402474355228</v>
      </c>
      <c r="G107" s="173">
        <v>37531</v>
      </c>
      <c r="H107" s="174">
        <v>17.708815008446024</v>
      </c>
      <c r="I107" s="173">
        <v>52</v>
      </c>
      <c r="J107" s="174">
        <v>2.4535940434286144E-2</v>
      </c>
      <c r="K107" s="173">
        <v>2542</v>
      </c>
      <c r="L107" s="188">
        <v>1.1994300112299112</v>
      </c>
      <c r="M107" s="173">
        <v>235</v>
      </c>
      <c r="N107" s="509">
        <v>0.11088357696263931</v>
      </c>
      <c r="O107" s="187">
        <v>105940</v>
      </c>
      <c r="P107" s="175">
        <v>49.987260184774506</v>
      </c>
      <c r="Q107" s="173">
        <v>105994</v>
      </c>
      <c r="R107" s="190">
        <v>50.012739815225494</v>
      </c>
      <c r="S107" s="187">
        <v>47839</v>
      </c>
      <c r="T107" s="175">
        <v>54.077364803761988</v>
      </c>
      <c r="U107" s="173">
        <v>40625</v>
      </c>
      <c r="V107" s="192">
        <v>45.922635196238012</v>
      </c>
      <c r="W107" s="187">
        <v>97322</v>
      </c>
      <c r="X107" s="174">
        <v>45.920899902799931</v>
      </c>
      <c r="Y107" s="173">
        <v>114612</v>
      </c>
      <c r="Z107" s="192">
        <v>54.079100097200069</v>
      </c>
      <c r="AA107" s="187">
        <v>70305</v>
      </c>
      <c r="AB107" s="174">
        <v>79.473005968529577</v>
      </c>
      <c r="AC107" s="173">
        <v>18159</v>
      </c>
      <c r="AD107" s="192">
        <v>20.526994031470426</v>
      </c>
      <c r="AE107" s="187">
        <v>35179</v>
      </c>
      <c r="AF107" s="174">
        <v>39.766458672454327</v>
      </c>
      <c r="AG107" s="173">
        <v>17871</v>
      </c>
      <c r="AH107" s="174">
        <v>20.201437873033097</v>
      </c>
      <c r="AI107" s="173">
        <v>9814</v>
      </c>
      <c r="AJ107" s="175">
        <v>11.093778260083198</v>
      </c>
      <c r="AK107" s="173">
        <v>12608</v>
      </c>
      <c r="AL107" s="175">
        <v>14.252125158256465</v>
      </c>
      <c r="AM107" s="173">
        <v>52</v>
      </c>
      <c r="AN107" s="174">
        <v>5.8780973051184668E-2</v>
      </c>
      <c r="AO107" s="173">
        <v>0</v>
      </c>
      <c r="AP107" s="192">
        <v>0</v>
      </c>
      <c r="AQ107" s="564">
        <v>211934</v>
      </c>
      <c r="AR107" s="194">
        <v>88464</v>
      </c>
    </row>
    <row r="108" spans="1:44" ht="15">
      <c r="A108" s="320">
        <v>30</v>
      </c>
      <c r="B108" s="323" t="s">
        <v>14</v>
      </c>
      <c r="C108" s="284">
        <v>1415</v>
      </c>
      <c r="D108" s="285">
        <v>14.015451664025358</v>
      </c>
      <c r="E108" s="286">
        <v>6071</v>
      </c>
      <c r="F108" s="285">
        <v>60.132725832012682</v>
      </c>
      <c r="G108" s="286">
        <v>2126</v>
      </c>
      <c r="H108" s="285">
        <v>21.057844690966721</v>
      </c>
      <c r="I108" s="286">
        <v>0</v>
      </c>
      <c r="J108" s="287">
        <v>0</v>
      </c>
      <c r="K108" s="286">
        <v>463</v>
      </c>
      <c r="L108" s="288">
        <v>4.5859746434231381</v>
      </c>
      <c r="M108" s="286">
        <v>21</v>
      </c>
      <c r="N108" s="509">
        <v>0.20800316957210774</v>
      </c>
      <c r="O108" s="305">
        <v>4759</v>
      </c>
      <c r="P108" s="302">
        <v>47.137480190174323</v>
      </c>
      <c r="Q108" s="303">
        <v>5337</v>
      </c>
      <c r="R108" s="304">
        <v>52.86251980982567</v>
      </c>
      <c r="S108" s="305">
        <v>8056</v>
      </c>
      <c r="T108" s="302">
        <v>55.076228891775479</v>
      </c>
      <c r="U108" s="303">
        <v>6571</v>
      </c>
      <c r="V108" s="306">
        <v>44.923771108224514</v>
      </c>
      <c r="W108" s="305">
        <v>5987</v>
      </c>
      <c r="X108" s="307">
        <v>59.300713153724246</v>
      </c>
      <c r="Y108" s="303">
        <v>4109</v>
      </c>
      <c r="Z108" s="306">
        <v>40.699286846275754</v>
      </c>
      <c r="AA108" s="292">
        <v>11747</v>
      </c>
      <c r="AB108" s="285">
        <v>80.310384904628435</v>
      </c>
      <c r="AC108" s="292">
        <v>2880</v>
      </c>
      <c r="AD108" s="293">
        <v>19.689615095371575</v>
      </c>
      <c r="AE108" s="292">
        <v>6144</v>
      </c>
      <c r="AF108" s="285">
        <v>42.004512203459356</v>
      </c>
      <c r="AG108" s="290">
        <v>2483</v>
      </c>
      <c r="AH108" s="285">
        <v>16.975456347849864</v>
      </c>
      <c r="AI108" s="290">
        <v>30</v>
      </c>
      <c r="AJ108" s="289">
        <v>0.20510015724345387</v>
      </c>
      <c r="AK108" s="290">
        <v>1907</v>
      </c>
      <c r="AL108" s="289">
        <v>13.037533328775552</v>
      </c>
      <c r="AM108" s="290">
        <v>5</v>
      </c>
      <c r="AN108" s="285">
        <v>3.418335954057565E-2</v>
      </c>
      <c r="AO108" s="290">
        <v>0</v>
      </c>
      <c r="AP108" s="293">
        <v>0</v>
      </c>
      <c r="AQ108" s="563">
        <v>10096</v>
      </c>
      <c r="AR108" s="308">
        <v>14627</v>
      </c>
    </row>
    <row r="109" spans="1:44" ht="15">
      <c r="A109" s="320">
        <v>34</v>
      </c>
      <c r="B109" s="321" t="s">
        <v>18</v>
      </c>
      <c r="C109" s="284">
        <v>4296</v>
      </c>
      <c r="D109" s="285">
        <v>15.329170383586083</v>
      </c>
      <c r="E109" s="286">
        <v>14358</v>
      </c>
      <c r="F109" s="285">
        <v>51.232827832292593</v>
      </c>
      <c r="G109" s="286">
        <v>8857</v>
      </c>
      <c r="H109" s="285">
        <v>31.603925066904548</v>
      </c>
      <c r="I109" s="286">
        <v>3</v>
      </c>
      <c r="J109" s="287">
        <v>1.0704727921498661E-2</v>
      </c>
      <c r="K109" s="286">
        <v>460</v>
      </c>
      <c r="L109" s="288">
        <v>1.6413916146297947</v>
      </c>
      <c r="M109" s="286">
        <v>51</v>
      </c>
      <c r="N109" s="509">
        <v>0.18198037466547726</v>
      </c>
      <c r="O109" s="292">
        <v>14489</v>
      </c>
      <c r="P109" s="289">
        <v>51.700267618198041</v>
      </c>
      <c r="Q109" s="290">
        <v>13536</v>
      </c>
      <c r="R109" s="291">
        <v>48.299732381801959</v>
      </c>
      <c r="S109" s="292">
        <v>5706</v>
      </c>
      <c r="T109" s="289">
        <v>50.228873239436624</v>
      </c>
      <c r="U109" s="290">
        <v>5654</v>
      </c>
      <c r="V109" s="293">
        <v>49.771126760563376</v>
      </c>
      <c r="W109" s="292">
        <v>14159</v>
      </c>
      <c r="X109" s="285">
        <v>50.52274754683318</v>
      </c>
      <c r="Y109" s="290">
        <v>13866</v>
      </c>
      <c r="Z109" s="293">
        <v>49.477252453166813</v>
      </c>
      <c r="AA109" s="292">
        <v>10270</v>
      </c>
      <c r="AB109" s="285">
        <v>90.404929577464785</v>
      </c>
      <c r="AC109" s="292">
        <v>1090</v>
      </c>
      <c r="AD109" s="293">
        <v>9.5950704225352101</v>
      </c>
      <c r="AE109" s="292">
        <v>3762</v>
      </c>
      <c r="AF109" s="285">
        <v>33.116197183098592</v>
      </c>
      <c r="AG109" s="290">
        <v>2757</v>
      </c>
      <c r="AH109" s="285">
        <v>24.2693661971831</v>
      </c>
      <c r="AI109" s="290">
        <v>34</v>
      </c>
      <c r="AJ109" s="289">
        <v>0.29929577464788731</v>
      </c>
      <c r="AK109" s="290">
        <v>1928</v>
      </c>
      <c r="AL109" s="289">
        <v>16.971830985915492</v>
      </c>
      <c r="AM109" s="290">
        <v>16</v>
      </c>
      <c r="AN109" s="285">
        <v>0.14084507042253522</v>
      </c>
      <c r="AO109" s="290">
        <v>0</v>
      </c>
      <c r="AP109" s="293">
        <v>0</v>
      </c>
      <c r="AQ109" s="560">
        <v>28025</v>
      </c>
      <c r="AR109" s="294">
        <v>11360</v>
      </c>
    </row>
    <row r="110" spans="1:44" ht="15">
      <c r="A110" s="320">
        <v>36</v>
      </c>
      <c r="B110" s="321" t="s">
        <v>20</v>
      </c>
      <c r="C110" s="284">
        <v>360</v>
      </c>
      <c r="D110" s="285">
        <v>14.987510407993341</v>
      </c>
      <c r="E110" s="286">
        <v>1425</v>
      </c>
      <c r="F110" s="285">
        <v>59.325562031640303</v>
      </c>
      <c r="G110" s="286">
        <v>577</v>
      </c>
      <c r="H110" s="285">
        <v>24.021648626144877</v>
      </c>
      <c r="I110" s="286">
        <v>1</v>
      </c>
      <c r="J110" s="287">
        <v>4.1631973355537054E-2</v>
      </c>
      <c r="K110" s="286">
        <v>26</v>
      </c>
      <c r="L110" s="288">
        <v>1.0824313072439635</v>
      </c>
      <c r="M110" s="286">
        <v>13</v>
      </c>
      <c r="N110" s="509">
        <v>0.54121565362198176</v>
      </c>
      <c r="O110" s="292">
        <v>1118</v>
      </c>
      <c r="P110" s="289">
        <v>46.54454621149042</v>
      </c>
      <c r="Q110" s="290">
        <v>1284</v>
      </c>
      <c r="R110" s="291">
        <v>53.45545378850958</v>
      </c>
      <c r="S110" s="292">
        <v>781</v>
      </c>
      <c r="T110" s="289">
        <v>63.444354183590576</v>
      </c>
      <c r="U110" s="290">
        <v>450</v>
      </c>
      <c r="V110" s="293">
        <v>36.555645816409424</v>
      </c>
      <c r="W110" s="292">
        <v>1261</v>
      </c>
      <c r="X110" s="285">
        <v>52.497918401332221</v>
      </c>
      <c r="Y110" s="290">
        <v>1141</v>
      </c>
      <c r="Z110" s="293">
        <v>47.502081598667779</v>
      </c>
      <c r="AA110" s="292">
        <v>923</v>
      </c>
      <c r="AB110" s="285">
        <v>74.979691307879776</v>
      </c>
      <c r="AC110" s="292">
        <v>308</v>
      </c>
      <c r="AD110" s="293">
        <v>25.020308692120231</v>
      </c>
      <c r="AE110" s="292">
        <v>607</v>
      </c>
      <c r="AF110" s="285">
        <v>49.309504467912269</v>
      </c>
      <c r="AG110" s="290">
        <v>155</v>
      </c>
      <c r="AH110" s="285">
        <v>12.591389114541023</v>
      </c>
      <c r="AI110" s="290">
        <v>36</v>
      </c>
      <c r="AJ110" s="289">
        <v>2.9244516653127541</v>
      </c>
      <c r="AK110" s="290">
        <v>174</v>
      </c>
      <c r="AL110" s="289">
        <v>14.13484971567831</v>
      </c>
      <c r="AM110" s="290">
        <v>0</v>
      </c>
      <c r="AN110" s="285">
        <v>0</v>
      </c>
      <c r="AO110" s="290">
        <v>0</v>
      </c>
      <c r="AP110" s="293">
        <v>0</v>
      </c>
      <c r="AQ110" s="560">
        <v>2402</v>
      </c>
      <c r="AR110" s="294">
        <v>1231</v>
      </c>
    </row>
    <row r="111" spans="1:44" ht="15">
      <c r="A111" s="320">
        <v>91</v>
      </c>
      <c r="B111" s="321" t="s">
        <v>47</v>
      </c>
      <c r="C111" s="284">
        <v>1260</v>
      </c>
      <c r="D111" s="285">
        <v>20.237712817218117</v>
      </c>
      <c r="E111" s="286">
        <v>4165</v>
      </c>
      <c r="F111" s="285">
        <v>66.89688403469323</v>
      </c>
      <c r="G111" s="286">
        <v>751</v>
      </c>
      <c r="H111" s="285">
        <v>12.06231930613556</v>
      </c>
      <c r="I111" s="286">
        <v>2</v>
      </c>
      <c r="J111" s="287">
        <v>3.2123353678124002E-2</v>
      </c>
      <c r="K111" s="286">
        <v>45</v>
      </c>
      <c r="L111" s="288">
        <v>0.72277545775778995</v>
      </c>
      <c r="M111" s="286">
        <v>3</v>
      </c>
      <c r="N111" s="509">
        <v>4.8185030517185992E-2</v>
      </c>
      <c r="O111" s="292">
        <v>3280</v>
      </c>
      <c r="P111" s="289">
        <v>52.682300032123351</v>
      </c>
      <c r="Q111" s="290">
        <v>2946</v>
      </c>
      <c r="R111" s="291">
        <v>47.317699967876649</v>
      </c>
      <c r="S111" s="292">
        <v>483</v>
      </c>
      <c r="T111" s="289">
        <v>53.726362625139046</v>
      </c>
      <c r="U111" s="290">
        <v>416</v>
      </c>
      <c r="V111" s="293">
        <v>46.273637374860954</v>
      </c>
      <c r="W111" s="292">
        <v>2620</v>
      </c>
      <c r="X111" s="285">
        <v>42.081593318342435</v>
      </c>
      <c r="Y111" s="290">
        <v>3606</v>
      </c>
      <c r="Z111" s="293">
        <v>57.918406681657565</v>
      </c>
      <c r="AA111" s="292">
        <v>755</v>
      </c>
      <c r="AB111" s="285">
        <v>83.982202447163516</v>
      </c>
      <c r="AC111" s="292">
        <v>144</v>
      </c>
      <c r="AD111" s="293">
        <v>16.017797552836484</v>
      </c>
      <c r="AE111" s="292">
        <v>335</v>
      </c>
      <c r="AF111" s="285">
        <v>37.263626251390434</v>
      </c>
      <c r="AG111" s="290">
        <v>201</v>
      </c>
      <c r="AH111" s="285">
        <v>22.35817575083426</v>
      </c>
      <c r="AI111" s="290">
        <v>91</v>
      </c>
      <c r="AJ111" s="289">
        <v>10.122358175750835</v>
      </c>
      <c r="AK111" s="290">
        <v>148</v>
      </c>
      <c r="AL111" s="289">
        <v>16.462736373748609</v>
      </c>
      <c r="AM111" s="290">
        <v>0</v>
      </c>
      <c r="AN111" s="285">
        <v>0</v>
      </c>
      <c r="AO111" s="290">
        <v>0</v>
      </c>
      <c r="AP111" s="293">
        <v>0</v>
      </c>
      <c r="AQ111" s="560">
        <v>6226</v>
      </c>
      <c r="AR111" s="294">
        <v>899</v>
      </c>
    </row>
    <row r="112" spans="1:44" ht="15">
      <c r="A112" s="320">
        <v>93</v>
      </c>
      <c r="B112" s="321" t="s">
        <v>49</v>
      </c>
      <c r="C112" s="284">
        <v>9199</v>
      </c>
      <c r="D112" s="285">
        <v>65.53861499002565</v>
      </c>
      <c r="E112" s="286">
        <v>4181</v>
      </c>
      <c r="F112" s="285">
        <v>29.787688800227986</v>
      </c>
      <c r="G112" s="286">
        <v>583</v>
      </c>
      <c r="H112" s="285">
        <v>4.153605015673981</v>
      </c>
      <c r="I112" s="286">
        <v>1</v>
      </c>
      <c r="J112" s="287">
        <v>7.1245369051011684E-3</v>
      </c>
      <c r="K112" s="286">
        <v>68</v>
      </c>
      <c r="L112" s="288">
        <v>0.48446850954687948</v>
      </c>
      <c r="M112" s="286">
        <v>4</v>
      </c>
      <c r="N112" s="509">
        <v>2.8498147620404674E-2</v>
      </c>
      <c r="O112" s="292">
        <v>7259</v>
      </c>
      <c r="P112" s="289">
        <v>51.717013394129388</v>
      </c>
      <c r="Q112" s="290">
        <v>6777</v>
      </c>
      <c r="R112" s="291">
        <v>48.282986605870619</v>
      </c>
      <c r="S112" s="292">
        <v>671</v>
      </c>
      <c r="T112" s="289">
        <v>53.852327447833069</v>
      </c>
      <c r="U112" s="290">
        <v>575</v>
      </c>
      <c r="V112" s="293">
        <v>46.147672552166938</v>
      </c>
      <c r="W112" s="292">
        <v>4292</v>
      </c>
      <c r="X112" s="285">
        <v>30.578512396694212</v>
      </c>
      <c r="Y112" s="290">
        <v>9744</v>
      </c>
      <c r="Z112" s="293">
        <v>69.421487603305792</v>
      </c>
      <c r="AA112" s="292">
        <v>1028</v>
      </c>
      <c r="AB112" s="285">
        <v>82.504012841091495</v>
      </c>
      <c r="AC112" s="292">
        <v>218</v>
      </c>
      <c r="AD112" s="293">
        <v>17.495987158908509</v>
      </c>
      <c r="AE112" s="292">
        <v>495</v>
      </c>
      <c r="AF112" s="285">
        <v>39.727126805778489</v>
      </c>
      <c r="AG112" s="290">
        <v>303</v>
      </c>
      <c r="AH112" s="285">
        <v>24.317817014446227</v>
      </c>
      <c r="AI112" s="290">
        <v>93</v>
      </c>
      <c r="AJ112" s="289">
        <v>7.4638844301765648</v>
      </c>
      <c r="AK112" s="290">
        <v>175</v>
      </c>
      <c r="AL112" s="289">
        <v>14.04494382022472</v>
      </c>
      <c r="AM112" s="290">
        <v>1</v>
      </c>
      <c r="AN112" s="285">
        <v>8.0256821829855537E-2</v>
      </c>
      <c r="AO112" s="290">
        <v>0</v>
      </c>
      <c r="AP112" s="293">
        <v>0</v>
      </c>
      <c r="AQ112" s="560">
        <v>14036</v>
      </c>
      <c r="AR112" s="294">
        <v>1246</v>
      </c>
    </row>
    <row r="113" spans="1:44" ht="15">
      <c r="A113" s="320">
        <v>101</v>
      </c>
      <c r="B113" s="321" t="s">
        <v>6139</v>
      </c>
      <c r="C113" s="284">
        <v>3751</v>
      </c>
      <c r="D113" s="285">
        <v>20.219934235351193</v>
      </c>
      <c r="E113" s="286">
        <v>12502</v>
      </c>
      <c r="F113" s="285">
        <v>67.392593391191852</v>
      </c>
      <c r="G113" s="286">
        <v>2085</v>
      </c>
      <c r="H113" s="285">
        <v>11.239286291844106</v>
      </c>
      <c r="I113" s="286">
        <v>3</v>
      </c>
      <c r="J113" s="287">
        <v>1.6171634952293679E-2</v>
      </c>
      <c r="K113" s="286">
        <v>180</v>
      </c>
      <c r="L113" s="288">
        <v>0.97029809713762072</v>
      </c>
      <c r="M113" s="286">
        <v>30</v>
      </c>
      <c r="N113" s="509">
        <v>0.16171634952293679</v>
      </c>
      <c r="O113" s="292">
        <v>9489</v>
      </c>
      <c r="P113" s="289">
        <v>51.150881354104904</v>
      </c>
      <c r="Q113" s="290">
        <v>9062</v>
      </c>
      <c r="R113" s="291">
        <v>48.849118645895103</v>
      </c>
      <c r="S113" s="292">
        <v>3787</v>
      </c>
      <c r="T113" s="289">
        <v>53.068946188340803</v>
      </c>
      <c r="U113" s="290">
        <v>3349</v>
      </c>
      <c r="V113" s="293">
        <v>46.93105381165919</v>
      </c>
      <c r="W113" s="292">
        <v>9371</v>
      </c>
      <c r="X113" s="285">
        <v>50.514797045981354</v>
      </c>
      <c r="Y113" s="290">
        <v>9180</v>
      </c>
      <c r="Z113" s="293">
        <v>49.485202954018654</v>
      </c>
      <c r="AA113" s="292">
        <v>5386</v>
      </c>
      <c r="AB113" s="285">
        <v>75.47645739910314</v>
      </c>
      <c r="AC113" s="292">
        <v>1750</v>
      </c>
      <c r="AD113" s="293">
        <v>24.52354260089686</v>
      </c>
      <c r="AE113" s="292">
        <v>2745</v>
      </c>
      <c r="AF113" s="285">
        <v>38.466928251121075</v>
      </c>
      <c r="AG113" s="290">
        <v>1611</v>
      </c>
      <c r="AH113" s="285">
        <v>22.57567264573991</v>
      </c>
      <c r="AI113" s="290">
        <v>101</v>
      </c>
      <c r="AJ113" s="289">
        <v>1.4153587443946187</v>
      </c>
      <c r="AK113" s="290">
        <v>1035</v>
      </c>
      <c r="AL113" s="289">
        <v>14.503923766816143</v>
      </c>
      <c r="AM113" s="290">
        <v>7</v>
      </c>
      <c r="AN113" s="285">
        <v>9.809417040358745E-2</v>
      </c>
      <c r="AO113" s="290">
        <v>0</v>
      </c>
      <c r="AP113" s="293">
        <v>0</v>
      </c>
      <c r="AQ113" s="560">
        <v>18551</v>
      </c>
      <c r="AR113" s="294">
        <v>7136</v>
      </c>
    </row>
    <row r="114" spans="1:44" ht="15">
      <c r="A114" s="320">
        <v>145</v>
      </c>
      <c r="B114" s="321" t="s">
        <v>69</v>
      </c>
      <c r="C114" s="284">
        <v>441</v>
      </c>
      <c r="D114" s="285">
        <v>13.039621525724424</v>
      </c>
      <c r="E114" s="286">
        <v>2264</v>
      </c>
      <c r="F114" s="285">
        <v>66.942637492607929</v>
      </c>
      <c r="G114" s="286">
        <v>661</v>
      </c>
      <c r="H114" s="285">
        <v>19.544648137196923</v>
      </c>
      <c r="I114" s="286">
        <v>0</v>
      </c>
      <c r="J114" s="287">
        <v>0</v>
      </c>
      <c r="K114" s="286">
        <v>13</v>
      </c>
      <c r="L114" s="288">
        <v>0.38438793613246602</v>
      </c>
      <c r="M114" s="286">
        <v>3</v>
      </c>
      <c r="N114" s="509">
        <v>8.870490833826139E-2</v>
      </c>
      <c r="O114" s="292">
        <v>1708</v>
      </c>
      <c r="P114" s="289">
        <v>50.502661147250151</v>
      </c>
      <c r="Q114" s="290">
        <v>1674</v>
      </c>
      <c r="R114" s="291">
        <v>49.497338852749849</v>
      </c>
      <c r="S114" s="292">
        <v>437</v>
      </c>
      <c r="T114" s="289">
        <v>54.420921544209207</v>
      </c>
      <c r="U114" s="290">
        <v>366</v>
      </c>
      <c r="V114" s="293">
        <v>45.579078455790786</v>
      </c>
      <c r="W114" s="292">
        <v>1953</v>
      </c>
      <c r="X114" s="285">
        <v>57.746895328208161</v>
      </c>
      <c r="Y114" s="290">
        <v>1429</v>
      </c>
      <c r="Z114" s="293">
        <v>42.253104671791839</v>
      </c>
      <c r="AA114" s="292">
        <v>668</v>
      </c>
      <c r="AB114" s="285">
        <v>83.188044831880447</v>
      </c>
      <c r="AC114" s="292">
        <v>135</v>
      </c>
      <c r="AD114" s="293">
        <v>16.811955168119553</v>
      </c>
      <c r="AE114" s="292">
        <v>332</v>
      </c>
      <c r="AF114" s="285">
        <v>41.344956413449566</v>
      </c>
      <c r="AG114" s="290">
        <v>178</v>
      </c>
      <c r="AH114" s="285">
        <v>22.166874221668742</v>
      </c>
      <c r="AI114" s="290">
        <v>145</v>
      </c>
      <c r="AJ114" s="289">
        <v>18.057285180572851</v>
      </c>
      <c r="AK114" s="290">
        <v>105</v>
      </c>
      <c r="AL114" s="289">
        <v>13.07596513075965</v>
      </c>
      <c r="AM114" s="290">
        <v>0</v>
      </c>
      <c r="AN114" s="285">
        <v>0</v>
      </c>
      <c r="AO114" s="290">
        <v>0</v>
      </c>
      <c r="AP114" s="293">
        <v>0</v>
      </c>
      <c r="AQ114" s="560">
        <v>3382</v>
      </c>
      <c r="AR114" s="294">
        <v>803</v>
      </c>
    </row>
    <row r="115" spans="1:44" ht="15">
      <c r="A115" s="320">
        <v>209</v>
      </c>
      <c r="B115" s="321" t="s">
        <v>88</v>
      </c>
      <c r="C115" s="284">
        <v>2448</v>
      </c>
      <c r="D115" s="285">
        <v>18.35632873425315</v>
      </c>
      <c r="E115" s="286">
        <v>8056</v>
      </c>
      <c r="F115" s="285">
        <v>60.40791841631674</v>
      </c>
      <c r="G115" s="286">
        <v>2736</v>
      </c>
      <c r="H115" s="285">
        <v>20.515896820635874</v>
      </c>
      <c r="I115" s="286">
        <v>1</v>
      </c>
      <c r="J115" s="287">
        <v>7.4985002999400112E-3</v>
      </c>
      <c r="K115" s="286">
        <v>85</v>
      </c>
      <c r="L115" s="288">
        <v>0.63737252549490098</v>
      </c>
      <c r="M115" s="286">
        <v>10</v>
      </c>
      <c r="N115" s="509">
        <v>7.4985002999400127E-2</v>
      </c>
      <c r="O115" s="292">
        <v>6903</v>
      </c>
      <c r="P115" s="289">
        <v>51.762147570485908</v>
      </c>
      <c r="Q115" s="290">
        <v>6433</v>
      </c>
      <c r="R115" s="291">
        <v>48.237852429514099</v>
      </c>
      <c r="S115" s="292">
        <v>1751</v>
      </c>
      <c r="T115" s="289">
        <v>54.514321295143212</v>
      </c>
      <c r="U115" s="290">
        <v>1461</v>
      </c>
      <c r="V115" s="293">
        <v>45.485678704856788</v>
      </c>
      <c r="W115" s="292">
        <v>5662</v>
      </c>
      <c r="X115" s="285">
        <v>42.45650869826035</v>
      </c>
      <c r="Y115" s="290">
        <v>7674</v>
      </c>
      <c r="Z115" s="293">
        <v>57.54349130173965</v>
      </c>
      <c r="AA115" s="292">
        <v>2581</v>
      </c>
      <c r="AB115" s="285">
        <v>80.354919053549196</v>
      </c>
      <c r="AC115" s="292">
        <v>631</v>
      </c>
      <c r="AD115" s="293">
        <v>19.645080946450811</v>
      </c>
      <c r="AE115" s="292">
        <v>1247</v>
      </c>
      <c r="AF115" s="285">
        <v>38.823163138231628</v>
      </c>
      <c r="AG115" s="290">
        <v>616</v>
      </c>
      <c r="AH115" s="285">
        <v>19.17808219178082</v>
      </c>
      <c r="AI115" s="290">
        <v>209</v>
      </c>
      <c r="AJ115" s="289">
        <v>6.506849315068493</v>
      </c>
      <c r="AK115" s="290">
        <v>501</v>
      </c>
      <c r="AL115" s="289">
        <v>15.597758405977585</v>
      </c>
      <c r="AM115" s="290">
        <v>3</v>
      </c>
      <c r="AN115" s="285">
        <v>9.3399750933997508E-2</v>
      </c>
      <c r="AO115" s="290">
        <v>0</v>
      </c>
      <c r="AP115" s="293">
        <v>0</v>
      </c>
      <c r="AQ115" s="560">
        <v>13336</v>
      </c>
      <c r="AR115" s="294">
        <v>3212</v>
      </c>
    </row>
    <row r="116" spans="1:44" ht="15">
      <c r="A116" s="320">
        <v>282</v>
      </c>
      <c r="B116" s="321" t="s">
        <v>106</v>
      </c>
      <c r="C116" s="284">
        <v>816</v>
      </c>
      <c r="D116" s="285">
        <v>10.122813546706363</v>
      </c>
      <c r="E116" s="286">
        <v>4654</v>
      </c>
      <c r="F116" s="285">
        <v>57.73477236074929</v>
      </c>
      <c r="G116" s="286">
        <v>2449</v>
      </c>
      <c r="H116" s="285">
        <v>30.380846048877309</v>
      </c>
      <c r="I116" s="286">
        <v>7</v>
      </c>
      <c r="J116" s="287">
        <v>8.6837861307530087E-2</v>
      </c>
      <c r="K116" s="286">
        <v>125</v>
      </c>
      <c r="L116" s="288">
        <v>1.550676094777323</v>
      </c>
      <c r="M116" s="286">
        <v>10</v>
      </c>
      <c r="N116" s="509">
        <v>0.12405408758218582</v>
      </c>
      <c r="O116" s="292">
        <v>3901</v>
      </c>
      <c r="P116" s="289">
        <v>48.393499565810693</v>
      </c>
      <c r="Q116" s="290">
        <v>4160</v>
      </c>
      <c r="R116" s="291">
        <v>51.606500434189307</v>
      </c>
      <c r="S116" s="292">
        <v>3393</v>
      </c>
      <c r="T116" s="289">
        <v>54.628884237642893</v>
      </c>
      <c r="U116" s="290">
        <v>2818</v>
      </c>
      <c r="V116" s="293">
        <v>45.371115762357107</v>
      </c>
      <c r="W116" s="292">
        <v>3973</v>
      </c>
      <c r="X116" s="285">
        <v>49.286688996402432</v>
      </c>
      <c r="Y116" s="290">
        <v>4088</v>
      </c>
      <c r="Z116" s="293">
        <v>50.713311003597575</v>
      </c>
      <c r="AA116" s="292">
        <v>4629</v>
      </c>
      <c r="AB116" s="285">
        <v>74.529061342778945</v>
      </c>
      <c r="AC116" s="292">
        <v>1582</v>
      </c>
      <c r="AD116" s="293">
        <v>25.470938657221058</v>
      </c>
      <c r="AE116" s="292">
        <v>2553</v>
      </c>
      <c r="AF116" s="285">
        <v>41.104492030268879</v>
      </c>
      <c r="AG116" s="290">
        <v>1031</v>
      </c>
      <c r="AH116" s="285">
        <v>16.599581387860248</v>
      </c>
      <c r="AI116" s="290">
        <v>282</v>
      </c>
      <c r="AJ116" s="289">
        <v>4.5403316696184195</v>
      </c>
      <c r="AK116" s="290">
        <v>839</v>
      </c>
      <c r="AL116" s="289">
        <v>13.508291740460473</v>
      </c>
      <c r="AM116" s="290">
        <v>1</v>
      </c>
      <c r="AN116" s="285">
        <v>1.6100466913540494E-2</v>
      </c>
      <c r="AO116" s="290">
        <v>0</v>
      </c>
      <c r="AP116" s="293">
        <v>0</v>
      </c>
      <c r="AQ116" s="560">
        <v>8061</v>
      </c>
      <c r="AR116" s="294">
        <v>6211</v>
      </c>
    </row>
    <row r="117" spans="1:44" ht="15">
      <c r="A117" s="320">
        <v>353</v>
      </c>
      <c r="B117" s="321" t="s">
        <v>126</v>
      </c>
      <c r="C117" s="284">
        <v>442</v>
      </c>
      <c r="D117" s="285">
        <v>16.166788588149231</v>
      </c>
      <c r="E117" s="286">
        <v>1838</v>
      </c>
      <c r="F117" s="285">
        <v>67.227505486466725</v>
      </c>
      <c r="G117" s="286">
        <v>348</v>
      </c>
      <c r="H117" s="285">
        <v>12.728602779809803</v>
      </c>
      <c r="I117" s="286">
        <v>1</v>
      </c>
      <c r="J117" s="287">
        <v>3.6576444769568402E-2</v>
      </c>
      <c r="K117" s="286">
        <v>105</v>
      </c>
      <c r="L117" s="288">
        <v>3.8405267008046819</v>
      </c>
      <c r="M117" s="286">
        <v>0</v>
      </c>
      <c r="N117" s="509">
        <v>0</v>
      </c>
      <c r="O117" s="292">
        <v>1333</v>
      </c>
      <c r="P117" s="289">
        <v>48.756400877834679</v>
      </c>
      <c r="Q117" s="290">
        <v>1401</v>
      </c>
      <c r="R117" s="291">
        <v>51.243599122165328</v>
      </c>
      <c r="S117" s="292">
        <v>498</v>
      </c>
      <c r="T117" s="289">
        <v>54.366812227074234</v>
      </c>
      <c r="U117" s="290">
        <v>418</v>
      </c>
      <c r="V117" s="293">
        <v>45.633187772925766</v>
      </c>
      <c r="W117" s="292">
        <v>1419</v>
      </c>
      <c r="X117" s="285">
        <v>51.901975128017554</v>
      </c>
      <c r="Y117" s="290">
        <v>1315</v>
      </c>
      <c r="Z117" s="293">
        <v>48.098024871982439</v>
      </c>
      <c r="AA117" s="292">
        <v>694</v>
      </c>
      <c r="AB117" s="285">
        <v>75.764192139738</v>
      </c>
      <c r="AC117" s="292">
        <v>222</v>
      </c>
      <c r="AD117" s="293">
        <v>24.23580786026201</v>
      </c>
      <c r="AE117" s="292">
        <v>366</v>
      </c>
      <c r="AF117" s="285">
        <v>39.956331877729255</v>
      </c>
      <c r="AG117" s="290">
        <v>176</v>
      </c>
      <c r="AH117" s="285">
        <v>19.213973799126638</v>
      </c>
      <c r="AI117" s="290">
        <v>353</v>
      </c>
      <c r="AJ117" s="289">
        <v>38.537117903930131</v>
      </c>
      <c r="AK117" s="290">
        <v>132</v>
      </c>
      <c r="AL117" s="289">
        <v>14.410480349344979</v>
      </c>
      <c r="AM117" s="290">
        <v>0</v>
      </c>
      <c r="AN117" s="285">
        <v>0</v>
      </c>
      <c r="AO117" s="290">
        <v>0</v>
      </c>
      <c r="AP117" s="293">
        <v>0</v>
      </c>
      <c r="AQ117" s="560">
        <v>2734</v>
      </c>
      <c r="AR117" s="294">
        <v>916</v>
      </c>
    </row>
    <row r="118" spans="1:44" ht="15">
      <c r="A118" s="320">
        <v>364</v>
      </c>
      <c r="B118" s="321" t="s">
        <v>133</v>
      </c>
      <c r="C118" s="284">
        <v>2823</v>
      </c>
      <c r="D118" s="285">
        <v>29.703282828282831</v>
      </c>
      <c r="E118" s="286">
        <v>4322</v>
      </c>
      <c r="F118" s="285">
        <v>45.475589225589225</v>
      </c>
      <c r="G118" s="286">
        <v>2287</v>
      </c>
      <c r="H118" s="285">
        <v>24.06355218855219</v>
      </c>
      <c r="I118" s="286">
        <v>3</v>
      </c>
      <c r="J118" s="287">
        <v>3.1565656565656568E-2</v>
      </c>
      <c r="K118" s="286">
        <v>57</v>
      </c>
      <c r="L118" s="288">
        <v>0.5997474747474747</v>
      </c>
      <c r="M118" s="286">
        <v>12</v>
      </c>
      <c r="N118" s="509">
        <v>0.12626262626262627</v>
      </c>
      <c r="O118" s="292">
        <v>4854</v>
      </c>
      <c r="P118" s="289">
        <v>51.073232323232318</v>
      </c>
      <c r="Q118" s="290">
        <v>4650</v>
      </c>
      <c r="R118" s="291">
        <v>48.926767676767675</v>
      </c>
      <c r="S118" s="292">
        <v>1867</v>
      </c>
      <c r="T118" s="289">
        <v>50.445825452580387</v>
      </c>
      <c r="U118" s="290">
        <v>1834</v>
      </c>
      <c r="V118" s="293">
        <v>49.554174547419613</v>
      </c>
      <c r="W118" s="292">
        <v>3999</v>
      </c>
      <c r="X118" s="285">
        <v>42.077020202020208</v>
      </c>
      <c r="Y118" s="290">
        <v>5505</v>
      </c>
      <c r="Z118" s="293">
        <v>57.922979797979799</v>
      </c>
      <c r="AA118" s="292">
        <v>3104</v>
      </c>
      <c r="AB118" s="285">
        <v>83.869224533909758</v>
      </c>
      <c r="AC118" s="292">
        <v>597</v>
      </c>
      <c r="AD118" s="293">
        <v>16.130775466090245</v>
      </c>
      <c r="AE118" s="292">
        <v>1323</v>
      </c>
      <c r="AF118" s="285">
        <v>35.747095379627126</v>
      </c>
      <c r="AG118" s="290">
        <v>954</v>
      </c>
      <c r="AH118" s="285">
        <v>25.776817076465818</v>
      </c>
      <c r="AI118" s="290">
        <v>364</v>
      </c>
      <c r="AJ118" s="289">
        <v>9.8351796811672525</v>
      </c>
      <c r="AK118" s="290">
        <v>542</v>
      </c>
      <c r="AL118" s="289">
        <v>14.644690624155634</v>
      </c>
      <c r="AM118" s="290">
        <v>2</v>
      </c>
      <c r="AN118" s="285">
        <v>5.4039448797622264E-2</v>
      </c>
      <c r="AO118" s="290">
        <v>0</v>
      </c>
      <c r="AP118" s="293">
        <v>0</v>
      </c>
      <c r="AQ118" s="560">
        <v>9504</v>
      </c>
      <c r="AR118" s="294">
        <v>3701</v>
      </c>
    </row>
    <row r="119" spans="1:44" ht="15">
      <c r="A119" s="320">
        <v>368</v>
      </c>
      <c r="B119" s="321" t="s">
        <v>135</v>
      </c>
      <c r="C119" s="284">
        <v>502</v>
      </c>
      <c r="D119" s="285">
        <v>7.8254091971940758</v>
      </c>
      <c r="E119" s="286">
        <v>4915</v>
      </c>
      <c r="F119" s="285">
        <v>76.61730319563523</v>
      </c>
      <c r="G119" s="286">
        <v>759</v>
      </c>
      <c r="H119" s="285">
        <v>11.831644583008574</v>
      </c>
      <c r="I119" s="286">
        <v>6</v>
      </c>
      <c r="J119" s="287">
        <v>9.3530787217459083E-2</v>
      </c>
      <c r="K119" s="286">
        <v>232</v>
      </c>
      <c r="L119" s="288">
        <v>3.6165237724084176</v>
      </c>
      <c r="M119" s="286">
        <v>1</v>
      </c>
      <c r="N119" s="509">
        <v>1.558846453624318E-2</v>
      </c>
      <c r="O119" s="292">
        <v>3051</v>
      </c>
      <c r="P119" s="289">
        <v>47.560405300077939</v>
      </c>
      <c r="Q119" s="290">
        <v>3364</v>
      </c>
      <c r="R119" s="291">
        <v>52.439594699922054</v>
      </c>
      <c r="S119" s="292">
        <v>1964</v>
      </c>
      <c r="T119" s="289">
        <v>54.646633277685034</v>
      </c>
      <c r="U119" s="290">
        <v>1630</v>
      </c>
      <c r="V119" s="293">
        <v>45.353366722314966</v>
      </c>
      <c r="W119" s="292">
        <v>2294</v>
      </c>
      <c r="X119" s="285">
        <v>35.759937646141857</v>
      </c>
      <c r="Y119" s="290">
        <v>4121</v>
      </c>
      <c r="Z119" s="293">
        <v>64.240062353858136</v>
      </c>
      <c r="AA119" s="292">
        <v>2310</v>
      </c>
      <c r="AB119" s="285">
        <v>64.27378964941569</v>
      </c>
      <c r="AC119" s="292">
        <v>1284</v>
      </c>
      <c r="AD119" s="293">
        <v>35.72621035058431</v>
      </c>
      <c r="AE119" s="292">
        <v>1495</v>
      </c>
      <c r="AF119" s="285">
        <v>41.597106288258203</v>
      </c>
      <c r="AG119" s="290">
        <v>802</v>
      </c>
      <c r="AH119" s="285">
        <v>22.3149693934335</v>
      </c>
      <c r="AI119" s="290">
        <v>368</v>
      </c>
      <c r="AJ119" s="289">
        <v>10.239287701725097</v>
      </c>
      <c r="AK119" s="290">
        <v>468</v>
      </c>
      <c r="AL119" s="289">
        <v>13.02170283806344</v>
      </c>
      <c r="AM119" s="290">
        <v>1</v>
      </c>
      <c r="AN119" s="285">
        <v>2.7824151363383419E-2</v>
      </c>
      <c r="AO119" s="290">
        <v>0</v>
      </c>
      <c r="AP119" s="293">
        <v>0</v>
      </c>
      <c r="AQ119" s="560">
        <v>6415</v>
      </c>
      <c r="AR119" s="294">
        <v>3594</v>
      </c>
    </row>
    <row r="120" spans="1:44" ht="15">
      <c r="A120" s="320">
        <v>390</v>
      </c>
      <c r="B120" s="321" t="s">
        <v>141</v>
      </c>
      <c r="C120" s="284">
        <v>842</v>
      </c>
      <c r="D120" s="285">
        <v>18.376254910519425</v>
      </c>
      <c r="E120" s="286">
        <v>2689</v>
      </c>
      <c r="F120" s="285">
        <v>58.686163247490178</v>
      </c>
      <c r="G120" s="286">
        <v>1000</v>
      </c>
      <c r="H120" s="285">
        <v>21.824530772588389</v>
      </c>
      <c r="I120" s="286">
        <v>0</v>
      </c>
      <c r="J120" s="287">
        <v>0</v>
      </c>
      <c r="K120" s="286">
        <v>46</v>
      </c>
      <c r="L120" s="288">
        <v>1.003928415539066</v>
      </c>
      <c r="M120" s="286">
        <v>5</v>
      </c>
      <c r="N120" s="509">
        <v>0.10912265386294195</v>
      </c>
      <c r="O120" s="292">
        <v>2144</v>
      </c>
      <c r="P120" s="289">
        <v>46.79179397642951</v>
      </c>
      <c r="Q120" s="290">
        <v>2438</v>
      </c>
      <c r="R120" s="291">
        <v>53.20820602357049</v>
      </c>
      <c r="S120" s="292">
        <v>1820</v>
      </c>
      <c r="T120" s="289">
        <v>56.069008009858287</v>
      </c>
      <c r="U120" s="290">
        <v>1426</v>
      </c>
      <c r="V120" s="293">
        <v>43.930991990141713</v>
      </c>
      <c r="W120" s="292">
        <v>3871</v>
      </c>
      <c r="X120" s="285">
        <v>84.482758620689651</v>
      </c>
      <c r="Y120" s="290">
        <v>711</v>
      </c>
      <c r="Z120" s="293">
        <v>15.517241379310345</v>
      </c>
      <c r="AA120" s="292">
        <v>2771</v>
      </c>
      <c r="AB120" s="285">
        <v>85.366605052372151</v>
      </c>
      <c r="AC120" s="292">
        <v>475</v>
      </c>
      <c r="AD120" s="293">
        <v>14.633394947627851</v>
      </c>
      <c r="AE120" s="292">
        <v>1364</v>
      </c>
      <c r="AF120" s="285">
        <v>42.020948860135555</v>
      </c>
      <c r="AG120" s="290">
        <v>555</v>
      </c>
      <c r="AH120" s="285">
        <v>17.097966728280962</v>
      </c>
      <c r="AI120" s="290">
        <v>390</v>
      </c>
      <c r="AJ120" s="289">
        <v>12.014787430683919</v>
      </c>
      <c r="AK120" s="290">
        <v>455</v>
      </c>
      <c r="AL120" s="289">
        <v>14.017252002464572</v>
      </c>
      <c r="AM120" s="290">
        <v>1</v>
      </c>
      <c r="AN120" s="285">
        <v>3.0807147258163897E-2</v>
      </c>
      <c r="AO120" s="290">
        <v>0</v>
      </c>
      <c r="AP120" s="293">
        <v>0</v>
      </c>
      <c r="AQ120" s="560">
        <v>4582</v>
      </c>
      <c r="AR120" s="294">
        <v>3246</v>
      </c>
    </row>
    <row r="121" spans="1:44" ht="15">
      <c r="A121" s="320">
        <v>467</v>
      </c>
      <c r="B121" s="321" t="s">
        <v>151</v>
      </c>
      <c r="C121" s="284">
        <v>1552</v>
      </c>
      <c r="D121" s="285">
        <v>35.152887882219709</v>
      </c>
      <c r="E121" s="286">
        <v>2168</v>
      </c>
      <c r="F121" s="285">
        <v>49.105322763306908</v>
      </c>
      <c r="G121" s="286">
        <v>676</v>
      </c>
      <c r="H121" s="285">
        <v>15.311438278595697</v>
      </c>
      <c r="I121" s="286">
        <v>1</v>
      </c>
      <c r="J121" s="287">
        <v>2.2650056625141562E-2</v>
      </c>
      <c r="K121" s="286">
        <v>15</v>
      </c>
      <c r="L121" s="288">
        <v>0.33975084937712347</v>
      </c>
      <c r="M121" s="286">
        <v>3</v>
      </c>
      <c r="N121" s="509">
        <v>6.7950169875424682E-2</v>
      </c>
      <c r="O121" s="292">
        <v>2317</v>
      </c>
      <c r="P121" s="289">
        <v>52.480181200453003</v>
      </c>
      <c r="Q121" s="290">
        <v>2098</v>
      </c>
      <c r="R121" s="291">
        <v>47.519818799546997</v>
      </c>
      <c r="S121" s="292">
        <v>500</v>
      </c>
      <c r="T121" s="289">
        <v>55.432372505543235</v>
      </c>
      <c r="U121" s="290">
        <v>402</v>
      </c>
      <c r="V121" s="293">
        <v>44.567627494456765</v>
      </c>
      <c r="W121" s="292">
        <v>1221</v>
      </c>
      <c r="X121" s="285">
        <v>27.655719139297847</v>
      </c>
      <c r="Y121" s="290">
        <v>3194</v>
      </c>
      <c r="Z121" s="293">
        <v>72.344280860702142</v>
      </c>
      <c r="AA121" s="292">
        <v>734</v>
      </c>
      <c r="AB121" s="285">
        <v>81.374722838137473</v>
      </c>
      <c r="AC121" s="292">
        <v>168</v>
      </c>
      <c r="AD121" s="293">
        <v>18.625277161862527</v>
      </c>
      <c r="AE121" s="292">
        <v>370</v>
      </c>
      <c r="AF121" s="285">
        <v>41.019955654101999</v>
      </c>
      <c r="AG121" s="290">
        <v>198</v>
      </c>
      <c r="AH121" s="285">
        <v>21.951219512195124</v>
      </c>
      <c r="AI121" s="290">
        <v>467</v>
      </c>
      <c r="AJ121" s="289">
        <v>51.773835920177383</v>
      </c>
      <c r="AK121" s="290">
        <v>129</v>
      </c>
      <c r="AL121" s="289">
        <v>14.301552106430155</v>
      </c>
      <c r="AM121" s="290">
        <v>1</v>
      </c>
      <c r="AN121" s="285">
        <v>0.11086474501108648</v>
      </c>
      <c r="AO121" s="290">
        <v>0</v>
      </c>
      <c r="AP121" s="293">
        <v>0</v>
      </c>
      <c r="AQ121" s="560">
        <v>4415</v>
      </c>
      <c r="AR121" s="294">
        <v>902</v>
      </c>
    </row>
    <row r="122" spans="1:44" ht="15">
      <c r="A122" s="320">
        <v>576</v>
      </c>
      <c r="B122" s="321" t="s">
        <v>169</v>
      </c>
      <c r="C122" s="284">
        <v>759</v>
      </c>
      <c r="D122" s="285">
        <v>13.447909284195605</v>
      </c>
      <c r="E122" s="286">
        <v>4073</v>
      </c>
      <c r="F122" s="285">
        <v>72.165131112686041</v>
      </c>
      <c r="G122" s="286">
        <v>779</v>
      </c>
      <c r="H122" s="285">
        <v>13.802267895109852</v>
      </c>
      <c r="I122" s="286">
        <v>1</v>
      </c>
      <c r="J122" s="287">
        <v>1.771793054571226E-2</v>
      </c>
      <c r="K122" s="286">
        <v>31</v>
      </c>
      <c r="L122" s="288">
        <v>0.54925584691708007</v>
      </c>
      <c r="M122" s="286">
        <v>1</v>
      </c>
      <c r="N122" s="509">
        <v>1.771793054571226E-2</v>
      </c>
      <c r="O122" s="292">
        <v>2816</v>
      </c>
      <c r="P122" s="289">
        <v>49.893692416725727</v>
      </c>
      <c r="Q122" s="290">
        <v>2828</v>
      </c>
      <c r="R122" s="291">
        <v>50.10630758327428</v>
      </c>
      <c r="S122" s="292">
        <v>595</v>
      </c>
      <c r="T122" s="289">
        <v>52.147239263803677</v>
      </c>
      <c r="U122" s="290">
        <v>546</v>
      </c>
      <c r="V122" s="293">
        <v>47.852760736196323</v>
      </c>
      <c r="W122" s="292">
        <v>2077</v>
      </c>
      <c r="X122" s="285">
        <v>36.800141743444364</v>
      </c>
      <c r="Y122" s="290">
        <v>3567</v>
      </c>
      <c r="Z122" s="293">
        <v>63.199858256555629</v>
      </c>
      <c r="AA122" s="292">
        <v>873</v>
      </c>
      <c r="AB122" s="285">
        <v>76.511831726555656</v>
      </c>
      <c r="AC122" s="292">
        <v>268</v>
      </c>
      <c r="AD122" s="293">
        <v>23.488168273444344</v>
      </c>
      <c r="AE122" s="292">
        <v>418</v>
      </c>
      <c r="AF122" s="285">
        <v>36.634531113058721</v>
      </c>
      <c r="AG122" s="290">
        <v>277</v>
      </c>
      <c r="AH122" s="285">
        <v>24.276950043821209</v>
      </c>
      <c r="AI122" s="290">
        <v>576</v>
      </c>
      <c r="AJ122" s="289">
        <v>50.482033304119192</v>
      </c>
      <c r="AK122" s="290">
        <v>177</v>
      </c>
      <c r="AL122" s="289">
        <v>15.512708150744961</v>
      </c>
      <c r="AM122" s="290">
        <v>0</v>
      </c>
      <c r="AN122" s="285">
        <v>0</v>
      </c>
      <c r="AO122" s="290">
        <v>0</v>
      </c>
      <c r="AP122" s="293">
        <v>0</v>
      </c>
      <c r="AQ122" s="560">
        <v>5644</v>
      </c>
      <c r="AR122" s="294">
        <v>1141</v>
      </c>
    </row>
    <row r="123" spans="1:44" ht="15">
      <c r="A123" s="320">
        <v>642</v>
      </c>
      <c r="B123" s="321" t="s">
        <v>187</v>
      </c>
      <c r="C123" s="284">
        <v>4039</v>
      </c>
      <c r="D123" s="285">
        <v>31.946531677608164</v>
      </c>
      <c r="E123" s="286">
        <v>6566</v>
      </c>
      <c r="F123" s="285">
        <v>51.933876453373408</v>
      </c>
      <c r="G123" s="286">
        <v>1936</v>
      </c>
      <c r="H123" s="285">
        <v>15.312821324052836</v>
      </c>
      <c r="I123" s="286">
        <v>2</v>
      </c>
      <c r="J123" s="287">
        <v>1.5819030293443011E-2</v>
      </c>
      <c r="K123" s="286">
        <v>97</v>
      </c>
      <c r="L123" s="288">
        <v>0.76722296923198607</v>
      </c>
      <c r="M123" s="286">
        <v>3</v>
      </c>
      <c r="N123" s="509">
        <v>2.3728545440164516E-2</v>
      </c>
      <c r="O123" s="292">
        <v>6545</v>
      </c>
      <c r="P123" s="289">
        <v>51.767776635292265</v>
      </c>
      <c r="Q123" s="290">
        <v>6098</v>
      </c>
      <c r="R123" s="291">
        <v>48.232223364707743</v>
      </c>
      <c r="S123" s="292">
        <v>1181</v>
      </c>
      <c r="T123" s="289">
        <v>52.605790645879736</v>
      </c>
      <c r="U123" s="290">
        <v>1064</v>
      </c>
      <c r="V123" s="293">
        <v>47.394209354120264</v>
      </c>
      <c r="W123" s="292">
        <v>5355</v>
      </c>
      <c r="X123" s="285">
        <v>42.355453610693665</v>
      </c>
      <c r="Y123" s="290">
        <v>7288</v>
      </c>
      <c r="Z123" s="293">
        <v>57.644546389306342</v>
      </c>
      <c r="AA123" s="292">
        <v>1800</v>
      </c>
      <c r="AB123" s="285">
        <v>80.178173719376389</v>
      </c>
      <c r="AC123" s="292">
        <v>445</v>
      </c>
      <c r="AD123" s="293">
        <v>19.821826280623608</v>
      </c>
      <c r="AE123" s="292">
        <v>886</v>
      </c>
      <c r="AF123" s="285">
        <v>39.465478841870819</v>
      </c>
      <c r="AG123" s="290">
        <v>552</v>
      </c>
      <c r="AH123" s="285">
        <v>24.587973273942094</v>
      </c>
      <c r="AI123" s="290">
        <v>642</v>
      </c>
      <c r="AJ123" s="289">
        <v>28.596881959910913</v>
      </c>
      <c r="AK123" s="290">
        <v>295</v>
      </c>
      <c r="AL123" s="289">
        <v>13.140311804008908</v>
      </c>
      <c r="AM123" s="290">
        <v>0</v>
      </c>
      <c r="AN123" s="285">
        <v>0</v>
      </c>
      <c r="AO123" s="290">
        <v>0</v>
      </c>
      <c r="AP123" s="293">
        <v>0</v>
      </c>
      <c r="AQ123" s="560">
        <v>12643</v>
      </c>
      <c r="AR123" s="294">
        <v>2245</v>
      </c>
    </row>
    <row r="124" spans="1:44" ht="15">
      <c r="A124" s="320">
        <v>679</v>
      </c>
      <c r="B124" s="321" t="s">
        <v>6140</v>
      </c>
      <c r="C124" s="284">
        <v>2166</v>
      </c>
      <c r="D124" s="285">
        <v>17.055118110236219</v>
      </c>
      <c r="E124" s="286">
        <v>8327</v>
      </c>
      <c r="F124" s="285">
        <v>65.566929133858267</v>
      </c>
      <c r="G124" s="286">
        <v>2055</v>
      </c>
      <c r="H124" s="285">
        <v>16.181102362204726</v>
      </c>
      <c r="I124" s="286">
        <v>2</v>
      </c>
      <c r="J124" s="287">
        <v>1.5748031496062992E-2</v>
      </c>
      <c r="K124" s="286">
        <v>139</v>
      </c>
      <c r="L124" s="288">
        <v>1.094488188976378</v>
      </c>
      <c r="M124" s="286">
        <v>11</v>
      </c>
      <c r="N124" s="509">
        <v>8.6614173228346455E-2</v>
      </c>
      <c r="O124" s="292">
        <v>6069</v>
      </c>
      <c r="P124" s="289">
        <v>47.787401574803148</v>
      </c>
      <c r="Q124" s="290">
        <v>6631</v>
      </c>
      <c r="R124" s="291">
        <v>52.212598425196852</v>
      </c>
      <c r="S124" s="292">
        <v>2905</v>
      </c>
      <c r="T124" s="289">
        <v>53.146725210391509</v>
      </c>
      <c r="U124" s="290">
        <v>2561</v>
      </c>
      <c r="V124" s="293">
        <v>46.853274789608491</v>
      </c>
      <c r="W124" s="292">
        <v>5536</v>
      </c>
      <c r="X124" s="285">
        <v>43.590551181102363</v>
      </c>
      <c r="Y124" s="290">
        <v>7164</v>
      </c>
      <c r="Z124" s="293">
        <v>56.409448818897637</v>
      </c>
      <c r="AA124" s="292">
        <v>4194</v>
      </c>
      <c r="AB124" s="285">
        <v>76.728869374313945</v>
      </c>
      <c r="AC124" s="292">
        <v>1272</v>
      </c>
      <c r="AD124" s="293">
        <v>23.271130625686059</v>
      </c>
      <c r="AE124" s="292">
        <v>2098</v>
      </c>
      <c r="AF124" s="285">
        <v>38.382729601170873</v>
      </c>
      <c r="AG124" s="290">
        <v>1096</v>
      </c>
      <c r="AH124" s="285">
        <v>20.051225759238932</v>
      </c>
      <c r="AI124" s="290">
        <v>679</v>
      </c>
      <c r="AJ124" s="289">
        <v>12.422246615440907</v>
      </c>
      <c r="AK124" s="290">
        <v>806</v>
      </c>
      <c r="AL124" s="289">
        <v>14.745700695206732</v>
      </c>
      <c r="AM124" s="290">
        <v>1</v>
      </c>
      <c r="AN124" s="285">
        <v>1.8294914013904134E-2</v>
      </c>
      <c r="AO124" s="290">
        <v>0</v>
      </c>
      <c r="AP124" s="293">
        <v>0</v>
      </c>
      <c r="AQ124" s="560">
        <v>12700</v>
      </c>
      <c r="AR124" s="294">
        <v>5466</v>
      </c>
    </row>
    <row r="125" spans="1:44" ht="15.75" customHeight="1">
      <c r="A125" s="320">
        <v>789</v>
      </c>
      <c r="B125" s="321" t="s">
        <v>232</v>
      </c>
      <c r="C125" s="284">
        <v>1266</v>
      </c>
      <c r="D125" s="285">
        <v>13.707232568211348</v>
      </c>
      <c r="E125" s="286">
        <v>6480</v>
      </c>
      <c r="F125" s="285">
        <v>70.160242529233429</v>
      </c>
      <c r="G125" s="286">
        <v>1385</v>
      </c>
      <c r="H125" s="285">
        <v>14.995669120831529</v>
      </c>
      <c r="I125" s="286">
        <v>16</v>
      </c>
      <c r="J125" s="287">
        <v>0.17323516673884798</v>
      </c>
      <c r="K125" s="286">
        <v>69</v>
      </c>
      <c r="L125" s="288">
        <v>0.74707665656128197</v>
      </c>
      <c r="M125" s="286">
        <v>20</v>
      </c>
      <c r="N125" s="509">
        <v>0.21654395842356</v>
      </c>
      <c r="O125" s="292">
        <v>4403</v>
      </c>
      <c r="P125" s="289">
        <v>47.672152446946733</v>
      </c>
      <c r="Q125" s="290">
        <v>4833</v>
      </c>
      <c r="R125" s="291">
        <v>52.327847553053275</v>
      </c>
      <c r="S125" s="292">
        <v>2372</v>
      </c>
      <c r="T125" s="289">
        <v>55.022036650429143</v>
      </c>
      <c r="U125" s="290">
        <v>1939</v>
      </c>
      <c r="V125" s="293">
        <v>44.977963349570864</v>
      </c>
      <c r="W125" s="292">
        <v>3929</v>
      </c>
      <c r="X125" s="285">
        <v>42.540060632308361</v>
      </c>
      <c r="Y125" s="290">
        <v>5307</v>
      </c>
      <c r="Z125" s="293">
        <v>57.459939367691639</v>
      </c>
      <c r="AA125" s="292">
        <v>2918</v>
      </c>
      <c r="AB125" s="285">
        <v>67.687311528647641</v>
      </c>
      <c r="AC125" s="292">
        <v>1393</v>
      </c>
      <c r="AD125" s="293">
        <v>32.312688471352352</v>
      </c>
      <c r="AE125" s="292">
        <v>1800</v>
      </c>
      <c r="AF125" s="285">
        <v>41.753653444676409</v>
      </c>
      <c r="AG125" s="290">
        <v>832</v>
      </c>
      <c r="AH125" s="285">
        <v>19.299466481094875</v>
      </c>
      <c r="AI125" s="290">
        <v>789</v>
      </c>
      <c r="AJ125" s="289">
        <v>18.302018093249824</v>
      </c>
      <c r="AK125" s="290">
        <v>570</v>
      </c>
      <c r="AL125" s="289">
        <v>13.221990257480861</v>
      </c>
      <c r="AM125" s="290">
        <v>2</v>
      </c>
      <c r="AN125" s="285">
        <v>4.6392948271862675E-2</v>
      </c>
      <c r="AO125" s="290">
        <v>0</v>
      </c>
      <c r="AP125" s="293">
        <v>0</v>
      </c>
      <c r="AQ125" s="560">
        <v>9236</v>
      </c>
      <c r="AR125" s="294">
        <v>4311</v>
      </c>
    </row>
    <row r="126" spans="1:44" ht="15">
      <c r="A126" s="320">
        <v>792</v>
      </c>
      <c r="B126" s="321" t="s">
        <v>236</v>
      </c>
      <c r="C126" s="284">
        <v>260</v>
      </c>
      <c r="D126" s="285">
        <v>8.3735909822866343</v>
      </c>
      <c r="E126" s="286">
        <v>2280</v>
      </c>
      <c r="F126" s="285">
        <v>73.429951690821255</v>
      </c>
      <c r="G126" s="286">
        <v>527</v>
      </c>
      <c r="H126" s="285">
        <v>16.972624798711756</v>
      </c>
      <c r="I126" s="286">
        <v>0</v>
      </c>
      <c r="J126" s="287">
        <v>0</v>
      </c>
      <c r="K126" s="286">
        <v>35</v>
      </c>
      <c r="L126" s="288">
        <v>1.1272141706924315</v>
      </c>
      <c r="M126" s="286">
        <v>3</v>
      </c>
      <c r="N126" s="509">
        <v>9.6618357487922704E-2</v>
      </c>
      <c r="O126" s="292">
        <v>1430</v>
      </c>
      <c r="P126" s="289">
        <v>46.054750402576488</v>
      </c>
      <c r="Q126" s="290">
        <v>1675</v>
      </c>
      <c r="R126" s="291">
        <v>53.945249597423505</v>
      </c>
      <c r="S126" s="292">
        <v>1045</v>
      </c>
      <c r="T126" s="289">
        <v>54.942166140904312</v>
      </c>
      <c r="U126" s="290">
        <v>857</v>
      </c>
      <c r="V126" s="293">
        <v>45.057833859095688</v>
      </c>
      <c r="W126" s="292">
        <v>1643</v>
      </c>
      <c r="X126" s="285">
        <v>52.914653784218999</v>
      </c>
      <c r="Y126" s="290">
        <v>1462</v>
      </c>
      <c r="Z126" s="293">
        <v>47.085346215781001</v>
      </c>
      <c r="AA126" s="292">
        <v>1558</v>
      </c>
      <c r="AB126" s="285">
        <v>81.913774973711881</v>
      </c>
      <c r="AC126" s="292">
        <v>344</v>
      </c>
      <c r="AD126" s="293">
        <v>18.086225026288119</v>
      </c>
      <c r="AE126" s="292">
        <v>792</v>
      </c>
      <c r="AF126" s="285">
        <v>41.640378548895903</v>
      </c>
      <c r="AG126" s="290">
        <v>347</v>
      </c>
      <c r="AH126" s="285">
        <v>18.243953732912725</v>
      </c>
      <c r="AI126" s="290">
        <v>792</v>
      </c>
      <c r="AJ126" s="289">
        <v>41.640378548895903</v>
      </c>
      <c r="AK126" s="290">
        <v>252</v>
      </c>
      <c r="AL126" s="289">
        <v>13.249211356466878</v>
      </c>
      <c r="AM126" s="290">
        <v>1</v>
      </c>
      <c r="AN126" s="285">
        <v>5.2576235541535225E-2</v>
      </c>
      <c r="AO126" s="290">
        <v>0</v>
      </c>
      <c r="AP126" s="293">
        <v>0</v>
      </c>
      <c r="AQ126" s="560">
        <v>3105</v>
      </c>
      <c r="AR126" s="294">
        <v>1902</v>
      </c>
    </row>
    <row r="127" spans="1:44" ht="15">
      <c r="A127" s="320">
        <v>809</v>
      </c>
      <c r="B127" s="321" t="s">
        <v>238</v>
      </c>
      <c r="C127" s="284">
        <v>420</v>
      </c>
      <c r="D127" s="285">
        <v>12.089810017271157</v>
      </c>
      <c r="E127" s="286">
        <v>2151</v>
      </c>
      <c r="F127" s="285">
        <v>61.917098445595855</v>
      </c>
      <c r="G127" s="286">
        <v>865</v>
      </c>
      <c r="H127" s="285">
        <v>24.899251583189407</v>
      </c>
      <c r="I127" s="286">
        <v>0</v>
      </c>
      <c r="J127" s="287">
        <v>0</v>
      </c>
      <c r="K127" s="286">
        <v>33</v>
      </c>
      <c r="L127" s="288">
        <v>0.94991364421416236</v>
      </c>
      <c r="M127" s="286">
        <v>5</v>
      </c>
      <c r="N127" s="509">
        <v>0.14392630972941853</v>
      </c>
      <c r="O127" s="292">
        <v>1593</v>
      </c>
      <c r="P127" s="289">
        <v>45.854922279792746</v>
      </c>
      <c r="Q127" s="290">
        <v>1881</v>
      </c>
      <c r="R127" s="291">
        <v>54.145077720207254</v>
      </c>
      <c r="S127" s="292">
        <v>1993</v>
      </c>
      <c r="T127" s="289">
        <v>55.453533667223155</v>
      </c>
      <c r="U127" s="290">
        <v>1601</v>
      </c>
      <c r="V127" s="293">
        <v>44.546466332776852</v>
      </c>
      <c r="W127" s="292">
        <v>1652</v>
      </c>
      <c r="X127" s="285">
        <v>47.55325273459988</v>
      </c>
      <c r="Y127" s="290">
        <v>1822</v>
      </c>
      <c r="Z127" s="293">
        <v>52.44674726540012</v>
      </c>
      <c r="AA127" s="292">
        <v>2578</v>
      </c>
      <c r="AB127" s="285">
        <v>71.730662214802436</v>
      </c>
      <c r="AC127" s="292">
        <v>1016</v>
      </c>
      <c r="AD127" s="293">
        <v>28.26933778519755</v>
      </c>
      <c r="AE127" s="292">
        <v>1523</v>
      </c>
      <c r="AF127" s="285">
        <v>42.376182526432942</v>
      </c>
      <c r="AG127" s="290">
        <v>543</v>
      </c>
      <c r="AH127" s="285">
        <v>15.108514190317196</v>
      </c>
      <c r="AI127" s="290">
        <v>809</v>
      </c>
      <c r="AJ127" s="289">
        <v>22.509738452977185</v>
      </c>
      <c r="AK127" s="290">
        <v>467</v>
      </c>
      <c r="AL127" s="289">
        <v>12.993878686700056</v>
      </c>
      <c r="AM127" s="290">
        <v>3</v>
      </c>
      <c r="AN127" s="285">
        <v>8.347245409015025E-2</v>
      </c>
      <c r="AO127" s="290">
        <v>0</v>
      </c>
      <c r="AP127" s="293">
        <v>0</v>
      </c>
      <c r="AQ127" s="560">
        <v>3474</v>
      </c>
      <c r="AR127" s="294">
        <v>3594</v>
      </c>
    </row>
    <row r="128" spans="1:44" ht="15">
      <c r="A128" s="320">
        <v>847</v>
      </c>
      <c r="B128" s="321" t="s">
        <v>246</v>
      </c>
      <c r="C128" s="284">
        <v>18226</v>
      </c>
      <c r="D128" s="285">
        <v>74.032251513059023</v>
      </c>
      <c r="E128" s="286">
        <v>4690</v>
      </c>
      <c r="F128" s="285">
        <v>19.050326983224338</v>
      </c>
      <c r="G128" s="286">
        <v>1549</v>
      </c>
      <c r="H128" s="285">
        <v>6.2918883788943507</v>
      </c>
      <c r="I128" s="286">
        <v>1</v>
      </c>
      <c r="J128" s="287">
        <v>4.0619034079369598E-3</v>
      </c>
      <c r="K128" s="286">
        <v>141</v>
      </c>
      <c r="L128" s="288">
        <v>0.57272838051911124</v>
      </c>
      <c r="M128" s="286">
        <v>12</v>
      </c>
      <c r="N128" s="509">
        <v>4.8742840895243514E-2</v>
      </c>
      <c r="O128" s="292">
        <v>12370</v>
      </c>
      <c r="P128" s="289">
        <v>50.245745156180192</v>
      </c>
      <c r="Q128" s="290">
        <v>12249</v>
      </c>
      <c r="R128" s="291">
        <v>49.754254843819808</v>
      </c>
      <c r="S128" s="292">
        <v>2998</v>
      </c>
      <c r="T128" s="289">
        <v>54.8481522136846</v>
      </c>
      <c r="U128" s="290">
        <v>2468</v>
      </c>
      <c r="V128" s="293">
        <v>45.1518477863154</v>
      </c>
      <c r="W128" s="292">
        <v>10133</v>
      </c>
      <c r="X128" s="285">
        <v>41.159267232625204</v>
      </c>
      <c r="Y128" s="290">
        <v>14486</v>
      </c>
      <c r="Z128" s="293">
        <v>58.840732767374796</v>
      </c>
      <c r="AA128" s="292">
        <v>4648</v>
      </c>
      <c r="AB128" s="285">
        <v>85.03476033662642</v>
      </c>
      <c r="AC128" s="292">
        <v>818</v>
      </c>
      <c r="AD128" s="293">
        <v>14.965239663373584</v>
      </c>
      <c r="AE128" s="292">
        <v>2135</v>
      </c>
      <c r="AF128" s="285">
        <v>39.059641419685327</v>
      </c>
      <c r="AG128" s="290">
        <v>1281</v>
      </c>
      <c r="AH128" s="285">
        <v>23.435784851811199</v>
      </c>
      <c r="AI128" s="290">
        <v>847</v>
      </c>
      <c r="AJ128" s="289">
        <v>15.4957921697768</v>
      </c>
      <c r="AK128" s="290">
        <v>859</v>
      </c>
      <c r="AL128" s="289">
        <v>15.715331137943652</v>
      </c>
      <c r="AM128" s="290">
        <v>4</v>
      </c>
      <c r="AN128" s="285">
        <v>7.3179656055616535E-2</v>
      </c>
      <c r="AO128" s="290">
        <v>0</v>
      </c>
      <c r="AP128" s="293">
        <v>0</v>
      </c>
      <c r="AQ128" s="560">
        <v>24619</v>
      </c>
      <c r="AR128" s="294">
        <v>5466</v>
      </c>
    </row>
    <row r="129" spans="1:44" ht="15">
      <c r="A129" s="320">
        <v>856</v>
      </c>
      <c r="B129" s="321" t="s">
        <v>251</v>
      </c>
      <c r="C129" s="284">
        <v>531</v>
      </c>
      <c r="D129" s="285">
        <v>18.061224489795919</v>
      </c>
      <c r="E129" s="286">
        <v>1708</v>
      </c>
      <c r="F129" s="285">
        <v>58.095238095238102</v>
      </c>
      <c r="G129" s="286">
        <v>671</v>
      </c>
      <c r="H129" s="285">
        <v>22.823129251700681</v>
      </c>
      <c r="I129" s="286">
        <v>1</v>
      </c>
      <c r="J129" s="287">
        <v>3.4013605442176867E-2</v>
      </c>
      <c r="K129" s="286">
        <v>27</v>
      </c>
      <c r="L129" s="288">
        <v>0.91836734693877564</v>
      </c>
      <c r="M129" s="286">
        <v>2</v>
      </c>
      <c r="N129" s="509">
        <v>6.8027210884353734E-2</v>
      </c>
      <c r="O129" s="292">
        <v>1412</v>
      </c>
      <c r="P129" s="289">
        <v>48.027210884353742</v>
      </c>
      <c r="Q129" s="290">
        <v>1528</v>
      </c>
      <c r="R129" s="291">
        <v>51.972789115646258</v>
      </c>
      <c r="S129" s="292">
        <v>907</v>
      </c>
      <c r="T129" s="289">
        <v>58.253050738599875</v>
      </c>
      <c r="U129" s="290">
        <v>650</v>
      </c>
      <c r="V129" s="293">
        <v>41.746949261400133</v>
      </c>
      <c r="W129" s="292">
        <v>1614</v>
      </c>
      <c r="X129" s="285">
        <v>54.897959183673471</v>
      </c>
      <c r="Y129" s="290">
        <v>1326</v>
      </c>
      <c r="Z129" s="293">
        <v>45.102040816326536</v>
      </c>
      <c r="AA129" s="292">
        <v>1211</v>
      </c>
      <c r="AB129" s="285">
        <v>77.777777777777786</v>
      </c>
      <c r="AC129" s="292">
        <v>346</v>
      </c>
      <c r="AD129" s="293">
        <v>22.222222222222221</v>
      </c>
      <c r="AE129" s="292">
        <v>703</v>
      </c>
      <c r="AF129" s="285">
        <v>45.150931278098909</v>
      </c>
      <c r="AG129" s="290">
        <v>261</v>
      </c>
      <c r="AH129" s="285">
        <v>16.76300578034682</v>
      </c>
      <c r="AI129" s="290">
        <v>856</v>
      </c>
      <c r="AJ129" s="289">
        <v>54.977520873474631</v>
      </c>
      <c r="AK129" s="290">
        <v>203</v>
      </c>
      <c r="AL129" s="289">
        <v>13.037893384714195</v>
      </c>
      <c r="AM129" s="290">
        <v>1</v>
      </c>
      <c r="AN129" s="285">
        <v>6.4226075786769421E-2</v>
      </c>
      <c r="AO129" s="290">
        <v>0</v>
      </c>
      <c r="AP129" s="293">
        <v>0</v>
      </c>
      <c r="AQ129" s="560">
        <v>2940</v>
      </c>
      <c r="AR129" s="294">
        <v>1557</v>
      </c>
    </row>
    <row r="130" spans="1:44" ht="15">
      <c r="A130" s="320">
        <v>861</v>
      </c>
      <c r="B130" s="322" t="s">
        <v>255</v>
      </c>
      <c r="C130" s="284">
        <v>686</v>
      </c>
      <c r="D130" s="285">
        <v>11.81129476584022</v>
      </c>
      <c r="E130" s="286">
        <v>3191</v>
      </c>
      <c r="F130" s="285">
        <v>54.941460055096414</v>
      </c>
      <c r="G130" s="286">
        <v>1869</v>
      </c>
      <c r="H130" s="285">
        <v>32.179752066115704</v>
      </c>
      <c r="I130" s="286">
        <v>0</v>
      </c>
      <c r="J130" s="287">
        <v>0</v>
      </c>
      <c r="K130" s="286">
        <v>50</v>
      </c>
      <c r="L130" s="288">
        <v>0.8608815426997245</v>
      </c>
      <c r="M130" s="286">
        <v>12</v>
      </c>
      <c r="N130" s="509">
        <v>0.20661157024793389</v>
      </c>
      <c r="O130" s="298">
        <v>2697</v>
      </c>
      <c r="P130" s="295">
        <v>46.435950413223139</v>
      </c>
      <c r="Q130" s="296">
        <v>3111</v>
      </c>
      <c r="R130" s="297">
        <v>53.564049586776861</v>
      </c>
      <c r="S130" s="298">
        <v>2129</v>
      </c>
      <c r="T130" s="295">
        <v>57.571660356949707</v>
      </c>
      <c r="U130" s="296">
        <v>1569</v>
      </c>
      <c r="V130" s="299">
        <v>42.4283396430503</v>
      </c>
      <c r="W130" s="298">
        <v>3301</v>
      </c>
      <c r="X130" s="300">
        <v>56.835399449035819</v>
      </c>
      <c r="Y130" s="296">
        <v>2507</v>
      </c>
      <c r="Z130" s="299">
        <v>43.164600550964188</v>
      </c>
      <c r="AA130" s="292">
        <v>2925</v>
      </c>
      <c r="AB130" s="285">
        <v>79.096809085992419</v>
      </c>
      <c r="AC130" s="292">
        <v>773</v>
      </c>
      <c r="AD130" s="293">
        <v>20.90319091400757</v>
      </c>
      <c r="AE130" s="292">
        <v>1686</v>
      </c>
      <c r="AF130" s="285">
        <v>45.592212006489994</v>
      </c>
      <c r="AG130" s="290">
        <v>662</v>
      </c>
      <c r="AH130" s="285">
        <v>17.901568415359652</v>
      </c>
      <c r="AI130" s="290">
        <v>861</v>
      </c>
      <c r="AJ130" s="289">
        <v>23.282855597620337</v>
      </c>
      <c r="AK130" s="290">
        <v>441</v>
      </c>
      <c r="AL130" s="289">
        <v>11.925365062195782</v>
      </c>
      <c r="AM130" s="290">
        <v>2</v>
      </c>
      <c r="AN130" s="285">
        <v>5.408328826392645E-2</v>
      </c>
      <c r="AO130" s="290">
        <v>0</v>
      </c>
      <c r="AP130" s="293">
        <v>0</v>
      </c>
      <c r="AQ130" s="561">
        <v>5808</v>
      </c>
      <c r="AR130" s="301">
        <v>3698</v>
      </c>
    </row>
    <row r="131" spans="1:44" ht="17.25" customHeight="1">
      <c r="A131" s="168"/>
      <c r="B131" s="183" t="s">
        <v>6057</v>
      </c>
      <c r="C131" s="185">
        <v>291470</v>
      </c>
      <c r="D131" s="170">
        <v>26.088116199389216</v>
      </c>
      <c r="E131" s="169">
        <v>429416</v>
      </c>
      <c r="F131" s="170">
        <v>38.435017346131403</v>
      </c>
      <c r="G131" s="169">
        <v>343083</v>
      </c>
      <c r="H131" s="170">
        <v>30.707754383075621</v>
      </c>
      <c r="I131" s="169">
        <v>3454</v>
      </c>
      <c r="J131" s="235">
        <v>0.3091513821411821</v>
      </c>
      <c r="K131" s="169">
        <v>44613</v>
      </c>
      <c r="L131" s="186">
        <v>3.9931009297812849</v>
      </c>
      <c r="M131" s="169">
        <v>5216</v>
      </c>
      <c r="N131" s="509">
        <v>0.46685975948129882</v>
      </c>
      <c r="O131" s="185">
        <v>536766</v>
      </c>
      <c r="P131" s="171">
        <v>48.043413661376306</v>
      </c>
      <c r="Q131" s="169">
        <v>580486</v>
      </c>
      <c r="R131" s="189">
        <v>51.956586338623687</v>
      </c>
      <c r="S131" s="185">
        <v>1497777</v>
      </c>
      <c r="T131" s="171">
        <v>47.424449962289103</v>
      </c>
      <c r="U131" s="169">
        <v>1660461</v>
      </c>
      <c r="V131" s="191">
        <v>52.575550037710904</v>
      </c>
      <c r="W131" s="185">
        <v>1032975</v>
      </c>
      <c r="X131" s="170">
        <v>92.456759978948341</v>
      </c>
      <c r="Y131" s="169">
        <v>84277</v>
      </c>
      <c r="Z131" s="191">
        <v>7.5432400210516519</v>
      </c>
      <c r="AA131" s="185">
        <v>3115794</v>
      </c>
      <c r="AB131" s="170">
        <v>98.65608608344273</v>
      </c>
      <c r="AC131" s="169">
        <v>42444</v>
      </c>
      <c r="AD131" s="191">
        <v>1.3439139165572702</v>
      </c>
      <c r="AE131" s="185">
        <v>1006880</v>
      </c>
      <c r="AF131" s="170">
        <v>31.881067861256813</v>
      </c>
      <c r="AG131" s="169">
        <v>944059</v>
      </c>
      <c r="AH131" s="170">
        <v>29.891952411439544</v>
      </c>
      <c r="AI131" s="169">
        <v>2454</v>
      </c>
      <c r="AJ131" s="171">
        <v>7.7701553841097476E-2</v>
      </c>
      <c r="AK131" s="169">
        <v>483659</v>
      </c>
      <c r="AL131" s="171">
        <v>15.314203679393385</v>
      </c>
      <c r="AM131" s="173">
        <v>7238</v>
      </c>
      <c r="AN131" s="170">
        <v>0.2291784216389012</v>
      </c>
      <c r="AO131" s="169">
        <v>0</v>
      </c>
      <c r="AP131" s="191">
        <v>0</v>
      </c>
      <c r="AQ131" s="562">
        <v>1117252</v>
      </c>
      <c r="AR131" s="193">
        <v>3158238</v>
      </c>
    </row>
    <row r="132" spans="1:44" ht="15">
      <c r="A132" s="320">
        <v>1</v>
      </c>
      <c r="B132" s="323" t="s">
        <v>6</v>
      </c>
      <c r="C132" s="284">
        <v>221259</v>
      </c>
      <c r="D132" s="285">
        <v>27.928455571894702</v>
      </c>
      <c r="E132" s="286">
        <v>294919</v>
      </c>
      <c r="F132" s="285">
        <v>37.22620182142925</v>
      </c>
      <c r="G132" s="286">
        <v>239737</v>
      </c>
      <c r="H132" s="285">
        <v>30.260844320182773</v>
      </c>
      <c r="I132" s="286">
        <v>2536</v>
      </c>
      <c r="J132" s="287">
        <v>0.32010703894677717</v>
      </c>
      <c r="K132" s="286">
        <v>30436</v>
      </c>
      <c r="L132" s="288">
        <v>3.841789368053671</v>
      </c>
      <c r="M132" s="286">
        <v>3348</v>
      </c>
      <c r="N132" s="509">
        <v>0.42260187949282724</v>
      </c>
      <c r="O132" s="305">
        <v>382983</v>
      </c>
      <c r="P132" s="302">
        <v>48.342095464098406</v>
      </c>
      <c r="Q132" s="303">
        <v>409252</v>
      </c>
      <c r="R132" s="304">
        <v>51.657904535901601</v>
      </c>
      <c r="S132" s="305">
        <v>989145</v>
      </c>
      <c r="T132" s="302">
        <v>47.53406909834986</v>
      </c>
      <c r="U132" s="303">
        <v>1091773</v>
      </c>
      <c r="V132" s="306">
        <v>52.46593090165014</v>
      </c>
      <c r="W132" s="305">
        <v>744015</v>
      </c>
      <c r="X132" s="307">
        <v>93.913422153780118</v>
      </c>
      <c r="Y132" s="303">
        <v>48220</v>
      </c>
      <c r="Z132" s="306">
        <v>6.0865778462198721</v>
      </c>
      <c r="AA132" s="292">
        <v>2057483</v>
      </c>
      <c r="AB132" s="285">
        <v>98.873814345399481</v>
      </c>
      <c r="AC132" s="292">
        <v>23435</v>
      </c>
      <c r="AD132" s="293">
        <v>1.1261856546005176</v>
      </c>
      <c r="AE132" s="292">
        <v>664831</v>
      </c>
      <c r="AF132" s="285">
        <v>31.948928309524931</v>
      </c>
      <c r="AG132" s="290">
        <v>631900</v>
      </c>
      <c r="AH132" s="285">
        <v>30.366405595991768</v>
      </c>
      <c r="AI132" s="290">
        <v>1</v>
      </c>
      <c r="AJ132" s="289">
        <v>4.8055713872435151E-5</v>
      </c>
      <c r="AK132" s="290">
        <v>319476</v>
      </c>
      <c r="AL132" s="289">
        <v>15.35264724511009</v>
      </c>
      <c r="AM132" s="290">
        <v>4838</v>
      </c>
      <c r="AN132" s="285">
        <v>0.23249354371484124</v>
      </c>
      <c r="AO132" s="290">
        <v>0</v>
      </c>
      <c r="AP132" s="293">
        <v>0</v>
      </c>
      <c r="AQ132" s="563">
        <v>792235</v>
      </c>
      <c r="AR132" s="308">
        <v>2080918</v>
      </c>
    </row>
    <row r="133" spans="1:44" ht="15">
      <c r="A133" s="320">
        <v>79</v>
      </c>
      <c r="B133" s="321" t="s">
        <v>41</v>
      </c>
      <c r="C133" s="284">
        <v>4426</v>
      </c>
      <c r="D133" s="285">
        <v>20.86653151666588</v>
      </c>
      <c r="E133" s="286">
        <v>12107</v>
      </c>
      <c r="F133" s="285">
        <v>57.078874169063219</v>
      </c>
      <c r="G133" s="286">
        <v>3912</v>
      </c>
      <c r="H133" s="285">
        <v>18.443260572344538</v>
      </c>
      <c r="I133" s="286">
        <v>9</v>
      </c>
      <c r="J133" s="287">
        <v>4.2430814200179155E-2</v>
      </c>
      <c r="K133" s="286">
        <v>728</v>
      </c>
      <c r="L133" s="288">
        <v>3.4321814153033801</v>
      </c>
      <c r="M133" s="286">
        <v>29</v>
      </c>
      <c r="N133" s="509">
        <v>0.13672151242279948</v>
      </c>
      <c r="O133" s="292">
        <v>10237</v>
      </c>
      <c r="P133" s="289">
        <v>48.262693885248218</v>
      </c>
      <c r="Q133" s="290">
        <v>10974</v>
      </c>
      <c r="R133" s="291">
        <v>51.737306114751782</v>
      </c>
      <c r="S133" s="292">
        <v>12929</v>
      </c>
      <c r="T133" s="289">
        <v>50.795584017601072</v>
      </c>
      <c r="U133" s="290">
        <v>12524</v>
      </c>
      <c r="V133" s="293">
        <v>49.204415982398928</v>
      </c>
      <c r="W133" s="292">
        <v>12357</v>
      </c>
      <c r="X133" s="285">
        <v>58.257507896845972</v>
      </c>
      <c r="Y133" s="290">
        <v>8854</v>
      </c>
      <c r="Z133" s="293">
        <v>41.742492103154021</v>
      </c>
      <c r="AA133" s="292">
        <v>22814</v>
      </c>
      <c r="AB133" s="285">
        <v>89.63187050642361</v>
      </c>
      <c r="AC133" s="292">
        <v>2639</v>
      </c>
      <c r="AD133" s="293">
        <v>10.368129493576395</v>
      </c>
      <c r="AE133" s="292">
        <v>9105</v>
      </c>
      <c r="AF133" s="285">
        <v>35.771814717322123</v>
      </c>
      <c r="AG133" s="290">
        <v>5620</v>
      </c>
      <c r="AH133" s="285">
        <v>22.079911994656818</v>
      </c>
      <c r="AI133" s="290">
        <v>79</v>
      </c>
      <c r="AJ133" s="289">
        <v>0.31037598711350334</v>
      </c>
      <c r="AK133" s="290">
        <v>3801</v>
      </c>
      <c r="AL133" s="289">
        <v>14.933406671119318</v>
      </c>
      <c r="AM133" s="290">
        <v>23</v>
      </c>
      <c r="AN133" s="285">
        <v>9.0362629159627547E-2</v>
      </c>
      <c r="AO133" s="290">
        <v>0</v>
      </c>
      <c r="AP133" s="293">
        <v>0</v>
      </c>
      <c r="AQ133" s="560">
        <v>21211</v>
      </c>
      <c r="AR133" s="294">
        <v>25453</v>
      </c>
    </row>
    <row r="134" spans="1:44" ht="15">
      <c r="A134" s="320">
        <v>88</v>
      </c>
      <c r="B134" s="321" t="s">
        <v>45</v>
      </c>
      <c r="C134" s="284">
        <v>31778</v>
      </c>
      <c r="D134" s="285">
        <v>24.807569204827555</v>
      </c>
      <c r="E134" s="286">
        <v>53583</v>
      </c>
      <c r="F134" s="285">
        <v>41.829692891380041</v>
      </c>
      <c r="G134" s="286">
        <v>35148</v>
      </c>
      <c r="H134" s="285">
        <v>27.438367499882904</v>
      </c>
      <c r="I134" s="286">
        <v>148</v>
      </c>
      <c r="J134" s="287">
        <v>0.11553654233477495</v>
      </c>
      <c r="K134" s="286">
        <v>7044</v>
      </c>
      <c r="L134" s="288">
        <v>5.4989148932848284</v>
      </c>
      <c r="M134" s="286">
        <v>397</v>
      </c>
      <c r="N134" s="509">
        <v>0.30991896828990301</v>
      </c>
      <c r="O134" s="292">
        <v>59284</v>
      </c>
      <c r="P134" s="289">
        <v>46.280191728208095</v>
      </c>
      <c r="Q134" s="290">
        <v>68814</v>
      </c>
      <c r="R134" s="291">
        <v>53.719808271791912</v>
      </c>
      <c r="S134" s="292">
        <v>159352</v>
      </c>
      <c r="T134" s="289">
        <v>47.2428432511918</v>
      </c>
      <c r="U134" s="290">
        <v>177952</v>
      </c>
      <c r="V134" s="293">
        <v>52.7571567488082</v>
      </c>
      <c r="W134" s="292">
        <v>120460</v>
      </c>
      <c r="X134" s="285">
        <v>94.037377632749923</v>
      </c>
      <c r="Y134" s="290">
        <v>7638</v>
      </c>
      <c r="Z134" s="293">
        <v>5.9626223672500744</v>
      </c>
      <c r="AA134" s="292">
        <v>333550</v>
      </c>
      <c r="AB134" s="285">
        <v>98.887057372577857</v>
      </c>
      <c r="AC134" s="292">
        <v>3754</v>
      </c>
      <c r="AD134" s="293">
        <v>1.1129426274221472</v>
      </c>
      <c r="AE134" s="292">
        <v>104131</v>
      </c>
      <c r="AF134" s="285">
        <v>30.871558001091003</v>
      </c>
      <c r="AG134" s="290">
        <v>93078</v>
      </c>
      <c r="AH134" s="285">
        <v>27.594692028555844</v>
      </c>
      <c r="AI134" s="290">
        <v>88</v>
      </c>
      <c r="AJ134" s="289">
        <v>2.6089225150013044E-2</v>
      </c>
      <c r="AK134" s="290">
        <v>54639</v>
      </c>
      <c r="AL134" s="289">
        <v>16.198740601949577</v>
      </c>
      <c r="AM134" s="290">
        <v>582</v>
      </c>
      <c r="AN134" s="285">
        <v>0.17254464815122264</v>
      </c>
      <c r="AO134" s="290">
        <v>0</v>
      </c>
      <c r="AP134" s="293">
        <v>0</v>
      </c>
      <c r="AQ134" s="560">
        <v>128098</v>
      </c>
      <c r="AR134" s="294">
        <v>337304</v>
      </c>
    </row>
    <row r="135" spans="1:44" ht="15">
      <c r="A135" s="320">
        <v>129</v>
      </c>
      <c r="B135" s="321" t="s">
        <v>6141</v>
      </c>
      <c r="C135" s="284">
        <v>3361</v>
      </c>
      <c r="D135" s="285">
        <v>15.864998819919753</v>
      </c>
      <c r="E135" s="286">
        <v>9454</v>
      </c>
      <c r="F135" s="285">
        <v>44.625914562190225</v>
      </c>
      <c r="G135" s="286">
        <v>7702</v>
      </c>
      <c r="H135" s="285">
        <v>36.355912202029742</v>
      </c>
      <c r="I135" s="286">
        <v>24</v>
      </c>
      <c r="J135" s="287">
        <v>0.11328770356384234</v>
      </c>
      <c r="K135" s="286">
        <v>572</v>
      </c>
      <c r="L135" s="288">
        <v>2.7000236016049093</v>
      </c>
      <c r="M135" s="286">
        <v>72</v>
      </c>
      <c r="N135" s="509">
        <v>0.33986311069152703</v>
      </c>
      <c r="O135" s="292">
        <v>10200</v>
      </c>
      <c r="P135" s="289">
        <v>48.147274014632998</v>
      </c>
      <c r="Q135" s="290">
        <v>10985</v>
      </c>
      <c r="R135" s="291">
        <v>51.852725985367009</v>
      </c>
      <c r="S135" s="292">
        <v>35823</v>
      </c>
      <c r="T135" s="289">
        <v>48.547886541354401</v>
      </c>
      <c r="U135" s="290">
        <v>37966</v>
      </c>
      <c r="V135" s="293">
        <v>51.452113458645599</v>
      </c>
      <c r="W135" s="292">
        <v>18546</v>
      </c>
      <c r="X135" s="285">
        <v>87.543072928959162</v>
      </c>
      <c r="Y135" s="290">
        <v>2639</v>
      </c>
      <c r="Z135" s="293">
        <v>12.45692707104083</v>
      </c>
      <c r="AA135" s="292">
        <v>71155</v>
      </c>
      <c r="AB135" s="285">
        <v>96.430362249115717</v>
      </c>
      <c r="AC135" s="292">
        <v>2634</v>
      </c>
      <c r="AD135" s="293">
        <v>3.569637750884278</v>
      </c>
      <c r="AE135" s="292">
        <v>25284</v>
      </c>
      <c r="AF135" s="285">
        <v>34.265269891176189</v>
      </c>
      <c r="AG135" s="290">
        <v>19284</v>
      </c>
      <c r="AH135" s="285">
        <v>26.133976608979658</v>
      </c>
      <c r="AI135" s="290">
        <v>129</v>
      </c>
      <c r="AJ135" s="289">
        <v>0.17482280556722546</v>
      </c>
      <c r="AK135" s="290">
        <v>10427</v>
      </c>
      <c r="AL135" s="289">
        <v>14.130832508910544</v>
      </c>
      <c r="AM135" s="290">
        <v>112</v>
      </c>
      <c r="AN135" s="285">
        <v>0.15178414126766862</v>
      </c>
      <c r="AO135" s="290">
        <v>0</v>
      </c>
      <c r="AP135" s="293">
        <v>0</v>
      </c>
      <c r="AQ135" s="560">
        <v>21185</v>
      </c>
      <c r="AR135" s="294">
        <v>73789</v>
      </c>
    </row>
    <row r="136" spans="1:44" ht="15">
      <c r="A136" s="320">
        <v>212</v>
      </c>
      <c r="B136" s="321" t="s">
        <v>90</v>
      </c>
      <c r="C136" s="284">
        <v>3765</v>
      </c>
      <c r="D136" s="285">
        <v>19.111675126903556</v>
      </c>
      <c r="E136" s="286">
        <v>11255</v>
      </c>
      <c r="F136" s="285">
        <v>57.131979695431468</v>
      </c>
      <c r="G136" s="286">
        <v>4165</v>
      </c>
      <c r="H136" s="285">
        <v>21.142131979695431</v>
      </c>
      <c r="I136" s="286">
        <v>21</v>
      </c>
      <c r="J136" s="287">
        <v>0.10659898477157359</v>
      </c>
      <c r="K136" s="286">
        <v>465</v>
      </c>
      <c r="L136" s="288">
        <v>2.3604060913705585</v>
      </c>
      <c r="M136" s="286">
        <v>29</v>
      </c>
      <c r="N136" s="509">
        <v>0.14720812182741116</v>
      </c>
      <c r="O136" s="292">
        <v>9452</v>
      </c>
      <c r="P136" s="289">
        <v>47.979695431472081</v>
      </c>
      <c r="Q136" s="290">
        <v>10248</v>
      </c>
      <c r="R136" s="291">
        <v>52.020304568527919</v>
      </c>
      <c r="S136" s="292">
        <v>24020</v>
      </c>
      <c r="T136" s="289">
        <v>48.339706178305491</v>
      </c>
      <c r="U136" s="290">
        <v>25670</v>
      </c>
      <c r="V136" s="293">
        <v>51.660293821694502</v>
      </c>
      <c r="W136" s="292">
        <v>16199</v>
      </c>
      <c r="X136" s="285">
        <v>82.228426395939096</v>
      </c>
      <c r="Y136" s="290">
        <v>3501</v>
      </c>
      <c r="Z136" s="293">
        <v>17.771573604060915</v>
      </c>
      <c r="AA136" s="292">
        <v>48170</v>
      </c>
      <c r="AB136" s="285">
        <v>96.941034413362843</v>
      </c>
      <c r="AC136" s="292">
        <v>1520</v>
      </c>
      <c r="AD136" s="293">
        <v>3.0589655866371501</v>
      </c>
      <c r="AE136" s="292">
        <v>16608</v>
      </c>
      <c r="AF136" s="285">
        <v>33.423223988730129</v>
      </c>
      <c r="AG136" s="290">
        <v>13516</v>
      </c>
      <c r="AH136" s="285">
        <v>27.200643992755079</v>
      </c>
      <c r="AI136" s="290">
        <v>212</v>
      </c>
      <c r="AJ136" s="289">
        <v>0.42664520024149732</v>
      </c>
      <c r="AK136" s="290">
        <v>7313</v>
      </c>
      <c r="AL136" s="289">
        <v>14.717246930972028</v>
      </c>
      <c r="AM136" s="290">
        <v>99</v>
      </c>
      <c r="AN136" s="285">
        <v>0.19923525860334074</v>
      </c>
      <c r="AO136" s="290">
        <v>0</v>
      </c>
      <c r="AP136" s="293">
        <v>0</v>
      </c>
      <c r="AQ136" s="560">
        <v>19700</v>
      </c>
      <c r="AR136" s="294">
        <v>49690</v>
      </c>
    </row>
    <row r="137" spans="1:44" ht="15">
      <c r="A137" s="320">
        <v>266</v>
      </c>
      <c r="B137" s="321" t="s">
        <v>104</v>
      </c>
      <c r="C137" s="284">
        <v>4552</v>
      </c>
      <c r="D137" s="285">
        <v>16.512496825915044</v>
      </c>
      <c r="E137" s="286">
        <v>7829</v>
      </c>
      <c r="F137" s="285">
        <v>28.399898429281389</v>
      </c>
      <c r="G137" s="286">
        <v>14089</v>
      </c>
      <c r="H137" s="285">
        <v>51.108209090579315</v>
      </c>
      <c r="I137" s="286">
        <v>118</v>
      </c>
      <c r="J137" s="287">
        <v>0.42804802843980116</v>
      </c>
      <c r="K137" s="286">
        <v>261</v>
      </c>
      <c r="L137" s="288">
        <v>0.94678419849820428</v>
      </c>
      <c r="M137" s="286">
        <v>718</v>
      </c>
      <c r="N137" s="509">
        <v>2.6045634272862479</v>
      </c>
      <c r="O137" s="292">
        <v>13259</v>
      </c>
      <c r="P137" s="289">
        <v>48.097362788841728</v>
      </c>
      <c r="Q137" s="290">
        <v>14308</v>
      </c>
      <c r="R137" s="291">
        <v>51.902637211158265</v>
      </c>
      <c r="S137" s="292">
        <v>83459</v>
      </c>
      <c r="T137" s="289">
        <v>45.521683875225676</v>
      </c>
      <c r="U137" s="290">
        <v>99880</v>
      </c>
      <c r="V137" s="293">
        <v>54.478316124774331</v>
      </c>
      <c r="W137" s="292">
        <v>26483</v>
      </c>
      <c r="X137" s="285">
        <v>96.067762179417414</v>
      </c>
      <c r="Y137" s="290">
        <v>1084</v>
      </c>
      <c r="Z137" s="293">
        <v>3.9322378205825808</v>
      </c>
      <c r="AA137" s="292">
        <v>182261</v>
      </c>
      <c r="AB137" s="285">
        <v>99.412018173983725</v>
      </c>
      <c r="AC137" s="292">
        <v>1078</v>
      </c>
      <c r="AD137" s="293">
        <v>0.58798182601628679</v>
      </c>
      <c r="AE137" s="292">
        <v>56526</v>
      </c>
      <c r="AF137" s="285">
        <v>30.831410665488523</v>
      </c>
      <c r="AG137" s="290">
        <v>61579</v>
      </c>
      <c r="AH137" s="285">
        <v>33.587507295229059</v>
      </c>
      <c r="AI137" s="290">
        <v>266</v>
      </c>
      <c r="AJ137" s="289">
        <v>0.1450864246014214</v>
      </c>
      <c r="AK137" s="290">
        <v>26146</v>
      </c>
      <c r="AL137" s="289">
        <v>14.261013750484075</v>
      </c>
      <c r="AM137" s="290">
        <v>787</v>
      </c>
      <c r="AN137" s="285">
        <v>0.42925945925307762</v>
      </c>
      <c r="AO137" s="290">
        <v>0</v>
      </c>
      <c r="AP137" s="293">
        <v>0</v>
      </c>
      <c r="AQ137" s="560">
        <v>27567</v>
      </c>
      <c r="AR137" s="294">
        <v>183339</v>
      </c>
    </row>
    <row r="138" spans="1:44" ht="15">
      <c r="A138" s="320">
        <v>308</v>
      </c>
      <c r="B138" s="321" t="s">
        <v>112</v>
      </c>
      <c r="C138" s="284">
        <v>2895</v>
      </c>
      <c r="D138" s="285">
        <v>17.956829177521399</v>
      </c>
      <c r="E138" s="286">
        <v>7763</v>
      </c>
      <c r="F138" s="285">
        <v>48.15159409502543</v>
      </c>
      <c r="G138" s="286">
        <v>4792</v>
      </c>
      <c r="H138" s="285">
        <v>29.723359384691726</v>
      </c>
      <c r="I138" s="286">
        <v>6</v>
      </c>
      <c r="J138" s="287">
        <v>3.7216226274655755E-2</v>
      </c>
      <c r="K138" s="286">
        <v>612</v>
      </c>
      <c r="L138" s="288">
        <v>3.7960550800148867</v>
      </c>
      <c r="M138" s="286">
        <v>54</v>
      </c>
      <c r="N138" s="509">
        <v>0.33494603647190174</v>
      </c>
      <c r="O138" s="292">
        <v>7699</v>
      </c>
      <c r="P138" s="289">
        <v>47.754621014762435</v>
      </c>
      <c r="Q138" s="290">
        <v>8423</v>
      </c>
      <c r="R138" s="291">
        <v>52.245378985237565</v>
      </c>
      <c r="S138" s="292">
        <v>18368</v>
      </c>
      <c r="T138" s="289">
        <v>49.585616715708767</v>
      </c>
      <c r="U138" s="290">
        <v>18675</v>
      </c>
      <c r="V138" s="293">
        <v>50.414383284291233</v>
      </c>
      <c r="W138" s="292">
        <v>11204</v>
      </c>
      <c r="X138" s="285">
        <v>69.495099863540503</v>
      </c>
      <c r="Y138" s="290">
        <v>4918</v>
      </c>
      <c r="Z138" s="293">
        <v>30.504900136459494</v>
      </c>
      <c r="AA138" s="292">
        <v>34496</v>
      </c>
      <c r="AB138" s="285">
        <v>93.124207002672563</v>
      </c>
      <c r="AC138" s="292">
        <v>2547</v>
      </c>
      <c r="AD138" s="293">
        <v>6.8757929973274301</v>
      </c>
      <c r="AE138" s="292">
        <v>12941</v>
      </c>
      <c r="AF138" s="285">
        <v>34.935075452852097</v>
      </c>
      <c r="AG138" s="290">
        <v>8905</v>
      </c>
      <c r="AH138" s="285">
        <v>24.039629619631238</v>
      </c>
      <c r="AI138" s="290">
        <v>308</v>
      </c>
      <c r="AJ138" s="289">
        <v>0.83146613395243363</v>
      </c>
      <c r="AK138" s="290">
        <v>5379</v>
      </c>
      <c r="AL138" s="289">
        <v>14.520962125097858</v>
      </c>
      <c r="AM138" s="290">
        <v>48</v>
      </c>
      <c r="AN138" s="285">
        <v>0.12957913775882082</v>
      </c>
      <c r="AO138" s="290">
        <v>0</v>
      </c>
      <c r="AP138" s="293">
        <v>0</v>
      </c>
      <c r="AQ138" s="560">
        <v>16122</v>
      </c>
      <c r="AR138" s="294">
        <v>37043</v>
      </c>
    </row>
    <row r="139" spans="1:44" ht="15">
      <c r="A139" s="320">
        <v>360</v>
      </c>
      <c r="B139" s="321" t="s">
        <v>6142</v>
      </c>
      <c r="C139" s="284">
        <v>14906</v>
      </c>
      <c r="D139" s="285">
        <v>22.596146558127547</v>
      </c>
      <c r="E139" s="286">
        <v>23642</v>
      </c>
      <c r="F139" s="285">
        <v>35.839131687055648</v>
      </c>
      <c r="G139" s="286">
        <v>23751</v>
      </c>
      <c r="H139" s="285">
        <v>36.004365819273268</v>
      </c>
      <c r="I139" s="286">
        <v>556</v>
      </c>
      <c r="J139" s="287">
        <v>0.84284566525687077</v>
      </c>
      <c r="K139" s="286">
        <v>2712</v>
      </c>
      <c r="L139" s="288">
        <v>4.1111464823320754</v>
      </c>
      <c r="M139" s="286">
        <v>400</v>
      </c>
      <c r="N139" s="509">
        <v>0.60636378795458334</v>
      </c>
      <c r="O139" s="292">
        <v>31802</v>
      </c>
      <c r="P139" s="289">
        <v>48.208952961329146</v>
      </c>
      <c r="Q139" s="290">
        <v>34165</v>
      </c>
      <c r="R139" s="291">
        <v>51.791047038670847</v>
      </c>
      <c r="S139" s="292">
        <v>119281</v>
      </c>
      <c r="T139" s="289">
        <v>47.484852586405943</v>
      </c>
      <c r="U139" s="290">
        <v>131917</v>
      </c>
      <c r="V139" s="293">
        <v>52.515147413594057</v>
      </c>
      <c r="W139" s="292">
        <v>60269</v>
      </c>
      <c r="X139" s="285">
        <v>91.362347840586949</v>
      </c>
      <c r="Y139" s="290">
        <v>5698</v>
      </c>
      <c r="Z139" s="293">
        <v>8.6376521594130402</v>
      </c>
      <c r="AA139" s="292">
        <v>247600</v>
      </c>
      <c r="AB139" s="285">
        <v>98.56766375528467</v>
      </c>
      <c r="AC139" s="292">
        <v>3598</v>
      </c>
      <c r="AD139" s="293">
        <v>1.4323362447153243</v>
      </c>
      <c r="AE139" s="292">
        <v>79649</v>
      </c>
      <c r="AF139" s="285">
        <v>31.707656908096403</v>
      </c>
      <c r="AG139" s="290">
        <v>72065</v>
      </c>
      <c r="AH139" s="285">
        <v>28.688524590163933</v>
      </c>
      <c r="AI139" s="290">
        <v>360</v>
      </c>
      <c r="AJ139" s="289">
        <v>0.14331324293983233</v>
      </c>
      <c r="AK139" s="290">
        <v>39177</v>
      </c>
      <c r="AL139" s="289">
        <v>15.596063662927254</v>
      </c>
      <c r="AM139" s="290">
        <v>455</v>
      </c>
      <c r="AN139" s="285">
        <v>0.18113201538228807</v>
      </c>
      <c r="AO139" s="290">
        <v>0</v>
      </c>
      <c r="AP139" s="293">
        <v>0</v>
      </c>
      <c r="AQ139" s="560">
        <v>65967</v>
      </c>
      <c r="AR139" s="294">
        <v>251198</v>
      </c>
    </row>
    <row r="140" spans="1:44" ht="15">
      <c r="A140" s="320">
        <v>380</v>
      </c>
      <c r="B140" s="321" t="s">
        <v>139</v>
      </c>
      <c r="C140" s="284">
        <v>2008</v>
      </c>
      <c r="D140" s="285">
        <v>16.382475320225179</v>
      </c>
      <c r="E140" s="286">
        <v>4782</v>
      </c>
      <c r="F140" s="285">
        <v>39.014440727747406</v>
      </c>
      <c r="G140" s="286">
        <v>4180</v>
      </c>
      <c r="H140" s="285">
        <v>34.102961572978707</v>
      </c>
      <c r="I140" s="286">
        <v>14</v>
      </c>
      <c r="J140" s="287">
        <v>0.11422044545973729</v>
      </c>
      <c r="K140" s="286">
        <v>1200</v>
      </c>
      <c r="L140" s="288">
        <v>9.7903238965489106</v>
      </c>
      <c r="M140" s="286">
        <v>73</v>
      </c>
      <c r="N140" s="509">
        <v>0.59557803704005874</v>
      </c>
      <c r="O140" s="292">
        <v>5742</v>
      </c>
      <c r="P140" s="289">
        <v>46.846699844986539</v>
      </c>
      <c r="Q140" s="290">
        <v>6515</v>
      </c>
      <c r="R140" s="291">
        <v>53.153300155013461</v>
      </c>
      <c r="S140" s="292">
        <v>21156</v>
      </c>
      <c r="T140" s="289">
        <v>47.549052659968979</v>
      </c>
      <c r="U140" s="290">
        <v>23337</v>
      </c>
      <c r="V140" s="293">
        <v>52.450947340031021</v>
      </c>
      <c r="W140" s="292">
        <v>11324</v>
      </c>
      <c r="X140" s="285">
        <v>92.388023170433215</v>
      </c>
      <c r="Y140" s="290">
        <v>933</v>
      </c>
      <c r="Z140" s="293">
        <v>7.6119768295667782</v>
      </c>
      <c r="AA140" s="292">
        <v>43806</v>
      </c>
      <c r="AB140" s="285">
        <v>98.455936888948827</v>
      </c>
      <c r="AC140" s="292">
        <v>687</v>
      </c>
      <c r="AD140" s="293">
        <v>1.5440631110511767</v>
      </c>
      <c r="AE140" s="292">
        <v>14393</v>
      </c>
      <c r="AF140" s="285">
        <v>32.348908817117298</v>
      </c>
      <c r="AG140" s="290">
        <v>13083</v>
      </c>
      <c r="AH140" s="285">
        <v>29.404625446699477</v>
      </c>
      <c r="AI140" s="290">
        <v>380</v>
      </c>
      <c r="AJ140" s="289">
        <v>0.8540669318769244</v>
      </c>
      <c r="AK140" s="290">
        <v>6690</v>
      </c>
      <c r="AL140" s="289">
        <v>15.036073090149014</v>
      </c>
      <c r="AM140" s="290">
        <v>73</v>
      </c>
      <c r="AN140" s="285">
        <v>0.16407075270267235</v>
      </c>
      <c r="AO140" s="290">
        <v>0</v>
      </c>
      <c r="AP140" s="293">
        <v>0</v>
      </c>
      <c r="AQ140" s="560">
        <v>12257</v>
      </c>
      <c r="AR140" s="294">
        <v>44493</v>
      </c>
    </row>
    <row r="141" spans="1:44" ht="15.75" thickBot="1">
      <c r="A141" s="320">
        <v>631</v>
      </c>
      <c r="B141" s="321" t="s">
        <v>185</v>
      </c>
      <c r="C141" s="309">
        <v>2520</v>
      </c>
      <c r="D141" s="310">
        <v>19.519752130131682</v>
      </c>
      <c r="E141" s="311">
        <v>4082</v>
      </c>
      <c r="F141" s="310">
        <v>31.618900077459333</v>
      </c>
      <c r="G141" s="311">
        <v>5607</v>
      </c>
      <c r="H141" s="310">
        <v>43.431448489542987</v>
      </c>
      <c r="I141" s="311">
        <v>22</v>
      </c>
      <c r="J141" s="312">
        <v>0.17041053446940357</v>
      </c>
      <c r="K141" s="311">
        <v>583</v>
      </c>
      <c r="L141" s="313">
        <v>4.5158791634391946</v>
      </c>
      <c r="M141" s="286">
        <v>96</v>
      </c>
      <c r="N141" s="509">
        <v>0.74360960495739736</v>
      </c>
      <c r="O141" s="317">
        <v>6108</v>
      </c>
      <c r="P141" s="314">
        <v>47.312161115414412</v>
      </c>
      <c r="Q141" s="315">
        <v>6802</v>
      </c>
      <c r="R141" s="316">
        <v>52.687838884585588</v>
      </c>
      <c r="S141" s="317">
        <v>34244</v>
      </c>
      <c r="T141" s="314">
        <v>45.651971044246842</v>
      </c>
      <c r="U141" s="315">
        <v>40767</v>
      </c>
      <c r="V141" s="318">
        <v>54.348028955753158</v>
      </c>
      <c r="W141" s="317">
        <v>12118</v>
      </c>
      <c r="X141" s="310">
        <v>93.865220759101476</v>
      </c>
      <c r="Y141" s="315">
        <v>792</v>
      </c>
      <c r="Z141" s="318">
        <v>6.1347792408985278</v>
      </c>
      <c r="AA141" s="317">
        <v>74459</v>
      </c>
      <c r="AB141" s="310">
        <v>99.264107930836815</v>
      </c>
      <c r="AC141" s="317">
        <v>552</v>
      </c>
      <c r="AD141" s="318">
        <v>0.73589206916318939</v>
      </c>
      <c r="AE141" s="317">
        <v>23412</v>
      </c>
      <c r="AF141" s="310">
        <v>31.211422324725707</v>
      </c>
      <c r="AG141" s="315">
        <v>25029</v>
      </c>
      <c r="AH141" s="310">
        <v>33.36710615776353</v>
      </c>
      <c r="AI141" s="315">
        <v>631</v>
      </c>
      <c r="AJ141" s="314">
        <v>0.84120995587313874</v>
      </c>
      <c r="AK141" s="315">
        <v>10611</v>
      </c>
      <c r="AL141" s="314">
        <v>14.14592526429457</v>
      </c>
      <c r="AM141" s="290">
        <v>221</v>
      </c>
      <c r="AN141" s="310">
        <v>0.29462345522656674</v>
      </c>
      <c r="AO141" s="290">
        <v>0</v>
      </c>
      <c r="AP141" s="318">
        <v>0</v>
      </c>
      <c r="AQ141" s="565">
        <v>12910</v>
      </c>
      <c r="AR141" s="319">
        <v>75011</v>
      </c>
    </row>
    <row r="142" spans="1:44" s="63" customFormat="1">
      <c r="A142"/>
    </row>
    <row r="143" spans="1:44">
      <c r="A143" s="214" t="s">
        <v>621</v>
      </c>
      <c r="B143" s="902" t="s">
        <v>6143</v>
      </c>
      <c r="C143" s="903"/>
      <c r="D143" s="903"/>
      <c r="E143" s="903"/>
      <c r="F143" s="903"/>
      <c r="G143" s="903"/>
      <c r="H143" s="903"/>
      <c r="I143" s="903"/>
      <c r="J143" s="903"/>
      <c r="K143" s="903"/>
      <c r="L143" s="903"/>
      <c r="M143" s="903"/>
      <c r="N143" s="903"/>
      <c r="O143" s="923"/>
      <c r="P143" s="712" t="s">
        <v>438</v>
      </c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</row>
    <row r="144" spans="1:44">
      <c r="A144" s="217" t="s">
        <v>433</v>
      </c>
      <c r="B144" s="837" t="s">
        <v>434</v>
      </c>
      <c r="C144" s="838"/>
      <c r="D144" s="838"/>
      <c r="E144" s="838"/>
      <c r="F144" s="838"/>
      <c r="G144" s="838"/>
      <c r="H144" s="838"/>
      <c r="I144" s="838"/>
      <c r="J144" s="838"/>
      <c r="K144" s="838"/>
      <c r="L144" s="838"/>
      <c r="M144" s="838"/>
      <c r="N144" s="838"/>
      <c r="O144" s="838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</row>
    <row r="145" spans="2:44">
      <c r="B145" s="62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</row>
    <row r="146" spans="2:44">
      <c r="B146" s="60"/>
    </row>
  </sheetData>
  <sheetProtection autoFilter="0"/>
  <mergeCells count="16">
    <mergeCell ref="B143:O143"/>
    <mergeCell ref="B144:O144"/>
    <mergeCell ref="A5:A6"/>
    <mergeCell ref="O5:R5"/>
    <mergeCell ref="W5:Z5"/>
    <mergeCell ref="AQ5:AQ6"/>
    <mergeCell ref="S5:V5"/>
    <mergeCell ref="AE5:AP5"/>
    <mergeCell ref="B1:AR1"/>
    <mergeCell ref="AR5:AR6"/>
    <mergeCell ref="B5:B6"/>
    <mergeCell ref="C5:N5"/>
    <mergeCell ref="C2:AR2"/>
    <mergeCell ref="C3:AR3"/>
    <mergeCell ref="C4:AR4"/>
    <mergeCell ref="AA5:AD5"/>
  </mergeCells>
  <pageMargins left="0.31496062992125984" right="0.19685039370078741" top="0.78740157480314965" bottom="0.78740157480314965" header="0" footer="0"/>
  <pageSetup scale="72" orientation="portrait" r:id="rId1"/>
  <headerFooter alignWithMargins="0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W144"/>
  <sheetViews>
    <sheetView showGridLines="0" view="pageBreakPreview" zoomScaleNormal="90" zoomScaleSheetLayoutView="100" workbookViewId="0">
      <pane xSplit="2" ySplit="5" topLeftCell="C6" activePane="bottomRight" state="frozen"/>
      <selection pane="bottomRight" activeCell="S1" sqref="S1:Z1048576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9" customWidth="1"/>
    <col min="3" max="13" width="11.42578125" style="64"/>
    <col min="14" max="14" width="12.42578125" style="64" customWidth="1"/>
    <col min="15" max="17" width="11.42578125" style="64"/>
    <col min="18" max="18" width="12.85546875" style="64" customWidth="1"/>
    <col min="19" max="16384" width="11.42578125" style="64"/>
  </cols>
  <sheetData>
    <row r="1" spans="1:23" ht="90.75" customHeight="1" thickBot="1">
      <c r="A1" s="202"/>
      <c r="B1" s="203"/>
      <c r="C1" s="530"/>
      <c r="D1" s="974" t="s">
        <v>6144</v>
      </c>
      <c r="E1" s="975"/>
      <c r="F1" s="975"/>
      <c r="G1" s="975"/>
      <c r="H1" s="975"/>
      <c r="I1" s="975"/>
      <c r="J1" s="975"/>
      <c r="K1" s="975"/>
      <c r="L1" s="975"/>
      <c r="M1" s="975"/>
      <c r="N1" s="975"/>
      <c r="O1" s="975"/>
      <c r="P1" s="975"/>
      <c r="Q1" s="976"/>
      <c r="R1" s="531" t="s">
        <v>438</v>
      </c>
    </row>
    <row r="2" spans="1:23" ht="15" customHeight="1">
      <c r="A2" s="977" t="s">
        <v>6100</v>
      </c>
      <c r="B2" s="981" t="s">
        <v>6101</v>
      </c>
      <c r="C2" s="979" t="s">
        <v>282</v>
      </c>
      <c r="D2" s="982" t="s">
        <v>6145</v>
      </c>
      <c r="E2" s="983"/>
      <c r="F2" s="983"/>
      <c r="G2" s="983"/>
      <c r="H2" s="983"/>
      <c r="I2" s="983"/>
      <c r="J2" s="983"/>
      <c r="K2" s="983"/>
      <c r="L2" s="983"/>
      <c r="M2" s="983"/>
      <c r="N2" s="983"/>
      <c r="O2" s="983"/>
      <c r="P2" s="983"/>
      <c r="Q2" s="984"/>
      <c r="R2" s="978" t="s">
        <v>6146</v>
      </c>
    </row>
    <row r="3" spans="1:23" ht="12.75" customHeight="1">
      <c r="A3" s="977"/>
      <c r="B3" s="981"/>
      <c r="C3" s="980"/>
      <c r="D3" s="985"/>
      <c r="E3" s="986"/>
      <c r="F3" s="986"/>
      <c r="G3" s="986"/>
      <c r="H3" s="986"/>
      <c r="I3" s="986"/>
      <c r="J3" s="986"/>
      <c r="K3" s="986"/>
      <c r="L3" s="986"/>
      <c r="M3" s="986"/>
      <c r="N3" s="986"/>
      <c r="O3" s="986"/>
      <c r="P3" s="986"/>
      <c r="Q3" s="987"/>
      <c r="R3" s="978"/>
    </row>
    <row r="4" spans="1:23" ht="18.75" customHeight="1">
      <c r="A4" s="977"/>
      <c r="B4" s="981"/>
      <c r="C4" s="980"/>
      <c r="D4" s="521" t="s">
        <v>6147</v>
      </c>
      <c r="E4" s="521" t="s">
        <v>492</v>
      </c>
      <c r="F4" s="521" t="s">
        <v>6148</v>
      </c>
      <c r="G4" s="521" t="s">
        <v>492</v>
      </c>
      <c r="H4" s="521" t="s">
        <v>6149</v>
      </c>
      <c r="I4" s="521" t="s">
        <v>492</v>
      </c>
      <c r="J4" s="521" t="s">
        <v>6150</v>
      </c>
      <c r="K4" s="521" t="s">
        <v>492</v>
      </c>
      <c r="L4" s="521" t="s">
        <v>6151</v>
      </c>
      <c r="M4" s="521" t="s">
        <v>492</v>
      </c>
      <c r="N4" s="521" t="s">
        <v>6152</v>
      </c>
      <c r="O4" s="521" t="s">
        <v>492</v>
      </c>
      <c r="P4" s="521" t="s">
        <v>6153</v>
      </c>
      <c r="Q4" s="521" t="s">
        <v>492</v>
      </c>
      <c r="R4" s="978"/>
    </row>
    <row r="5" spans="1:23" ht="20.25" customHeight="1">
      <c r="A5" s="977"/>
      <c r="B5" s="522" t="s">
        <v>6122</v>
      </c>
      <c r="C5" s="523">
        <v>6994792</v>
      </c>
      <c r="D5" s="523">
        <v>31018</v>
      </c>
      <c r="E5" s="524">
        <v>1.1357058251698451</v>
      </c>
      <c r="F5" s="523">
        <v>150743</v>
      </c>
      <c r="G5" s="525">
        <v>5.5193662777605894</v>
      </c>
      <c r="H5" s="523">
        <v>412833</v>
      </c>
      <c r="I5" s="524">
        <v>15.115637466063017</v>
      </c>
      <c r="J5" s="523">
        <v>1250845</v>
      </c>
      <c r="K5" s="526">
        <v>45.798953926254917</v>
      </c>
      <c r="L5" s="523">
        <v>445611</v>
      </c>
      <c r="M5" s="526">
        <v>16.315784655998446</v>
      </c>
      <c r="N5" s="523">
        <v>372073</v>
      </c>
      <c r="O5" s="527">
        <v>13.623234041150937</v>
      </c>
      <c r="P5" s="523">
        <v>68042</v>
      </c>
      <c r="Q5" s="527">
        <v>2.4913178076022504</v>
      </c>
      <c r="R5" s="568">
        <v>2731165</v>
      </c>
    </row>
    <row r="6" spans="1:23" ht="24.75" customHeight="1">
      <c r="A6" s="18">
        <v>1</v>
      </c>
      <c r="B6" s="65" t="s">
        <v>290</v>
      </c>
      <c r="C6" s="426">
        <v>112081</v>
      </c>
      <c r="D6" s="66">
        <v>707</v>
      </c>
      <c r="E6" s="69">
        <v>1.1487156157083205</v>
      </c>
      <c r="F6" s="66">
        <v>3345</v>
      </c>
      <c r="G6" s="69">
        <v>5.4348709116610072</v>
      </c>
      <c r="H6" s="66">
        <v>9954</v>
      </c>
      <c r="I6" s="69">
        <v>16.173005995418137</v>
      </c>
      <c r="J6" s="66">
        <v>26182</v>
      </c>
      <c r="K6" s="69">
        <v>42.539847596146032</v>
      </c>
      <c r="L6" s="66">
        <v>10381</v>
      </c>
      <c r="M6" s="69">
        <v>16.866784733618211</v>
      </c>
      <c r="N6" s="66">
        <v>9214</v>
      </c>
      <c r="O6" s="69">
        <v>14.970672819146344</v>
      </c>
      <c r="P6" s="66">
        <v>1764</v>
      </c>
      <c r="Q6" s="69">
        <v>2.866102328301948</v>
      </c>
      <c r="R6" s="172">
        <v>61547</v>
      </c>
      <c r="S6"/>
      <c r="T6"/>
      <c r="U6"/>
      <c r="V6"/>
      <c r="W6"/>
    </row>
    <row r="7" spans="1:23" ht="15">
      <c r="A7" s="329">
        <v>142</v>
      </c>
      <c r="B7" s="329" t="s">
        <v>67</v>
      </c>
      <c r="C7" s="469">
        <v>4746</v>
      </c>
      <c r="D7" s="286">
        <v>30</v>
      </c>
      <c r="E7" s="285">
        <v>1.0183299389002036</v>
      </c>
      <c r="F7" s="286">
        <v>123</v>
      </c>
      <c r="G7" s="285">
        <v>4.1751527494908345</v>
      </c>
      <c r="H7" s="286">
        <v>418</v>
      </c>
      <c r="I7" s="285">
        <v>14.188730482009504</v>
      </c>
      <c r="J7" s="286">
        <v>1108</v>
      </c>
      <c r="K7" s="285">
        <v>37.610319076714191</v>
      </c>
      <c r="L7" s="286">
        <v>552</v>
      </c>
      <c r="M7" s="285">
        <v>18.737270875763748</v>
      </c>
      <c r="N7" s="286">
        <v>583</v>
      </c>
      <c r="O7" s="285">
        <v>19.789545145960624</v>
      </c>
      <c r="P7" s="286">
        <v>132</v>
      </c>
      <c r="Q7" s="285">
        <v>4.4806517311608962</v>
      </c>
      <c r="R7" s="335">
        <v>2946</v>
      </c>
      <c r="S7"/>
      <c r="T7"/>
      <c r="U7"/>
      <c r="V7"/>
      <c r="W7"/>
    </row>
    <row r="8" spans="1:23" ht="15">
      <c r="A8" s="329">
        <v>425</v>
      </c>
      <c r="B8" s="329" t="s">
        <v>147</v>
      </c>
      <c r="C8" s="469">
        <v>8638</v>
      </c>
      <c r="D8" s="286">
        <v>67</v>
      </c>
      <c r="E8" s="285">
        <v>1.1484401782653411</v>
      </c>
      <c r="F8" s="286">
        <v>255</v>
      </c>
      <c r="G8" s="285">
        <v>4.3709290366815221</v>
      </c>
      <c r="H8" s="286">
        <v>891</v>
      </c>
      <c r="I8" s="285">
        <v>15.27254028111073</v>
      </c>
      <c r="J8" s="286">
        <v>2401</v>
      </c>
      <c r="K8" s="285">
        <v>41.155296537538568</v>
      </c>
      <c r="L8" s="286">
        <v>1048</v>
      </c>
      <c r="M8" s="285">
        <v>17.963661295851903</v>
      </c>
      <c r="N8" s="286">
        <v>960</v>
      </c>
      <c r="O8" s="285">
        <v>16.455262255742202</v>
      </c>
      <c r="P8" s="286">
        <v>212</v>
      </c>
      <c r="Q8" s="285">
        <v>3.6338704148097358</v>
      </c>
      <c r="R8" s="335">
        <v>5834</v>
      </c>
      <c r="S8"/>
      <c r="T8"/>
      <c r="U8"/>
      <c r="V8"/>
      <c r="W8"/>
    </row>
    <row r="9" spans="1:23" ht="15">
      <c r="A9" s="329">
        <v>579</v>
      </c>
      <c r="B9" s="329" t="s">
        <v>171</v>
      </c>
      <c r="C9" s="469">
        <v>42638</v>
      </c>
      <c r="D9" s="286">
        <v>313</v>
      </c>
      <c r="E9" s="285">
        <v>1.1982695915164046</v>
      </c>
      <c r="F9" s="286">
        <v>1430</v>
      </c>
      <c r="G9" s="285">
        <v>5.474522414915203</v>
      </c>
      <c r="H9" s="286">
        <v>3967</v>
      </c>
      <c r="I9" s="285">
        <v>15.187014279698326</v>
      </c>
      <c r="J9" s="286">
        <v>11144</v>
      </c>
      <c r="K9" s="285">
        <v>42.662991462807703</v>
      </c>
      <c r="L9" s="286">
        <v>4475</v>
      </c>
      <c r="M9" s="285">
        <v>17.131809655066803</v>
      </c>
      <c r="N9" s="286">
        <v>4089</v>
      </c>
      <c r="O9" s="285">
        <v>15.654071436775007</v>
      </c>
      <c r="P9" s="286">
        <v>703</v>
      </c>
      <c r="Q9" s="285">
        <v>2.6913211592205508</v>
      </c>
      <c r="R9" s="335">
        <v>26121</v>
      </c>
      <c r="S9"/>
      <c r="T9"/>
      <c r="U9"/>
      <c r="V9"/>
      <c r="W9"/>
    </row>
    <row r="10" spans="1:23" ht="15">
      <c r="A10" s="329">
        <v>585</v>
      </c>
      <c r="B10" s="329" t="s">
        <v>173</v>
      </c>
      <c r="C10" s="469">
        <v>15123</v>
      </c>
      <c r="D10" s="286">
        <v>59</v>
      </c>
      <c r="E10" s="285">
        <v>0.834630074975244</v>
      </c>
      <c r="F10" s="286">
        <v>313</v>
      </c>
      <c r="G10" s="285">
        <v>4.427783279105955</v>
      </c>
      <c r="H10" s="286">
        <v>1002</v>
      </c>
      <c r="I10" s="285">
        <v>14.174565002121941</v>
      </c>
      <c r="J10" s="286">
        <v>2788</v>
      </c>
      <c r="K10" s="285">
        <v>39.439807610694579</v>
      </c>
      <c r="L10" s="286">
        <v>1363</v>
      </c>
      <c r="M10" s="285">
        <v>19.281369359173858</v>
      </c>
      <c r="N10" s="286">
        <v>1298</v>
      </c>
      <c r="O10" s="285">
        <v>18.361861649455371</v>
      </c>
      <c r="P10" s="286">
        <v>246</v>
      </c>
      <c r="Q10" s="285">
        <v>3.479983024473051</v>
      </c>
      <c r="R10" s="335">
        <v>7069</v>
      </c>
      <c r="S10"/>
      <c r="T10"/>
      <c r="U10"/>
      <c r="V10"/>
      <c r="W10"/>
    </row>
    <row r="11" spans="1:23" ht="15">
      <c r="A11" s="329">
        <v>591</v>
      </c>
      <c r="B11" s="329" t="s">
        <v>175</v>
      </c>
      <c r="C11" s="469">
        <v>19871</v>
      </c>
      <c r="D11" s="286">
        <v>130</v>
      </c>
      <c r="E11" s="285">
        <v>1.2694072844448785</v>
      </c>
      <c r="F11" s="286">
        <v>648</v>
      </c>
      <c r="G11" s="285">
        <v>6.3275070793867778</v>
      </c>
      <c r="H11" s="286">
        <v>1680</v>
      </c>
      <c r="I11" s="285">
        <v>16.404647983595353</v>
      </c>
      <c r="J11" s="286">
        <v>4710</v>
      </c>
      <c r="K11" s="285">
        <v>45.991602382579828</v>
      </c>
      <c r="L11" s="286">
        <v>1593</v>
      </c>
      <c r="M11" s="285">
        <v>15.555121570159164</v>
      </c>
      <c r="N11" s="286">
        <v>1249</v>
      </c>
      <c r="O11" s="285">
        <v>12.19607460208964</v>
      </c>
      <c r="P11" s="286">
        <v>231</v>
      </c>
      <c r="Q11" s="285">
        <v>2.2556390977443606</v>
      </c>
      <c r="R11" s="335">
        <v>10241</v>
      </c>
      <c r="S11"/>
      <c r="T11"/>
      <c r="U11"/>
      <c r="V11"/>
      <c r="W11"/>
    </row>
    <row r="12" spans="1:23" ht="15">
      <c r="A12" s="329">
        <v>893</v>
      </c>
      <c r="B12" s="329" t="s">
        <v>265</v>
      </c>
      <c r="C12" s="469">
        <v>21065</v>
      </c>
      <c r="D12" s="286">
        <v>108</v>
      </c>
      <c r="E12" s="285">
        <v>1.1568123393316194</v>
      </c>
      <c r="F12" s="286">
        <v>576</v>
      </c>
      <c r="G12" s="285">
        <v>6.1696658097686372</v>
      </c>
      <c r="H12" s="286">
        <v>1996</v>
      </c>
      <c r="I12" s="285">
        <v>21.379605826906598</v>
      </c>
      <c r="J12" s="286">
        <v>4031</v>
      </c>
      <c r="K12" s="285">
        <v>43.176949443016284</v>
      </c>
      <c r="L12" s="286">
        <v>1350</v>
      </c>
      <c r="M12" s="285">
        <v>14.460154241645245</v>
      </c>
      <c r="N12" s="286">
        <v>1035</v>
      </c>
      <c r="O12" s="285">
        <v>11.086118251928021</v>
      </c>
      <c r="P12" s="286">
        <v>240</v>
      </c>
      <c r="Q12" s="285">
        <v>2.5706940874035991</v>
      </c>
      <c r="R12" s="335">
        <v>9336</v>
      </c>
      <c r="S12"/>
      <c r="T12"/>
      <c r="U12"/>
      <c r="V12"/>
      <c r="W12"/>
    </row>
    <row r="13" spans="1:23">
      <c r="A13" s="18">
        <v>2</v>
      </c>
      <c r="B13" s="65" t="s">
        <v>301</v>
      </c>
      <c r="C13" s="426">
        <v>273045</v>
      </c>
      <c r="D13" s="67">
        <v>3932</v>
      </c>
      <c r="E13" s="70">
        <v>1.7406240039664271</v>
      </c>
      <c r="F13" s="67">
        <v>15678</v>
      </c>
      <c r="G13" s="70">
        <v>6.9403619364663385</v>
      </c>
      <c r="H13" s="67">
        <v>43678</v>
      </c>
      <c r="I13" s="70">
        <v>19.335446400113327</v>
      </c>
      <c r="J13" s="67">
        <v>102697</v>
      </c>
      <c r="K13" s="70">
        <v>45.462071041541243</v>
      </c>
      <c r="L13" s="67">
        <v>31986</v>
      </c>
      <c r="M13" s="70">
        <v>14.159613273364736</v>
      </c>
      <c r="N13" s="67">
        <v>23592</v>
      </c>
      <c r="O13" s="71">
        <v>10.443744023798562</v>
      </c>
      <c r="P13" s="67">
        <v>4333</v>
      </c>
      <c r="Q13" s="71">
        <v>1.9181393207493715</v>
      </c>
      <c r="R13" s="248">
        <v>225896</v>
      </c>
      <c r="S13"/>
      <c r="T13"/>
      <c r="U13"/>
      <c r="V13"/>
      <c r="W13"/>
    </row>
    <row r="14" spans="1:23" ht="15">
      <c r="A14" s="329">
        <v>120</v>
      </c>
      <c r="B14" s="329" t="s">
        <v>57</v>
      </c>
      <c r="C14" s="469">
        <v>31798</v>
      </c>
      <c r="D14" s="286">
        <v>427</v>
      </c>
      <c r="E14" s="285">
        <v>1.8634895696953826</v>
      </c>
      <c r="F14" s="286">
        <v>1537</v>
      </c>
      <c r="G14" s="285">
        <v>6.7076896220651134</v>
      </c>
      <c r="H14" s="286">
        <v>4664</v>
      </c>
      <c r="I14" s="285">
        <v>20.354368508335515</v>
      </c>
      <c r="J14" s="286">
        <v>10234</v>
      </c>
      <c r="K14" s="285">
        <v>44.662651654010652</v>
      </c>
      <c r="L14" s="286">
        <v>3181</v>
      </c>
      <c r="M14" s="285">
        <v>13.882342672601903</v>
      </c>
      <c r="N14" s="286">
        <v>2334</v>
      </c>
      <c r="O14" s="285">
        <v>10.185912542550406</v>
      </c>
      <c r="P14" s="286">
        <v>537</v>
      </c>
      <c r="Q14" s="285">
        <v>2.3435454307410319</v>
      </c>
      <c r="R14" s="335">
        <v>22914</v>
      </c>
      <c r="S14"/>
      <c r="T14"/>
      <c r="U14"/>
      <c r="V14"/>
      <c r="W14"/>
    </row>
    <row r="15" spans="1:23" ht="15">
      <c r="A15" s="329">
        <v>154</v>
      </c>
      <c r="B15" s="329" t="s">
        <v>77</v>
      </c>
      <c r="C15" s="469">
        <v>99959</v>
      </c>
      <c r="D15" s="286">
        <v>1150</v>
      </c>
      <c r="E15" s="285">
        <v>1.468578798830245</v>
      </c>
      <c r="F15" s="286">
        <v>5048</v>
      </c>
      <c r="G15" s="285">
        <v>6.4464224143435462</v>
      </c>
      <c r="H15" s="286">
        <v>14200</v>
      </c>
      <c r="I15" s="285">
        <v>18.133755602947375</v>
      </c>
      <c r="J15" s="286">
        <v>35206</v>
      </c>
      <c r="K15" s="285">
        <v>44.958943644884876</v>
      </c>
      <c r="L15" s="286">
        <v>11965</v>
      </c>
      <c r="M15" s="285">
        <v>15.279604633046853</v>
      </c>
      <c r="N15" s="286">
        <v>9086</v>
      </c>
      <c r="O15" s="285">
        <v>11.603049535801398</v>
      </c>
      <c r="P15" s="286">
        <v>1652</v>
      </c>
      <c r="Q15" s="285">
        <v>2.1096453701457083</v>
      </c>
      <c r="R15" s="335">
        <v>78307</v>
      </c>
      <c r="S15"/>
      <c r="T15"/>
      <c r="U15"/>
      <c r="V15"/>
      <c r="W15"/>
    </row>
    <row r="16" spans="1:23" ht="15">
      <c r="A16" s="329">
        <v>250</v>
      </c>
      <c r="B16" s="329" t="s">
        <v>99</v>
      </c>
      <c r="C16" s="469">
        <v>56392</v>
      </c>
      <c r="D16" s="286">
        <v>919</v>
      </c>
      <c r="E16" s="285">
        <v>1.9099278841158012</v>
      </c>
      <c r="F16" s="286">
        <v>3367</v>
      </c>
      <c r="G16" s="285">
        <v>6.9975268616081641</v>
      </c>
      <c r="H16" s="286">
        <v>9799</v>
      </c>
      <c r="I16" s="285">
        <v>20.364943782862603</v>
      </c>
      <c r="J16" s="286">
        <v>22054</v>
      </c>
      <c r="K16" s="285">
        <v>45.834112683666895</v>
      </c>
      <c r="L16" s="286">
        <v>6443</v>
      </c>
      <c r="M16" s="285">
        <v>13.39027786437226</v>
      </c>
      <c r="N16" s="286">
        <v>4773</v>
      </c>
      <c r="O16" s="285">
        <v>9.9195710455764079</v>
      </c>
      <c r="P16" s="286">
        <v>762</v>
      </c>
      <c r="Q16" s="285">
        <v>1.5836398777978675</v>
      </c>
      <c r="R16" s="335">
        <v>48117</v>
      </c>
      <c r="S16"/>
      <c r="T16"/>
      <c r="U16"/>
      <c r="V16"/>
      <c r="W16"/>
    </row>
    <row r="17" spans="1:23" ht="15">
      <c r="A17" s="329">
        <v>495</v>
      </c>
      <c r="B17" s="329" t="s">
        <v>161</v>
      </c>
      <c r="C17" s="469">
        <v>28653</v>
      </c>
      <c r="D17" s="286">
        <v>584</v>
      </c>
      <c r="E17" s="285">
        <v>2.2325012424022326</v>
      </c>
      <c r="F17" s="286">
        <v>2209</v>
      </c>
      <c r="G17" s="285">
        <v>8.4445124049084441</v>
      </c>
      <c r="H17" s="286">
        <v>5276</v>
      </c>
      <c r="I17" s="285">
        <v>20.168966703620171</v>
      </c>
      <c r="J17" s="286">
        <v>11659</v>
      </c>
      <c r="K17" s="285">
        <v>44.569746549944576</v>
      </c>
      <c r="L17" s="286">
        <v>3371</v>
      </c>
      <c r="M17" s="285">
        <v>12.886578233112886</v>
      </c>
      <c r="N17" s="286">
        <v>2524</v>
      </c>
      <c r="O17" s="285">
        <v>9.6486868764096485</v>
      </c>
      <c r="P17" s="286">
        <v>536</v>
      </c>
      <c r="Q17" s="285">
        <v>2.0490079896020492</v>
      </c>
      <c r="R17" s="335">
        <v>26159</v>
      </c>
      <c r="S17"/>
      <c r="T17"/>
      <c r="U17"/>
      <c r="V17"/>
      <c r="W17"/>
    </row>
    <row r="18" spans="1:23" ht="15">
      <c r="A18" s="329">
        <v>790</v>
      </c>
      <c r="B18" s="329" t="s">
        <v>234</v>
      </c>
      <c r="C18" s="469">
        <v>29319</v>
      </c>
      <c r="D18" s="286">
        <v>391</v>
      </c>
      <c r="E18" s="285">
        <v>1.5150340979541228</v>
      </c>
      <c r="F18" s="286">
        <v>1631</v>
      </c>
      <c r="G18" s="285">
        <v>6.3197458152510846</v>
      </c>
      <c r="H18" s="286">
        <v>4891</v>
      </c>
      <c r="I18" s="285">
        <v>18.951487910725355</v>
      </c>
      <c r="J18" s="286">
        <v>12170</v>
      </c>
      <c r="K18" s="285">
        <v>47.155920644761309</v>
      </c>
      <c r="L18" s="286">
        <v>3702</v>
      </c>
      <c r="M18" s="285">
        <v>14.344389336639802</v>
      </c>
      <c r="N18" s="286">
        <v>2550</v>
      </c>
      <c r="O18" s="285">
        <v>9.880657160570367</v>
      </c>
      <c r="P18" s="286">
        <v>473</v>
      </c>
      <c r="Q18" s="285">
        <v>1.832765034097954</v>
      </c>
      <c r="R18" s="335">
        <v>25808</v>
      </c>
      <c r="S18"/>
      <c r="T18"/>
      <c r="U18"/>
      <c r="V18"/>
      <c r="W18"/>
    </row>
    <row r="19" spans="1:23" ht="15">
      <c r="A19" s="329">
        <v>895</v>
      </c>
      <c r="B19" s="329" t="s">
        <v>267</v>
      </c>
      <c r="C19" s="469">
        <v>26924</v>
      </c>
      <c r="D19" s="286">
        <v>461</v>
      </c>
      <c r="E19" s="285">
        <v>1.8746695945671181</v>
      </c>
      <c r="F19" s="286">
        <v>1886</v>
      </c>
      <c r="G19" s="285">
        <v>7.66947257126591</v>
      </c>
      <c r="H19" s="286">
        <v>4848</v>
      </c>
      <c r="I19" s="285">
        <v>19.714529705989996</v>
      </c>
      <c r="J19" s="286">
        <v>11374</v>
      </c>
      <c r="K19" s="285">
        <v>46.252694075068113</v>
      </c>
      <c r="L19" s="286">
        <v>3324</v>
      </c>
      <c r="M19" s="285">
        <v>13.517140417225814</v>
      </c>
      <c r="N19" s="286">
        <v>2325</v>
      </c>
      <c r="O19" s="285">
        <v>9.4546785409296081</v>
      </c>
      <c r="P19" s="286">
        <v>373</v>
      </c>
      <c r="Q19" s="285">
        <v>1.5168150949534382</v>
      </c>
      <c r="R19" s="335">
        <v>24591</v>
      </c>
      <c r="S19"/>
      <c r="T19"/>
      <c r="U19"/>
      <c r="V19"/>
      <c r="W19"/>
    </row>
    <row r="20" spans="1:23">
      <c r="A20" s="18">
        <v>3</v>
      </c>
      <c r="B20" s="65" t="s">
        <v>6053</v>
      </c>
      <c r="C20" s="408">
        <v>550634</v>
      </c>
      <c r="D20" s="67">
        <v>6421</v>
      </c>
      <c r="E20" s="70">
        <v>1.6004167414408486</v>
      </c>
      <c r="F20" s="67">
        <v>30353</v>
      </c>
      <c r="G20" s="70">
        <v>7.5654024844968193</v>
      </c>
      <c r="H20" s="67">
        <v>75585</v>
      </c>
      <c r="I20" s="70">
        <v>18.839355147454686</v>
      </c>
      <c r="J20" s="67">
        <v>189613</v>
      </c>
      <c r="K20" s="70">
        <v>47.260523219875978</v>
      </c>
      <c r="L20" s="67">
        <v>53635</v>
      </c>
      <c r="M20" s="70">
        <v>13.368377499950151</v>
      </c>
      <c r="N20" s="67">
        <v>37535</v>
      </c>
      <c r="O20" s="71">
        <v>9.3554964008693737</v>
      </c>
      <c r="P20" s="67">
        <v>8066</v>
      </c>
      <c r="Q20" s="71">
        <v>2.0104285059121452</v>
      </c>
      <c r="R20" s="248">
        <v>401208</v>
      </c>
      <c r="S20"/>
      <c r="T20"/>
      <c r="U20"/>
      <c r="V20"/>
      <c r="W20"/>
    </row>
    <row r="21" spans="1:23" ht="15">
      <c r="A21" s="329">
        <v>45</v>
      </c>
      <c r="B21" s="329" t="s">
        <v>32</v>
      </c>
      <c r="C21" s="469">
        <v>133811</v>
      </c>
      <c r="D21" s="286">
        <v>912</v>
      </c>
      <c r="E21" s="285">
        <v>1.3758976525254965</v>
      </c>
      <c r="F21" s="286">
        <v>4386</v>
      </c>
      <c r="G21" s="285">
        <v>6.616981473658802</v>
      </c>
      <c r="H21" s="286">
        <v>10717</v>
      </c>
      <c r="I21" s="285">
        <v>16.168306076881297</v>
      </c>
      <c r="J21" s="286">
        <v>32901</v>
      </c>
      <c r="K21" s="285">
        <v>49.636413010681309</v>
      </c>
      <c r="L21" s="286">
        <v>9310</v>
      </c>
      <c r="M21" s="285">
        <v>14.045621869531107</v>
      </c>
      <c r="N21" s="286">
        <v>6739</v>
      </c>
      <c r="O21" s="285">
        <v>10.166857763562851</v>
      </c>
      <c r="P21" s="286">
        <v>1319</v>
      </c>
      <c r="Q21" s="285">
        <v>1.9899221531591336</v>
      </c>
      <c r="R21" s="335">
        <v>66284</v>
      </c>
      <c r="S21"/>
      <c r="T21"/>
      <c r="U21"/>
      <c r="V21"/>
      <c r="W21"/>
    </row>
    <row r="22" spans="1:23" ht="15">
      <c r="A22" s="329">
        <v>51</v>
      </c>
      <c r="B22" s="329" t="s">
        <v>35</v>
      </c>
      <c r="C22" s="469">
        <v>31953</v>
      </c>
      <c r="D22" s="286">
        <v>393</v>
      </c>
      <c r="E22" s="285">
        <v>1.5331798853041001</v>
      </c>
      <c r="F22" s="286">
        <v>1817</v>
      </c>
      <c r="G22" s="285">
        <v>7.0885187063550887</v>
      </c>
      <c r="H22" s="286">
        <v>4737</v>
      </c>
      <c r="I22" s="285">
        <v>18.480084266375378</v>
      </c>
      <c r="J22" s="286">
        <v>11036</v>
      </c>
      <c r="K22" s="285">
        <v>43.053875863145166</v>
      </c>
      <c r="L22" s="286">
        <v>4003</v>
      </c>
      <c r="M22" s="285">
        <v>15.616587992041509</v>
      </c>
      <c r="N22" s="286">
        <v>2943</v>
      </c>
      <c r="O22" s="285">
        <v>11.481293644910858</v>
      </c>
      <c r="P22" s="286">
        <v>704</v>
      </c>
      <c r="Q22" s="285">
        <v>2.7464596418679048</v>
      </c>
      <c r="R22" s="335">
        <v>25633</v>
      </c>
      <c r="S22"/>
      <c r="T22"/>
      <c r="U22"/>
      <c r="V22"/>
      <c r="W22"/>
    </row>
    <row r="23" spans="1:23" ht="15">
      <c r="A23" s="329">
        <v>147</v>
      </c>
      <c r="B23" s="329" t="s">
        <v>71</v>
      </c>
      <c r="C23" s="469">
        <v>53572</v>
      </c>
      <c r="D23" s="286">
        <v>504</v>
      </c>
      <c r="E23" s="285">
        <v>1.630487528711462</v>
      </c>
      <c r="F23" s="286">
        <v>2286</v>
      </c>
      <c r="G23" s="285">
        <v>7.3954255766555592</v>
      </c>
      <c r="H23" s="286">
        <v>5249</v>
      </c>
      <c r="I23" s="285">
        <v>16.981009996441397</v>
      </c>
      <c r="J23" s="286">
        <v>15443</v>
      </c>
      <c r="K23" s="285">
        <v>49.959561321212512</v>
      </c>
      <c r="L23" s="286">
        <v>3975</v>
      </c>
      <c r="M23" s="285">
        <v>12.859499854420756</v>
      </c>
      <c r="N23" s="286">
        <v>2852</v>
      </c>
      <c r="O23" s="285">
        <v>9.2264889521529554</v>
      </c>
      <c r="P23" s="286">
        <v>602</v>
      </c>
      <c r="Q23" s="285">
        <v>1.9475267704053574</v>
      </c>
      <c r="R23" s="335">
        <v>30911</v>
      </c>
      <c r="S23"/>
      <c r="T23"/>
      <c r="U23"/>
      <c r="V23"/>
      <c r="W23"/>
    </row>
    <row r="24" spans="1:23" ht="15">
      <c r="A24" s="329">
        <v>172</v>
      </c>
      <c r="B24" s="329" t="s">
        <v>79</v>
      </c>
      <c r="C24" s="469">
        <v>62678</v>
      </c>
      <c r="D24" s="286">
        <v>672</v>
      </c>
      <c r="E24" s="285">
        <v>1.607617042654482</v>
      </c>
      <c r="F24" s="286">
        <v>3083</v>
      </c>
      <c r="G24" s="285">
        <v>7.3754216406306066</v>
      </c>
      <c r="H24" s="286">
        <v>7524</v>
      </c>
      <c r="I24" s="285">
        <v>17.999569388292148</v>
      </c>
      <c r="J24" s="286">
        <v>19984</v>
      </c>
      <c r="K24" s="285">
        <v>47.807468720844</v>
      </c>
      <c r="L24" s="286">
        <v>5550</v>
      </c>
      <c r="M24" s="285">
        <v>13.277194325494607</v>
      </c>
      <c r="N24" s="286">
        <v>4090</v>
      </c>
      <c r="O24" s="285">
        <v>9.7844549173464745</v>
      </c>
      <c r="P24" s="286">
        <v>898</v>
      </c>
      <c r="Q24" s="285">
        <v>2.1482739647376858</v>
      </c>
      <c r="R24" s="335">
        <v>41801</v>
      </c>
      <c r="S24"/>
      <c r="T24"/>
      <c r="U24"/>
      <c r="V24"/>
      <c r="W24"/>
    </row>
    <row r="25" spans="1:23" ht="15">
      <c r="A25" s="329">
        <v>475</v>
      </c>
      <c r="B25" s="329" t="s">
        <v>153</v>
      </c>
      <c r="C25" s="469">
        <v>5483</v>
      </c>
      <c r="D25" s="286">
        <v>99</v>
      </c>
      <c r="E25" s="285">
        <v>2.0492651624922376</v>
      </c>
      <c r="F25" s="286">
        <v>580</v>
      </c>
      <c r="G25" s="285">
        <v>12.005795901469675</v>
      </c>
      <c r="H25" s="286">
        <v>1342</v>
      </c>
      <c r="I25" s="285">
        <v>27.778927758228111</v>
      </c>
      <c r="J25" s="286">
        <v>2060</v>
      </c>
      <c r="K25" s="285">
        <v>42.641275098323327</v>
      </c>
      <c r="L25" s="286">
        <v>425</v>
      </c>
      <c r="M25" s="285">
        <v>8.7973504450424347</v>
      </c>
      <c r="N25" s="286">
        <v>258</v>
      </c>
      <c r="O25" s="285">
        <v>5.3405092113434067</v>
      </c>
      <c r="P25" s="286">
        <v>67</v>
      </c>
      <c r="Q25" s="285">
        <v>1.3868764231008073</v>
      </c>
      <c r="R25" s="335">
        <v>4831</v>
      </c>
      <c r="S25"/>
      <c r="T25"/>
      <c r="U25"/>
      <c r="V25"/>
      <c r="W25"/>
    </row>
    <row r="26" spans="1:23" ht="15">
      <c r="A26" s="329">
        <v>480</v>
      </c>
      <c r="B26" s="329" t="s">
        <v>155</v>
      </c>
      <c r="C26" s="469">
        <v>15069</v>
      </c>
      <c r="D26" s="286">
        <v>405</v>
      </c>
      <c r="E26" s="285">
        <v>1.9116397621070518</v>
      </c>
      <c r="F26" s="286">
        <v>2049</v>
      </c>
      <c r="G26" s="285">
        <v>9.6714811668082703</v>
      </c>
      <c r="H26" s="286">
        <v>4701</v>
      </c>
      <c r="I26" s="285">
        <v>22.189181534975926</v>
      </c>
      <c r="J26" s="286">
        <v>9584</v>
      </c>
      <c r="K26" s="285">
        <v>45.237420938355513</v>
      </c>
      <c r="L26" s="286">
        <v>2570</v>
      </c>
      <c r="M26" s="285">
        <v>12.130652317568206</v>
      </c>
      <c r="N26" s="286">
        <v>1581</v>
      </c>
      <c r="O26" s="285">
        <v>7.4624752194845652</v>
      </c>
      <c r="P26" s="286">
        <v>296</v>
      </c>
      <c r="Q26" s="285">
        <v>1.3971490607004624</v>
      </c>
      <c r="R26" s="335">
        <v>21186</v>
      </c>
      <c r="S26"/>
      <c r="T26"/>
      <c r="U26"/>
      <c r="V26"/>
      <c r="W26"/>
    </row>
    <row r="27" spans="1:23" ht="15">
      <c r="A27" s="329">
        <v>490</v>
      </c>
      <c r="B27" s="329" t="s">
        <v>159</v>
      </c>
      <c r="C27" s="469">
        <v>46213</v>
      </c>
      <c r="D27" s="286">
        <v>836</v>
      </c>
      <c r="E27" s="285">
        <v>1.6901864057256073</v>
      </c>
      <c r="F27" s="286">
        <v>4160</v>
      </c>
      <c r="G27" s="285">
        <v>8.4104969471513478</v>
      </c>
      <c r="H27" s="286">
        <v>10032</v>
      </c>
      <c r="I27" s="285">
        <v>20.28223686870729</v>
      </c>
      <c r="J27" s="286">
        <v>22827</v>
      </c>
      <c r="K27" s="285">
        <v>46.150580243419192</v>
      </c>
      <c r="L27" s="286">
        <v>6284</v>
      </c>
      <c r="M27" s="285">
        <v>12.704702599975739</v>
      </c>
      <c r="N27" s="286">
        <v>4330</v>
      </c>
      <c r="O27" s="285">
        <v>8.7541951397032065</v>
      </c>
      <c r="P27" s="286">
        <v>993</v>
      </c>
      <c r="Q27" s="285">
        <v>2.0076017953176173</v>
      </c>
      <c r="R27" s="335">
        <v>49462</v>
      </c>
      <c r="S27"/>
      <c r="T27"/>
      <c r="U27"/>
      <c r="V27"/>
      <c r="W27"/>
    </row>
    <row r="28" spans="1:23" ht="15">
      <c r="A28" s="329">
        <v>659</v>
      </c>
      <c r="B28" s="329" t="s">
        <v>199</v>
      </c>
      <c r="C28" s="469">
        <v>21945</v>
      </c>
      <c r="D28" s="286">
        <v>380</v>
      </c>
      <c r="E28" s="285">
        <v>1.7856303745124757</v>
      </c>
      <c r="F28" s="286">
        <v>1536</v>
      </c>
      <c r="G28" s="285">
        <v>7.217705934871482</v>
      </c>
      <c r="H28" s="286">
        <v>4395</v>
      </c>
      <c r="I28" s="285">
        <v>20.652224989427189</v>
      </c>
      <c r="J28" s="286">
        <v>9660</v>
      </c>
      <c r="K28" s="285">
        <v>45.392603731027677</v>
      </c>
      <c r="L28" s="286">
        <v>2893</v>
      </c>
      <c r="M28" s="285">
        <v>13.59428598280156</v>
      </c>
      <c r="N28" s="286">
        <v>1960</v>
      </c>
      <c r="O28" s="285">
        <v>9.2100935106432971</v>
      </c>
      <c r="P28" s="286">
        <v>457</v>
      </c>
      <c r="Q28" s="285">
        <v>2.1474554767163196</v>
      </c>
      <c r="R28" s="335">
        <v>21281</v>
      </c>
      <c r="S28"/>
      <c r="T28"/>
      <c r="U28"/>
      <c r="V28"/>
      <c r="W28"/>
    </row>
    <row r="29" spans="1:23" ht="15">
      <c r="A29" s="329">
        <v>665</v>
      </c>
      <c r="B29" s="329" t="s">
        <v>207</v>
      </c>
      <c r="C29" s="469">
        <v>33667</v>
      </c>
      <c r="D29" s="286">
        <v>478</v>
      </c>
      <c r="E29" s="285">
        <v>1.5543199037492277</v>
      </c>
      <c r="F29" s="286">
        <v>2087</v>
      </c>
      <c r="G29" s="285">
        <v>6.7863297889636787</v>
      </c>
      <c r="H29" s="286">
        <v>5891</v>
      </c>
      <c r="I29" s="285">
        <v>19.155854713361297</v>
      </c>
      <c r="J29" s="286">
        <v>13591</v>
      </c>
      <c r="K29" s="285">
        <v>44.194062367899065</v>
      </c>
      <c r="L29" s="286">
        <v>4630</v>
      </c>
      <c r="M29" s="285">
        <v>15.055441745520762</v>
      </c>
      <c r="N29" s="286">
        <v>3324</v>
      </c>
      <c r="O29" s="285">
        <v>10.808701590088772</v>
      </c>
      <c r="P29" s="286">
        <v>752</v>
      </c>
      <c r="Q29" s="285">
        <v>2.4452898904171949</v>
      </c>
      <c r="R29" s="335">
        <v>30753</v>
      </c>
      <c r="S29"/>
      <c r="T29"/>
      <c r="U29"/>
      <c r="V29"/>
      <c r="W29"/>
    </row>
    <row r="30" spans="1:23" ht="15">
      <c r="A30" s="329">
        <v>837</v>
      </c>
      <c r="B30" s="329" t="s">
        <v>242</v>
      </c>
      <c r="C30" s="469">
        <v>136374</v>
      </c>
      <c r="D30" s="286">
        <v>1634</v>
      </c>
      <c r="E30" s="285">
        <v>1.6084735251557778</v>
      </c>
      <c r="F30" s="286">
        <v>7624</v>
      </c>
      <c r="G30" s="285">
        <v>7.5048972801638012</v>
      </c>
      <c r="H30" s="286">
        <v>19161</v>
      </c>
      <c r="I30" s="285">
        <v>18.861665370569071</v>
      </c>
      <c r="J30" s="286">
        <v>49292</v>
      </c>
      <c r="K30" s="285">
        <v>48.52195654955851</v>
      </c>
      <c r="L30" s="286">
        <v>13205</v>
      </c>
      <c r="M30" s="285">
        <v>12.998710464921693</v>
      </c>
      <c r="N30" s="286">
        <v>8899</v>
      </c>
      <c r="O30" s="285">
        <v>8.7599791311880466</v>
      </c>
      <c r="P30" s="286">
        <v>1772</v>
      </c>
      <c r="Q30" s="285">
        <v>1.744317678443108</v>
      </c>
      <c r="R30" s="335">
        <v>101587</v>
      </c>
      <c r="S30"/>
      <c r="T30"/>
      <c r="U30"/>
      <c r="V30"/>
      <c r="W30"/>
    </row>
    <row r="31" spans="1:23" ht="15">
      <c r="A31" s="329">
        <v>873</v>
      </c>
      <c r="B31" s="329" t="s">
        <v>6123</v>
      </c>
      <c r="C31" s="469">
        <v>9869</v>
      </c>
      <c r="D31" s="286">
        <v>108</v>
      </c>
      <c r="E31" s="285">
        <v>1.4440433212996391</v>
      </c>
      <c r="F31" s="286">
        <v>745</v>
      </c>
      <c r="G31" s="285">
        <v>9.961224762668806</v>
      </c>
      <c r="H31" s="286">
        <v>1836</v>
      </c>
      <c r="I31" s="285">
        <v>24.548736462093864</v>
      </c>
      <c r="J31" s="286">
        <v>3235</v>
      </c>
      <c r="K31" s="285">
        <v>43.254445781521596</v>
      </c>
      <c r="L31" s="286">
        <v>790</v>
      </c>
      <c r="M31" s="285">
        <v>10.562909479876989</v>
      </c>
      <c r="N31" s="286">
        <v>559</v>
      </c>
      <c r="O31" s="285">
        <v>7.4742612648749835</v>
      </c>
      <c r="P31" s="286">
        <v>206</v>
      </c>
      <c r="Q31" s="285">
        <v>2.754378927664126</v>
      </c>
      <c r="R31" s="335">
        <v>7479</v>
      </c>
      <c r="S31"/>
      <c r="T31"/>
      <c r="U31"/>
      <c r="V31"/>
      <c r="W31"/>
    </row>
    <row r="32" spans="1:23">
      <c r="A32" s="18">
        <v>4</v>
      </c>
      <c r="B32" s="65" t="s">
        <v>320</v>
      </c>
      <c r="C32" s="408">
        <v>211845</v>
      </c>
      <c r="D32" s="67">
        <v>1907</v>
      </c>
      <c r="E32" s="70">
        <v>1.3437053008363808</v>
      </c>
      <c r="F32" s="67">
        <v>8247</v>
      </c>
      <c r="G32" s="70">
        <v>5.81097934766525</v>
      </c>
      <c r="H32" s="67">
        <v>22767</v>
      </c>
      <c r="I32" s="70">
        <v>16.042023379203922</v>
      </c>
      <c r="J32" s="67">
        <v>64255</v>
      </c>
      <c r="K32" s="70">
        <v>45.27518830898881</v>
      </c>
      <c r="L32" s="67">
        <v>22898</v>
      </c>
      <c r="M32" s="70">
        <v>16.134328253042185</v>
      </c>
      <c r="N32" s="67">
        <v>18532</v>
      </c>
      <c r="O32" s="71">
        <v>13.057968870005144</v>
      </c>
      <c r="P32" s="67">
        <v>3315</v>
      </c>
      <c r="Q32" s="71">
        <v>2.3358065402583126</v>
      </c>
      <c r="R32" s="248">
        <v>141921</v>
      </c>
      <c r="S32"/>
      <c r="T32"/>
      <c r="U32"/>
      <c r="V32"/>
      <c r="W32"/>
    </row>
    <row r="33" spans="1:23" ht="15">
      <c r="A33" s="329">
        <v>31</v>
      </c>
      <c r="B33" s="329" t="s">
        <v>16</v>
      </c>
      <c r="C33" s="469">
        <v>28357</v>
      </c>
      <c r="D33" s="286">
        <v>240</v>
      </c>
      <c r="E33" s="285">
        <v>1.3373453694416584</v>
      </c>
      <c r="F33" s="286">
        <v>1019</v>
      </c>
      <c r="G33" s="285">
        <v>5.6781455477543741</v>
      </c>
      <c r="H33" s="286">
        <v>2852</v>
      </c>
      <c r="I33" s="285">
        <v>15.892120806865041</v>
      </c>
      <c r="J33" s="286">
        <v>8402</v>
      </c>
      <c r="K33" s="285">
        <v>46.818232475203388</v>
      </c>
      <c r="L33" s="286">
        <v>2809</v>
      </c>
      <c r="M33" s="285">
        <v>15.652513094840076</v>
      </c>
      <c r="N33" s="286">
        <v>2214</v>
      </c>
      <c r="O33" s="285">
        <v>12.337011033099298</v>
      </c>
      <c r="P33" s="286">
        <v>410</v>
      </c>
      <c r="Q33" s="285">
        <v>2.284631672796166</v>
      </c>
      <c r="R33" s="335">
        <v>17946</v>
      </c>
      <c r="S33"/>
      <c r="T33"/>
      <c r="U33"/>
      <c r="V33"/>
      <c r="W33"/>
    </row>
    <row r="34" spans="1:23" ht="15">
      <c r="A34" s="329">
        <v>40</v>
      </c>
      <c r="B34" s="329" t="s">
        <v>24</v>
      </c>
      <c r="C34" s="469">
        <v>20011</v>
      </c>
      <c r="D34" s="286">
        <v>208</v>
      </c>
      <c r="E34" s="285">
        <v>1.3694120745276186</v>
      </c>
      <c r="F34" s="286">
        <v>933</v>
      </c>
      <c r="G34" s="285">
        <v>6.1426031996839816</v>
      </c>
      <c r="H34" s="286">
        <v>2643</v>
      </c>
      <c r="I34" s="285">
        <v>17.400750543156231</v>
      </c>
      <c r="J34" s="286">
        <v>7542</v>
      </c>
      <c r="K34" s="285">
        <v>49.654355125419713</v>
      </c>
      <c r="L34" s="286">
        <v>2214</v>
      </c>
      <c r="M34" s="285">
        <v>14.576338139443019</v>
      </c>
      <c r="N34" s="286">
        <v>1410</v>
      </c>
      <c r="O34" s="285">
        <v>9.2830337744420302</v>
      </c>
      <c r="P34" s="286">
        <v>239</v>
      </c>
      <c r="Q34" s="285">
        <v>1.5735071433274079</v>
      </c>
      <c r="R34" s="335">
        <v>15189</v>
      </c>
      <c r="S34"/>
      <c r="T34"/>
      <c r="U34"/>
      <c r="V34"/>
      <c r="W34"/>
    </row>
    <row r="35" spans="1:23" ht="15">
      <c r="A35" s="329">
        <v>190</v>
      </c>
      <c r="B35" s="329" t="s">
        <v>81</v>
      </c>
      <c r="C35" s="469">
        <v>10406</v>
      </c>
      <c r="D35" s="286">
        <v>49</v>
      </c>
      <c r="E35" s="285">
        <v>0.7315616601970738</v>
      </c>
      <c r="F35" s="286">
        <v>300</v>
      </c>
      <c r="G35" s="285">
        <v>4.4789489399820841</v>
      </c>
      <c r="H35" s="286">
        <v>866</v>
      </c>
      <c r="I35" s="285">
        <v>12.929232606748284</v>
      </c>
      <c r="J35" s="286">
        <v>2671</v>
      </c>
      <c r="K35" s="285">
        <v>39.877575395640491</v>
      </c>
      <c r="L35" s="286">
        <v>1244</v>
      </c>
      <c r="M35" s="285">
        <v>18.572708271125709</v>
      </c>
      <c r="N35" s="286">
        <v>1302</v>
      </c>
      <c r="O35" s="285">
        <v>19.438638399522247</v>
      </c>
      <c r="P35" s="286">
        <v>266</v>
      </c>
      <c r="Q35" s="285">
        <v>3.9713347267841148</v>
      </c>
      <c r="R35" s="335">
        <v>6698</v>
      </c>
      <c r="S35"/>
      <c r="T35"/>
      <c r="U35"/>
      <c r="V35"/>
      <c r="W35"/>
    </row>
    <row r="36" spans="1:23" ht="15">
      <c r="A36" s="329">
        <v>604</v>
      </c>
      <c r="B36" s="329" t="s">
        <v>177</v>
      </c>
      <c r="C36" s="469">
        <v>31036</v>
      </c>
      <c r="D36" s="286">
        <v>372</v>
      </c>
      <c r="E36" s="285">
        <v>1.617180367778116</v>
      </c>
      <c r="F36" s="286">
        <v>1596</v>
      </c>
      <c r="G36" s="285">
        <v>6.9382254488544977</v>
      </c>
      <c r="H36" s="286">
        <v>4274</v>
      </c>
      <c r="I36" s="285">
        <v>18.580185193235664</v>
      </c>
      <c r="J36" s="286">
        <v>10629</v>
      </c>
      <c r="K36" s="285">
        <v>46.207016476111811</v>
      </c>
      <c r="L36" s="286">
        <v>3418</v>
      </c>
      <c r="M36" s="285">
        <v>14.858931443724732</v>
      </c>
      <c r="N36" s="286">
        <v>2331</v>
      </c>
      <c r="O36" s="285">
        <v>10.133460852932226</v>
      </c>
      <c r="P36" s="286">
        <v>383</v>
      </c>
      <c r="Q36" s="285">
        <v>1.6650002173629528</v>
      </c>
      <c r="R36" s="335">
        <v>23003</v>
      </c>
      <c r="S36"/>
      <c r="T36"/>
      <c r="U36"/>
      <c r="V36"/>
      <c r="W36"/>
    </row>
    <row r="37" spans="1:23" ht="15">
      <c r="A37" s="329">
        <v>670</v>
      </c>
      <c r="B37" s="329" t="s">
        <v>211</v>
      </c>
      <c r="C37" s="469">
        <v>22618</v>
      </c>
      <c r="D37" s="286">
        <v>127</v>
      </c>
      <c r="E37" s="285">
        <v>0.91006807595843775</v>
      </c>
      <c r="F37" s="286">
        <v>666</v>
      </c>
      <c r="G37" s="285">
        <v>4.7724829810103904</v>
      </c>
      <c r="H37" s="286">
        <v>2059</v>
      </c>
      <c r="I37" s="285">
        <v>14.754568255105696</v>
      </c>
      <c r="J37" s="286">
        <v>5856</v>
      </c>
      <c r="K37" s="285">
        <v>41.963453959154421</v>
      </c>
      <c r="L37" s="286">
        <v>2547</v>
      </c>
      <c r="M37" s="285">
        <v>18.251522751701899</v>
      </c>
      <c r="N37" s="286">
        <v>2283</v>
      </c>
      <c r="O37" s="285">
        <v>16.359727696166249</v>
      </c>
      <c r="P37" s="286">
        <v>417</v>
      </c>
      <c r="Q37" s="285">
        <v>2.9881762809029024</v>
      </c>
      <c r="R37" s="335">
        <v>13955</v>
      </c>
      <c r="S37"/>
      <c r="T37"/>
      <c r="U37"/>
      <c r="V37"/>
      <c r="W37"/>
    </row>
    <row r="38" spans="1:23" ht="15">
      <c r="A38" s="329">
        <v>690</v>
      </c>
      <c r="B38" s="329" t="s">
        <v>221</v>
      </c>
      <c r="C38" s="469">
        <v>12907</v>
      </c>
      <c r="D38" s="286">
        <v>41</v>
      </c>
      <c r="E38" s="285">
        <v>0.67169069462647446</v>
      </c>
      <c r="F38" s="286">
        <v>213</v>
      </c>
      <c r="G38" s="285">
        <v>3.4895150720838792</v>
      </c>
      <c r="H38" s="286">
        <v>758</v>
      </c>
      <c r="I38" s="285">
        <v>12.418086500655308</v>
      </c>
      <c r="J38" s="286">
        <v>2352</v>
      </c>
      <c r="K38" s="285">
        <v>38.532110091743121</v>
      </c>
      <c r="L38" s="286">
        <v>1265</v>
      </c>
      <c r="M38" s="285">
        <v>20.724115334207077</v>
      </c>
      <c r="N38" s="286">
        <v>1248</v>
      </c>
      <c r="O38" s="285">
        <v>20.445609436435124</v>
      </c>
      <c r="P38" s="286">
        <v>227</v>
      </c>
      <c r="Q38" s="285">
        <v>3.7188728702490166</v>
      </c>
      <c r="R38" s="335">
        <v>6104</v>
      </c>
      <c r="S38"/>
      <c r="T38"/>
      <c r="U38"/>
      <c r="V38"/>
      <c r="W38"/>
    </row>
    <row r="39" spans="1:23" ht="15">
      <c r="A39" s="329">
        <v>736</v>
      </c>
      <c r="B39" s="329" t="s">
        <v>225</v>
      </c>
      <c r="C39" s="469">
        <v>41241</v>
      </c>
      <c r="D39" s="286">
        <v>503</v>
      </c>
      <c r="E39" s="285">
        <v>1.8703751905700368</v>
      </c>
      <c r="F39" s="286">
        <v>1954</v>
      </c>
      <c r="G39" s="285">
        <v>7.2658312572044776</v>
      </c>
      <c r="H39" s="286">
        <v>4745</v>
      </c>
      <c r="I39" s="285">
        <v>17.643996579035438</v>
      </c>
      <c r="J39" s="286">
        <v>12519</v>
      </c>
      <c r="K39" s="285">
        <v>46.551147138660617</v>
      </c>
      <c r="L39" s="286">
        <v>3964</v>
      </c>
      <c r="M39" s="285">
        <v>14.739895139999257</v>
      </c>
      <c r="N39" s="286">
        <v>2800</v>
      </c>
      <c r="O39" s="285">
        <v>10.411631279515115</v>
      </c>
      <c r="P39" s="286">
        <v>408</v>
      </c>
      <c r="Q39" s="285">
        <v>1.5171234150150597</v>
      </c>
      <c r="R39" s="335">
        <v>26893</v>
      </c>
      <c r="S39"/>
      <c r="T39"/>
      <c r="U39"/>
      <c r="V39"/>
      <c r="W39"/>
    </row>
    <row r="40" spans="1:23" ht="15">
      <c r="A40" s="329">
        <v>858</v>
      </c>
      <c r="B40" s="329" t="s">
        <v>253</v>
      </c>
      <c r="C40" s="469">
        <v>12608</v>
      </c>
      <c r="D40" s="286">
        <v>156</v>
      </c>
      <c r="E40" s="285">
        <v>1.3805309734513276</v>
      </c>
      <c r="F40" s="286">
        <v>655</v>
      </c>
      <c r="G40" s="285">
        <v>5.7964601769911503</v>
      </c>
      <c r="H40" s="286">
        <v>1702</v>
      </c>
      <c r="I40" s="285">
        <v>15.061946902654869</v>
      </c>
      <c r="J40" s="286">
        <v>5273</v>
      </c>
      <c r="K40" s="285">
        <v>46.663716814159287</v>
      </c>
      <c r="L40" s="286">
        <v>1784</v>
      </c>
      <c r="M40" s="285">
        <v>15.787610619469024</v>
      </c>
      <c r="N40" s="286">
        <v>1443</v>
      </c>
      <c r="O40" s="285">
        <v>12.769911504424778</v>
      </c>
      <c r="P40" s="286">
        <v>287</v>
      </c>
      <c r="Q40" s="285">
        <v>2.5398230088495577</v>
      </c>
      <c r="R40" s="335">
        <v>11300</v>
      </c>
      <c r="S40"/>
      <c r="T40"/>
      <c r="U40"/>
      <c r="V40"/>
      <c r="W40"/>
    </row>
    <row r="41" spans="1:23" ht="15">
      <c r="A41" s="329">
        <v>885</v>
      </c>
      <c r="B41" s="329" t="s">
        <v>259</v>
      </c>
      <c r="C41" s="469">
        <v>8044</v>
      </c>
      <c r="D41" s="286">
        <v>68</v>
      </c>
      <c r="E41" s="285">
        <v>1.2210450709283533</v>
      </c>
      <c r="F41" s="286">
        <v>276</v>
      </c>
      <c r="G41" s="285">
        <v>4.9560064643562578</v>
      </c>
      <c r="H41" s="286">
        <v>806</v>
      </c>
      <c r="I41" s="285">
        <v>14.47297539953313</v>
      </c>
      <c r="J41" s="286">
        <v>2572</v>
      </c>
      <c r="K41" s="285">
        <v>46.184234153348896</v>
      </c>
      <c r="L41" s="286">
        <v>895</v>
      </c>
      <c r="M41" s="285">
        <v>16.071107918836418</v>
      </c>
      <c r="N41" s="286">
        <v>823</v>
      </c>
      <c r="O41" s="285">
        <v>14.778236667265219</v>
      </c>
      <c r="P41" s="286">
        <v>129</v>
      </c>
      <c r="Q41" s="285">
        <v>2.316394325731729</v>
      </c>
      <c r="R41" s="335">
        <v>5569</v>
      </c>
      <c r="S41"/>
      <c r="T41"/>
      <c r="U41"/>
      <c r="V41"/>
      <c r="W41"/>
    </row>
    <row r="42" spans="1:23" ht="15">
      <c r="A42" s="329">
        <v>890</v>
      </c>
      <c r="B42" s="329" t="s">
        <v>263</v>
      </c>
      <c r="C42" s="469">
        <v>24617</v>
      </c>
      <c r="D42" s="286">
        <v>143</v>
      </c>
      <c r="E42" s="285">
        <v>0.93684486373165621</v>
      </c>
      <c r="F42" s="286">
        <v>635</v>
      </c>
      <c r="G42" s="285">
        <v>4.1601153039832282</v>
      </c>
      <c r="H42" s="286">
        <v>2062</v>
      </c>
      <c r="I42" s="285">
        <v>13.508909853249476</v>
      </c>
      <c r="J42" s="286">
        <v>6439</v>
      </c>
      <c r="K42" s="285">
        <v>42.184224318658281</v>
      </c>
      <c r="L42" s="286">
        <v>2758</v>
      </c>
      <c r="M42" s="285">
        <v>18.068658280922431</v>
      </c>
      <c r="N42" s="286">
        <v>2678</v>
      </c>
      <c r="O42" s="285">
        <v>17.54454926624738</v>
      </c>
      <c r="P42" s="286">
        <v>549</v>
      </c>
      <c r="Q42" s="285">
        <v>3.5966981132075473</v>
      </c>
      <c r="R42" s="335">
        <v>15264</v>
      </c>
      <c r="S42"/>
      <c r="T42"/>
      <c r="U42"/>
      <c r="V42"/>
      <c r="W42"/>
    </row>
    <row r="43" spans="1:23">
      <c r="A43" s="18">
        <v>5</v>
      </c>
      <c r="B43" s="65" t="s">
        <v>331</v>
      </c>
      <c r="C43" s="408">
        <v>222495</v>
      </c>
      <c r="D43" s="67">
        <v>1764</v>
      </c>
      <c r="E43" s="70">
        <v>1.1680108060863692</v>
      </c>
      <c r="F43" s="67">
        <v>8429</v>
      </c>
      <c r="G43" s="70">
        <v>5.5811582111689377</v>
      </c>
      <c r="H43" s="67">
        <v>24107</v>
      </c>
      <c r="I43" s="70">
        <v>15.962152212201872</v>
      </c>
      <c r="J43" s="67">
        <v>64486</v>
      </c>
      <c r="K43" s="70">
        <v>42.698608186669844</v>
      </c>
      <c r="L43" s="67">
        <v>25287</v>
      </c>
      <c r="M43" s="70">
        <v>16.743474633506814</v>
      </c>
      <c r="N43" s="67">
        <v>22041</v>
      </c>
      <c r="O43" s="71">
        <v>14.594175837273053</v>
      </c>
      <c r="P43" s="67">
        <v>4912</v>
      </c>
      <c r="Q43" s="71">
        <v>3.2524201130931094</v>
      </c>
      <c r="R43" s="248">
        <v>151026</v>
      </c>
      <c r="S43"/>
      <c r="T43"/>
      <c r="U43"/>
      <c r="V43"/>
      <c r="W43"/>
    </row>
    <row r="44" spans="1:23" ht="15">
      <c r="A44" s="329">
        <v>4</v>
      </c>
      <c r="B44" s="329" t="s">
        <v>10</v>
      </c>
      <c r="C44" s="469">
        <v>2864</v>
      </c>
      <c r="D44" s="286">
        <v>13</v>
      </c>
      <c r="E44" s="285">
        <v>0.91678420310296183</v>
      </c>
      <c r="F44" s="286">
        <v>52</v>
      </c>
      <c r="G44" s="285">
        <v>3.6671368124118473</v>
      </c>
      <c r="H44" s="286">
        <v>197</v>
      </c>
      <c r="I44" s="285">
        <v>13.892806770098732</v>
      </c>
      <c r="J44" s="286">
        <v>564</v>
      </c>
      <c r="K44" s="285">
        <v>39.774330042313117</v>
      </c>
      <c r="L44" s="286">
        <v>302</v>
      </c>
      <c r="M44" s="285">
        <v>21.297602256699577</v>
      </c>
      <c r="N44" s="286">
        <v>234</v>
      </c>
      <c r="O44" s="285">
        <v>16.502115655853313</v>
      </c>
      <c r="P44" s="286">
        <v>56</v>
      </c>
      <c r="Q44" s="285">
        <v>3.9492242595204514</v>
      </c>
      <c r="R44" s="335">
        <v>1418</v>
      </c>
      <c r="S44"/>
      <c r="T44"/>
      <c r="U44"/>
      <c r="V44"/>
      <c r="W44"/>
    </row>
    <row r="45" spans="1:23" ht="15">
      <c r="A45" s="329">
        <v>42</v>
      </c>
      <c r="B45" s="329" t="s">
        <v>6124</v>
      </c>
      <c r="C45" s="469">
        <v>28279</v>
      </c>
      <c r="D45" s="286">
        <v>208</v>
      </c>
      <c r="E45" s="285">
        <v>1.1214147077852059</v>
      </c>
      <c r="F45" s="286">
        <v>892</v>
      </c>
      <c r="G45" s="285">
        <v>4.8091438430019409</v>
      </c>
      <c r="H45" s="286">
        <v>2581</v>
      </c>
      <c r="I45" s="285">
        <v>13.915246926892388</v>
      </c>
      <c r="J45" s="286">
        <v>8641</v>
      </c>
      <c r="K45" s="285">
        <v>46.587233124865215</v>
      </c>
      <c r="L45" s="286">
        <v>3148</v>
      </c>
      <c r="M45" s="285">
        <v>16.972180288979942</v>
      </c>
      <c r="N45" s="286">
        <v>2556</v>
      </c>
      <c r="O45" s="285">
        <v>13.78046150528359</v>
      </c>
      <c r="P45" s="286">
        <v>522</v>
      </c>
      <c r="Q45" s="285">
        <v>2.8143196031917186</v>
      </c>
      <c r="R45" s="335">
        <v>18548</v>
      </c>
      <c r="S45"/>
      <c r="T45"/>
      <c r="U45"/>
      <c r="V45"/>
      <c r="W45"/>
    </row>
    <row r="46" spans="1:23" ht="15">
      <c r="A46" s="329">
        <v>44</v>
      </c>
      <c r="B46" s="329" t="s">
        <v>30</v>
      </c>
      <c r="C46" s="469">
        <v>7508</v>
      </c>
      <c r="D46" s="286">
        <v>60</v>
      </c>
      <c r="E46" s="285">
        <v>1.0451140916216688</v>
      </c>
      <c r="F46" s="286">
        <v>328</v>
      </c>
      <c r="G46" s="285">
        <v>5.7132903675317888</v>
      </c>
      <c r="H46" s="286">
        <v>819</v>
      </c>
      <c r="I46" s="285">
        <v>14.265807350635779</v>
      </c>
      <c r="J46" s="286">
        <v>2573</v>
      </c>
      <c r="K46" s="285">
        <v>44.817975962375897</v>
      </c>
      <c r="L46" s="286">
        <v>983</v>
      </c>
      <c r="M46" s="285">
        <v>17.12245253440167</v>
      </c>
      <c r="N46" s="286">
        <v>811</v>
      </c>
      <c r="O46" s="285">
        <v>14.126458805086223</v>
      </c>
      <c r="P46" s="286">
        <v>167</v>
      </c>
      <c r="Q46" s="285">
        <v>2.9089008883469778</v>
      </c>
      <c r="R46" s="335">
        <v>5741</v>
      </c>
      <c r="S46"/>
      <c r="T46"/>
      <c r="U46"/>
      <c r="V46"/>
      <c r="W46"/>
    </row>
    <row r="47" spans="1:23" ht="15">
      <c r="A47" s="329">
        <v>59</v>
      </c>
      <c r="B47" s="329" t="s">
        <v>39</v>
      </c>
      <c r="C47" s="469">
        <v>5314</v>
      </c>
      <c r="D47" s="286">
        <v>13</v>
      </c>
      <c r="E47" s="285">
        <v>0.51040439733019238</v>
      </c>
      <c r="F47" s="286">
        <v>80</v>
      </c>
      <c r="G47" s="285">
        <v>3.1409501374165685</v>
      </c>
      <c r="H47" s="286">
        <v>249</v>
      </c>
      <c r="I47" s="285">
        <v>9.7762073027090697</v>
      </c>
      <c r="J47" s="286">
        <v>818</v>
      </c>
      <c r="K47" s="285">
        <v>32.116215155084419</v>
      </c>
      <c r="L47" s="286">
        <v>548</v>
      </c>
      <c r="M47" s="285">
        <v>21.515508441303492</v>
      </c>
      <c r="N47" s="286">
        <v>691</v>
      </c>
      <c r="O47" s="285">
        <v>27.129956811935614</v>
      </c>
      <c r="P47" s="286">
        <v>148</v>
      </c>
      <c r="Q47" s="285">
        <v>5.8107577542206519</v>
      </c>
      <c r="R47" s="335">
        <v>2547</v>
      </c>
      <c r="S47"/>
      <c r="T47"/>
      <c r="U47"/>
      <c r="V47"/>
      <c r="W47"/>
    </row>
    <row r="48" spans="1:23" ht="15">
      <c r="A48" s="329">
        <v>113</v>
      </c>
      <c r="B48" s="329" t="s">
        <v>55</v>
      </c>
      <c r="C48" s="469">
        <v>10089</v>
      </c>
      <c r="D48" s="286">
        <v>76</v>
      </c>
      <c r="E48" s="285">
        <v>1.2197079120526402</v>
      </c>
      <c r="F48" s="286">
        <v>352</v>
      </c>
      <c r="G48" s="285">
        <v>5.6491734874017014</v>
      </c>
      <c r="H48" s="286">
        <v>969</v>
      </c>
      <c r="I48" s="285">
        <v>15.551275878671161</v>
      </c>
      <c r="J48" s="286">
        <v>2855</v>
      </c>
      <c r="K48" s="285">
        <v>45.819290643556407</v>
      </c>
      <c r="L48" s="286">
        <v>996</v>
      </c>
      <c r="M48" s="285">
        <v>15.984593163216177</v>
      </c>
      <c r="N48" s="286">
        <v>728</v>
      </c>
      <c r="O48" s="285">
        <v>11.683517894398973</v>
      </c>
      <c r="P48" s="286">
        <v>255</v>
      </c>
      <c r="Q48" s="285">
        <v>4.0924410207029371</v>
      </c>
      <c r="R48" s="335">
        <v>6231</v>
      </c>
      <c r="S48"/>
      <c r="T48"/>
      <c r="U48"/>
      <c r="V48"/>
      <c r="W48"/>
    </row>
    <row r="49" spans="1:23" ht="15">
      <c r="A49" s="329">
        <v>125</v>
      </c>
      <c r="B49" s="329" t="s">
        <v>59</v>
      </c>
      <c r="C49" s="469">
        <v>8940</v>
      </c>
      <c r="D49" s="286">
        <v>87</v>
      </c>
      <c r="E49" s="285">
        <v>1.2469542783431276</v>
      </c>
      <c r="F49" s="286">
        <v>364</v>
      </c>
      <c r="G49" s="285">
        <v>5.2171420381252682</v>
      </c>
      <c r="H49" s="286">
        <v>1063</v>
      </c>
      <c r="I49" s="285">
        <v>15.235774688261431</v>
      </c>
      <c r="J49" s="286">
        <v>3297</v>
      </c>
      <c r="K49" s="285">
        <v>47.25526730686542</v>
      </c>
      <c r="L49" s="286">
        <v>1176</v>
      </c>
      <c r="M49" s="285">
        <v>16.855381969327791</v>
      </c>
      <c r="N49" s="286">
        <v>832</v>
      </c>
      <c r="O49" s="285">
        <v>11.924896087143471</v>
      </c>
      <c r="P49" s="286">
        <v>158</v>
      </c>
      <c r="Q49" s="285">
        <v>2.2645836319334958</v>
      </c>
      <c r="R49" s="335">
        <v>6977</v>
      </c>
      <c r="S49"/>
      <c r="T49"/>
      <c r="U49"/>
      <c r="V49"/>
      <c r="W49"/>
    </row>
    <row r="50" spans="1:23" ht="15">
      <c r="A50" s="329">
        <v>138</v>
      </c>
      <c r="B50" s="329" t="s">
        <v>65</v>
      </c>
      <c r="C50" s="469">
        <v>16287</v>
      </c>
      <c r="D50" s="286">
        <v>131</v>
      </c>
      <c r="E50" s="285">
        <v>1.1712114438980779</v>
      </c>
      <c r="F50" s="286">
        <v>603</v>
      </c>
      <c r="G50" s="285">
        <v>5.3911488600804649</v>
      </c>
      <c r="H50" s="286">
        <v>1581</v>
      </c>
      <c r="I50" s="285">
        <v>14.135002235136342</v>
      </c>
      <c r="J50" s="286">
        <v>4574</v>
      </c>
      <c r="K50" s="285">
        <v>40.894054537326781</v>
      </c>
      <c r="L50" s="286">
        <v>1908</v>
      </c>
      <c r="M50" s="285">
        <v>17.058560572194903</v>
      </c>
      <c r="N50" s="286">
        <v>1976</v>
      </c>
      <c r="O50" s="285">
        <v>17.666517657577113</v>
      </c>
      <c r="P50" s="286">
        <v>412</v>
      </c>
      <c r="Q50" s="285">
        <v>3.6835046937863205</v>
      </c>
      <c r="R50" s="335">
        <v>11185</v>
      </c>
      <c r="S50"/>
      <c r="T50"/>
      <c r="U50"/>
      <c r="V50"/>
      <c r="W50"/>
    </row>
    <row r="51" spans="1:23" ht="15">
      <c r="A51" s="329">
        <v>234</v>
      </c>
      <c r="B51" s="329" t="s">
        <v>92</v>
      </c>
      <c r="C51" s="469">
        <v>24621</v>
      </c>
      <c r="D51" s="286">
        <v>326</v>
      </c>
      <c r="E51" s="285">
        <v>1.5146587371648934</v>
      </c>
      <c r="F51" s="286">
        <v>1608</v>
      </c>
      <c r="G51" s="285">
        <v>7.4710774520280632</v>
      </c>
      <c r="H51" s="286">
        <v>4457</v>
      </c>
      <c r="I51" s="285">
        <v>20.708079728662362</v>
      </c>
      <c r="J51" s="286">
        <v>9470</v>
      </c>
      <c r="K51" s="285">
        <v>43.999442456906564</v>
      </c>
      <c r="L51" s="286">
        <v>2844</v>
      </c>
      <c r="M51" s="285">
        <v>13.213771314407843</v>
      </c>
      <c r="N51" s="286">
        <v>2256</v>
      </c>
      <c r="O51" s="285">
        <v>10.481810156576685</v>
      </c>
      <c r="P51" s="286">
        <v>562</v>
      </c>
      <c r="Q51" s="285">
        <v>2.6111601542535894</v>
      </c>
      <c r="R51" s="335">
        <v>21523</v>
      </c>
      <c r="S51"/>
      <c r="T51"/>
      <c r="U51"/>
      <c r="V51"/>
      <c r="W51"/>
    </row>
    <row r="52" spans="1:23" ht="15">
      <c r="A52" s="329">
        <v>240</v>
      </c>
      <c r="B52" s="329" t="s">
        <v>97</v>
      </c>
      <c r="C52" s="469">
        <v>12708</v>
      </c>
      <c r="D52" s="286">
        <v>27</v>
      </c>
      <c r="E52" s="285">
        <v>0.41039671682626538</v>
      </c>
      <c r="F52" s="286">
        <v>203</v>
      </c>
      <c r="G52" s="285">
        <v>3.0855753153974765</v>
      </c>
      <c r="H52" s="286">
        <v>704</v>
      </c>
      <c r="I52" s="285">
        <v>10.700714394284844</v>
      </c>
      <c r="J52" s="286">
        <v>2200</v>
      </c>
      <c r="K52" s="285">
        <v>33.439732482140144</v>
      </c>
      <c r="L52" s="286">
        <v>1477</v>
      </c>
      <c r="M52" s="285">
        <v>22.450220398236816</v>
      </c>
      <c r="N52" s="286">
        <v>1648</v>
      </c>
      <c r="O52" s="285">
        <v>25.049399604803163</v>
      </c>
      <c r="P52" s="286">
        <v>320</v>
      </c>
      <c r="Q52" s="285">
        <v>4.863961088311294</v>
      </c>
      <c r="R52" s="335">
        <v>6579</v>
      </c>
      <c r="S52"/>
      <c r="T52"/>
      <c r="U52"/>
      <c r="V52"/>
      <c r="W52"/>
    </row>
    <row r="53" spans="1:23" ht="15">
      <c r="A53" s="329">
        <v>284</v>
      </c>
      <c r="B53" s="329" t="s">
        <v>108</v>
      </c>
      <c r="C53" s="469">
        <v>21679</v>
      </c>
      <c r="D53" s="286">
        <v>226</v>
      </c>
      <c r="E53" s="285">
        <v>1.2141398947029118</v>
      </c>
      <c r="F53" s="286">
        <v>1291</v>
      </c>
      <c r="G53" s="285">
        <v>6.9356398409799072</v>
      </c>
      <c r="H53" s="286">
        <v>3697</v>
      </c>
      <c r="I53" s="285">
        <v>19.861394649188782</v>
      </c>
      <c r="J53" s="286">
        <v>7865</v>
      </c>
      <c r="K53" s="285">
        <v>42.253142795745134</v>
      </c>
      <c r="L53" s="286">
        <v>2736</v>
      </c>
      <c r="M53" s="285">
        <v>14.698613946491887</v>
      </c>
      <c r="N53" s="286">
        <v>2265</v>
      </c>
      <c r="O53" s="285">
        <v>12.168260449124316</v>
      </c>
      <c r="P53" s="286">
        <v>534</v>
      </c>
      <c r="Q53" s="285">
        <v>2.868808423767057</v>
      </c>
      <c r="R53" s="335">
        <v>18614</v>
      </c>
      <c r="S53"/>
      <c r="T53"/>
      <c r="U53"/>
      <c r="V53"/>
      <c r="W53"/>
    </row>
    <row r="54" spans="1:23" ht="15">
      <c r="A54" s="329">
        <v>306</v>
      </c>
      <c r="B54" s="329" t="s">
        <v>110</v>
      </c>
      <c r="C54" s="469">
        <v>6022</v>
      </c>
      <c r="D54" s="286">
        <v>49</v>
      </c>
      <c r="E54" s="285">
        <v>1.2503189589180914</v>
      </c>
      <c r="F54" s="286">
        <v>222</v>
      </c>
      <c r="G54" s="285">
        <v>5.6647103853023735</v>
      </c>
      <c r="H54" s="286">
        <v>675</v>
      </c>
      <c r="I54" s="285">
        <v>17.223781576932893</v>
      </c>
      <c r="J54" s="286">
        <v>1644</v>
      </c>
      <c r="K54" s="285">
        <v>41.949476907374326</v>
      </c>
      <c r="L54" s="286">
        <v>620</v>
      </c>
      <c r="M54" s="285">
        <v>15.820362337330952</v>
      </c>
      <c r="N54" s="286">
        <v>573</v>
      </c>
      <c r="O54" s="285">
        <v>14.621076805307476</v>
      </c>
      <c r="P54" s="286">
        <v>136</v>
      </c>
      <c r="Q54" s="285">
        <v>3.4702730288338861</v>
      </c>
      <c r="R54" s="335">
        <v>3919</v>
      </c>
      <c r="S54"/>
      <c r="T54"/>
      <c r="U54"/>
      <c r="V54"/>
      <c r="W54"/>
    </row>
    <row r="55" spans="1:23" ht="15">
      <c r="A55" s="329">
        <v>347</v>
      </c>
      <c r="B55" s="329" t="s">
        <v>124</v>
      </c>
      <c r="C55" s="469">
        <v>5650</v>
      </c>
      <c r="D55" s="286">
        <v>19</v>
      </c>
      <c r="E55" s="285">
        <v>0.61848958333333326</v>
      </c>
      <c r="F55" s="286">
        <v>95</v>
      </c>
      <c r="G55" s="285">
        <v>3.092447916666667</v>
      </c>
      <c r="H55" s="286">
        <v>302</v>
      </c>
      <c r="I55" s="285">
        <v>9.8307291666666679</v>
      </c>
      <c r="J55" s="286">
        <v>1051</v>
      </c>
      <c r="K55" s="285">
        <v>34.212239583333329</v>
      </c>
      <c r="L55" s="286">
        <v>740</v>
      </c>
      <c r="M55" s="285">
        <v>24.088541666666664</v>
      </c>
      <c r="N55" s="286">
        <v>712</v>
      </c>
      <c r="O55" s="285">
        <v>23.177083333333336</v>
      </c>
      <c r="P55" s="286">
        <v>153</v>
      </c>
      <c r="Q55" s="285">
        <v>4.98046875</v>
      </c>
      <c r="R55" s="335">
        <v>3072</v>
      </c>
      <c r="S55"/>
      <c r="T55"/>
      <c r="U55"/>
      <c r="V55"/>
      <c r="W55"/>
    </row>
    <row r="56" spans="1:23" ht="15">
      <c r="A56" s="329">
        <v>411</v>
      </c>
      <c r="B56" s="329" t="s">
        <v>145</v>
      </c>
      <c r="C56" s="469">
        <v>10567</v>
      </c>
      <c r="D56" s="286">
        <v>75</v>
      </c>
      <c r="E56" s="285">
        <v>1.0245901639344261</v>
      </c>
      <c r="F56" s="286">
        <v>280</v>
      </c>
      <c r="G56" s="285">
        <v>3.8251366120218582</v>
      </c>
      <c r="H56" s="286">
        <v>995</v>
      </c>
      <c r="I56" s="285">
        <v>13.592896174863389</v>
      </c>
      <c r="J56" s="286">
        <v>3017</v>
      </c>
      <c r="K56" s="285">
        <v>41.215846994535518</v>
      </c>
      <c r="L56" s="286">
        <v>1405</v>
      </c>
      <c r="M56" s="285">
        <v>19.193989071038249</v>
      </c>
      <c r="N56" s="286">
        <v>1275</v>
      </c>
      <c r="O56" s="285">
        <v>17.418032786885245</v>
      </c>
      <c r="P56" s="286">
        <v>273</v>
      </c>
      <c r="Q56" s="285">
        <v>3.7295081967213117</v>
      </c>
      <c r="R56" s="335">
        <v>7320</v>
      </c>
      <c r="S56"/>
      <c r="T56"/>
      <c r="U56"/>
      <c r="V56"/>
      <c r="W56"/>
    </row>
    <row r="57" spans="1:23" ht="15">
      <c r="A57" s="329">
        <v>501</v>
      </c>
      <c r="B57" s="329" t="s">
        <v>163</v>
      </c>
      <c r="C57" s="469">
        <v>3325</v>
      </c>
      <c r="D57" s="286">
        <v>11</v>
      </c>
      <c r="E57" s="285">
        <v>0.60739922694643844</v>
      </c>
      <c r="F57" s="286">
        <v>65</v>
      </c>
      <c r="G57" s="285">
        <v>3.5891772501380452</v>
      </c>
      <c r="H57" s="286">
        <v>244</v>
      </c>
      <c r="I57" s="285">
        <v>13.473219215902816</v>
      </c>
      <c r="J57" s="286">
        <v>691</v>
      </c>
      <c r="K57" s="285">
        <v>38.155715074544446</v>
      </c>
      <c r="L57" s="286">
        <v>356</v>
      </c>
      <c r="M57" s="285">
        <v>19.657647708448369</v>
      </c>
      <c r="N57" s="286">
        <v>354</v>
      </c>
      <c r="O57" s="285">
        <v>19.5472114853672</v>
      </c>
      <c r="P57" s="286">
        <v>90</v>
      </c>
      <c r="Q57" s="285">
        <v>4.9696300386526779</v>
      </c>
      <c r="R57" s="335">
        <v>1811</v>
      </c>
      <c r="S57"/>
      <c r="T57"/>
      <c r="U57"/>
      <c r="V57"/>
      <c r="W57"/>
    </row>
    <row r="58" spans="1:23" ht="15">
      <c r="A58" s="329">
        <v>543</v>
      </c>
      <c r="B58" s="329" t="s">
        <v>167</v>
      </c>
      <c r="C58" s="469">
        <v>8677</v>
      </c>
      <c r="D58" s="286">
        <v>73</v>
      </c>
      <c r="E58" s="285">
        <v>1.1067313523347484</v>
      </c>
      <c r="F58" s="286">
        <v>387</v>
      </c>
      <c r="G58" s="285">
        <v>5.8671922377198298</v>
      </c>
      <c r="H58" s="286">
        <v>1167</v>
      </c>
      <c r="I58" s="285">
        <v>17.692540933899334</v>
      </c>
      <c r="J58" s="286">
        <v>2870</v>
      </c>
      <c r="K58" s="285">
        <v>43.511218920557916</v>
      </c>
      <c r="L58" s="286">
        <v>1057</v>
      </c>
      <c r="M58" s="285">
        <v>16.02486355366889</v>
      </c>
      <c r="N58" s="286">
        <v>771</v>
      </c>
      <c r="O58" s="285">
        <v>11.688902365069739</v>
      </c>
      <c r="P58" s="286">
        <v>271</v>
      </c>
      <c r="Q58" s="285">
        <v>4.1085506367495448</v>
      </c>
      <c r="R58" s="335">
        <v>6596</v>
      </c>
      <c r="S58"/>
      <c r="T58"/>
      <c r="U58"/>
      <c r="V58"/>
      <c r="W58"/>
    </row>
    <row r="59" spans="1:23" ht="15">
      <c r="A59" s="329">
        <v>628</v>
      </c>
      <c r="B59" s="329" t="s">
        <v>183</v>
      </c>
      <c r="C59" s="469">
        <v>9717</v>
      </c>
      <c r="D59" s="286">
        <v>111</v>
      </c>
      <c r="E59" s="285">
        <v>1.5585509688289807</v>
      </c>
      <c r="F59" s="286">
        <v>434</v>
      </c>
      <c r="G59" s="285">
        <v>6.0937938781241225</v>
      </c>
      <c r="H59" s="286">
        <v>1299</v>
      </c>
      <c r="I59" s="285">
        <v>18.239258635214828</v>
      </c>
      <c r="J59" s="286">
        <v>3097</v>
      </c>
      <c r="K59" s="285">
        <v>43.484976130300481</v>
      </c>
      <c r="L59" s="286">
        <v>1089</v>
      </c>
      <c r="M59" s="285">
        <v>15.290648694187025</v>
      </c>
      <c r="N59" s="286">
        <v>891</v>
      </c>
      <c r="O59" s="285">
        <v>12.510530749789384</v>
      </c>
      <c r="P59" s="286">
        <v>201</v>
      </c>
      <c r="Q59" s="285">
        <v>2.822240943555181</v>
      </c>
      <c r="R59" s="335">
        <v>7122</v>
      </c>
      <c r="S59"/>
      <c r="T59"/>
      <c r="U59"/>
      <c r="V59"/>
      <c r="W59"/>
    </row>
    <row r="60" spans="1:23" ht="15">
      <c r="A60" s="329">
        <v>656</v>
      </c>
      <c r="B60" s="329" t="s">
        <v>195</v>
      </c>
      <c r="C60" s="469">
        <v>16778</v>
      </c>
      <c r="D60" s="286">
        <v>90</v>
      </c>
      <c r="E60" s="285">
        <v>1.1454753722794959</v>
      </c>
      <c r="F60" s="286">
        <v>440</v>
      </c>
      <c r="G60" s="285">
        <v>5.6001018200330916</v>
      </c>
      <c r="H60" s="286">
        <v>1056</v>
      </c>
      <c r="I60" s="285">
        <v>13.440244368079421</v>
      </c>
      <c r="J60" s="286">
        <v>3406</v>
      </c>
      <c r="K60" s="285">
        <v>43.349879088710701</v>
      </c>
      <c r="L60" s="286">
        <v>1464</v>
      </c>
      <c r="M60" s="285">
        <v>18.633066055746468</v>
      </c>
      <c r="N60" s="286">
        <v>1199</v>
      </c>
      <c r="O60" s="285">
        <v>15.260277459590174</v>
      </c>
      <c r="P60" s="286">
        <v>202</v>
      </c>
      <c r="Q60" s="285">
        <v>2.5709558355606466</v>
      </c>
      <c r="R60" s="335">
        <v>7857</v>
      </c>
      <c r="S60"/>
      <c r="T60"/>
      <c r="U60"/>
      <c r="V60"/>
      <c r="W60"/>
    </row>
    <row r="61" spans="1:23" ht="15">
      <c r="A61" s="329">
        <v>761</v>
      </c>
      <c r="B61" s="329" t="s">
        <v>230</v>
      </c>
      <c r="C61" s="469">
        <v>16245</v>
      </c>
      <c r="D61" s="286">
        <v>91</v>
      </c>
      <c r="E61" s="285">
        <v>1.055439573184876</v>
      </c>
      <c r="F61" s="286">
        <v>444</v>
      </c>
      <c r="G61" s="285">
        <v>5.1496172581767574</v>
      </c>
      <c r="H61" s="286">
        <v>1159</v>
      </c>
      <c r="I61" s="285">
        <v>13.442356761772212</v>
      </c>
      <c r="J61" s="286">
        <v>3609</v>
      </c>
      <c r="K61" s="285">
        <v>41.858037578288098</v>
      </c>
      <c r="L61" s="286">
        <v>1584</v>
      </c>
      <c r="M61" s="285">
        <v>18.371607515657619</v>
      </c>
      <c r="N61" s="286">
        <v>1456</v>
      </c>
      <c r="O61" s="285">
        <v>16.887033170958016</v>
      </c>
      <c r="P61" s="286">
        <v>279</v>
      </c>
      <c r="Q61" s="285">
        <v>3.2359081419624216</v>
      </c>
      <c r="R61" s="335">
        <v>8622</v>
      </c>
      <c r="S61"/>
      <c r="T61"/>
      <c r="U61"/>
      <c r="V61"/>
      <c r="W61"/>
    </row>
    <row r="62" spans="1:23" ht="15">
      <c r="A62" s="329">
        <v>842</v>
      </c>
      <c r="B62" s="329" t="s">
        <v>244</v>
      </c>
      <c r="C62" s="469">
        <v>7225</v>
      </c>
      <c r="D62" s="286">
        <v>78</v>
      </c>
      <c r="E62" s="285">
        <v>1.4595808383233533</v>
      </c>
      <c r="F62" s="286">
        <v>289</v>
      </c>
      <c r="G62" s="285">
        <v>5.4079341317365266</v>
      </c>
      <c r="H62" s="286">
        <v>893</v>
      </c>
      <c r="I62" s="285">
        <v>16.710329341317365</v>
      </c>
      <c r="J62" s="286">
        <v>2244</v>
      </c>
      <c r="K62" s="285">
        <v>41.991017964071858</v>
      </c>
      <c r="L62" s="286">
        <v>854</v>
      </c>
      <c r="M62" s="285">
        <v>15.980538922155688</v>
      </c>
      <c r="N62" s="286">
        <v>813</v>
      </c>
      <c r="O62" s="285">
        <v>15.213323353293411</v>
      </c>
      <c r="P62" s="286">
        <v>173</v>
      </c>
      <c r="Q62" s="285">
        <v>3.2372754491017965</v>
      </c>
      <c r="R62" s="335">
        <v>5344</v>
      </c>
      <c r="S62"/>
      <c r="T62"/>
      <c r="U62"/>
      <c r="V62"/>
      <c r="W62"/>
    </row>
    <row r="63" spans="1:23">
      <c r="A63" s="18">
        <v>6</v>
      </c>
      <c r="B63" s="65" t="s">
        <v>351</v>
      </c>
      <c r="C63" s="408">
        <v>260186</v>
      </c>
      <c r="D63" s="67">
        <v>1488</v>
      </c>
      <c r="E63" s="70">
        <v>1.0586603109103199</v>
      </c>
      <c r="F63" s="67">
        <v>6874</v>
      </c>
      <c r="G63" s="70">
        <v>4.8906122158585603</v>
      </c>
      <c r="H63" s="67">
        <v>22017</v>
      </c>
      <c r="I63" s="70">
        <v>15.664330689054108</v>
      </c>
      <c r="J63" s="67">
        <v>64344</v>
      </c>
      <c r="K63" s="70">
        <v>45.778520863718832</v>
      </c>
      <c r="L63" s="67">
        <v>23153</v>
      </c>
      <c r="M63" s="70">
        <v>16.472555227491018</v>
      </c>
      <c r="N63" s="67">
        <v>19152</v>
      </c>
      <c r="O63" s="71">
        <v>13.625982711394116</v>
      </c>
      <c r="P63" s="67">
        <v>3527</v>
      </c>
      <c r="Q63" s="71">
        <v>2.5093379815730494</v>
      </c>
      <c r="R63" s="248">
        <v>140555</v>
      </c>
      <c r="S63"/>
      <c r="T63"/>
      <c r="U63"/>
      <c r="V63"/>
      <c r="W63"/>
    </row>
    <row r="64" spans="1:23" ht="15">
      <c r="A64" s="329">
        <v>38</v>
      </c>
      <c r="B64" s="329" t="s">
        <v>22</v>
      </c>
      <c r="C64" s="469">
        <v>12081</v>
      </c>
      <c r="D64" s="286">
        <v>95</v>
      </c>
      <c r="E64" s="285">
        <v>1.1177785621837864</v>
      </c>
      <c r="F64" s="286">
        <v>399</v>
      </c>
      <c r="G64" s="285">
        <v>4.6946699611719023</v>
      </c>
      <c r="H64" s="286">
        <v>1291</v>
      </c>
      <c r="I64" s="285">
        <v>15.190022355571244</v>
      </c>
      <c r="J64" s="286">
        <v>3749</v>
      </c>
      <c r="K64" s="285">
        <v>44.111071890810685</v>
      </c>
      <c r="L64" s="286">
        <v>1445</v>
      </c>
      <c r="M64" s="285">
        <v>17.002000235321802</v>
      </c>
      <c r="N64" s="286">
        <v>1321</v>
      </c>
      <c r="O64" s="285">
        <v>15.543005059418755</v>
      </c>
      <c r="P64" s="286">
        <v>199</v>
      </c>
      <c r="Q64" s="285">
        <v>2.341451935521826</v>
      </c>
      <c r="R64" s="335">
        <v>8499</v>
      </c>
      <c r="S64"/>
      <c r="T64"/>
      <c r="U64"/>
      <c r="V64"/>
      <c r="W64"/>
    </row>
    <row r="65" spans="1:23" ht="15">
      <c r="A65" s="329">
        <v>86</v>
      </c>
      <c r="B65" s="329" t="s">
        <v>43</v>
      </c>
      <c r="C65" s="469">
        <v>6405</v>
      </c>
      <c r="D65" s="286">
        <v>27</v>
      </c>
      <c r="E65" s="285">
        <v>1.0025993316004456</v>
      </c>
      <c r="F65" s="286">
        <v>130</v>
      </c>
      <c r="G65" s="285">
        <v>4.8273301151132566</v>
      </c>
      <c r="H65" s="286">
        <v>380</v>
      </c>
      <c r="I65" s="285">
        <v>14.110657259561826</v>
      </c>
      <c r="J65" s="286">
        <v>1167</v>
      </c>
      <c r="K65" s="285">
        <v>43.334571110285921</v>
      </c>
      <c r="L65" s="286">
        <v>551</v>
      </c>
      <c r="M65" s="285">
        <v>20.46045302636465</v>
      </c>
      <c r="N65" s="286">
        <v>368</v>
      </c>
      <c r="O65" s="285">
        <v>13.665057556628296</v>
      </c>
      <c r="P65" s="286">
        <v>70</v>
      </c>
      <c r="Q65" s="285">
        <v>2.5993316004455997</v>
      </c>
      <c r="R65" s="335">
        <v>2693</v>
      </c>
      <c r="S65"/>
      <c r="T65"/>
      <c r="U65"/>
      <c r="V65"/>
      <c r="W65"/>
    </row>
    <row r="66" spans="1:23" ht="15">
      <c r="A66" s="329">
        <v>107</v>
      </c>
      <c r="B66" s="329" t="s">
        <v>6125</v>
      </c>
      <c r="C66" s="469">
        <v>8504</v>
      </c>
      <c r="D66" s="286">
        <v>64</v>
      </c>
      <c r="E66" s="285">
        <v>1.1369692662995203</v>
      </c>
      <c r="F66" s="286">
        <v>337</v>
      </c>
      <c r="G66" s="285">
        <v>5.9868537928584118</v>
      </c>
      <c r="H66" s="286">
        <v>981</v>
      </c>
      <c r="I66" s="285">
        <v>17.427607034997337</v>
      </c>
      <c r="J66" s="286">
        <v>2614</v>
      </c>
      <c r="K66" s="285">
        <v>46.438088470421036</v>
      </c>
      <c r="L66" s="286">
        <v>831</v>
      </c>
      <c r="M66" s="285">
        <v>14.762835317107834</v>
      </c>
      <c r="N66" s="286">
        <v>683</v>
      </c>
      <c r="O66" s="285">
        <v>12.133593888790193</v>
      </c>
      <c r="P66" s="286">
        <v>119</v>
      </c>
      <c r="Q66" s="285">
        <v>2.1140522295256705</v>
      </c>
      <c r="R66" s="335">
        <v>5629</v>
      </c>
      <c r="S66"/>
      <c r="T66"/>
      <c r="U66"/>
      <c r="V66"/>
      <c r="W66"/>
    </row>
    <row r="67" spans="1:23" ht="15">
      <c r="A67" s="329">
        <v>134</v>
      </c>
      <c r="B67" s="329" t="s">
        <v>63</v>
      </c>
      <c r="C67" s="469">
        <v>9680</v>
      </c>
      <c r="D67" s="286">
        <v>48</v>
      </c>
      <c r="E67" s="285">
        <v>0.76714080230142245</v>
      </c>
      <c r="F67" s="286">
        <v>319</v>
      </c>
      <c r="G67" s="285">
        <v>5.0982899152948704</v>
      </c>
      <c r="H67" s="286">
        <v>1004</v>
      </c>
      <c r="I67" s="285">
        <v>16.046028448138085</v>
      </c>
      <c r="J67" s="286">
        <v>2923</v>
      </c>
      <c r="K67" s="285">
        <v>46.715678440147038</v>
      </c>
      <c r="L67" s="286">
        <v>976</v>
      </c>
      <c r="M67" s="285">
        <v>15.598529646795589</v>
      </c>
      <c r="N67" s="286">
        <v>835</v>
      </c>
      <c r="O67" s="285">
        <v>13.34505354003516</v>
      </c>
      <c r="P67" s="286">
        <v>152</v>
      </c>
      <c r="Q67" s="285">
        <v>2.4292792072878377</v>
      </c>
      <c r="R67" s="335">
        <v>6257</v>
      </c>
      <c r="S67"/>
      <c r="T67"/>
      <c r="U67"/>
      <c r="V67"/>
      <c r="W67"/>
    </row>
    <row r="68" spans="1:23" ht="15">
      <c r="A68" s="329">
        <v>150</v>
      </c>
      <c r="B68" s="329" t="s">
        <v>6126</v>
      </c>
      <c r="C68" s="469">
        <v>4160</v>
      </c>
      <c r="D68" s="286">
        <v>11</v>
      </c>
      <c r="E68" s="285">
        <v>0.69095477386934678</v>
      </c>
      <c r="F68" s="286">
        <v>53</v>
      </c>
      <c r="G68" s="285">
        <v>3.329145728643216</v>
      </c>
      <c r="H68" s="286">
        <v>156</v>
      </c>
      <c r="I68" s="285">
        <v>9.7989949748743719</v>
      </c>
      <c r="J68" s="286">
        <v>618</v>
      </c>
      <c r="K68" s="285">
        <v>38.819095477386931</v>
      </c>
      <c r="L68" s="286">
        <v>333</v>
      </c>
      <c r="M68" s="285">
        <v>20.917085427135678</v>
      </c>
      <c r="N68" s="286">
        <v>347</v>
      </c>
      <c r="O68" s="285">
        <v>21.7964824120603</v>
      </c>
      <c r="P68" s="286">
        <v>74</v>
      </c>
      <c r="Q68" s="285">
        <v>4.6482412060301508</v>
      </c>
      <c r="R68" s="335">
        <v>1592</v>
      </c>
      <c r="S68"/>
      <c r="T68"/>
      <c r="U68"/>
      <c r="V68"/>
      <c r="W68"/>
    </row>
    <row r="69" spans="1:23" ht="15">
      <c r="A69" s="329">
        <v>237</v>
      </c>
      <c r="B69" s="329" t="s">
        <v>95</v>
      </c>
      <c r="C69" s="469">
        <v>20645</v>
      </c>
      <c r="D69" s="286">
        <v>74</v>
      </c>
      <c r="E69" s="285">
        <v>0.84244080145719491</v>
      </c>
      <c r="F69" s="286">
        <v>399</v>
      </c>
      <c r="G69" s="285">
        <v>4.5423497267759565</v>
      </c>
      <c r="H69" s="286">
        <v>1267</v>
      </c>
      <c r="I69" s="285">
        <v>14.423952641165755</v>
      </c>
      <c r="J69" s="286">
        <v>4509</v>
      </c>
      <c r="K69" s="285">
        <v>51.331967213114751</v>
      </c>
      <c r="L69" s="286">
        <v>1331</v>
      </c>
      <c r="M69" s="285">
        <v>15.152550091074682</v>
      </c>
      <c r="N69" s="286">
        <v>1032</v>
      </c>
      <c r="O69" s="285">
        <v>11.748633879781421</v>
      </c>
      <c r="P69" s="286">
        <v>172</v>
      </c>
      <c r="Q69" s="285">
        <v>1.9581056466302367</v>
      </c>
      <c r="R69" s="335">
        <v>8784</v>
      </c>
      <c r="S69"/>
      <c r="T69"/>
      <c r="U69"/>
      <c r="V69"/>
      <c r="W69"/>
    </row>
    <row r="70" spans="1:23" ht="15">
      <c r="A70" s="329">
        <v>264</v>
      </c>
      <c r="B70" s="329" t="s">
        <v>102</v>
      </c>
      <c r="C70" s="469">
        <v>12285</v>
      </c>
      <c r="D70" s="286">
        <v>26</v>
      </c>
      <c r="E70" s="285">
        <v>0.87189805499664663</v>
      </c>
      <c r="F70" s="286">
        <v>155</v>
      </c>
      <c r="G70" s="285">
        <v>5.1978537894030854</v>
      </c>
      <c r="H70" s="286">
        <v>433</v>
      </c>
      <c r="I70" s="285">
        <v>14.520456069751845</v>
      </c>
      <c r="J70" s="286">
        <v>1349</v>
      </c>
      <c r="K70" s="285">
        <v>45.238095238095241</v>
      </c>
      <c r="L70" s="286">
        <v>565</v>
      </c>
      <c r="M70" s="285">
        <v>18.947015425888665</v>
      </c>
      <c r="N70" s="286">
        <v>385</v>
      </c>
      <c r="O70" s="285">
        <v>12.910798122065728</v>
      </c>
      <c r="P70" s="286">
        <v>69</v>
      </c>
      <c r="Q70" s="285">
        <v>2.3138832997987926</v>
      </c>
      <c r="R70" s="335">
        <v>2982</v>
      </c>
      <c r="S70"/>
      <c r="T70"/>
      <c r="U70"/>
      <c r="V70"/>
      <c r="W70"/>
    </row>
    <row r="71" spans="1:23" ht="15">
      <c r="A71" s="329">
        <v>310</v>
      </c>
      <c r="B71" s="329" t="s">
        <v>114</v>
      </c>
      <c r="C71" s="469">
        <v>10390</v>
      </c>
      <c r="D71" s="286">
        <v>47</v>
      </c>
      <c r="E71" s="285">
        <v>0.99745331069609511</v>
      </c>
      <c r="F71" s="286">
        <v>170</v>
      </c>
      <c r="G71" s="285">
        <v>3.607809847198642</v>
      </c>
      <c r="H71" s="286">
        <v>600</v>
      </c>
      <c r="I71" s="285">
        <v>12.73344651952462</v>
      </c>
      <c r="J71" s="286">
        <v>1783</v>
      </c>
      <c r="K71" s="285">
        <v>37.839558573853985</v>
      </c>
      <c r="L71" s="286">
        <v>910</v>
      </c>
      <c r="M71" s="285">
        <v>19.312393887945671</v>
      </c>
      <c r="N71" s="286">
        <v>1007</v>
      </c>
      <c r="O71" s="285">
        <v>21.370967741935484</v>
      </c>
      <c r="P71" s="286">
        <v>195</v>
      </c>
      <c r="Q71" s="285">
        <v>4.1383701188455007</v>
      </c>
      <c r="R71" s="335">
        <v>4712</v>
      </c>
      <c r="S71"/>
      <c r="T71"/>
      <c r="U71"/>
      <c r="V71"/>
      <c r="W71"/>
    </row>
    <row r="72" spans="1:23" ht="15">
      <c r="A72" s="329">
        <v>315</v>
      </c>
      <c r="B72" s="329" t="s">
        <v>118</v>
      </c>
      <c r="C72" s="469">
        <v>6980</v>
      </c>
      <c r="D72" s="286">
        <v>43</v>
      </c>
      <c r="E72" s="285">
        <v>1.0855844483716233</v>
      </c>
      <c r="F72" s="286">
        <v>200</v>
      </c>
      <c r="G72" s="285">
        <v>5.049229992426155</v>
      </c>
      <c r="H72" s="286">
        <v>555</v>
      </c>
      <c r="I72" s="285">
        <v>14.011613228982581</v>
      </c>
      <c r="J72" s="286">
        <v>1630</v>
      </c>
      <c r="K72" s="285">
        <v>41.151224438273168</v>
      </c>
      <c r="L72" s="286">
        <v>699</v>
      </c>
      <c r="M72" s="285">
        <v>17.647058823529413</v>
      </c>
      <c r="N72" s="286">
        <v>707</v>
      </c>
      <c r="O72" s="285">
        <v>17.849028023226456</v>
      </c>
      <c r="P72" s="286">
        <v>127</v>
      </c>
      <c r="Q72" s="285">
        <v>3.2062610451906086</v>
      </c>
      <c r="R72" s="335">
        <v>3961</v>
      </c>
      <c r="S72"/>
      <c r="T72"/>
      <c r="U72"/>
      <c r="V72"/>
      <c r="W72"/>
    </row>
    <row r="73" spans="1:23" ht="15">
      <c r="A73" s="329">
        <v>361</v>
      </c>
      <c r="B73" s="329" t="s">
        <v>131</v>
      </c>
      <c r="C73" s="469">
        <v>29103</v>
      </c>
      <c r="D73" s="286">
        <v>187</v>
      </c>
      <c r="E73" s="285">
        <v>1.1057891313346342</v>
      </c>
      <c r="F73" s="286">
        <v>872</v>
      </c>
      <c r="G73" s="285">
        <v>5.1564070723197926</v>
      </c>
      <c r="H73" s="286">
        <v>3013</v>
      </c>
      <c r="I73" s="285">
        <v>17.81680562947194</v>
      </c>
      <c r="J73" s="286">
        <v>7694</v>
      </c>
      <c r="K73" s="285">
        <v>45.497013778014313</v>
      </c>
      <c r="L73" s="286">
        <v>2490</v>
      </c>
      <c r="M73" s="285">
        <v>14.724144048252615</v>
      </c>
      <c r="N73" s="286">
        <v>2134</v>
      </c>
      <c r="O73" s="285">
        <v>12.619005381112885</v>
      </c>
      <c r="P73" s="286">
        <v>521</v>
      </c>
      <c r="Q73" s="285">
        <v>3.0808349594938207</v>
      </c>
      <c r="R73" s="335">
        <v>16911</v>
      </c>
      <c r="S73"/>
      <c r="T73"/>
      <c r="U73"/>
      <c r="V73"/>
      <c r="W73"/>
    </row>
    <row r="74" spans="1:23" ht="15">
      <c r="A74" s="329">
        <v>647</v>
      </c>
      <c r="B74" s="329" t="s">
        <v>6127</v>
      </c>
      <c r="C74" s="469">
        <v>7625</v>
      </c>
      <c r="D74" s="286">
        <v>56</v>
      </c>
      <c r="E74" s="285">
        <v>1.2709940989559692</v>
      </c>
      <c r="F74" s="286">
        <v>243</v>
      </c>
      <c r="G74" s="285">
        <v>5.515206536541081</v>
      </c>
      <c r="H74" s="286">
        <v>758</v>
      </c>
      <c r="I74" s="285">
        <v>17.203812982296867</v>
      </c>
      <c r="J74" s="286">
        <v>1844</v>
      </c>
      <c r="K74" s="285">
        <v>41.852019972764417</v>
      </c>
      <c r="L74" s="286">
        <v>722</v>
      </c>
      <c r="M74" s="285">
        <v>16.386745347253743</v>
      </c>
      <c r="N74" s="286">
        <v>661</v>
      </c>
      <c r="O74" s="285">
        <v>15.002269632319564</v>
      </c>
      <c r="P74" s="286">
        <v>122</v>
      </c>
      <c r="Q74" s="285">
        <v>2.7689514298683613</v>
      </c>
      <c r="R74" s="335">
        <v>4406</v>
      </c>
      <c r="S74"/>
      <c r="T74"/>
      <c r="U74"/>
      <c r="V74"/>
      <c r="W74"/>
    </row>
    <row r="75" spans="1:23" ht="15">
      <c r="A75" s="329">
        <v>658</v>
      </c>
      <c r="B75" s="329" t="s">
        <v>6128</v>
      </c>
      <c r="C75" s="469">
        <v>3943</v>
      </c>
      <c r="D75" s="286">
        <v>16</v>
      </c>
      <c r="E75" s="285">
        <v>0.8714596949891068</v>
      </c>
      <c r="F75" s="286">
        <v>82</v>
      </c>
      <c r="G75" s="285">
        <v>4.4662309368191728</v>
      </c>
      <c r="H75" s="286">
        <v>309</v>
      </c>
      <c r="I75" s="285">
        <v>16.830065359477125</v>
      </c>
      <c r="J75" s="286">
        <v>863</v>
      </c>
      <c r="K75" s="285">
        <v>47.00435729847495</v>
      </c>
      <c r="L75" s="286">
        <v>296</v>
      </c>
      <c r="M75" s="285">
        <v>16.122004357298476</v>
      </c>
      <c r="N75" s="286">
        <v>238</v>
      </c>
      <c r="O75" s="285">
        <v>12.962962962962962</v>
      </c>
      <c r="P75" s="286">
        <v>32</v>
      </c>
      <c r="Q75" s="285">
        <v>1.7429193899782136</v>
      </c>
      <c r="R75" s="335">
        <v>1836</v>
      </c>
      <c r="S75"/>
      <c r="T75"/>
      <c r="U75"/>
      <c r="V75"/>
      <c r="W75"/>
    </row>
    <row r="76" spans="1:23" ht="15">
      <c r="A76" s="329">
        <v>664</v>
      </c>
      <c r="B76" s="329" t="s">
        <v>6129</v>
      </c>
      <c r="C76" s="469">
        <v>23972</v>
      </c>
      <c r="D76" s="286">
        <v>104</v>
      </c>
      <c r="E76" s="285">
        <v>0.98615588848852653</v>
      </c>
      <c r="F76" s="286">
        <v>492</v>
      </c>
      <c r="G76" s="285">
        <v>4.6652759340034136</v>
      </c>
      <c r="H76" s="286">
        <v>1543</v>
      </c>
      <c r="I76" s="285">
        <v>14.631139768632655</v>
      </c>
      <c r="J76" s="286">
        <v>4871</v>
      </c>
      <c r="K76" s="285">
        <v>46.188128200265503</v>
      </c>
      <c r="L76" s="286">
        <v>1937</v>
      </c>
      <c r="M76" s="285">
        <v>18.367153423098806</v>
      </c>
      <c r="N76" s="286">
        <v>1381</v>
      </c>
      <c r="O76" s="285">
        <v>13.095012326948607</v>
      </c>
      <c r="P76" s="286">
        <v>218</v>
      </c>
      <c r="Q76" s="285">
        <v>2.0671344585624882</v>
      </c>
      <c r="R76" s="335">
        <v>10546</v>
      </c>
      <c r="S76"/>
      <c r="T76"/>
      <c r="U76"/>
      <c r="V76"/>
      <c r="W76"/>
    </row>
    <row r="77" spans="1:23" ht="15">
      <c r="A77" s="329">
        <v>686</v>
      </c>
      <c r="B77" s="329" t="s">
        <v>219</v>
      </c>
      <c r="C77" s="469">
        <v>39667</v>
      </c>
      <c r="D77" s="286">
        <v>159</v>
      </c>
      <c r="E77" s="285">
        <v>0.89461542789624704</v>
      </c>
      <c r="F77" s="286">
        <v>799</v>
      </c>
      <c r="G77" s="285">
        <v>4.4955831879817696</v>
      </c>
      <c r="H77" s="286">
        <v>2587</v>
      </c>
      <c r="I77" s="285">
        <v>14.555786867720698</v>
      </c>
      <c r="J77" s="286">
        <v>8325</v>
      </c>
      <c r="K77" s="285">
        <v>46.840713441737471</v>
      </c>
      <c r="L77" s="286">
        <v>3067</v>
      </c>
      <c r="M77" s="285">
        <v>17.256512687784841</v>
      </c>
      <c r="N77" s="286">
        <v>2404</v>
      </c>
      <c r="O77" s="285">
        <v>13.526135148821245</v>
      </c>
      <c r="P77" s="286">
        <v>432</v>
      </c>
      <c r="Q77" s="285">
        <v>2.4306532380577281</v>
      </c>
      <c r="R77" s="335">
        <v>17773</v>
      </c>
      <c r="S77"/>
      <c r="T77"/>
      <c r="U77"/>
      <c r="V77"/>
      <c r="W77"/>
    </row>
    <row r="78" spans="1:23" ht="15">
      <c r="A78" s="329">
        <v>819</v>
      </c>
      <c r="B78" s="329" t="s">
        <v>240</v>
      </c>
      <c r="C78" s="469">
        <v>5281</v>
      </c>
      <c r="D78" s="286">
        <v>35</v>
      </c>
      <c r="E78" s="285">
        <v>0.90673575129533668</v>
      </c>
      <c r="F78" s="286">
        <v>169</v>
      </c>
      <c r="G78" s="285">
        <v>4.3782383419689115</v>
      </c>
      <c r="H78" s="286">
        <v>605</v>
      </c>
      <c r="I78" s="285">
        <v>15.673575129533679</v>
      </c>
      <c r="J78" s="286">
        <v>1793</v>
      </c>
      <c r="K78" s="285">
        <v>46.450777202072544</v>
      </c>
      <c r="L78" s="286">
        <v>608</v>
      </c>
      <c r="M78" s="285">
        <v>15.751295336787566</v>
      </c>
      <c r="N78" s="286">
        <v>524</v>
      </c>
      <c r="O78" s="285">
        <v>13.575129533678757</v>
      </c>
      <c r="P78" s="286">
        <v>126</v>
      </c>
      <c r="Q78" s="285">
        <v>3.2642487046632125</v>
      </c>
      <c r="R78" s="335">
        <v>3860</v>
      </c>
      <c r="S78"/>
      <c r="T78"/>
      <c r="U78"/>
      <c r="V78"/>
      <c r="W78"/>
    </row>
    <row r="79" spans="1:23" ht="15">
      <c r="A79" s="329">
        <v>854</v>
      </c>
      <c r="B79" s="329" t="s">
        <v>248</v>
      </c>
      <c r="C79" s="469">
        <v>14769</v>
      </c>
      <c r="D79" s="286">
        <v>224</v>
      </c>
      <c r="E79" s="285">
        <v>1.6789087093389297</v>
      </c>
      <c r="F79" s="286">
        <v>791</v>
      </c>
      <c r="G79" s="285">
        <v>5.9286463798530953</v>
      </c>
      <c r="H79" s="286">
        <v>2454</v>
      </c>
      <c r="I79" s="285">
        <v>18.393044521061309</v>
      </c>
      <c r="J79" s="286">
        <v>6345</v>
      </c>
      <c r="K79" s="285">
        <v>47.556588217658522</v>
      </c>
      <c r="L79" s="286">
        <v>1910</v>
      </c>
      <c r="M79" s="285">
        <v>14.315694798381051</v>
      </c>
      <c r="N79" s="286">
        <v>1367</v>
      </c>
      <c r="O79" s="285">
        <v>10.245840203867486</v>
      </c>
      <c r="P79" s="286">
        <v>251</v>
      </c>
      <c r="Q79" s="285">
        <v>1.881277169839604</v>
      </c>
      <c r="R79" s="335">
        <v>13342</v>
      </c>
      <c r="S79"/>
      <c r="T79"/>
      <c r="U79"/>
      <c r="V79"/>
      <c r="W79"/>
    </row>
    <row r="80" spans="1:23" ht="15">
      <c r="A80" s="329">
        <v>887</v>
      </c>
      <c r="B80" s="329" t="s">
        <v>261</v>
      </c>
      <c r="C80" s="469">
        <v>44696</v>
      </c>
      <c r="D80" s="286">
        <v>272</v>
      </c>
      <c r="E80" s="285">
        <v>1.0159868519348574</v>
      </c>
      <c r="F80" s="286">
        <v>1264</v>
      </c>
      <c r="G80" s="285">
        <v>4.7213506648737491</v>
      </c>
      <c r="H80" s="286">
        <v>4081</v>
      </c>
      <c r="I80" s="285">
        <v>15.243538024802032</v>
      </c>
      <c r="J80" s="286">
        <v>12267</v>
      </c>
      <c r="K80" s="285">
        <v>45.820259973106232</v>
      </c>
      <c r="L80" s="286">
        <v>4482</v>
      </c>
      <c r="M80" s="285">
        <v>16.74137158225011</v>
      </c>
      <c r="N80" s="286">
        <v>3758</v>
      </c>
      <c r="O80" s="285">
        <v>14.037053638129388</v>
      </c>
      <c r="P80" s="286">
        <v>648</v>
      </c>
      <c r="Q80" s="285">
        <v>2.4204392649036306</v>
      </c>
      <c r="R80" s="335">
        <v>26772</v>
      </c>
      <c r="S80"/>
      <c r="T80"/>
      <c r="U80"/>
      <c r="V80"/>
      <c r="W80"/>
    </row>
    <row r="81" spans="1:23">
      <c r="A81" s="18">
        <v>7</v>
      </c>
      <c r="B81" s="65" t="s">
        <v>369</v>
      </c>
      <c r="C81" s="408">
        <v>728581</v>
      </c>
      <c r="D81" s="67">
        <v>2968</v>
      </c>
      <c r="E81" s="70">
        <v>1.0606591238841281</v>
      </c>
      <c r="F81" s="67">
        <v>15141</v>
      </c>
      <c r="G81" s="70">
        <v>5.4108624645315304</v>
      </c>
      <c r="H81" s="67">
        <v>40129</v>
      </c>
      <c r="I81" s="70">
        <v>14.340697433405044</v>
      </c>
      <c r="J81" s="67">
        <v>121756</v>
      </c>
      <c r="K81" s="70">
        <v>43.511324894756029</v>
      </c>
      <c r="L81" s="67">
        <v>48420</v>
      </c>
      <c r="M81" s="70">
        <v>17.303610100562491</v>
      </c>
      <c r="N81" s="67">
        <v>42843</v>
      </c>
      <c r="O81" s="71">
        <v>15.310585864072673</v>
      </c>
      <c r="P81" s="67">
        <v>8569</v>
      </c>
      <c r="Q81" s="71">
        <v>3.062260118788104</v>
      </c>
      <c r="R81" s="248">
        <v>279826</v>
      </c>
      <c r="S81"/>
      <c r="T81"/>
      <c r="U81"/>
      <c r="V81"/>
      <c r="W81"/>
    </row>
    <row r="82" spans="1:23" ht="15">
      <c r="A82" s="329">
        <v>2</v>
      </c>
      <c r="B82" s="329" t="s">
        <v>8</v>
      </c>
      <c r="C82" s="469">
        <v>21246</v>
      </c>
      <c r="D82" s="286">
        <v>103</v>
      </c>
      <c r="E82" s="285">
        <v>0.88041712966920249</v>
      </c>
      <c r="F82" s="286">
        <v>498</v>
      </c>
      <c r="G82" s="285">
        <v>4.256774083254979</v>
      </c>
      <c r="H82" s="286">
        <v>1486</v>
      </c>
      <c r="I82" s="285">
        <v>12.70194033678092</v>
      </c>
      <c r="J82" s="286">
        <v>4616</v>
      </c>
      <c r="K82" s="285">
        <v>39.456363791777079</v>
      </c>
      <c r="L82" s="286">
        <v>2260</v>
      </c>
      <c r="M82" s="285">
        <v>19.317890417984444</v>
      </c>
      <c r="N82" s="286">
        <v>2285</v>
      </c>
      <c r="O82" s="285">
        <v>19.531583896059495</v>
      </c>
      <c r="P82" s="286">
        <v>451</v>
      </c>
      <c r="Q82" s="285">
        <v>3.8550303444738865</v>
      </c>
      <c r="R82" s="335">
        <v>11699</v>
      </c>
      <c r="S82"/>
      <c r="T82"/>
      <c r="U82"/>
      <c r="V82"/>
      <c r="W82"/>
    </row>
    <row r="83" spans="1:23" ht="15">
      <c r="A83" s="329">
        <v>21</v>
      </c>
      <c r="B83" s="329" t="s">
        <v>12</v>
      </c>
      <c r="C83" s="469">
        <v>4920</v>
      </c>
      <c r="D83" s="286">
        <v>22</v>
      </c>
      <c r="E83" s="285">
        <v>0.764685436218283</v>
      </c>
      <c r="F83" s="286">
        <v>106</v>
      </c>
      <c r="G83" s="285">
        <v>3.6843934654153627</v>
      </c>
      <c r="H83" s="286">
        <v>437</v>
      </c>
      <c r="I83" s="285">
        <v>15.189433437608621</v>
      </c>
      <c r="J83" s="286">
        <v>1188</v>
      </c>
      <c r="K83" s="285">
        <v>41.293013555787276</v>
      </c>
      <c r="L83" s="286">
        <v>507</v>
      </c>
      <c r="M83" s="285">
        <v>17.622523461939522</v>
      </c>
      <c r="N83" s="286">
        <v>491</v>
      </c>
      <c r="O83" s="285">
        <v>17.066388599235317</v>
      </c>
      <c r="P83" s="286">
        <v>126</v>
      </c>
      <c r="Q83" s="285">
        <v>4.3795620437956204</v>
      </c>
      <c r="R83" s="335">
        <v>2877</v>
      </c>
      <c r="S83"/>
      <c r="T83"/>
      <c r="U83"/>
      <c r="V83"/>
      <c r="W83"/>
    </row>
    <row r="84" spans="1:23" ht="15">
      <c r="A84" s="329">
        <v>55</v>
      </c>
      <c r="B84" s="329" t="s">
        <v>6130</v>
      </c>
      <c r="C84" s="469">
        <v>7902</v>
      </c>
      <c r="D84" s="286">
        <v>68</v>
      </c>
      <c r="E84" s="285">
        <v>1.0737407231959577</v>
      </c>
      <c r="F84" s="286">
        <v>348</v>
      </c>
      <c r="G84" s="285">
        <v>5.4950260540028424</v>
      </c>
      <c r="H84" s="286">
        <v>1040</v>
      </c>
      <c r="I84" s="285">
        <v>16.421916942997001</v>
      </c>
      <c r="J84" s="286">
        <v>2700</v>
      </c>
      <c r="K84" s="285">
        <v>42.633822832780673</v>
      </c>
      <c r="L84" s="286">
        <v>1052</v>
      </c>
      <c r="M84" s="285">
        <v>16.61140060003158</v>
      </c>
      <c r="N84" s="286">
        <v>944</v>
      </c>
      <c r="O84" s="285">
        <v>14.906047686720353</v>
      </c>
      <c r="P84" s="286">
        <v>181</v>
      </c>
      <c r="Q84" s="285">
        <v>2.8580451602715931</v>
      </c>
      <c r="R84" s="335">
        <v>6333</v>
      </c>
      <c r="S84"/>
      <c r="T84"/>
      <c r="U84"/>
      <c r="V84"/>
      <c r="W84"/>
    </row>
    <row r="85" spans="1:23" ht="15">
      <c r="A85" s="329">
        <v>148</v>
      </c>
      <c r="B85" s="329" t="s">
        <v>73</v>
      </c>
      <c r="C85" s="469">
        <v>65553</v>
      </c>
      <c r="D85" s="286">
        <v>235</v>
      </c>
      <c r="E85" s="285">
        <v>1.2907123633767232</v>
      </c>
      <c r="F85" s="286">
        <v>1046</v>
      </c>
      <c r="G85" s="285">
        <v>5.7450431152853296</v>
      </c>
      <c r="H85" s="286">
        <v>2666</v>
      </c>
      <c r="I85" s="285">
        <v>14.642719833031251</v>
      </c>
      <c r="J85" s="286">
        <v>8378</v>
      </c>
      <c r="K85" s="285">
        <v>46.015268852639096</v>
      </c>
      <c r="L85" s="286">
        <v>2976</v>
      </c>
      <c r="M85" s="285">
        <v>16.345361674081396</v>
      </c>
      <c r="N85" s="286">
        <v>2405</v>
      </c>
      <c r="O85" s="285">
        <v>13.209205250727743</v>
      </c>
      <c r="P85" s="286">
        <v>501</v>
      </c>
      <c r="Q85" s="285">
        <v>2.7516889108584608</v>
      </c>
      <c r="R85" s="335">
        <v>18207</v>
      </c>
      <c r="S85"/>
      <c r="T85"/>
      <c r="U85"/>
      <c r="V85"/>
      <c r="W85"/>
    </row>
    <row r="86" spans="1:23" ht="15">
      <c r="A86" s="329">
        <v>197</v>
      </c>
      <c r="B86" s="329" t="s">
        <v>84</v>
      </c>
      <c r="C86" s="469">
        <v>15534</v>
      </c>
      <c r="D86" s="286">
        <v>118</v>
      </c>
      <c r="E86" s="285">
        <v>1.0240388787642107</v>
      </c>
      <c r="F86" s="286">
        <v>549</v>
      </c>
      <c r="G86" s="285">
        <v>4.7643842749284042</v>
      </c>
      <c r="H86" s="286">
        <v>1684</v>
      </c>
      <c r="I86" s="285">
        <v>14.614249761346871</v>
      </c>
      <c r="J86" s="286">
        <v>4722</v>
      </c>
      <c r="K86" s="285">
        <v>40.978911741733924</v>
      </c>
      <c r="L86" s="286">
        <v>1977</v>
      </c>
      <c r="M86" s="285">
        <v>17.156990367091904</v>
      </c>
      <c r="N86" s="286">
        <v>2037</v>
      </c>
      <c r="O86" s="285">
        <v>17.677688102056756</v>
      </c>
      <c r="P86" s="286">
        <v>436</v>
      </c>
      <c r="Q86" s="285">
        <v>3.7837368740779311</v>
      </c>
      <c r="R86" s="335">
        <v>11523</v>
      </c>
      <c r="S86"/>
      <c r="T86"/>
      <c r="U86"/>
      <c r="V86"/>
      <c r="W86"/>
    </row>
    <row r="87" spans="1:23" ht="15">
      <c r="A87" s="329">
        <v>206</v>
      </c>
      <c r="B87" s="329" t="s">
        <v>86</v>
      </c>
      <c r="C87" s="469">
        <v>4983</v>
      </c>
      <c r="D87" s="286">
        <v>14</v>
      </c>
      <c r="E87" s="285">
        <v>0.51794302626711053</v>
      </c>
      <c r="F87" s="286">
        <v>106</v>
      </c>
      <c r="G87" s="285">
        <v>3.9215686274509802</v>
      </c>
      <c r="H87" s="286">
        <v>354</v>
      </c>
      <c r="I87" s="285">
        <v>13.09655937846837</v>
      </c>
      <c r="J87" s="286">
        <v>1010</v>
      </c>
      <c r="K87" s="285">
        <v>37.365889752127266</v>
      </c>
      <c r="L87" s="286">
        <v>568</v>
      </c>
      <c r="M87" s="285">
        <v>21.013688494265629</v>
      </c>
      <c r="N87" s="286">
        <v>539</v>
      </c>
      <c r="O87" s="285">
        <v>19.94080651128376</v>
      </c>
      <c r="P87" s="286">
        <v>112</v>
      </c>
      <c r="Q87" s="285">
        <v>4.1435442101368842</v>
      </c>
      <c r="R87" s="335">
        <v>2703</v>
      </c>
      <c r="S87"/>
      <c r="T87"/>
      <c r="U87"/>
      <c r="V87"/>
      <c r="W87"/>
    </row>
    <row r="88" spans="1:23" ht="15">
      <c r="A88" s="329">
        <v>313</v>
      </c>
      <c r="B88" s="329" t="s">
        <v>6131</v>
      </c>
      <c r="C88" s="469">
        <v>10226</v>
      </c>
      <c r="D88" s="286">
        <v>84</v>
      </c>
      <c r="E88" s="285">
        <v>1.2605042016806722</v>
      </c>
      <c r="F88" s="286">
        <v>371</v>
      </c>
      <c r="G88" s="285">
        <v>5.5672268907563032</v>
      </c>
      <c r="H88" s="286">
        <v>1006</v>
      </c>
      <c r="I88" s="285">
        <v>15.096038415366147</v>
      </c>
      <c r="J88" s="286">
        <v>2614</v>
      </c>
      <c r="K88" s="285">
        <v>39.225690276110441</v>
      </c>
      <c r="L88" s="286">
        <v>1205</v>
      </c>
      <c r="M88" s="285">
        <v>18.082232893157261</v>
      </c>
      <c r="N88" s="286">
        <v>1150</v>
      </c>
      <c r="O88" s="285">
        <v>17.256902761104442</v>
      </c>
      <c r="P88" s="286">
        <v>234</v>
      </c>
      <c r="Q88" s="285">
        <v>3.5114045618247296</v>
      </c>
      <c r="R88" s="335">
        <v>6664</v>
      </c>
      <c r="S88"/>
      <c r="T88"/>
      <c r="U88"/>
      <c r="V88"/>
      <c r="W88"/>
    </row>
    <row r="89" spans="1:23" ht="15">
      <c r="A89" s="329">
        <v>318</v>
      </c>
      <c r="B89" s="329" t="s">
        <v>120</v>
      </c>
      <c r="C89" s="469">
        <v>60921</v>
      </c>
      <c r="D89" s="286">
        <v>146</v>
      </c>
      <c r="E89" s="285">
        <v>0.97255528910205158</v>
      </c>
      <c r="F89" s="286">
        <v>695</v>
      </c>
      <c r="G89" s="285">
        <v>4.6296296296296298</v>
      </c>
      <c r="H89" s="286">
        <v>1853</v>
      </c>
      <c r="I89" s="285">
        <v>12.34345856648015</v>
      </c>
      <c r="J89" s="286">
        <v>6430</v>
      </c>
      <c r="K89" s="285">
        <v>42.832400746069808</v>
      </c>
      <c r="L89" s="286">
        <v>2866</v>
      </c>
      <c r="M89" s="285">
        <v>19.091393551825206</v>
      </c>
      <c r="N89" s="286">
        <v>2486</v>
      </c>
      <c r="O89" s="285">
        <v>16.560085265121234</v>
      </c>
      <c r="P89" s="286">
        <v>536</v>
      </c>
      <c r="Q89" s="285">
        <v>3.5704769517719157</v>
      </c>
      <c r="R89" s="335">
        <v>15012</v>
      </c>
      <c r="S89"/>
      <c r="T89"/>
      <c r="U89"/>
      <c r="V89"/>
      <c r="W89"/>
    </row>
    <row r="90" spans="1:23" ht="15">
      <c r="A90" s="329">
        <v>321</v>
      </c>
      <c r="B90" s="329" t="s">
        <v>122</v>
      </c>
      <c r="C90" s="469">
        <v>9121</v>
      </c>
      <c r="D90" s="286">
        <v>53</v>
      </c>
      <c r="E90" s="285">
        <v>1.3534218590398366</v>
      </c>
      <c r="F90" s="286">
        <v>208</v>
      </c>
      <c r="G90" s="285">
        <v>5.3115423901940755</v>
      </c>
      <c r="H90" s="286">
        <v>537</v>
      </c>
      <c r="I90" s="285">
        <v>13.712972420837588</v>
      </c>
      <c r="J90" s="286">
        <v>1780</v>
      </c>
      <c r="K90" s="285">
        <v>45.454545454545453</v>
      </c>
      <c r="L90" s="286">
        <v>664</v>
      </c>
      <c r="M90" s="285">
        <v>16.956077630234933</v>
      </c>
      <c r="N90" s="286">
        <v>551</v>
      </c>
      <c r="O90" s="285">
        <v>14.070480081716036</v>
      </c>
      <c r="P90" s="286">
        <v>123</v>
      </c>
      <c r="Q90" s="285">
        <v>3.1409601634320738</v>
      </c>
      <c r="R90" s="335">
        <v>3916</v>
      </c>
      <c r="S90"/>
      <c r="T90"/>
      <c r="U90"/>
      <c r="V90"/>
      <c r="W90"/>
    </row>
    <row r="91" spans="1:23" ht="15">
      <c r="A91" s="329">
        <v>376</v>
      </c>
      <c r="B91" s="329" t="s">
        <v>6132</v>
      </c>
      <c r="C91" s="469">
        <v>71570</v>
      </c>
      <c r="D91" s="286">
        <v>146</v>
      </c>
      <c r="E91" s="285">
        <v>0.94114613549925874</v>
      </c>
      <c r="F91" s="286">
        <v>669</v>
      </c>
      <c r="G91" s="285">
        <v>4.3125120866370139</v>
      </c>
      <c r="H91" s="286">
        <v>2027</v>
      </c>
      <c r="I91" s="285">
        <v>13.066460388061627</v>
      </c>
      <c r="J91" s="286">
        <v>7261</v>
      </c>
      <c r="K91" s="285">
        <v>46.805904725069297</v>
      </c>
      <c r="L91" s="286">
        <v>2558</v>
      </c>
      <c r="M91" s="285">
        <v>16.489395990459617</v>
      </c>
      <c r="N91" s="286">
        <v>2386</v>
      </c>
      <c r="O91" s="285">
        <v>15.380648488364598</v>
      </c>
      <c r="P91" s="286">
        <v>466</v>
      </c>
      <c r="Q91" s="285">
        <v>3.0039321859085928</v>
      </c>
      <c r="R91" s="335">
        <v>15513</v>
      </c>
      <c r="S91"/>
      <c r="T91"/>
      <c r="U91"/>
      <c r="V91"/>
      <c r="W91"/>
    </row>
    <row r="92" spans="1:23" ht="15">
      <c r="A92" s="329">
        <v>400</v>
      </c>
      <c r="B92" s="329" t="s">
        <v>6133</v>
      </c>
      <c r="C92" s="469">
        <v>23455</v>
      </c>
      <c r="D92" s="286">
        <v>92</v>
      </c>
      <c r="E92" s="285">
        <v>0.92406588991562877</v>
      </c>
      <c r="F92" s="286">
        <v>426</v>
      </c>
      <c r="G92" s="285">
        <v>4.2788268380875856</v>
      </c>
      <c r="H92" s="286">
        <v>1279</v>
      </c>
      <c r="I92" s="285">
        <v>12.846524708718359</v>
      </c>
      <c r="J92" s="286">
        <v>4429</v>
      </c>
      <c r="K92" s="285">
        <v>44.485737243873039</v>
      </c>
      <c r="L92" s="286">
        <v>1890</v>
      </c>
      <c r="M92" s="285">
        <v>18.983527521092807</v>
      </c>
      <c r="N92" s="286">
        <v>1590</v>
      </c>
      <c r="O92" s="285">
        <v>15.970269184411409</v>
      </c>
      <c r="P92" s="286">
        <v>250</v>
      </c>
      <c r="Q92" s="285">
        <v>2.5110486139011652</v>
      </c>
      <c r="R92" s="335">
        <v>9956</v>
      </c>
      <c r="S92"/>
      <c r="T92"/>
      <c r="U92"/>
      <c r="V92"/>
      <c r="W92"/>
    </row>
    <row r="93" spans="1:23" ht="15">
      <c r="A93" s="329">
        <v>440</v>
      </c>
      <c r="B93" s="329" t="s">
        <v>149</v>
      </c>
      <c r="C93" s="469">
        <v>71117</v>
      </c>
      <c r="D93" s="286">
        <v>312</v>
      </c>
      <c r="E93" s="285">
        <v>1.1854103343465046</v>
      </c>
      <c r="F93" s="286">
        <v>1969</v>
      </c>
      <c r="G93" s="285">
        <v>7.4810030395136788</v>
      </c>
      <c r="H93" s="286">
        <v>4625</v>
      </c>
      <c r="I93" s="285">
        <v>17.572188449848024</v>
      </c>
      <c r="J93" s="286">
        <v>11708</v>
      </c>
      <c r="K93" s="285">
        <v>44.483282674772035</v>
      </c>
      <c r="L93" s="286">
        <v>4067</v>
      </c>
      <c r="M93" s="285">
        <v>15.452127659574469</v>
      </c>
      <c r="N93" s="286">
        <v>3017</v>
      </c>
      <c r="O93" s="285">
        <v>11.462765957446809</v>
      </c>
      <c r="P93" s="286">
        <v>622</v>
      </c>
      <c r="Q93" s="285">
        <v>2.36322188449848</v>
      </c>
      <c r="R93" s="335">
        <v>26320</v>
      </c>
      <c r="S93"/>
      <c r="T93"/>
      <c r="U93"/>
      <c r="V93"/>
      <c r="W93"/>
    </row>
    <row r="94" spans="1:23" ht="15">
      <c r="A94" s="329">
        <v>483</v>
      </c>
      <c r="B94" s="329" t="s">
        <v>157</v>
      </c>
      <c r="C94" s="469">
        <v>10417</v>
      </c>
      <c r="D94" s="286">
        <v>62</v>
      </c>
      <c r="E94" s="285">
        <v>0.7973251028806585</v>
      </c>
      <c r="F94" s="286">
        <v>398</v>
      </c>
      <c r="G94" s="285">
        <v>5.1183127572016467</v>
      </c>
      <c r="H94" s="286">
        <v>1155</v>
      </c>
      <c r="I94" s="285">
        <v>14.853395061728394</v>
      </c>
      <c r="J94" s="286">
        <v>3100</v>
      </c>
      <c r="K94" s="285">
        <v>39.86625514403292</v>
      </c>
      <c r="L94" s="286">
        <v>1367</v>
      </c>
      <c r="M94" s="285">
        <v>17.579732510288064</v>
      </c>
      <c r="N94" s="286">
        <v>1446</v>
      </c>
      <c r="O94" s="285">
        <v>18.595679012345677</v>
      </c>
      <c r="P94" s="286">
        <v>248</v>
      </c>
      <c r="Q94" s="285">
        <v>3.189300411522634</v>
      </c>
      <c r="R94" s="335">
        <v>7776</v>
      </c>
      <c r="S94"/>
      <c r="T94"/>
      <c r="U94"/>
      <c r="V94"/>
      <c r="W94"/>
    </row>
    <row r="95" spans="1:23" ht="15">
      <c r="A95" s="329">
        <v>541</v>
      </c>
      <c r="B95" s="329" t="s">
        <v>6134</v>
      </c>
      <c r="C95" s="469">
        <v>22798</v>
      </c>
      <c r="D95" s="286">
        <v>133</v>
      </c>
      <c r="E95" s="285">
        <v>1.0663032149442797</v>
      </c>
      <c r="F95" s="286">
        <v>681</v>
      </c>
      <c r="G95" s="285">
        <v>5.4597931532109358</v>
      </c>
      <c r="H95" s="286">
        <v>1808</v>
      </c>
      <c r="I95" s="285">
        <v>14.495309869317726</v>
      </c>
      <c r="J95" s="286">
        <v>5194</v>
      </c>
      <c r="K95" s="285">
        <v>41.641946604666082</v>
      </c>
      <c r="L95" s="286">
        <v>2257</v>
      </c>
      <c r="M95" s="285">
        <v>18.095085384430369</v>
      </c>
      <c r="N95" s="286">
        <v>2007</v>
      </c>
      <c r="O95" s="285">
        <v>16.090756033031347</v>
      </c>
      <c r="P95" s="286">
        <v>393</v>
      </c>
      <c r="Q95" s="285">
        <v>3.1508057403992624</v>
      </c>
      <c r="R95" s="335">
        <v>12473</v>
      </c>
      <c r="S95"/>
      <c r="T95"/>
      <c r="U95"/>
      <c r="V95"/>
      <c r="W95"/>
    </row>
    <row r="96" spans="1:23" ht="15">
      <c r="A96" s="329">
        <v>607</v>
      </c>
      <c r="B96" s="329" t="s">
        <v>6135</v>
      </c>
      <c r="C96" s="469">
        <v>25933</v>
      </c>
      <c r="D96" s="286">
        <v>45</v>
      </c>
      <c r="E96" s="285">
        <v>1.053370786516854</v>
      </c>
      <c r="F96" s="286">
        <v>200</v>
      </c>
      <c r="G96" s="285">
        <v>4.6816479400749067</v>
      </c>
      <c r="H96" s="286">
        <v>526</v>
      </c>
      <c r="I96" s="285">
        <v>12.312734082397004</v>
      </c>
      <c r="J96" s="286">
        <v>1823</v>
      </c>
      <c r="K96" s="285">
        <v>42.673220973782769</v>
      </c>
      <c r="L96" s="286">
        <v>764</v>
      </c>
      <c r="M96" s="285">
        <v>17.883895131086142</v>
      </c>
      <c r="N96" s="286">
        <v>790</v>
      </c>
      <c r="O96" s="285">
        <v>18.492509363295881</v>
      </c>
      <c r="P96" s="286">
        <v>124</v>
      </c>
      <c r="Q96" s="285">
        <v>2.9026217228464422</v>
      </c>
      <c r="R96" s="335">
        <v>4272</v>
      </c>
      <c r="S96"/>
      <c r="T96"/>
      <c r="U96"/>
      <c r="V96"/>
      <c r="W96"/>
    </row>
    <row r="97" spans="1:23" ht="15">
      <c r="A97" s="329">
        <v>615</v>
      </c>
      <c r="B97" s="329" t="s">
        <v>6136</v>
      </c>
      <c r="C97" s="469">
        <v>149786</v>
      </c>
      <c r="D97" s="286">
        <v>409</v>
      </c>
      <c r="E97" s="285">
        <v>1.1203637758176737</v>
      </c>
      <c r="F97" s="286">
        <v>2024</v>
      </c>
      <c r="G97" s="285">
        <v>5.544294088642963</v>
      </c>
      <c r="H97" s="286">
        <v>4628</v>
      </c>
      <c r="I97" s="285">
        <v>12.677368103873334</v>
      </c>
      <c r="J97" s="286">
        <v>17276</v>
      </c>
      <c r="K97" s="285">
        <v>47.32372760642086</v>
      </c>
      <c r="L97" s="286">
        <v>6103</v>
      </c>
      <c r="M97" s="285">
        <v>16.717799813729251</v>
      </c>
      <c r="N97" s="286">
        <v>5117</v>
      </c>
      <c r="O97" s="285">
        <v>14.016873938530653</v>
      </c>
      <c r="P97" s="286">
        <v>949</v>
      </c>
      <c r="Q97" s="285">
        <v>2.5995726729852628</v>
      </c>
      <c r="R97" s="335">
        <v>36506</v>
      </c>
      <c r="S97"/>
      <c r="T97"/>
      <c r="U97"/>
      <c r="V97"/>
      <c r="W97"/>
    </row>
    <row r="98" spans="1:23" ht="15">
      <c r="A98" s="329">
        <v>649</v>
      </c>
      <c r="B98" s="329" t="s">
        <v>6137</v>
      </c>
      <c r="C98" s="469">
        <v>16559</v>
      </c>
      <c r="D98" s="286">
        <v>78</v>
      </c>
      <c r="E98" s="285">
        <v>0.76261243644896359</v>
      </c>
      <c r="F98" s="286">
        <v>492</v>
      </c>
      <c r="G98" s="285">
        <v>4.8103245991396166</v>
      </c>
      <c r="H98" s="286">
        <v>1473</v>
      </c>
      <c r="I98" s="285">
        <v>14.401642549863119</v>
      </c>
      <c r="J98" s="286">
        <v>4279</v>
      </c>
      <c r="K98" s="285">
        <v>41.83613609698866</v>
      </c>
      <c r="L98" s="286">
        <v>1765</v>
      </c>
      <c r="M98" s="285">
        <v>17.256550645287447</v>
      </c>
      <c r="N98" s="286">
        <v>1794</v>
      </c>
      <c r="O98" s="285">
        <v>17.540086038326162</v>
      </c>
      <c r="P98" s="286">
        <v>347</v>
      </c>
      <c r="Q98" s="285">
        <v>3.3926476339460305</v>
      </c>
      <c r="R98" s="335">
        <v>10228</v>
      </c>
      <c r="S98"/>
      <c r="T98"/>
      <c r="U98"/>
      <c r="V98"/>
      <c r="W98"/>
    </row>
    <row r="99" spans="1:23" ht="15">
      <c r="A99" s="329">
        <v>652</v>
      </c>
      <c r="B99" s="329" t="s">
        <v>193</v>
      </c>
      <c r="C99" s="469">
        <v>6169</v>
      </c>
      <c r="D99" s="286">
        <v>48</v>
      </c>
      <c r="E99" s="285">
        <v>0.97402597402597402</v>
      </c>
      <c r="F99" s="286">
        <v>246</v>
      </c>
      <c r="G99" s="285">
        <v>4.991883116883117</v>
      </c>
      <c r="H99" s="286">
        <v>848</v>
      </c>
      <c r="I99" s="285">
        <v>17.20779220779221</v>
      </c>
      <c r="J99" s="286">
        <v>1987</v>
      </c>
      <c r="K99" s="285">
        <v>40.320616883116884</v>
      </c>
      <c r="L99" s="286">
        <v>793</v>
      </c>
      <c r="M99" s="285">
        <v>16.091720779220779</v>
      </c>
      <c r="N99" s="286">
        <v>798</v>
      </c>
      <c r="O99" s="285">
        <v>16.193181818181817</v>
      </c>
      <c r="P99" s="286">
        <v>208</v>
      </c>
      <c r="Q99" s="285">
        <v>4.220779220779221</v>
      </c>
      <c r="R99" s="335">
        <v>4928</v>
      </c>
      <c r="S99"/>
      <c r="T99"/>
      <c r="U99"/>
      <c r="V99"/>
      <c r="W99"/>
    </row>
    <row r="100" spans="1:23" ht="15">
      <c r="A100" s="329">
        <v>660</v>
      </c>
      <c r="B100" s="329" t="s">
        <v>6138</v>
      </c>
      <c r="C100" s="469">
        <v>13743</v>
      </c>
      <c r="D100" s="286">
        <v>109</v>
      </c>
      <c r="E100" s="285">
        <v>1.0531400966183575</v>
      </c>
      <c r="F100" s="286">
        <v>611</v>
      </c>
      <c r="G100" s="285">
        <v>5.9033816425120778</v>
      </c>
      <c r="H100" s="286">
        <v>1735</v>
      </c>
      <c r="I100" s="285">
        <v>16.763285024154591</v>
      </c>
      <c r="J100" s="286">
        <v>4415</v>
      </c>
      <c r="K100" s="285">
        <v>42.65700483091787</v>
      </c>
      <c r="L100" s="286">
        <v>1762</v>
      </c>
      <c r="M100" s="285">
        <v>17.024154589371982</v>
      </c>
      <c r="N100" s="286">
        <v>1432</v>
      </c>
      <c r="O100" s="285">
        <v>13.835748792270531</v>
      </c>
      <c r="P100" s="286">
        <v>286</v>
      </c>
      <c r="Q100" s="285">
        <v>2.7632850241545897</v>
      </c>
      <c r="R100" s="335">
        <v>10350</v>
      </c>
      <c r="S100"/>
      <c r="T100"/>
      <c r="U100"/>
      <c r="V100"/>
      <c r="W100"/>
    </row>
    <row r="101" spans="1:23" ht="15">
      <c r="A101" s="329">
        <v>667</v>
      </c>
      <c r="B101" s="329" t="s">
        <v>209</v>
      </c>
      <c r="C101" s="469">
        <v>16404</v>
      </c>
      <c r="D101" s="286">
        <v>102</v>
      </c>
      <c r="E101" s="285">
        <v>1.02</v>
      </c>
      <c r="F101" s="286">
        <v>512</v>
      </c>
      <c r="G101" s="285">
        <v>5.12</v>
      </c>
      <c r="H101" s="286">
        <v>1331</v>
      </c>
      <c r="I101" s="285">
        <v>13.309999999999999</v>
      </c>
      <c r="J101" s="286">
        <v>4238</v>
      </c>
      <c r="K101" s="285">
        <v>42.38</v>
      </c>
      <c r="L101" s="286">
        <v>1708</v>
      </c>
      <c r="M101" s="285">
        <v>17.080000000000002</v>
      </c>
      <c r="N101" s="286">
        <v>1678</v>
      </c>
      <c r="O101" s="285">
        <v>16.78</v>
      </c>
      <c r="P101" s="286">
        <v>431</v>
      </c>
      <c r="Q101" s="285">
        <v>4.3099999999999996</v>
      </c>
      <c r="R101" s="335">
        <v>10000</v>
      </c>
      <c r="S101"/>
      <c r="T101"/>
      <c r="U101"/>
      <c r="V101"/>
      <c r="W101"/>
    </row>
    <row r="102" spans="1:23" ht="15">
      <c r="A102" s="329">
        <v>674</v>
      </c>
      <c r="B102" s="329" t="s">
        <v>213</v>
      </c>
      <c r="C102" s="469">
        <v>23531</v>
      </c>
      <c r="D102" s="286">
        <v>103</v>
      </c>
      <c r="E102" s="285">
        <v>0.87921468203158348</v>
      </c>
      <c r="F102" s="286">
        <v>477</v>
      </c>
      <c r="G102" s="285">
        <v>4.0717029449423814</v>
      </c>
      <c r="H102" s="286">
        <v>1460</v>
      </c>
      <c r="I102" s="285">
        <v>12.462654716175843</v>
      </c>
      <c r="J102" s="286">
        <v>4979</v>
      </c>
      <c r="K102" s="285">
        <v>42.50106700810926</v>
      </c>
      <c r="L102" s="286">
        <v>2345</v>
      </c>
      <c r="M102" s="285">
        <v>20.017072129748186</v>
      </c>
      <c r="N102" s="286">
        <v>1909</v>
      </c>
      <c r="O102" s="285">
        <v>16.295347844643622</v>
      </c>
      <c r="P102" s="286">
        <v>442</v>
      </c>
      <c r="Q102" s="285">
        <v>3.7729406743491247</v>
      </c>
      <c r="R102" s="335">
        <v>11715</v>
      </c>
      <c r="S102"/>
      <c r="T102"/>
      <c r="U102"/>
      <c r="V102"/>
      <c r="W102"/>
    </row>
    <row r="103" spans="1:23" ht="15">
      <c r="A103" s="329">
        <v>697</v>
      </c>
      <c r="B103" s="329" t="s">
        <v>223</v>
      </c>
      <c r="C103" s="469">
        <v>38336</v>
      </c>
      <c r="D103" s="286">
        <v>224</v>
      </c>
      <c r="E103" s="285">
        <v>1.2978735732081812</v>
      </c>
      <c r="F103" s="286">
        <v>1159</v>
      </c>
      <c r="G103" s="285">
        <v>6.7153369256619726</v>
      </c>
      <c r="H103" s="286">
        <v>2905</v>
      </c>
      <c r="I103" s="285">
        <v>16.831797902543599</v>
      </c>
      <c r="J103" s="286">
        <v>7475</v>
      </c>
      <c r="K103" s="285">
        <v>43.310736427371225</v>
      </c>
      <c r="L103" s="286">
        <v>2926</v>
      </c>
      <c r="M103" s="285">
        <v>16.953473550031866</v>
      </c>
      <c r="N103" s="286">
        <v>2178</v>
      </c>
      <c r="O103" s="285">
        <v>12.619502868068832</v>
      </c>
      <c r="P103" s="286">
        <v>392</v>
      </c>
      <c r="Q103" s="285">
        <v>2.2712787531143173</v>
      </c>
      <c r="R103" s="335">
        <v>17259</v>
      </c>
      <c r="S103"/>
      <c r="T103"/>
      <c r="U103"/>
      <c r="V103"/>
      <c r="W103"/>
    </row>
    <row r="104" spans="1:23" ht="15">
      <c r="A104" s="329">
        <v>756</v>
      </c>
      <c r="B104" s="329" t="s">
        <v>228</v>
      </c>
      <c r="C104" s="469">
        <v>38357</v>
      </c>
      <c r="D104" s="286">
        <v>262</v>
      </c>
      <c r="E104" s="285">
        <v>1.1103576877436854</v>
      </c>
      <c r="F104" s="286">
        <v>1350</v>
      </c>
      <c r="G104" s="285">
        <v>5.7213086963892188</v>
      </c>
      <c r="H104" s="286">
        <v>3266</v>
      </c>
      <c r="I104" s="285">
        <v>13.841329038820138</v>
      </c>
      <c r="J104" s="286">
        <v>10154</v>
      </c>
      <c r="K104" s="285">
        <v>43.032717409730466</v>
      </c>
      <c r="L104" s="286">
        <v>4040</v>
      </c>
      <c r="M104" s="285">
        <v>17.121546024749957</v>
      </c>
      <c r="N104" s="286">
        <v>3813</v>
      </c>
      <c r="O104" s="285">
        <v>16.159518562468214</v>
      </c>
      <c r="P104" s="286">
        <v>711</v>
      </c>
      <c r="Q104" s="285">
        <v>3.0132225800983217</v>
      </c>
      <c r="R104" s="335">
        <v>23596</v>
      </c>
      <c r="S104"/>
      <c r="T104"/>
      <c r="U104"/>
      <c r="V104"/>
      <c r="W104"/>
    </row>
    <row r="105" spans="1:23">
      <c r="A105" s="18">
        <v>8</v>
      </c>
      <c r="B105" s="65" t="s">
        <v>393</v>
      </c>
      <c r="C105" s="408">
        <v>388050</v>
      </c>
      <c r="D105" s="67">
        <v>2105</v>
      </c>
      <c r="E105" s="70">
        <v>0.99323374258023722</v>
      </c>
      <c r="F105" s="67">
        <v>9658</v>
      </c>
      <c r="G105" s="70">
        <v>4.5570790906603005</v>
      </c>
      <c r="H105" s="67">
        <v>27801</v>
      </c>
      <c r="I105" s="70">
        <v>13.117763077184408</v>
      </c>
      <c r="J105" s="67">
        <v>86810</v>
      </c>
      <c r="K105" s="70">
        <v>40.960865175007314</v>
      </c>
      <c r="L105" s="67">
        <v>39493</v>
      </c>
      <c r="M105" s="70">
        <v>18.634574914831976</v>
      </c>
      <c r="N105" s="67">
        <v>39093</v>
      </c>
      <c r="O105" s="71">
        <v>18.445836911491316</v>
      </c>
      <c r="P105" s="67">
        <v>6974</v>
      </c>
      <c r="Q105" s="71">
        <v>3.2906470882444534</v>
      </c>
      <c r="R105" s="248">
        <v>211934</v>
      </c>
      <c r="S105"/>
      <c r="T105"/>
      <c r="U105"/>
      <c r="V105"/>
      <c r="W105"/>
    </row>
    <row r="106" spans="1:23" ht="15">
      <c r="A106" s="320">
        <v>30</v>
      </c>
      <c r="B106" s="329" t="s">
        <v>14</v>
      </c>
      <c r="C106" s="469">
        <v>32762</v>
      </c>
      <c r="D106" s="286">
        <v>93</v>
      </c>
      <c r="E106" s="285">
        <v>0.92115689381933441</v>
      </c>
      <c r="F106" s="286">
        <v>400</v>
      </c>
      <c r="G106" s="285">
        <v>3.9619651347068143</v>
      </c>
      <c r="H106" s="286">
        <v>1066</v>
      </c>
      <c r="I106" s="285">
        <v>10.558637083993661</v>
      </c>
      <c r="J106" s="286">
        <v>4150</v>
      </c>
      <c r="K106" s="285">
        <v>41.105388272583198</v>
      </c>
      <c r="L106" s="286">
        <v>1986</v>
      </c>
      <c r="M106" s="285">
        <v>19.671156893819333</v>
      </c>
      <c r="N106" s="286">
        <v>2026</v>
      </c>
      <c r="O106" s="285">
        <v>20.067353407290014</v>
      </c>
      <c r="P106" s="286">
        <v>375</v>
      </c>
      <c r="Q106" s="285">
        <v>3.7143423137876388</v>
      </c>
      <c r="R106" s="335">
        <v>10096</v>
      </c>
      <c r="S106"/>
      <c r="T106"/>
      <c r="U106"/>
      <c r="V106"/>
      <c r="W106"/>
    </row>
    <row r="107" spans="1:23" ht="15">
      <c r="A107" s="320">
        <v>34</v>
      </c>
      <c r="B107" s="329" t="s">
        <v>18</v>
      </c>
      <c r="C107" s="469">
        <v>46289</v>
      </c>
      <c r="D107" s="286">
        <v>290</v>
      </c>
      <c r="E107" s="285">
        <v>1.0347903657448707</v>
      </c>
      <c r="F107" s="286">
        <v>1241</v>
      </c>
      <c r="G107" s="285">
        <v>4.4281891168599463</v>
      </c>
      <c r="H107" s="286">
        <v>3758</v>
      </c>
      <c r="I107" s="285">
        <v>13.409455842997323</v>
      </c>
      <c r="J107" s="286">
        <v>11798</v>
      </c>
      <c r="K107" s="285">
        <v>42.098126672613738</v>
      </c>
      <c r="L107" s="286">
        <v>5249</v>
      </c>
      <c r="M107" s="285">
        <v>18.729705619982159</v>
      </c>
      <c r="N107" s="286">
        <v>4974</v>
      </c>
      <c r="O107" s="285">
        <v>17.748438893844781</v>
      </c>
      <c r="P107" s="286">
        <v>715</v>
      </c>
      <c r="Q107" s="285">
        <v>2.5512934879571811</v>
      </c>
      <c r="R107" s="335">
        <v>28025</v>
      </c>
      <c r="S107"/>
      <c r="T107"/>
      <c r="U107"/>
      <c r="V107"/>
      <c r="W107"/>
    </row>
    <row r="108" spans="1:23" ht="15">
      <c r="A108" s="320">
        <v>36</v>
      </c>
      <c r="B108" s="329" t="s">
        <v>20</v>
      </c>
      <c r="C108" s="469">
        <v>6117</v>
      </c>
      <c r="D108" s="286">
        <v>30</v>
      </c>
      <c r="E108" s="285">
        <v>1.2489592006661114</v>
      </c>
      <c r="F108" s="286">
        <v>140</v>
      </c>
      <c r="G108" s="285">
        <v>5.8284762697751873</v>
      </c>
      <c r="H108" s="286">
        <v>291</v>
      </c>
      <c r="I108" s="285">
        <v>12.114904246461283</v>
      </c>
      <c r="J108" s="286">
        <v>860</v>
      </c>
      <c r="K108" s="285">
        <v>35.803497085761862</v>
      </c>
      <c r="L108" s="286">
        <v>426</v>
      </c>
      <c r="M108" s="285">
        <v>17.735220649458785</v>
      </c>
      <c r="N108" s="286">
        <v>549</v>
      </c>
      <c r="O108" s="285">
        <v>22.855953372189841</v>
      </c>
      <c r="P108" s="286">
        <v>106</v>
      </c>
      <c r="Q108" s="285">
        <v>4.4129891756869277</v>
      </c>
      <c r="R108" s="335">
        <v>2402</v>
      </c>
      <c r="S108"/>
      <c r="T108"/>
      <c r="U108"/>
      <c r="V108"/>
      <c r="W108"/>
    </row>
    <row r="109" spans="1:23" ht="15">
      <c r="A109" s="320">
        <v>91</v>
      </c>
      <c r="B109" s="329" t="s">
        <v>47</v>
      </c>
      <c r="C109" s="469">
        <v>10770</v>
      </c>
      <c r="D109" s="286">
        <v>60</v>
      </c>
      <c r="E109" s="285">
        <v>0.96370061034371979</v>
      </c>
      <c r="F109" s="286">
        <v>320</v>
      </c>
      <c r="G109" s="285">
        <v>5.1397365884998392</v>
      </c>
      <c r="H109" s="286">
        <v>845</v>
      </c>
      <c r="I109" s="285">
        <v>13.572116929007388</v>
      </c>
      <c r="J109" s="286">
        <v>2624</v>
      </c>
      <c r="K109" s="285">
        <v>42.145840025698682</v>
      </c>
      <c r="L109" s="286">
        <v>1120</v>
      </c>
      <c r="M109" s="285">
        <v>17.989078059749438</v>
      </c>
      <c r="N109" s="286">
        <v>1088</v>
      </c>
      <c r="O109" s="285">
        <v>17.475104400899454</v>
      </c>
      <c r="P109" s="286">
        <v>169</v>
      </c>
      <c r="Q109" s="285">
        <v>2.7144233858014779</v>
      </c>
      <c r="R109" s="335">
        <v>6226</v>
      </c>
      <c r="S109"/>
      <c r="T109"/>
      <c r="U109"/>
      <c r="V109"/>
      <c r="W109"/>
    </row>
    <row r="110" spans="1:23" ht="15">
      <c r="A110" s="320">
        <v>93</v>
      </c>
      <c r="B110" s="329" t="s">
        <v>49</v>
      </c>
      <c r="C110" s="469">
        <v>16648</v>
      </c>
      <c r="D110" s="286">
        <v>162</v>
      </c>
      <c r="E110" s="285">
        <v>1.1541749786263893</v>
      </c>
      <c r="F110" s="286">
        <v>824</v>
      </c>
      <c r="G110" s="285">
        <v>5.8706184098033622</v>
      </c>
      <c r="H110" s="286">
        <v>2173</v>
      </c>
      <c r="I110" s="285">
        <v>15.481618694784839</v>
      </c>
      <c r="J110" s="286">
        <v>6236</v>
      </c>
      <c r="K110" s="285">
        <v>44.428612140210888</v>
      </c>
      <c r="L110" s="286">
        <v>2479</v>
      </c>
      <c r="M110" s="285">
        <v>17.661726987745794</v>
      </c>
      <c r="N110" s="286">
        <v>1870</v>
      </c>
      <c r="O110" s="285">
        <v>13.322884012539186</v>
      </c>
      <c r="P110" s="286">
        <v>292</v>
      </c>
      <c r="Q110" s="285">
        <v>2.080364776289541</v>
      </c>
      <c r="R110" s="335">
        <v>14036</v>
      </c>
      <c r="S110"/>
      <c r="T110"/>
      <c r="U110"/>
      <c r="V110"/>
      <c r="W110"/>
    </row>
    <row r="111" spans="1:23" ht="15">
      <c r="A111" s="320">
        <v>101</v>
      </c>
      <c r="B111" s="329" t="s">
        <v>6139</v>
      </c>
      <c r="C111" s="469">
        <v>27557</v>
      </c>
      <c r="D111" s="286">
        <v>219</v>
      </c>
      <c r="E111" s="285">
        <v>1.1805293515174384</v>
      </c>
      <c r="F111" s="286">
        <v>858</v>
      </c>
      <c r="G111" s="285">
        <v>4.6250875963559919</v>
      </c>
      <c r="H111" s="286">
        <v>2532</v>
      </c>
      <c r="I111" s="285">
        <v>13.648859899735863</v>
      </c>
      <c r="J111" s="286">
        <v>7582</v>
      </c>
      <c r="K111" s="285">
        <v>40.871112069430218</v>
      </c>
      <c r="L111" s="286">
        <v>3516</v>
      </c>
      <c r="M111" s="285">
        <v>18.953156164088188</v>
      </c>
      <c r="N111" s="286">
        <v>3308</v>
      </c>
      <c r="O111" s="285">
        <v>17.831922807395827</v>
      </c>
      <c r="P111" s="286">
        <v>536</v>
      </c>
      <c r="Q111" s="285">
        <v>2.8893321114764703</v>
      </c>
      <c r="R111" s="335">
        <v>18551</v>
      </c>
      <c r="S111"/>
      <c r="T111"/>
      <c r="U111"/>
      <c r="V111"/>
      <c r="W111"/>
    </row>
    <row r="112" spans="1:23" ht="15">
      <c r="A112" s="320">
        <v>145</v>
      </c>
      <c r="B112" s="329" t="s">
        <v>69</v>
      </c>
      <c r="C112" s="469">
        <v>4868</v>
      </c>
      <c r="D112" s="286">
        <v>32</v>
      </c>
      <c r="E112" s="285">
        <v>0.94618568894145483</v>
      </c>
      <c r="F112" s="286">
        <v>132</v>
      </c>
      <c r="G112" s="285">
        <v>3.9030159668835012</v>
      </c>
      <c r="H112" s="286">
        <v>402</v>
      </c>
      <c r="I112" s="285">
        <v>11.886457717327026</v>
      </c>
      <c r="J112" s="286">
        <v>1309</v>
      </c>
      <c r="K112" s="285">
        <v>38.704908338261383</v>
      </c>
      <c r="L112" s="286">
        <v>669</v>
      </c>
      <c r="M112" s="285">
        <v>19.78119455943229</v>
      </c>
      <c r="N112" s="286">
        <v>730</v>
      </c>
      <c r="O112" s="285">
        <v>21.584861028976938</v>
      </c>
      <c r="P112" s="286">
        <v>108</v>
      </c>
      <c r="Q112" s="285">
        <v>3.1933767001774096</v>
      </c>
      <c r="R112" s="335">
        <v>3382</v>
      </c>
      <c r="S112"/>
      <c r="T112"/>
      <c r="U112"/>
      <c r="V112"/>
      <c r="W112"/>
    </row>
    <row r="113" spans="1:23" ht="15">
      <c r="A113" s="320">
        <v>209</v>
      </c>
      <c r="B113" s="329" t="s">
        <v>88</v>
      </c>
      <c r="C113" s="469">
        <v>22713</v>
      </c>
      <c r="D113" s="286">
        <v>130</v>
      </c>
      <c r="E113" s="285">
        <v>0.97480503899220161</v>
      </c>
      <c r="F113" s="286">
        <v>610</v>
      </c>
      <c r="G113" s="285">
        <v>4.5740851829634073</v>
      </c>
      <c r="H113" s="286">
        <v>1716</v>
      </c>
      <c r="I113" s="285">
        <v>12.867426514697062</v>
      </c>
      <c r="J113" s="286">
        <v>5754</v>
      </c>
      <c r="K113" s="285">
        <v>43.14637072585483</v>
      </c>
      <c r="L113" s="286">
        <v>2600</v>
      </c>
      <c r="M113" s="285">
        <v>19.496100779844031</v>
      </c>
      <c r="N113" s="286">
        <v>2132</v>
      </c>
      <c r="O113" s="285">
        <v>15.986802639472106</v>
      </c>
      <c r="P113" s="286">
        <v>394</v>
      </c>
      <c r="Q113" s="285">
        <v>2.9544091181763648</v>
      </c>
      <c r="R113" s="335">
        <v>13336</v>
      </c>
      <c r="S113"/>
      <c r="T113"/>
      <c r="U113"/>
      <c r="V113"/>
      <c r="W113"/>
    </row>
    <row r="114" spans="1:23" ht="15">
      <c r="A114" s="320">
        <v>282</v>
      </c>
      <c r="B114" s="329" t="s">
        <v>106</v>
      </c>
      <c r="C114" s="469">
        <v>25924</v>
      </c>
      <c r="D114" s="286">
        <v>72</v>
      </c>
      <c r="E114" s="285">
        <v>0.89318943059173794</v>
      </c>
      <c r="F114" s="286">
        <v>268</v>
      </c>
      <c r="G114" s="285">
        <v>3.3246495472025801</v>
      </c>
      <c r="H114" s="286">
        <v>731</v>
      </c>
      <c r="I114" s="285">
        <v>9.0683538022577856</v>
      </c>
      <c r="J114" s="286">
        <v>2901</v>
      </c>
      <c r="K114" s="285">
        <v>35.988090807592108</v>
      </c>
      <c r="L114" s="286">
        <v>1666</v>
      </c>
      <c r="M114" s="285">
        <v>20.66741099119216</v>
      </c>
      <c r="N114" s="286">
        <v>1992</v>
      </c>
      <c r="O114" s="285">
        <v>24.711574246371416</v>
      </c>
      <c r="P114" s="286">
        <v>431</v>
      </c>
      <c r="Q114" s="285">
        <v>5.3467311747922093</v>
      </c>
      <c r="R114" s="335">
        <v>8061</v>
      </c>
      <c r="S114"/>
      <c r="T114"/>
      <c r="U114"/>
      <c r="V114"/>
      <c r="W114"/>
    </row>
    <row r="115" spans="1:23" ht="15">
      <c r="A115" s="320">
        <v>353</v>
      </c>
      <c r="B115" s="329" t="s">
        <v>126</v>
      </c>
      <c r="C115" s="469">
        <v>5855</v>
      </c>
      <c r="D115" s="286">
        <v>22</v>
      </c>
      <c r="E115" s="285">
        <v>0.8046817849305048</v>
      </c>
      <c r="F115" s="286">
        <v>109</v>
      </c>
      <c r="G115" s="285">
        <v>3.9868324798829553</v>
      </c>
      <c r="H115" s="286">
        <v>332</v>
      </c>
      <c r="I115" s="285">
        <v>12.143379663496708</v>
      </c>
      <c r="J115" s="286">
        <v>1054</v>
      </c>
      <c r="K115" s="285">
        <v>38.551572787125096</v>
      </c>
      <c r="L115" s="286">
        <v>514</v>
      </c>
      <c r="M115" s="285">
        <v>18.800292611558156</v>
      </c>
      <c r="N115" s="286">
        <v>591</v>
      </c>
      <c r="O115" s="285">
        <v>21.616678858814922</v>
      </c>
      <c r="P115" s="286">
        <v>112</v>
      </c>
      <c r="Q115" s="285">
        <v>4.0965618141916602</v>
      </c>
      <c r="R115" s="335">
        <v>2734</v>
      </c>
      <c r="S115"/>
      <c r="T115"/>
      <c r="U115"/>
      <c r="V115"/>
      <c r="W115"/>
    </row>
    <row r="116" spans="1:23" ht="15">
      <c r="A116" s="320">
        <v>364</v>
      </c>
      <c r="B116" s="329" t="s">
        <v>133</v>
      </c>
      <c r="C116" s="469">
        <v>15531</v>
      </c>
      <c r="D116" s="286">
        <v>89</v>
      </c>
      <c r="E116" s="285">
        <v>0.93644781144781153</v>
      </c>
      <c r="F116" s="286">
        <v>403</v>
      </c>
      <c r="G116" s="285">
        <v>4.240319865319865</v>
      </c>
      <c r="H116" s="286">
        <v>1225</v>
      </c>
      <c r="I116" s="285">
        <v>12.889309764309765</v>
      </c>
      <c r="J116" s="286">
        <v>4009</v>
      </c>
      <c r="K116" s="285">
        <v>42.182239057239059</v>
      </c>
      <c r="L116" s="286">
        <v>1744</v>
      </c>
      <c r="M116" s="285">
        <v>18.350168350168349</v>
      </c>
      <c r="N116" s="286">
        <v>1730</v>
      </c>
      <c r="O116" s="285">
        <v>18.202861952861955</v>
      </c>
      <c r="P116" s="286">
        <v>304</v>
      </c>
      <c r="Q116" s="285">
        <v>3.1986531986531985</v>
      </c>
      <c r="R116" s="335">
        <v>9504</v>
      </c>
      <c r="S116"/>
      <c r="T116"/>
      <c r="U116"/>
      <c r="V116"/>
      <c r="W116"/>
    </row>
    <row r="117" spans="1:23" ht="15">
      <c r="A117" s="320">
        <v>368</v>
      </c>
      <c r="B117" s="329" t="s">
        <v>135</v>
      </c>
      <c r="C117" s="469">
        <v>14354</v>
      </c>
      <c r="D117" s="286">
        <v>56</v>
      </c>
      <c r="E117" s="285">
        <v>0.87295401402961803</v>
      </c>
      <c r="F117" s="286">
        <v>243</v>
      </c>
      <c r="G117" s="285">
        <v>3.7879968823070929</v>
      </c>
      <c r="H117" s="286">
        <v>793</v>
      </c>
      <c r="I117" s="285">
        <v>12.361652377240842</v>
      </c>
      <c r="J117" s="286">
        <v>2326</v>
      </c>
      <c r="K117" s="285">
        <v>36.258768511301639</v>
      </c>
      <c r="L117" s="286">
        <v>1257</v>
      </c>
      <c r="M117" s="285">
        <v>19.594699922057675</v>
      </c>
      <c r="N117" s="286">
        <v>1456</v>
      </c>
      <c r="O117" s="285">
        <v>22.69680436477007</v>
      </c>
      <c r="P117" s="286">
        <v>284</v>
      </c>
      <c r="Q117" s="285">
        <v>4.4271239282930637</v>
      </c>
      <c r="R117" s="335">
        <v>6415</v>
      </c>
      <c r="S117"/>
      <c r="T117"/>
      <c r="U117"/>
      <c r="V117"/>
      <c r="W117"/>
    </row>
    <row r="118" spans="1:23" ht="15">
      <c r="A118" s="320">
        <v>390</v>
      </c>
      <c r="B118" s="329" t="s">
        <v>141</v>
      </c>
      <c r="C118" s="469">
        <v>8862</v>
      </c>
      <c r="D118" s="286">
        <v>52</v>
      </c>
      <c r="E118" s="285">
        <v>1.1348756001745963</v>
      </c>
      <c r="F118" s="286">
        <v>244</v>
      </c>
      <c r="G118" s="285">
        <v>5.3251855085115674</v>
      </c>
      <c r="H118" s="286">
        <v>580</v>
      </c>
      <c r="I118" s="285">
        <v>12.658227848101266</v>
      </c>
      <c r="J118" s="286">
        <v>2079</v>
      </c>
      <c r="K118" s="285">
        <v>45.373199476211262</v>
      </c>
      <c r="L118" s="286">
        <v>810</v>
      </c>
      <c r="M118" s="285">
        <v>17.677869925796596</v>
      </c>
      <c r="N118" s="286">
        <v>696</v>
      </c>
      <c r="O118" s="285">
        <v>15.18987341772152</v>
      </c>
      <c r="P118" s="286">
        <v>121</v>
      </c>
      <c r="Q118" s="285">
        <v>2.6407682234831951</v>
      </c>
      <c r="R118" s="335">
        <v>4582</v>
      </c>
      <c r="S118"/>
      <c r="T118"/>
      <c r="U118"/>
      <c r="V118"/>
      <c r="W118"/>
    </row>
    <row r="119" spans="1:23" ht="15">
      <c r="A119" s="320">
        <v>467</v>
      </c>
      <c r="B119" s="329" t="s">
        <v>151</v>
      </c>
      <c r="C119" s="469">
        <v>6955</v>
      </c>
      <c r="D119" s="286">
        <v>28</v>
      </c>
      <c r="E119" s="285">
        <v>0.63420158550396377</v>
      </c>
      <c r="F119" s="286">
        <v>151</v>
      </c>
      <c r="G119" s="285">
        <v>3.4201585503963758</v>
      </c>
      <c r="H119" s="286">
        <v>462</v>
      </c>
      <c r="I119" s="285">
        <v>10.464326160815402</v>
      </c>
      <c r="J119" s="286">
        <v>1667</v>
      </c>
      <c r="K119" s="285">
        <v>37.757644394110983</v>
      </c>
      <c r="L119" s="286">
        <v>898</v>
      </c>
      <c r="M119" s="285">
        <v>20.339750849377122</v>
      </c>
      <c r="N119" s="286">
        <v>1038</v>
      </c>
      <c r="O119" s="285">
        <v>23.510758776896942</v>
      </c>
      <c r="P119" s="286">
        <v>171</v>
      </c>
      <c r="Q119" s="285">
        <v>3.8731596828992068</v>
      </c>
      <c r="R119" s="335">
        <v>4415</v>
      </c>
      <c r="S119"/>
      <c r="T119"/>
      <c r="U119"/>
      <c r="V119"/>
      <c r="W119"/>
    </row>
    <row r="120" spans="1:23" ht="15">
      <c r="A120" s="320">
        <v>576</v>
      </c>
      <c r="B120" s="329" t="s">
        <v>169</v>
      </c>
      <c r="C120" s="469">
        <v>9148</v>
      </c>
      <c r="D120" s="286">
        <v>63</v>
      </c>
      <c r="E120" s="285">
        <v>1.1162296243798724</v>
      </c>
      <c r="F120" s="286">
        <v>231</v>
      </c>
      <c r="G120" s="285">
        <v>4.0928419560595319</v>
      </c>
      <c r="H120" s="286">
        <v>776</v>
      </c>
      <c r="I120" s="285">
        <v>13.749114103472715</v>
      </c>
      <c r="J120" s="286">
        <v>2305</v>
      </c>
      <c r="K120" s="285">
        <v>40.839829907866758</v>
      </c>
      <c r="L120" s="286">
        <v>1033</v>
      </c>
      <c r="M120" s="285">
        <v>18.302622253720767</v>
      </c>
      <c r="N120" s="286">
        <v>1065</v>
      </c>
      <c r="O120" s="285">
        <v>18.869596031183558</v>
      </c>
      <c r="P120" s="286">
        <v>171</v>
      </c>
      <c r="Q120" s="285">
        <v>3.0297661233167967</v>
      </c>
      <c r="R120" s="335">
        <v>5644</v>
      </c>
      <c r="S120"/>
      <c r="T120"/>
      <c r="U120"/>
      <c r="V120"/>
      <c r="W120"/>
    </row>
    <row r="121" spans="1:23" ht="15">
      <c r="A121" s="320">
        <v>642</v>
      </c>
      <c r="B121" s="329" t="s">
        <v>187</v>
      </c>
      <c r="C121" s="469">
        <v>19124</v>
      </c>
      <c r="D121" s="286">
        <v>116</v>
      </c>
      <c r="E121" s="285">
        <v>0.91750375701969478</v>
      </c>
      <c r="F121" s="286">
        <v>647</v>
      </c>
      <c r="G121" s="285">
        <v>5.1174562999288149</v>
      </c>
      <c r="H121" s="286">
        <v>1781</v>
      </c>
      <c r="I121" s="285">
        <v>14.086846476311003</v>
      </c>
      <c r="J121" s="286">
        <v>5341</v>
      </c>
      <c r="K121" s="285">
        <v>42.244720398639565</v>
      </c>
      <c r="L121" s="286">
        <v>2285</v>
      </c>
      <c r="M121" s="285">
        <v>18.07324211025864</v>
      </c>
      <c r="N121" s="286">
        <v>2140</v>
      </c>
      <c r="O121" s="285">
        <v>16.926362413984023</v>
      </c>
      <c r="P121" s="286">
        <v>333</v>
      </c>
      <c r="Q121" s="285">
        <v>2.6338685438582616</v>
      </c>
      <c r="R121" s="335">
        <v>12643</v>
      </c>
      <c r="S121"/>
      <c r="T121"/>
      <c r="U121"/>
      <c r="V121"/>
      <c r="W121"/>
    </row>
    <row r="122" spans="1:23" ht="15">
      <c r="A122" s="320">
        <v>679</v>
      </c>
      <c r="B122" s="329" t="s">
        <v>6140</v>
      </c>
      <c r="C122" s="469">
        <v>28471</v>
      </c>
      <c r="D122" s="286">
        <v>86</v>
      </c>
      <c r="E122" s="285">
        <v>0.67716535433070868</v>
      </c>
      <c r="F122" s="286">
        <v>430</v>
      </c>
      <c r="G122" s="285">
        <v>3.3858267716535431</v>
      </c>
      <c r="H122" s="286">
        <v>1427</v>
      </c>
      <c r="I122" s="285">
        <v>11.236220472440944</v>
      </c>
      <c r="J122" s="286">
        <v>4634</v>
      </c>
      <c r="K122" s="285">
        <v>36.488188976377955</v>
      </c>
      <c r="L122" s="286">
        <v>2443</v>
      </c>
      <c r="M122" s="285">
        <v>19.236220472440944</v>
      </c>
      <c r="N122" s="286">
        <v>3095</v>
      </c>
      <c r="O122" s="285">
        <v>24.370078740157481</v>
      </c>
      <c r="P122" s="286">
        <v>585</v>
      </c>
      <c r="Q122" s="285">
        <v>4.6062992125984259</v>
      </c>
      <c r="R122" s="335">
        <v>12700</v>
      </c>
      <c r="S122"/>
      <c r="T122"/>
      <c r="U122"/>
      <c r="V122"/>
      <c r="W122"/>
    </row>
    <row r="123" spans="1:23" ht="15">
      <c r="A123" s="320">
        <v>789</v>
      </c>
      <c r="B123" s="329" t="s">
        <v>232</v>
      </c>
      <c r="C123" s="469">
        <v>16967</v>
      </c>
      <c r="D123" s="286">
        <v>65</v>
      </c>
      <c r="E123" s="285">
        <v>0.70376786487656995</v>
      </c>
      <c r="F123" s="286">
        <v>338</v>
      </c>
      <c r="G123" s="285">
        <v>3.6595928973581637</v>
      </c>
      <c r="H123" s="286">
        <v>1022</v>
      </c>
      <c r="I123" s="285">
        <v>11.065396275443915</v>
      </c>
      <c r="J123" s="286">
        <v>3352</v>
      </c>
      <c r="K123" s="285">
        <v>36.292767431788654</v>
      </c>
      <c r="L123" s="286">
        <v>1917</v>
      </c>
      <c r="M123" s="285">
        <v>20.755738414898225</v>
      </c>
      <c r="N123" s="286">
        <v>2080</v>
      </c>
      <c r="O123" s="285">
        <v>22.520571676050238</v>
      </c>
      <c r="P123" s="286">
        <v>462</v>
      </c>
      <c r="Q123" s="285">
        <v>5.0021654395842354</v>
      </c>
      <c r="R123" s="335">
        <v>9236</v>
      </c>
      <c r="S123"/>
      <c r="T123"/>
      <c r="U123"/>
      <c r="V123"/>
      <c r="W123"/>
    </row>
    <row r="124" spans="1:23" ht="15">
      <c r="A124" s="320">
        <v>792</v>
      </c>
      <c r="B124" s="329" t="s">
        <v>236</v>
      </c>
      <c r="C124" s="469">
        <v>6526</v>
      </c>
      <c r="D124" s="286">
        <v>27</v>
      </c>
      <c r="E124" s="285">
        <v>0.86956521739130432</v>
      </c>
      <c r="F124" s="286">
        <v>151</v>
      </c>
      <c r="G124" s="285">
        <v>4.8631239935587756</v>
      </c>
      <c r="H124" s="286">
        <v>364</v>
      </c>
      <c r="I124" s="285">
        <v>11.723027375201287</v>
      </c>
      <c r="J124" s="286">
        <v>1264</v>
      </c>
      <c r="K124" s="285">
        <v>40.708534621578103</v>
      </c>
      <c r="L124" s="286">
        <v>556</v>
      </c>
      <c r="M124" s="285">
        <v>17.906602254428343</v>
      </c>
      <c r="N124" s="286">
        <v>626</v>
      </c>
      <c r="O124" s="285">
        <v>20.161030595813205</v>
      </c>
      <c r="P124" s="286">
        <v>117</v>
      </c>
      <c r="Q124" s="285">
        <v>3.7681159420289858</v>
      </c>
      <c r="R124" s="335">
        <v>3105</v>
      </c>
      <c r="S124"/>
      <c r="T124"/>
      <c r="U124"/>
      <c r="V124"/>
      <c r="W124"/>
    </row>
    <row r="125" spans="1:23" ht="15">
      <c r="A125" s="320">
        <v>809</v>
      </c>
      <c r="B125" s="329" t="s">
        <v>238</v>
      </c>
      <c r="C125" s="469">
        <v>11226</v>
      </c>
      <c r="D125" s="286">
        <v>22</v>
      </c>
      <c r="E125" s="285">
        <v>0.63327576280944153</v>
      </c>
      <c r="F125" s="286">
        <v>94</v>
      </c>
      <c r="G125" s="285">
        <v>2.7058146229130684</v>
      </c>
      <c r="H125" s="286">
        <v>312</v>
      </c>
      <c r="I125" s="285">
        <v>8.9810017271157179</v>
      </c>
      <c r="J125" s="286">
        <v>1183</v>
      </c>
      <c r="K125" s="285">
        <v>34.052964881980422</v>
      </c>
      <c r="L125" s="286">
        <v>725</v>
      </c>
      <c r="M125" s="285">
        <v>20.869314910765688</v>
      </c>
      <c r="N125" s="286">
        <v>924</v>
      </c>
      <c r="O125" s="285">
        <v>26.597582037996549</v>
      </c>
      <c r="P125" s="286">
        <v>214</v>
      </c>
      <c r="Q125" s="285">
        <v>6.1600460564191133</v>
      </c>
      <c r="R125" s="335">
        <v>3474</v>
      </c>
      <c r="S125"/>
      <c r="T125"/>
      <c r="U125"/>
      <c r="V125"/>
      <c r="W125"/>
    </row>
    <row r="126" spans="1:23" ht="15">
      <c r="A126" s="320">
        <v>847</v>
      </c>
      <c r="B126" s="329" t="s">
        <v>246</v>
      </c>
      <c r="C126" s="469">
        <v>32336</v>
      </c>
      <c r="D126" s="286">
        <v>312</v>
      </c>
      <c r="E126" s="285">
        <v>1.2673138632763312</v>
      </c>
      <c r="F126" s="286">
        <v>1515</v>
      </c>
      <c r="G126" s="285">
        <v>6.1537836630244929</v>
      </c>
      <c r="H126" s="286">
        <v>4305</v>
      </c>
      <c r="I126" s="285">
        <v>17.486494171168609</v>
      </c>
      <c r="J126" s="286">
        <v>11065</v>
      </c>
      <c r="K126" s="285">
        <v>44.944961208822455</v>
      </c>
      <c r="L126" s="286">
        <v>3823</v>
      </c>
      <c r="M126" s="285">
        <v>15.528656728542995</v>
      </c>
      <c r="N126" s="286">
        <v>2987</v>
      </c>
      <c r="O126" s="285">
        <v>12.132905479507697</v>
      </c>
      <c r="P126" s="286">
        <v>612</v>
      </c>
      <c r="Q126" s="285">
        <v>2.4858848856574189</v>
      </c>
      <c r="R126" s="335">
        <v>24619</v>
      </c>
      <c r="S126"/>
      <c r="T126"/>
      <c r="U126"/>
      <c r="V126"/>
      <c r="W126"/>
    </row>
    <row r="127" spans="1:23" ht="15">
      <c r="A127" s="320">
        <v>856</v>
      </c>
      <c r="B127" s="329" t="s">
        <v>251</v>
      </c>
      <c r="C127" s="469">
        <v>6778</v>
      </c>
      <c r="D127" s="286">
        <v>27</v>
      </c>
      <c r="E127" s="285">
        <v>0.91836734693877564</v>
      </c>
      <c r="F127" s="286">
        <v>100</v>
      </c>
      <c r="G127" s="285">
        <v>3.4013605442176873</v>
      </c>
      <c r="H127" s="286">
        <v>315</v>
      </c>
      <c r="I127" s="285">
        <v>10.714285714285714</v>
      </c>
      <c r="J127" s="286">
        <v>1018</v>
      </c>
      <c r="K127" s="285">
        <v>34.625850340136054</v>
      </c>
      <c r="L127" s="286">
        <v>625</v>
      </c>
      <c r="M127" s="285">
        <v>21.258503401360542</v>
      </c>
      <c r="N127" s="286">
        <v>724</v>
      </c>
      <c r="O127" s="285">
        <v>24.625850340136054</v>
      </c>
      <c r="P127" s="286">
        <v>131</v>
      </c>
      <c r="Q127" s="285">
        <v>4.4557823129251704</v>
      </c>
      <c r="R127" s="335">
        <v>2940</v>
      </c>
      <c r="S127"/>
      <c r="T127"/>
      <c r="U127"/>
      <c r="V127"/>
      <c r="W127"/>
    </row>
    <row r="128" spans="1:23" ht="15">
      <c r="A128" s="320">
        <v>861</v>
      </c>
      <c r="B128" s="329" t="s">
        <v>255</v>
      </c>
      <c r="C128" s="469">
        <v>12269</v>
      </c>
      <c r="D128" s="286">
        <v>52</v>
      </c>
      <c r="E128" s="285">
        <v>0.89531680440771355</v>
      </c>
      <c r="F128" s="286">
        <v>209</v>
      </c>
      <c r="G128" s="285">
        <v>3.5984848484848486</v>
      </c>
      <c r="H128" s="286">
        <v>593</v>
      </c>
      <c r="I128" s="285">
        <v>10.210055096418733</v>
      </c>
      <c r="J128" s="286">
        <v>2299</v>
      </c>
      <c r="K128" s="285">
        <v>39.583333333333329</v>
      </c>
      <c r="L128" s="286">
        <v>1152</v>
      </c>
      <c r="M128" s="285">
        <v>19.834710743801654</v>
      </c>
      <c r="N128" s="286">
        <v>1272</v>
      </c>
      <c r="O128" s="285">
        <v>21.900826446280991</v>
      </c>
      <c r="P128" s="286">
        <v>231</v>
      </c>
      <c r="Q128" s="285">
        <v>3.9772727272727271</v>
      </c>
      <c r="R128" s="335">
        <v>5808</v>
      </c>
      <c r="S128"/>
      <c r="T128"/>
      <c r="U128"/>
      <c r="V128"/>
      <c r="W128"/>
    </row>
    <row r="129" spans="1:23">
      <c r="A129" s="18">
        <v>9</v>
      </c>
      <c r="B129" s="65" t="s">
        <v>6057</v>
      </c>
      <c r="C129" s="408">
        <v>4247875</v>
      </c>
      <c r="D129" s="67">
        <v>9726</v>
      </c>
      <c r="E129" s="70">
        <v>0.87052876164016713</v>
      </c>
      <c r="F129" s="67">
        <v>53018</v>
      </c>
      <c r="G129" s="70">
        <v>4.7453931610773576</v>
      </c>
      <c r="H129" s="67">
        <v>146795</v>
      </c>
      <c r="I129" s="70">
        <v>13.138933741000239</v>
      </c>
      <c r="J129" s="67">
        <v>530702</v>
      </c>
      <c r="K129" s="70">
        <v>47.500653388850502</v>
      </c>
      <c r="L129" s="67">
        <v>190358</v>
      </c>
      <c r="M129" s="70">
        <v>17.038054082695758</v>
      </c>
      <c r="N129" s="67">
        <v>160071</v>
      </c>
      <c r="O129" s="71">
        <v>14.327206395692288</v>
      </c>
      <c r="P129" s="67">
        <v>26582</v>
      </c>
      <c r="Q129" s="71">
        <v>2.3792304690436894</v>
      </c>
      <c r="R129" s="248">
        <v>1117252</v>
      </c>
      <c r="S129"/>
      <c r="T129"/>
      <c r="U129"/>
      <c r="V129"/>
      <c r="W129"/>
    </row>
    <row r="130" spans="1:23" ht="15">
      <c r="A130" s="329">
        <v>1</v>
      </c>
      <c r="B130" s="329" t="s">
        <v>6</v>
      </c>
      <c r="C130" s="469">
        <v>2653729</v>
      </c>
      <c r="D130" s="286">
        <v>6913</v>
      </c>
      <c r="E130" s="285">
        <v>0.87259462154537482</v>
      </c>
      <c r="F130" s="286">
        <v>37867</v>
      </c>
      <c r="G130" s="285">
        <v>4.7797686292577328</v>
      </c>
      <c r="H130" s="286">
        <v>104972</v>
      </c>
      <c r="I130" s="285">
        <v>13.250108869211788</v>
      </c>
      <c r="J130" s="286">
        <v>381622</v>
      </c>
      <c r="K130" s="285">
        <v>48.170303003527991</v>
      </c>
      <c r="L130" s="286">
        <v>133002</v>
      </c>
      <c r="M130" s="285">
        <v>16.788200470819895</v>
      </c>
      <c r="N130" s="286">
        <v>109795</v>
      </c>
      <c r="O130" s="285">
        <v>13.858892879006859</v>
      </c>
      <c r="P130" s="286">
        <v>18064</v>
      </c>
      <c r="Q130" s="285">
        <v>2.2801315266303557</v>
      </c>
      <c r="R130" s="335">
        <v>792235</v>
      </c>
      <c r="S130"/>
      <c r="T130"/>
      <c r="U130"/>
      <c r="V130"/>
      <c r="W130"/>
    </row>
    <row r="131" spans="1:23" ht="15">
      <c r="A131" s="329">
        <v>79</v>
      </c>
      <c r="B131" s="329" t="s">
        <v>41</v>
      </c>
      <c r="C131" s="469">
        <v>56928</v>
      </c>
      <c r="D131" s="286">
        <v>193</v>
      </c>
      <c r="E131" s="285">
        <v>0.90990523784828625</v>
      </c>
      <c r="F131" s="286">
        <v>898</v>
      </c>
      <c r="G131" s="285">
        <v>4.2336523501956531</v>
      </c>
      <c r="H131" s="286">
        <v>2616</v>
      </c>
      <c r="I131" s="285">
        <v>12.33322332751874</v>
      </c>
      <c r="J131" s="286">
        <v>9216</v>
      </c>
      <c r="K131" s="285">
        <v>43.449153740983455</v>
      </c>
      <c r="L131" s="286">
        <v>4118</v>
      </c>
      <c r="M131" s="285">
        <v>19.414454764037529</v>
      </c>
      <c r="N131" s="286">
        <v>3528</v>
      </c>
      <c r="O131" s="285">
        <v>16.632879166470225</v>
      </c>
      <c r="P131" s="286">
        <v>642</v>
      </c>
      <c r="Q131" s="285">
        <v>3.0267314129461131</v>
      </c>
      <c r="R131" s="335">
        <v>21211</v>
      </c>
    </row>
    <row r="132" spans="1:23" ht="15">
      <c r="A132" s="329">
        <v>88</v>
      </c>
      <c r="B132" s="329" t="s">
        <v>45</v>
      </c>
      <c r="C132" s="469">
        <v>578376</v>
      </c>
      <c r="D132" s="286">
        <v>1305</v>
      </c>
      <c r="E132" s="285">
        <v>1.0187512685600089</v>
      </c>
      <c r="F132" s="286">
        <v>6487</v>
      </c>
      <c r="G132" s="285">
        <v>5.0640915549032774</v>
      </c>
      <c r="H132" s="286">
        <v>17675</v>
      </c>
      <c r="I132" s="285">
        <v>13.798029633561804</v>
      </c>
      <c r="J132" s="286">
        <v>60840</v>
      </c>
      <c r="K132" s="285">
        <v>47.494886727349375</v>
      </c>
      <c r="L132" s="286">
        <v>21411</v>
      </c>
      <c r="M132" s="285">
        <v>16.714546675201799</v>
      </c>
      <c r="N132" s="286">
        <v>17505</v>
      </c>
      <c r="O132" s="285">
        <v>13.665318740339426</v>
      </c>
      <c r="P132" s="286">
        <v>2875</v>
      </c>
      <c r="Q132" s="285">
        <v>2.2443754000843104</v>
      </c>
      <c r="R132" s="335">
        <v>128098</v>
      </c>
    </row>
    <row r="133" spans="1:23" ht="15">
      <c r="A133" s="329">
        <v>129</v>
      </c>
      <c r="B133" s="329" t="s">
        <v>6141</v>
      </c>
      <c r="C133" s="469">
        <v>87385</v>
      </c>
      <c r="D133" s="286">
        <v>180</v>
      </c>
      <c r="E133" s="285">
        <v>0.84965777672881759</v>
      </c>
      <c r="F133" s="286">
        <v>974</v>
      </c>
      <c r="G133" s="285">
        <v>4.5975926362992681</v>
      </c>
      <c r="H133" s="286">
        <v>2322</v>
      </c>
      <c r="I133" s="285">
        <v>10.960585319801746</v>
      </c>
      <c r="J133" s="286">
        <v>9186</v>
      </c>
      <c r="K133" s="285">
        <v>43.360868539060654</v>
      </c>
      <c r="L133" s="286">
        <v>4024</v>
      </c>
      <c r="M133" s="285">
        <v>18.994571630870897</v>
      </c>
      <c r="N133" s="286">
        <v>3923</v>
      </c>
      <c r="O133" s="285">
        <v>18.517819211706396</v>
      </c>
      <c r="P133" s="286">
        <v>576</v>
      </c>
      <c r="Q133" s="285">
        <v>2.7189048855322162</v>
      </c>
      <c r="R133" s="335">
        <v>21185</v>
      </c>
    </row>
    <row r="134" spans="1:23" ht="15">
      <c r="A134" s="329">
        <v>212</v>
      </c>
      <c r="B134" s="329" t="s">
        <v>90</v>
      </c>
      <c r="C134" s="469">
        <v>85706</v>
      </c>
      <c r="D134" s="286">
        <v>146</v>
      </c>
      <c r="E134" s="285">
        <v>0.74111675126903553</v>
      </c>
      <c r="F134" s="286">
        <v>761</v>
      </c>
      <c r="G134" s="285">
        <v>3.8629441624365484</v>
      </c>
      <c r="H134" s="286">
        <v>2313</v>
      </c>
      <c r="I134" s="285">
        <v>11.741116751269036</v>
      </c>
      <c r="J134" s="286">
        <v>8675</v>
      </c>
      <c r="K134" s="285">
        <v>44.035532994923862</v>
      </c>
      <c r="L134" s="286">
        <v>3772</v>
      </c>
      <c r="M134" s="285">
        <v>19.147208121827411</v>
      </c>
      <c r="N134" s="286">
        <v>3457</v>
      </c>
      <c r="O134" s="285">
        <v>17.548223350253807</v>
      </c>
      <c r="P134" s="286">
        <v>576</v>
      </c>
      <c r="Q134" s="285">
        <v>2.9238578680203045</v>
      </c>
      <c r="R134" s="335">
        <v>19700</v>
      </c>
    </row>
    <row r="135" spans="1:23" ht="15">
      <c r="A135" s="329">
        <v>266</v>
      </c>
      <c r="B135" s="329" t="s">
        <v>104</v>
      </c>
      <c r="C135" s="469">
        <v>253699</v>
      </c>
      <c r="D135" s="286">
        <v>155</v>
      </c>
      <c r="E135" s="285">
        <v>0.56226647803533214</v>
      </c>
      <c r="F135" s="286">
        <v>1036</v>
      </c>
      <c r="G135" s="285">
        <v>3.7581165886748646</v>
      </c>
      <c r="H135" s="286">
        <v>3350</v>
      </c>
      <c r="I135" s="285">
        <v>12.152210976892661</v>
      </c>
      <c r="J135" s="286">
        <v>11955</v>
      </c>
      <c r="K135" s="285">
        <v>43.367069322015453</v>
      </c>
      <c r="L135" s="286">
        <v>5079</v>
      </c>
      <c r="M135" s="285">
        <v>18.424202851235172</v>
      </c>
      <c r="N135" s="286">
        <v>5082</v>
      </c>
      <c r="O135" s="285">
        <v>18.435085428229407</v>
      </c>
      <c r="P135" s="286">
        <v>910</v>
      </c>
      <c r="Q135" s="285">
        <v>3.301048354917111</v>
      </c>
      <c r="R135" s="335">
        <v>27567</v>
      </c>
    </row>
    <row r="136" spans="1:23" ht="15">
      <c r="A136" s="329">
        <v>308</v>
      </c>
      <c r="B136" s="329" t="s">
        <v>112</v>
      </c>
      <c r="C136" s="469">
        <v>57024</v>
      </c>
      <c r="D136" s="286">
        <v>157</v>
      </c>
      <c r="E136" s="285">
        <v>0.97382458752015877</v>
      </c>
      <c r="F136" s="286">
        <v>818</v>
      </c>
      <c r="G136" s="285">
        <v>5.0738121821114008</v>
      </c>
      <c r="H136" s="286">
        <v>2048</v>
      </c>
      <c r="I136" s="285">
        <v>12.703138568415827</v>
      </c>
      <c r="J136" s="286">
        <v>7071</v>
      </c>
      <c r="K136" s="285">
        <v>43.859322664681798</v>
      </c>
      <c r="L136" s="286">
        <v>2988</v>
      </c>
      <c r="M136" s="285">
        <v>18.533680684778563</v>
      </c>
      <c r="N136" s="286">
        <v>2576</v>
      </c>
      <c r="O136" s="285">
        <v>15.978166480585534</v>
      </c>
      <c r="P136" s="286">
        <v>464</v>
      </c>
      <c r="Q136" s="285">
        <v>2.8780548319067112</v>
      </c>
      <c r="R136" s="335">
        <v>16122</v>
      </c>
    </row>
    <row r="137" spans="1:23" ht="15">
      <c r="A137" s="329">
        <v>360</v>
      </c>
      <c r="B137" s="329" t="s">
        <v>6142</v>
      </c>
      <c r="C137" s="469">
        <v>303766</v>
      </c>
      <c r="D137" s="286">
        <v>511</v>
      </c>
      <c r="E137" s="285">
        <v>0.7746297391119803</v>
      </c>
      <c r="F137" s="286">
        <v>3106</v>
      </c>
      <c r="G137" s="285">
        <v>4.70841481346734</v>
      </c>
      <c r="H137" s="286">
        <v>8270</v>
      </c>
      <c r="I137" s="285">
        <v>12.536571315961012</v>
      </c>
      <c r="J137" s="286">
        <v>30810</v>
      </c>
      <c r="K137" s="285">
        <v>46.705170767201778</v>
      </c>
      <c r="L137" s="286">
        <v>11549</v>
      </c>
      <c r="M137" s="285">
        <v>17.507238467718707</v>
      </c>
      <c r="N137" s="286">
        <v>10035</v>
      </c>
      <c r="O137" s="285">
        <v>15.21215153031061</v>
      </c>
      <c r="P137" s="286">
        <v>1686</v>
      </c>
      <c r="Q137" s="285">
        <v>2.555823366228569</v>
      </c>
      <c r="R137" s="335">
        <v>65967</v>
      </c>
    </row>
    <row r="138" spans="1:23" ht="15">
      <c r="A138" s="329">
        <v>380</v>
      </c>
      <c r="B138" s="329" t="s">
        <v>139</v>
      </c>
      <c r="C138" s="469">
        <v>79103</v>
      </c>
      <c r="D138" s="286">
        <v>87</v>
      </c>
      <c r="E138" s="285">
        <v>0.70979848249979605</v>
      </c>
      <c r="F138" s="286">
        <v>520</v>
      </c>
      <c r="G138" s="285">
        <v>4.2424736885045276</v>
      </c>
      <c r="H138" s="286">
        <v>1459</v>
      </c>
      <c r="I138" s="285">
        <v>11.90340213755405</v>
      </c>
      <c r="J138" s="286">
        <v>5200</v>
      </c>
      <c r="K138" s="285">
        <v>42.424736885045277</v>
      </c>
      <c r="L138" s="286">
        <v>2251</v>
      </c>
      <c r="M138" s="285">
        <v>18.365015909276334</v>
      </c>
      <c r="N138" s="286">
        <v>2254</v>
      </c>
      <c r="O138" s="285">
        <v>18.389491719017702</v>
      </c>
      <c r="P138" s="286">
        <v>486</v>
      </c>
      <c r="Q138" s="285">
        <v>3.9650811781023085</v>
      </c>
      <c r="R138" s="335">
        <v>12257</v>
      </c>
    </row>
    <row r="139" spans="1:23" ht="15">
      <c r="A139" s="329">
        <v>631</v>
      </c>
      <c r="B139" s="329" t="s">
        <v>185</v>
      </c>
      <c r="C139" s="469">
        <v>92159</v>
      </c>
      <c r="D139" s="286">
        <v>79</v>
      </c>
      <c r="E139" s="285">
        <v>0.61192873741285825</v>
      </c>
      <c r="F139" s="286">
        <v>551</v>
      </c>
      <c r="G139" s="285">
        <v>4.2680092951200619</v>
      </c>
      <c r="H139" s="286">
        <v>1770</v>
      </c>
      <c r="I139" s="285">
        <v>13.710302091402014</v>
      </c>
      <c r="J139" s="286">
        <v>6127</v>
      </c>
      <c r="K139" s="285">
        <v>47.459333849728893</v>
      </c>
      <c r="L139" s="286">
        <v>2164</v>
      </c>
      <c r="M139" s="285">
        <v>16.762199845081334</v>
      </c>
      <c r="N139" s="286">
        <v>1916</v>
      </c>
      <c r="O139" s="285">
        <v>14.841208365608056</v>
      </c>
      <c r="P139" s="286">
        <v>303</v>
      </c>
      <c r="Q139" s="285">
        <v>2.3470178156467854</v>
      </c>
      <c r="R139" s="335">
        <v>12910</v>
      </c>
    </row>
    <row r="140" spans="1:23">
      <c r="B140" s="63"/>
    </row>
    <row r="141" spans="1:23">
      <c r="A141" s="214" t="s">
        <v>621</v>
      </c>
      <c r="B141" s="902" t="s">
        <v>6143</v>
      </c>
      <c r="C141" s="903"/>
      <c r="D141" s="903"/>
      <c r="E141" s="903"/>
      <c r="F141" s="903"/>
      <c r="G141" s="903"/>
      <c r="H141" s="903"/>
      <c r="I141" s="903"/>
      <c r="J141" s="903"/>
      <c r="K141" s="903"/>
      <c r="L141" s="903"/>
      <c r="M141" s="923"/>
      <c r="N141" s="714" t="s">
        <v>269</v>
      </c>
    </row>
    <row r="142" spans="1:23">
      <c r="A142" s="217" t="s">
        <v>6154</v>
      </c>
      <c r="B142" s="837" t="s">
        <v>434</v>
      </c>
      <c r="C142" s="838"/>
      <c r="D142" s="838"/>
      <c r="E142" s="838"/>
      <c r="F142" s="838"/>
      <c r="G142" s="838"/>
      <c r="H142" s="838"/>
      <c r="I142" s="838"/>
      <c r="J142" s="838"/>
      <c r="K142" s="838"/>
      <c r="L142" s="838"/>
      <c r="M142" s="838"/>
    </row>
    <row r="143" spans="1:23">
      <c r="B143" s="62"/>
    </row>
    <row r="144" spans="1:23">
      <c r="B144" s="60"/>
    </row>
  </sheetData>
  <sheetProtection autoFilter="0"/>
  <mergeCells count="8">
    <mergeCell ref="B141:M141"/>
    <mergeCell ref="B142:M142"/>
    <mergeCell ref="D1:Q1"/>
    <mergeCell ref="A2:A5"/>
    <mergeCell ref="R2:R4"/>
    <mergeCell ref="C2:C4"/>
    <mergeCell ref="B2:B4"/>
    <mergeCell ref="D2:Q3"/>
  </mergeCells>
  <pageMargins left="0.75" right="0.75" top="1" bottom="1" header="0" footer="0"/>
  <pageSetup scale="65" orientation="portrait" r:id="rId1"/>
  <headerFooter alignWithMargins="0"/>
  <colBreaks count="1" manualBreakCount="1">
    <brk id="14" max="142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P144"/>
  <sheetViews>
    <sheetView showGridLines="0" zoomScale="90" zoomScaleNormal="90" workbookViewId="0">
      <pane xSplit="3" ySplit="5" topLeftCell="D6" activePane="bottomRight" state="frozen"/>
      <selection pane="bottomRight" activeCell="A36" sqref="A36"/>
      <selection pane="bottomLeft" activeCell="BK18" activeCellId="6" sqref="BM8:BN132 BE30 AZ25 BB22 BL21 BE12 BK18"/>
      <selection pane="topRight" activeCell="BK18" activeCellId="6" sqref="BM8:BN132 BE30 AZ25 BB22 BL21 BE12 BK18"/>
    </sheetView>
  </sheetViews>
  <sheetFormatPr defaultColWidth="11.42578125" defaultRowHeight="12.75"/>
  <cols>
    <col min="1" max="1" width="10.7109375" style="64" customWidth="1"/>
    <col min="2" max="2" width="20.140625" style="59" customWidth="1"/>
    <col min="3" max="3" width="11.42578125" style="64"/>
    <col min="4" max="4" width="12.42578125" style="64" customWidth="1"/>
    <col min="5" max="5" width="6.7109375" style="64" customWidth="1"/>
    <col min="6" max="6" width="11.42578125" style="64"/>
    <col min="7" max="7" width="6.7109375" style="64" customWidth="1"/>
    <col min="8" max="8" width="13.7109375" style="64" customWidth="1"/>
    <col min="9" max="9" width="6.7109375" style="64" customWidth="1"/>
    <col min="10" max="10" width="11.42578125" style="64"/>
    <col min="11" max="11" width="6.7109375" style="64" customWidth="1"/>
    <col min="12" max="12" width="11.42578125" style="64"/>
    <col min="13" max="13" width="6.7109375" style="64" customWidth="1"/>
    <col min="14" max="14" width="11.42578125" style="64"/>
    <col min="15" max="15" width="6.7109375" style="64" customWidth="1"/>
    <col min="16" max="16" width="11.5703125" style="64" customWidth="1"/>
    <col min="17" max="16384" width="11.42578125" style="64"/>
  </cols>
  <sheetData>
    <row r="1" spans="1:16" ht="90.75" customHeight="1" thickBot="1">
      <c r="A1" s="583"/>
      <c r="B1" s="584"/>
      <c r="C1" s="585"/>
      <c r="D1" s="991" t="s">
        <v>6155</v>
      </c>
      <c r="E1" s="991"/>
      <c r="F1" s="991"/>
      <c r="G1" s="991"/>
      <c r="H1" s="991"/>
      <c r="I1" s="991"/>
      <c r="J1" s="991"/>
      <c r="K1" s="991"/>
      <c r="L1" s="991"/>
      <c r="M1" s="991"/>
      <c r="N1" s="991"/>
      <c r="O1" s="991"/>
      <c r="P1" s="618" t="s">
        <v>269</v>
      </c>
    </row>
    <row r="2" spans="1:16" ht="12.75" customHeight="1">
      <c r="A2" s="992" t="s">
        <v>6100</v>
      </c>
      <c r="B2" s="994" t="s">
        <v>6101</v>
      </c>
      <c r="C2" s="979" t="s">
        <v>282</v>
      </c>
      <c r="D2" s="996" t="s">
        <v>6145</v>
      </c>
      <c r="E2" s="996"/>
      <c r="F2" s="996"/>
      <c r="G2" s="996"/>
      <c r="H2" s="996"/>
      <c r="I2" s="996"/>
      <c r="J2" s="996"/>
      <c r="K2" s="996"/>
      <c r="L2" s="996"/>
      <c r="M2" s="996"/>
      <c r="N2" s="996"/>
      <c r="O2" s="997"/>
      <c r="P2" s="988" t="s">
        <v>6146</v>
      </c>
    </row>
    <row r="3" spans="1:16" ht="12.75" customHeight="1">
      <c r="A3" s="993"/>
      <c r="B3" s="995"/>
      <c r="C3" s="980"/>
      <c r="D3" s="986"/>
      <c r="E3" s="986"/>
      <c r="F3" s="986"/>
      <c r="G3" s="986"/>
      <c r="H3" s="986"/>
      <c r="I3" s="986"/>
      <c r="J3" s="986"/>
      <c r="K3" s="986"/>
      <c r="L3" s="986"/>
      <c r="M3" s="986"/>
      <c r="N3" s="986"/>
      <c r="O3" s="998"/>
      <c r="P3" s="989"/>
    </row>
    <row r="4" spans="1:16" ht="28.5" customHeight="1" thickBot="1">
      <c r="A4" s="993"/>
      <c r="B4" s="995"/>
      <c r="C4" s="980"/>
      <c r="D4" s="586" t="s">
        <v>6156</v>
      </c>
      <c r="E4" s="587" t="s">
        <v>492</v>
      </c>
      <c r="F4" s="587" t="s">
        <v>6157</v>
      </c>
      <c r="G4" s="587" t="s">
        <v>492</v>
      </c>
      <c r="H4" s="587" t="s">
        <v>6158</v>
      </c>
      <c r="I4" s="587" t="s">
        <v>492</v>
      </c>
      <c r="J4" s="587" t="s">
        <v>6159</v>
      </c>
      <c r="K4" s="587" t="s">
        <v>492</v>
      </c>
      <c r="L4" s="587" t="s">
        <v>6160</v>
      </c>
      <c r="M4" s="587" t="s">
        <v>492</v>
      </c>
      <c r="N4" s="587" t="s">
        <v>6161</v>
      </c>
      <c r="O4" s="588" t="s">
        <v>492</v>
      </c>
      <c r="P4" s="990"/>
    </row>
    <row r="5" spans="1:16" ht="20.25" customHeight="1">
      <c r="A5" s="993"/>
      <c r="B5" s="589" t="s">
        <v>6122</v>
      </c>
      <c r="C5" s="590">
        <v>6994792</v>
      </c>
      <c r="D5" s="590">
        <v>220946</v>
      </c>
      <c r="E5" s="616">
        <v>3.1587215173803598E-2</v>
      </c>
      <c r="F5" s="590">
        <v>241478</v>
      </c>
      <c r="G5" s="616">
        <v>3.4522541914041187E-2</v>
      </c>
      <c r="H5" s="592">
        <v>282338</v>
      </c>
      <c r="I5" s="616">
        <v>4.0364030838944173E-2</v>
      </c>
      <c r="J5" s="592">
        <v>499751</v>
      </c>
      <c r="K5" s="616">
        <v>0.1829808891077617</v>
      </c>
      <c r="L5" s="592">
        <v>1046537</v>
      </c>
      <c r="M5" s="616">
        <v>0.38318336680500814</v>
      </c>
      <c r="N5" s="592">
        <v>440115</v>
      </c>
      <c r="O5" s="617">
        <v>0.16114551848753186</v>
      </c>
      <c r="P5" s="596">
        <v>2731165</v>
      </c>
    </row>
    <row r="6" spans="1:16" ht="24.75" customHeight="1">
      <c r="A6" s="597">
        <v>1</v>
      </c>
      <c r="B6" s="183" t="s">
        <v>290</v>
      </c>
      <c r="C6" s="426">
        <v>112081</v>
      </c>
      <c r="D6" s="598">
        <v>4963</v>
      </c>
      <c r="E6" s="614">
        <v>4.4280475727375736E-2</v>
      </c>
      <c r="F6" s="598">
        <v>5685</v>
      </c>
      <c r="G6" s="614">
        <v>5.0722245518865818E-2</v>
      </c>
      <c r="H6" s="66">
        <v>6992</v>
      </c>
      <c r="I6" s="614">
        <v>6.2383454822851334E-2</v>
      </c>
      <c r="J6" s="66">
        <v>10371</v>
      </c>
      <c r="K6" s="614">
        <v>0.16850536987992917</v>
      </c>
      <c r="L6" s="66">
        <v>22558</v>
      </c>
      <c r="M6" s="614">
        <v>0.36651664581539312</v>
      </c>
      <c r="N6" s="66">
        <v>10978</v>
      </c>
      <c r="O6" s="614">
        <v>0.17836775147448292</v>
      </c>
      <c r="P6" s="599">
        <v>61547</v>
      </c>
    </row>
    <row r="7" spans="1:16" ht="15">
      <c r="A7" s="600">
        <v>142</v>
      </c>
      <c r="B7" s="321" t="s">
        <v>67</v>
      </c>
      <c r="C7" s="469">
        <v>4746</v>
      </c>
      <c r="D7" s="601">
        <v>186</v>
      </c>
      <c r="E7" s="613">
        <v>3.9190897597977246E-2</v>
      </c>
      <c r="F7" s="286">
        <v>237</v>
      </c>
      <c r="G7" s="613">
        <v>4.9936788874841972E-2</v>
      </c>
      <c r="H7" s="286">
        <v>297</v>
      </c>
      <c r="I7" s="613">
        <v>6.2579013906447531E-2</v>
      </c>
      <c r="J7" s="286">
        <v>416</v>
      </c>
      <c r="K7" s="613">
        <v>8.7652760219131903E-2</v>
      </c>
      <c r="L7" s="286">
        <v>1095</v>
      </c>
      <c r="M7" s="613">
        <v>0.23072060682680151</v>
      </c>
      <c r="N7" s="286">
        <v>715</v>
      </c>
      <c r="O7" s="613">
        <v>0.15065318162663296</v>
      </c>
      <c r="P7" s="602">
        <v>2946</v>
      </c>
    </row>
    <row r="8" spans="1:16" ht="15">
      <c r="A8" s="600">
        <v>425</v>
      </c>
      <c r="B8" s="321" t="s">
        <v>147</v>
      </c>
      <c r="C8" s="469">
        <v>8638</v>
      </c>
      <c r="D8" s="601">
        <v>409</v>
      </c>
      <c r="E8" s="613">
        <v>4.7348923361889325E-2</v>
      </c>
      <c r="F8" s="286">
        <v>504</v>
      </c>
      <c r="G8" s="613">
        <v>5.834683954619125E-2</v>
      </c>
      <c r="H8" s="286">
        <v>635</v>
      </c>
      <c r="I8" s="613">
        <v>7.3512387126649689E-2</v>
      </c>
      <c r="J8" s="286">
        <v>937</v>
      </c>
      <c r="K8" s="613">
        <v>0.10847418383885159</v>
      </c>
      <c r="L8" s="286">
        <v>2177</v>
      </c>
      <c r="M8" s="613">
        <v>0.25202593192868722</v>
      </c>
      <c r="N8" s="286">
        <v>1172</v>
      </c>
      <c r="O8" s="613">
        <v>0.13567955545265109</v>
      </c>
      <c r="P8" s="602">
        <v>5834</v>
      </c>
    </row>
    <row r="9" spans="1:16" ht="15">
      <c r="A9" s="600">
        <v>579</v>
      </c>
      <c r="B9" s="321" t="s">
        <v>171</v>
      </c>
      <c r="C9" s="469">
        <v>42638</v>
      </c>
      <c r="D9" s="601">
        <v>2104</v>
      </c>
      <c r="E9" s="613">
        <v>4.9345654111356066E-2</v>
      </c>
      <c r="F9" s="286">
        <v>2271</v>
      </c>
      <c r="G9" s="613">
        <v>5.3262348140156665E-2</v>
      </c>
      <c r="H9" s="286">
        <v>2800</v>
      </c>
      <c r="I9" s="613">
        <v>6.5669121440968148E-2</v>
      </c>
      <c r="J9" s="286">
        <v>4389</v>
      </c>
      <c r="K9" s="613">
        <v>0.10293634785871758</v>
      </c>
      <c r="L9" s="286">
        <v>9765</v>
      </c>
      <c r="M9" s="613">
        <v>0.22902106102537642</v>
      </c>
      <c r="N9" s="286">
        <v>4792</v>
      </c>
      <c r="O9" s="613">
        <v>0.11238801069468549</v>
      </c>
      <c r="P9" s="602">
        <v>26121</v>
      </c>
    </row>
    <row r="10" spans="1:16" ht="15">
      <c r="A10" s="600">
        <v>585</v>
      </c>
      <c r="B10" s="321" t="s">
        <v>173</v>
      </c>
      <c r="C10" s="469">
        <v>15123</v>
      </c>
      <c r="D10" s="601">
        <v>458</v>
      </c>
      <c r="E10" s="613">
        <v>3.0284996363155459E-2</v>
      </c>
      <c r="F10" s="286">
        <v>571</v>
      </c>
      <c r="G10" s="613">
        <v>3.7757058784632681E-2</v>
      </c>
      <c r="H10" s="286">
        <v>773</v>
      </c>
      <c r="I10" s="613">
        <v>5.1114196918600807E-2</v>
      </c>
      <c r="J10" s="286">
        <v>1042</v>
      </c>
      <c r="K10" s="613">
        <v>6.8901672948489062E-2</v>
      </c>
      <c r="L10" s="286">
        <v>2681</v>
      </c>
      <c r="M10" s="613">
        <v>0.17727964028301263</v>
      </c>
      <c r="N10" s="286">
        <v>1544</v>
      </c>
      <c r="O10" s="613">
        <v>0.10209614494478608</v>
      </c>
      <c r="P10" s="602">
        <v>7069</v>
      </c>
    </row>
    <row r="11" spans="1:16" ht="15">
      <c r="A11" s="600">
        <v>591</v>
      </c>
      <c r="B11" s="321" t="s">
        <v>175</v>
      </c>
      <c r="C11" s="469">
        <v>19871</v>
      </c>
      <c r="D11" s="601">
        <v>935</v>
      </c>
      <c r="E11" s="613">
        <v>4.7053495043027527E-2</v>
      </c>
      <c r="F11" s="286">
        <v>963</v>
      </c>
      <c r="G11" s="613">
        <v>4.8462583664636905E-2</v>
      </c>
      <c r="H11" s="286">
        <v>1176</v>
      </c>
      <c r="I11" s="613">
        <v>5.9181722107593981E-2</v>
      </c>
      <c r="J11" s="286">
        <v>1930</v>
      </c>
      <c r="K11" s="613">
        <v>9.7126465703789439E-2</v>
      </c>
      <c r="L11" s="286">
        <v>3757</v>
      </c>
      <c r="M11" s="613">
        <v>0.18906949826380151</v>
      </c>
      <c r="N11" s="286">
        <v>1480</v>
      </c>
      <c r="O11" s="613">
        <v>7.4480398570781536E-2</v>
      </c>
      <c r="P11" s="602">
        <v>10241</v>
      </c>
    </row>
    <row r="12" spans="1:16" ht="15">
      <c r="A12" s="600">
        <v>893</v>
      </c>
      <c r="B12" s="321" t="s">
        <v>265</v>
      </c>
      <c r="C12" s="469">
        <v>21065</v>
      </c>
      <c r="D12" s="601">
        <v>871</v>
      </c>
      <c r="E12" s="613">
        <v>4.1348207927842391E-2</v>
      </c>
      <c r="F12" s="286">
        <v>1139</v>
      </c>
      <c r="G12" s="613">
        <v>5.4070733444101592E-2</v>
      </c>
      <c r="H12" s="286">
        <v>1311</v>
      </c>
      <c r="I12" s="613">
        <v>6.2235936387372418E-2</v>
      </c>
      <c r="J12" s="286">
        <v>1657</v>
      </c>
      <c r="K12" s="613">
        <v>7.8661286494184662E-2</v>
      </c>
      <c r="L12" s="286">
        <v>3083</v>
      </c>
      <c r="M12" s="613">
        <v>0.14635651554711607</v>
      </c>
      <c r="N12" s="286">
        <v>1275</v>
      </c>
      <c r="O12" s="613">
        <v>6.0526940422501778E-2</v>
      </c>
      <c r="P12" s="602">
        <v>9336</v>
      </c>
    </row>
    <row r="13" spans="1:16">
      <c r="A13" s="597">
        <v>2</v>
      </c>
      <c r="B13" s="183" t="s">
        <v>301</v>
      </c>
      <c r="C13" s="426">
        <v>273045</v>
      </c>
      <c r="D13" s="598">
        <v>23783</v>
      </c>
      <c r="E13" s="614">
        <v>8.710285850317713E-2</v>
      </c>
      <c r="F13" s="598">
        <v>25214</v>
      </c>
      <c r="G13" s="614">
        <v>9.2343752861249975E-2</v>
      </c>
      <c r="H13" s="66">
        <v>30497</v>
      </c>
      <c r="I13" s="614">
        <v>0.11169221190646231</v>
      </c>
      <c r="J13" s="66">
        <v>41817</v>
      </c>
      <c r="K13" s="614">
        <v>0.18511615964868788</v>
      </c>
      <c r="L13" s="66">
        <v>76660</v>
      </c>
      <c r="M13" s="614">
        <v>0.33935970535113502</v>
      </c>
      <c r="N13" s="66">
        <v>27925</v>
      </c>
      <c r="O13" s="614">
        <v>0.12361883344547933</v>
      </c>
      <c r="P13" s="599">
        <v>225896</v>
      </c>
    </row>
    <row r="14" spans="1:16" ht="15">
      <c r="A14" s="600">
        <v>120</v>
      </c>
      <c r="B14" s="321" t="s">
        <v>57</v>
      </c>
      <c r="C14" s="469">
        <v>31798</v>
      </c>
      <c r="D14" s="601">
        <v>2370</v>
      </c>
      <c r="E14" s="613">
        <v>7.4532989496194732E-2</v>
      </c>
      <c r="F14" s="286">
        <v>2665</v>
      </c>
      <c r="G14" s="613">
        <v>8.3810302534750608E-2</v>
      </c>
      <c r="H14" s="286">
        <v>3382</v>
      </c>
      <c r="I14" s="613">
        <v>0.10635889049625763</v>
      </c>
      <c r="J14" s="286">
        <v>4269</v>
      </c>
      <c r="K14" s="613">
        <v>0.1342537266494748</v>
      </c>
      <c r="L14" s="286">
        <v>7357</v>
      </c>
      <c r="M14" s="613">
        <v>0.23136675262595133</v>
      </c>
      <c r="N14" s="286">
        <v>2871</v>
      </c>
      <c r="O14" s="613">
        <v>9.0288697402352347E-2</v>
      </c>
      <c r="P14" s="602">
        <v>22914</v>
      </c>
    </row>
    <row r="15" spans="1:16" ht="15">
      <c r="A15" s="600">
        <v>154</v>
      </c>
      <c r="B15" s="321" t="s">
        <v>77</v>
      </c>
      <c r="C15" s="469">
        <v>99959</v>
      </c>
      <c r="D15" s="601">
        <v>7629</v>
      </c>
      <c r="E15" s="613">
        <v>7.6321291729609136E-2</v>
      </c>
      <c r="F15" s="286">
        <v>8188</v>
      </c>
      <c r="G15" s="613">
        <v>8.191358456967357E-2</v>
      </c>
      <c r="H15" s="286">
        <v>9795</v>
      </c>
      <c r="I15" s="613">
        <v>9.7990175972148583E-2</v>
      </c>
      <c r="J15" s="286">
        <v>13991</v>
      </c>
      <c r="K15" s="613">
        <v>0.13996738662851768</v>
      </c>
      <c r="L15" s="286">
        <v>27966</v>
      </c>
      <c r="M15" s="613">
        <v>0.27977470763012835</v>
      </c>
      <c r="N15" s="286">
        <v>10738</v>
      </c>
      <c r="O15" s="613">
        <v>0.10742404385798177</v>
      </c>
      <c r="P15" s="602">
        <v>78307</v>
      </c>
    </row>
    <row r="16" spans="1:16" ht="15">
      <c r="A16" s="600">
        <v>250</v>
      </c>
      <c r="B16" s="321" t="s">
        <v>99</v>
      </c>
      <c r="C16" s="469">
        <v>56392</v>
      </c>
      <c r="D16" s="601">
        <v>5202</v>
      </c>
      <c r="E16" s="613">
        <v>9.2247127252092498E-2</v>
      </c>
      <c r="F16" s="286">
        <v>5719</v>
      </c>
      <c r="G16" s="613">
        <v>0.10141509433962265</v>
      </c>
      <c r="H16" s="286">
        <v>6608</v>
      </c>
      <c r="I16" s="613">
        <v>0.11717974180734857</v>
      </c>
      <c r="J16" s="286">
        <v>9106</v>
      </c>
      <c r="K16" s="613">
        <v>0.16147680522059868</v>
      </c>
      <c r="L16" s="286">
        <v>15947</v>
      </c>
      <c r="M16" s="613">
        <v>0.28278833877145693</v>
      </c>
      <c r="N16" s="286">
        <v>5535</v>
      </c>
      <c r="O16" s="613">
        <v>9.8152220173074192E-2</v>
      </c>
      <c r="P16" s="602">
        <v>48117</v>
      </c>
    </row>
    <row r="17" spans="1:16" ht="15">
      <c r="A17" s="600">
        <v>495</v>
      </c>
      <c r="B17" s="321" t="s">
        <v>161</v>
      </c>
      <c r="C17" s="469">
        <v>28653</v>
      </c>
      <c r="D17" s="601">
        <v>3338</v>
      </c>
      <c r="E17" s="613">
        <v>0.11649739992321921</v>
      </c>
      <c r="F17" s="286">
        <v>3037</v>
      </c>
      <c r="G17" s="613">
        <v>0.10599239172163473</v>
      </c>
      <c r="H17" s="286">
        <v>3597</v>
      </c>
      <c r="I17" s="613">
        <v>0.12553659302690817</v>
      </c>
      <c r="J17" s="286">
        <v>4846</v>
      </c>
      <c r="K17" s="613">
        <v>0.16912714200956269</v>
      </c>
      <c r="L17" s="286">
        <v>8281</v>
      </c>
      <c r="M17" s="613">
        <v>0.28900987680173107</v>
      </c>
      <c r="N17" s="286">
        <v>3060</v>
      </c>
      <c r="O17" s="613">
        <v>0.10679509998952989</v>
      </c>
      <c r="P17" s="602">
        <v>26159</v>
      </c>
    </row>
    <row r="18" spans="1:16" ht="15">
      <c r="A18" s="600">
        <v>790</v>
      </c>
      <c r="B18" s="321" t="s">
        <v>234</v>
      </c>
      <c r="C18" s="469">
        <v>29319</v>
      </c>
      <c r="D18" s="601">
        <v>2429</v>
      </c>
      <c r="E18" s="613">
        <v>8.2847300385415601E-2</v>
      </c>
      <c r="F18" s="286">
        <v>2800</v>
      </c>
      <c r="G18" s="613">
        <v>9.5501210818922877E-2</v>
      </c>
      <c r="H18" s="286">
        <v>3793</v>
      </c>
      <c r="I18" s="613">
        <v>0.12937003308434802</v>
      </c>
      <c r="J18" s="286">
        <v>4870</v>
      </c>
      <c r="K18" s="613">
        <v>0.16610389167434086</v>
      </c>
      <c r="L18" s="286">
        <v>8893</v>
      </c>
      <c r="M18" s="613">
        <v>0.30331866707595756</v>
      </c>
      <c r="N18" s="286">
        <v>3023</v>
      </c>
      <c r="O18" s="613">
        <v>0.10310720010914425</v>
      </c>
      <c r="P18" s="602">
        <v>25808</v>
      </c>
    </row>
    <row r="19" spans="1:16" ht="15">
      <c r="A19" s="600">
        <v>895</v>
      </c>
      <c r="B19" s="321" t="s">
        <v>267</v>
      </c>
      <c r="C19" s="469">
        <v>26924</v>
      </c>
      <c r="D19" s="601">
        <v>2815</v>
      </c>
      <c r="E19" s="613">
        <v>0.1045535581637201</v>
      </c>
      <c r="F19" s="286">
        <v>2805</v>
      </c>
      <c r="G19" s="613">
        <v>0.10418214232654881</v>
      </c>
      <c r="H19" s="286">
        <v>3322</v>
      </c>
      <c r="I19" s="613">
        <v>0.12338434110830486</v>
      </c>
      <c r="J19" s="286">
        <v>4735</v>
      </c>
      <c r="K19" s="613">
        <v>0.17586539890060912</v>
      </c>
      <c r="L19" s="286">
        <v>8216</v>
      </c>
      <c r="M19" s="613">
        <v>0.30515525181993758</v>
      </c>
      <c r="N19" s="286">
        <v>2698</v>
      </c>
      <c r="O19" s="613">
        <v>0.10020799286881593</v>
      </c>
      <c r="P19" s="602">
        <v>24591</v>
      </c>
    </row>
    <row r="20" spans="1:16">
      <c r="A20" s="597">
        <v>3</v>
      </c>
      <c r="B20" s="183" t="s">
        <v>6053</v>
      </c>
      <c r="C20" s="408">
        <v>550634</v>
      </c>
      <c r="D20" s="598">
        <v>43919</v>
      </c>
      <c r="E20" s="614">
        <v>7.9760784840747209E-2</v>
      </c>
      <c r="F20" s="598">
        <v>43947</v>
      </c>
      <c r="G20" s="614">
        <v>7.9811635314927881E-2</v>
      </c>
      <c r="H20" s="66">
        <v>51926</v>
      </c>
      <c r="I20" s="614">
        <v>9.4302204368055725E-2</v>
      </c>
      <c r="J20" s="66">
        <v>78668</v>
      </c>
      <c r="K20" s="614">
        <v>0.19607784490837671</v>
      </c>
      <c r="L20" s="66">
        <v>137147</v>
      </c>
      <c r="M20" s="614">
        <v>0.34183515782337343</v>
      </c>
      <c r="N20" s="66">
        <v>45601</v>
      </c>
      <c r="O20" s="614">
        <v>0.1136592490678152</v>
      </c>
      <c r="P20" s="599">
        <v>401208</v>
      </c>
    </row>
    <row r="21" spans="1:16" ht="15">
      <c r="A21" s="600">
        <v>45</v>
      </c>
      <c r="B21" s="321" t="s">
        <v>32</v>
      </c>
      <c r="C21" s="469">
        <v>133811</v>
      </c>
      <c r="D21" s="601">
        <v>6315</v>
      </c>
      <c r="E21" s="613">
        <v>4.7193429538677688E-2</v>
      </c>
      <c r="F21" s="286">
        <v>6430</v>
      </c>
      <c r="G21" s="613">
        <v>4.8052850662501589E-2</v>
      </c>
      <c r="H21" s="286">
        <v>7056</v>
      </c>
      <c r="I21" s="613">
        <v>5.2731090866969081E-2</v>
      </c>
      <c r="J21" s="286">
        <v>13754</v>
      </c>
      <c r="K21" s="613">
        <v>0.10278676640933855</v>
      </c>
      <c r="L21" s="286">
        <v>24671</v>
      </c>
      <c r="M21" s="613">
        <v>0.18437198735529964</v>
      </c>
      <c r="N21" s="286">
        <v>8058</v>
      </c>
      <c r="O21" s="613">
        <v>6.0219264484982549E-2</v>
      </c>
      <c r="P21" s="602">
        <v>66284</v>
      </c>
    </row>
    <row r="22" spans="1:16" ht="15">
      <c r="A22" s="600">
        <v>51</v>
      </c>
      <c r="B22" s="321" t="s">
        <v>35</v>
      </c>
      <c r="C22" s="469">
        <v>31953</v>
      </c>
      <c r="D22" s="601">
        <v>2678</v>
      </c>
      <c r="E22" s="613">
        <v>8.3810596814070673E-2</v>
      </c>
      <c r="F22" s="286">
        <v>2788</v>
      </c>
      <c r="G22" s="613">
        <v>8.7253153068569456E-2</v>
      </c>
      <c r="H22" s="286">
        <v>3212</v>
      </c>
      <c r="I22" s="613">
        <v>0.10052264263136482</v>
      </c>
      <c r="J22" s="286">
        <v>4419</v>
      </c>
      <c r="K22" s="613">
        <v>0.1382968735330016</v>
      </c>
      <c r="L22" s="286">
        <v>8889</v>
      </c>
      <c r="M22" s="613">
        <v>0.27818984132945263</v>
      </c>
      <c r="N22" s="286">
        <v>3647</v>
      </c>
      <c r="O22" s="613">
        <v>0.11413638781961005</v>
      </c>
      <c r="P22" s="602">
        <v>25633</v>
      </c>
    </row>
    <row r="23" spans="1:16" ht="15">
      <c r="A23" s="600">
        <v>147</v>
      </c>
      <c r="B23" s="321" t="s">
        <v>71</v>
      </c>
      <c r="C23" s="469">
        <v>53572</v>
      </c>
      <c r="D23" s="601">
        <v>3264</v>
      </c>
      <c r="E23" s="613">
        <v>6.0927350108265513E-2</v>
      </c>
      <c r="F23" s="286">
        <v>3045</v>
      </c>
      <c r="G23" s="613">
        <v>5.6839393713133728E-2</v>
      </c>
      <c r="H23" s="286">
        <v>3632</v>
      </c>
      <c r="I23" s="613">
        <v>6.7796610169491525E-2</v>
      </c>
      <c r="J23" s="286">
        <v>6551</v>
      </c>
      <c r="K23" s="613">
        <v>0.12228402897035764</v>
      </c>
      <c r="L23" s="286">
        <v>10965</v>
      </c>
      <c r="M23" s="613">
        <v>0.20467781676995445</v>
      </c>
      <c r="N23" s="286">
        <v>3454</v>
      </c>
      <c r="O23" s="613">
        <v>6.4473978944224589E-2</v>
      </c>
      <c r="P23" s="602">
        <v>30911</v>
      </c>
    </row>
    <row r="24" spans="1:16" ht="15">
      <c r="A24" s="600">
        <v>172</v>
      </c>
      <c r="B24" s="321" t="s">
        <v>79</v>
      </c>
      <c r="C24" s="469">
        <v>62678</v>
      </c>
      <c r="D24" s="601">
        <v>4511</v>
      </c>
      <c r="E24" s="613">
        <v>7.197102651648106E-2</v>
      </c>
      <c r="F24" s="286">
        <v>4382</v>
      </c>
      <c r="G24" s="613">
        <v>6.9912888094706277E-2</v>
      </c>
      <c r="H24" s="286">
        <v>5134</v>
      </c>
      <c r="I24" s="613">
        <v>8.1910718274354644E-2</v>
      </c>
      <c r="J24" s="286">
        <v>8375</v>
      </c>
      <c r="K24" s="613">
        <v>0.13361945180126999</v>
      </c>
      <c r="L24" s="286">
        <v>14411</v>
      </c>
      <c r="M24" s="613">
        <v>0.22992118446663901</v>
      </c>
      <c r="N24" s="286">
        <v>4988</v>
      </c>
      <c r="O24" s="613">
        <v>7.9581352308625036E-2</v>
      </c>
      <c r="P24" s="602">
        <v>41801</v>
      </c>
    </row>
    <row r="25" spans="1:16" ht="15">
      <c r="A25" s="600">
        <v>475</v>
      </c>
      <c r="B25" s="321" t="s">
        <v>153</v>
      </c>
      <c r="C25" s="469">
        <v>5483</v>
      </c>
      <c r="D25" s="601">
        <v>823</v>
      </c>
      <c r="E25" s="613">
        <v>0.15010031004924312</v>
      </c>
      <c r="F25" s="286">
        <v>801</v>
      </c>
      <c r="G25" s="613">
        <v>0.14608790807951852</v>
      </c>
      <c r="H25" s="286">
        <v>770</v>
      </c>
      <c r="I25" s="613">
        <v>0.14043406894036112</v>
      </c>
      <c r="J25" s="286">
        <v>939</v>
      </c>
      <c r="K25" s="613">
        <v>0.17125661134415465</v>
      </c>
      <c r="L25" s="286">
        <v>1173</v>
      </c>
      <c r="M25" s="613">
        <v>0.21393397774940726</v>
      </c>
      <c r="N25" s="286">
        <v>325</v>
      </c>
      <c r="O25" s="613">
        <v>5.9274120007295275E-2</v>
      </c>
      <c r="P25" s="602">
        <v>4831</v>
      </c>
    </row>
    <row r="26" spans="1:16" ht="15">
      <c r="A26" s="600">
        <v>480</v>
      </c>
      <c r="B26" s="321" t="s">
        <v>155</v>
      </c>
      <c r="C26" s="469">
        <v>15069</v>
      </c>
      <c r="D26" s="601">
        <v>2951</v>
      </c>
      <c r="E26" s="613">
        <v>0.19583250381578074</v>
      </c>
      <c r="F26" s="286">
        <v>2812</v>
      </c>
      <c r="G26" s="613">
        <v>0.18660826863096422</v>
      </c>
      <c r="H26" s="286">
        <v>2867</v>
      </c>
      <c r="I26" s="613">
        <v>0.19025814586236645</v>
      </c>
      <c r="J26" s="286">
        <v>3971</v>
      </c>
      <c r="K26" s="613">
        <v>0.26352113610724004</v>
      </c>
      <c r="L26" s="286">
        <v>6708</v>
      </c>
      <c r="M26" s="613">
        <v>0.44515229942265577</v>
      </c>
      <c r="N26" s="286">
        <v>1877</v>
      </c>
      <c r="O26" s="613">
        <v>0.12456035569712655</v>
      </c>
      <c r="P26" s="602">
        <v>21186</v>
      </c>
    </row>
    <row r="27" spans="1:16" ht="15">
      <c r="A27" s="600">
        <v>490</v>
      </c>
      <c r="B27" s="321" t="s">
        <v>159</v>
      </c>
      <c r="C27" s="469">
        <v>46213</v>
      </c>
      <c r="D27" s="601">
        <v>5895</v>
      </c>
      <c r="E27" s="613">
        <v>0.12756150866639257</v>
      </c>
      <c r="F27" s="286">
        <v>5824</v>
      </c>
      <c r="G27" s="613">
        <v>0.12602514443987622</v>
      </c>
      <c r="H27" s="286">
        <v>6985</v>
      </c>
      <c r="I27" s="613">
        <v>0.1511479453833337</v>
      </c>
      <c r="J27" s="286">
        <v>9492</v>
      </c>
      <c r="K27" s="613">
        <v>0.20539674983229828</v>
      </c>
      <c r="L27" s="286">
        <v>15943</v>
      </c>
      <c r="M27" s="613">
        <v>0.34498950511760762</v>
      </c>
      <c r="N27" s="286">
        <v>5323</v>
      </c>
      <c r="O27" s="613">
        <v>0.11518403912319045</v>
      </c>
      <c r="P27" s="602">
        <v>49462</v>
      </c>
    </row>
    <row r="28" spans="1:16" ht="15">
      <c r="A28" s="600">
        <v>659</v>
      </c>
      <c r="B28" s="321" t="s">
        <v>199</v>
      </c>
      <c r="C28" s="469">
        <v>21945</v>
      </c>
      <c r="D28" s="601">
        <v>2298</v>
      </c>
      <c r="E28" s="613">
        <v>0.10471633629528367</v>
      </c>
      <c r="F28" s="286">
        <v>2580</v>
      </c>
      <c r="G28" s="613">
        <v>0.11756664388243336</v>
      </c>
      <c r="H28" s="286">
        <v>2944</v>
      </c>
      <c r="I28" s="613">
        <v>0.13415356573251311</v>
      </c>
      <c r="J28" s="286">
        <v>4068</v>
      </c>
      <c r="K28" s="613">
        <v>0.18537252221462747</v>
      </c>
      <c r="L28" s="286">
        <v>6974</v>
      </c>
      <c r="M28" s="613">
        <v>0.31779448621553885</v>
      </c>
      <c r="N28" s="286">
        <v>2417</v>
      </c>
      <c r="O28" s="613">
        <v>0.11013898382319436</v>
      </c>
      <c r="P28" s="602">
        <v>21281</v>
      </c>
    </row>
    <row r="29" spans="1:16" ht="15">
      <c r="A29" s="600">
        <v>665</v>
      </c>
      <c r="B29" s="321" t="s">
        <v>207</v>
      </c>
      <c r="C29" s="469">
        <v>33667</v>
      </c>
      <c r="D29" s="601">
        <v>3046</v>
      </c>
      <c r="E29" s="613">
        <v>9.0474351739091699E-2</v>
      </c>
      <c r="F29" s="286">
        <v>3137</v>
      </c>
      <c r="G29" s="613">
        <v>9.3177295274304212E-2</v>
      </c>
      <c r="H29" s="286">
        <v>4596</v>
      </c>
      <c r="I29" s="613">
        <v>0.13651349986633796</v>
      </c>
      <c r="J29" s="286">
        <v>5164</v>
      </c>
      <c r="K29" s="613">
        <v>0.15338461995425787</v>
      </c>
      <c r="L29" s="286">
        <v>10734</v>
      </c>
      <c r="M29" s="613">
        <v>0.31882852645023319</v>
      </c>
      <c r="N29" s="286">
        <v>4076</v>
      </c>
      <c r="O29" s="613">
        <v>0.12106810823655212</v>
      </c>
      <c r="P29" s="602">
        <v>30753</v>
      </c>
    </row>
    <row r="30" spans="1:16" ht="15">
      <c r="A30" s="600">
        <v>837</v>
      </c>
      <c r="B30" s="321" t="s">
        <v>242</v>
      </c>
      <c r="C30" s="469">
        <v>136374</v>
      </c>
      <c r="D30" s="601">
        <v>11102</v>
      </c>
      <c r="E30" s="613">
        <v>8.1408479622215382E-2</v>
      </c>
      <c r="F30" s="286">
        <v>11062</v>
      </c>
      <c r="G30" s="613">
        <v>8.1115168580521216E-2</v>
      </c>
      <c r="H30" s="286">
        <v>13545</v>
      </c>
      <c r="I30" s="613">
        <v>9.9322451493686487E-2</v>
      </c>
      <c r="J30" s="286">
        <v>20441</v>
      </c>
      <c r="K30" s="613">
        <v>0.14988927508176045</v>
      </c>
      <c r="L30" s="286">
        <v>34766</v>
      </c>
      <c r="M30" s="613">
        <v>0.25493129188848312</v>
      </c>
      <c r="N30" s="286">
        <v>10671</v>
      </c>
      <c r="O30" s="613">
        <v>7.8248053147960753E-2</v>
      </c>
      <c r="P30" s="602">
        <v>101587</v>
      </c>
    </row>
    <row r="31" spans="1:16" ht="15">
      <c r="A31" s="600">
        <v>873</v>
      </c>
      <c r="B31" s="321" t="s">
        <v>6123</v>
      </c>
      <c r="C31" s="469">
        <v>9869</v>
      </c>
      <c r="D31" s="601">
        <v>1036</v>
      </c>
      <c r="E31" s="613">
        <v>0.10497517478974566</v>
      </c>
      <c r="F31" s="286">
        <v>1086</v>
      </c>
      <c r="G31" s="613">
        <v>0.11004154422940521</v>
      </c>
      <c r="H31" s="286">
        <v>1185</v>
      </c>
      <c r="I31" s="613">
        <v>0.1200729557199311</v>
      </c>
      <c r="J31" s="286">
        <v>1494</v>
      </c>
      <c r="K31" s="613">
        <v>0.15138311885702704</v>
      </c>
      <c r="L31" s="286">
        <v>1913</v>
      </c>
      <c r="M31" s="613">
        <v>0.19383929476137399</v>
      </c>
      <c r="N31" s="286">
        <v>765</v>
      </c>
      <c r="O31" s="613">
        <v>7.7515452426790962E-2</v>
      </c>
      <c r="P31" s="602">
        <v>7479</v>
      </c>
    </row>
    <row r="32" spans="1:16">
      <c r="A32" s="597">
        <v>4</v>
      </c>
      <c r="B32" s="183" t="s">
        <v>320</v>
      </c>
      <c r="C32" s="408">
        <v>211845</v>
      </c>
      <c r="D32" s="598">
        <v>12411</v>
      </c>
      <c r="E32" s="614">
        <v>5.8585286412235364E-2</v>
      </c>
      <c r="F32" s="598">
        <v>13036</v>
      </c>
      <c r="G32" s="614">
        <v>6.153555665698978E-2</v>
      </c>
      <c r="H32" s="66">
        <v>15967</v>
      </c>
      <c r="I32" s="614">
        <v>7.537114399679011E-2</v>
      </c>
      <c r="J32" s="66">
        <v>26062</v>
      </c>
      <c r="K32" s="614">
        <v>0.18363737572311356</v>
      </c>
      <c r="L32" s="66">
        <v>52598</v>
      </c>
      <c r="M32" s="614">
        <v>0.37061463772098563</v>
      </c>
      <c r="N32" s="66">
        <v>21847</v>
      </c>
      <c r="O32" s="614">
        <v>0.15393775410263458</v>
      </c>
      <c r="P32" s="599">
        <v>141921</v>
      </c>
    </row>
    <row r="33" spans="1:16" ht="15">
      <c r="A33" s="600">
        <v>31</v>
      </c>
      <c r="B33" s="321" t="s">
        <v>16</v>
      </c>
      <c r="C33" s="469">
        <v>28357</v>
      </c>
      <c r="D33" s="601">
        <v>1508</v>
      </c>
      <c r="E33" s="613">
        <v>5.3179109214655997E-2</v>
      </c>
      <c r="F33" s="286">
        <v>1654</v>
      </c>
      <c r="G33" s="613">
        <v>5.8327749761963539E-2</v>
      </c>
      <c r="H33" s="286">
        <v>1980</v>
      </c>
      <c r="I33" s="613">
        <v>6.9824029340198185E-2</v>
      </c>
      <c r="J33" s="286">
        <v>3489</v>
      </c>
      <c r="K33" s="613">
        <v>0.12303840321613711</v>
      </c>
      <c r="L33" s="286">
        <v>6691</v>
      </c>
      <c r="M33" s="613">
        <v>0.23595584864407376</v>
      </c>
      <c r="N33" s="286">
        <v>2624</v>
      </c>
      <c r="O33" s="613">
        <v>9.2534471206404068E-2</v>
      </c>
      <c r="P33" s="602">
        <v>17946</v>
      </c>
    </row>
    <row r="34" spans="1:16" ht="15">
      <c r="A34" s="600">
        <v>40</v>
      </c>
      <c r="B34" s="321" t="s">
        <v>24</v>
      </c>
      <c r="C34" s="469">
        <v>20011</v>
      </c>
      <c r="D34" s="601">
        <v>1388</v>
      </c>
      <c r="E34" s="613">
        <v>6.9361850981959919E-2</v>
      </c>
      <c r="F34" s="286">
        <v>1513</v>
      </c>
      <c r="G34" s="613">
        <v>7.5608415371545654E-2</v>
      </c>
      <c r="H34" s="286">
        <v>1831</v>
      </c>
      <c r="I34" s="613">
        <v>9.1499675178651735E-2</v>
      </c>
      <c r="J34" s="286">
        <v>3134</v>
      </c>
      <c r="K34" s="613">
        <v>0.15661386237569336</v>
      </c>
      <c r="L34" s="286">
        <v>5674</v>
      </c>
      <c r="M34" s="613">
        <v>0.28354405077207534</v>
      </c>
      <c r="N34" s="286">
        <v>1649</v>
      </c>
      <c r="O34" s="613">
        <v>8.2404677427414919E-2</v>
      </c>
      <c r="P34" s="602">
        <v>15189</v>
      </c>
    </row>
    <row r="35" spans="1:16" ht="15">
      <c r="A35" s="600">
        <v>190</v>
      </c>
      <c r="B35" s="321" t="s">
        <v>81</v>
      </c>
      <c r="C35" s="469">
        <v>10406</v>
      </c>
      <c r="D35" s="601">
        <v>433</v>
      </c>
      <c r="E35" s="613">
        <v>4.1610609263886218E-2</v>
      </c>
      <c r="F35" s="286">
        <v>490</v>
      </c>
      <c r="G35" s="613">
        <v>4.7088218335575631E-2</v>
      </c>
      <c r="H35" s="286">
        <v>625</v>
      </c>
      <c r="I35" s="613">
        <v>6.0061502979050545E-2</v>
      </c>
      <c r="J35" s="286">
        <v>999</v>
      </c>
      <c r="K35" s="613">
        <v>9.600230636171439E-2</v>
      </c>
      <c r="L35" s="286">
        <v>2583</v>
      </c>
      <c r="M35" s="613">
        <v>0.2482221795118201</v>
      </c>
      <c r="N35" s="286">
        <v>1568</v>
      </c>
      <c r="O35" s="613">
        <v>0.150682298673842</v>
      </c>
      <c r="P35" s="602">
        <v>6698</v>
      </c>
    </row>
    <row r="36" spans="1:16" ht="15">
      <c r="A36" s="600">
        <v>604</v>
      </c>
      <c r="B36" s="321" t="s">
        <v>177</v>
      </c>
      <c r="C36" s="469">
        <v>31036</v>
      </c>
      <c r="D36" s="601">
        <v>2420</v>
      </c>
      <c r="E36" s="613">
        <v>7.79739657172316E-2</v>
      </c>
      <c r="F36" s="286">
        <v>2435</v>
      </c>
      <c r="G36" s="613">
        <v>7.8457275422090481E-2</v>
      </c>
      <c r="H36" s="286">
        <v>2907</v>
      </c>
      <c r="I36" s="613">
        <v>9.366542080164969E-2</v>
      </c>
      <c r="J36" s="286">
        <v>4324</v>
      </c>
      <c r="K36" s="613">
        <v>0.13932207758731796</v>
      </c>
      <c r="L36" s="286">
        <v>8203</v>
      </c>
      <c r="M36" s="613">
        <v>0.26430596726382266</v>
      </c>
      <c r="N36" s="286">
        <v>2714</v>
      </c>
      <c r="O36" s="613">
        <v>8.7446835932465522E-2</v>
      </c>
      <c r="P36" s="602">
        <v>23003</v>
      </c>
    </row>
    <row r="37" spans="1:16" ht="15">
      <c r="A37" s="600">
        <v>670</v>
      </c>
      <c r="B37" s="321" t="s">
        <v>211</v>
      </c>
      <c r="C37" s="469">
        <v>22618</v>
      </c>
      <c r="D37" s="601">
        <v>988</v>
      </c>
      <c r="E37" s="613">
        <v>4.3682023167388805E-2</v>
      </c>
      <c r="F37" s="286">
        <v>1172</v>
      </c>
      <c r="G37" s="613">
        <v>5.181713679370413E-2</v>
      </c>
      <c r="H37" s="286">
        <v>1474</v>
      </c>
      <c r="I37" s="613">
        <v>6.5169334158634712E-2</v>
      </c>
      <c r="J37" s="286">
        <v>2279</v>
      </c>
      <c r="K37" s="613">
        <v>0.10076045627376426</v>
      </c>
      <c r="L37" s="286">
        <v>5342</v>
      </c>
      <c r="M37" s="613">
        <v>0.23618357060748077</v>
      </c>
      <c r="N37" s="286">
        <v>2700</v>
      </c>
      <c r="O37" s="613">
        <v>0.11937394995136617</v>
      </c>
      <c r="P37" s="602">
        <v>13955</v>
      </c>
    </row>
    <row r="38" spans="1:16" ht="15">
      <c r="A38" s="600">
        <v>690</v>
      </c>
      <c r="B38" s="321" t="s">
        <v>221</v>
      </c>
      <c r="C38" s="469">
        <v>12907</v>
      </c>
      <c r="D38" s="601">
        <v>328</v>
      </c>
      <c r="E38" s="613">
        <v>2.5412566824203921E-2</v>
      </c>
      <c r="F38" s="286">
        <v>418</v>
      </c>
      <c r="G38" s="613">
        <v>3.2385527233284264E-2</v>
      </c>
      <c r="H38" s="286">
        <v>588</v>
      </c>
      <c r="I38" s="613">
        <v>4.5556674672658247E-2</v>
      </c>
      <c r="J38" s="286">
        <v>865</v>
      </c>
      <c r="K38" s="613">
        <v>6.7017897265049975E-2</v>
      </c>
      <c r="L38" s="286">
        <v>2430</v>
      </c>
      <c r="M38" s="613">
        <v>0.18826993104516929</v>
      </c>
      <c r="N38" s="286">
        <v>1475</v>
      </c>
      <c r="O38" s="613">
        <v>0.11427907337103897</v>
      </c>
      <c r="P38" s="602">
        <v>6104</v>
      </c>
    </row>
    <row r="39" spans="1:16" ht="15">
      <c r="A39" s="600">
        <v>736</v>
      </c>
      <c r="B39" s="321" t="s">
        <v>225</v>
      </c>
      <c r="C39" s="469">
        <v>41241</v>
      </c>
      <c r="D39" s="601">
        <v>2975</v>
      </c>
      <c r="E39" s="613">
        <v>7.2136951092359541E-2</v>
      </c>
      <c r="F39" s="286">
        <v>2739</v>
      </c>
      <c r="G39" s="613">
        <v>6.6414490434276566E-2</v>
      </c>
      <c r="H39" s="286">
        <v>3158</v>
      </c>
      <c r="I39" s="613">
        <v>7.6574282873839147E-2</v>
      </c>
      <c r="J39" s="286">
        <v>5242</v>
      </c>
      <c r="K39" s="613">
        <v>0.12710652021047017</v>
      </c>
      <c r="L39" s="286">
        <v>9571</v>
      </c>
      <c r="M39" s="613">
        <v>0.23207487694284815</v>
      </c>
      <c r="N39" s="286">
        <v>3208</v>
      </c>
      <c r="O39" s="613">
        <v>7.7786668606483839E-2</v>
      </c>
      <c r="P39" s="602">
        <v>26893</v>
      </c>
    </row>
    <row r="40" spans="1:16" ht="15">
      <c r="A40" s="600">
        <v>858</v>
      </c>
      <c r="B40" s="321" t="s">
        <v>253</v>
      </c>
      <c r="C40" s="469">
        <v>12608</v>
      </c>
      <c r="D40" s="601">
        <v>972</v>
      </c>
      <c r="E40" s="613">
        <v>7.7093908629441626E-2</v>
      </c>
      <c r="F40" s="286">
        <v>991</v>
      </c>
      <c r="G40" s="613">
        <v>7.8600888324873094E-2</v>
      </c>
      <c r="H40" s="286">
        <v>1206</v>
      </c>
      <c r="I40" s="613">
        <v>9.5653553299492391E-2</v>
      </c>
      <c r="J40" s="286">
        <v>2164</v>
      </c>
      <c r="K40" s="613">
        <v>0.17163705583756345</v>
      </c>
      <c r="L40" s="286">
        <v>4237</v>
      </c>
      <c r="M40" s="613">
        <v>0.33605647208121825</v>
      </c>
      <c r="N40" s="286">
        <v>1730</v>
      </c>
      <c r="O40" s="613">
        <v>0.13721446700507614</v>
      </c>
      <c r="P40" s="602">
        <v>11300</v>
      </c>
    </row>
    <row r="41" spans="1:16" ht="15">
      <c r="A41" s="600">
        <v>885</v>
      </c>
      <c r="B41" s="321" t="s">
        <v>259</v>
      </c>
      <c r="C41" s="469">
        <v>8044</v>
      </c>
      <c r="D41" s="601">
        <v>421</v>
      </c>
      <c r="E41" s="613">
        <v>5.2337145698657384E-2</v>
      </c>
      <c r="F41" s="286">
        <v>498</v>
      </c>
      <c r="G41" s="613">
        <v>6.1909497762307308E-2</v>
      </c>
      <c r="H41" s="286">
        <v>541</v>
      </c>
      <c r="I41" s="613">
        <v>6.7255096966683248E-2</v>
      </c>
      <c r="J41" s="286">
        <v>999</v>
      </c>
      <c r="K41" s="613">
        <v>0.12419194430631526</v>
      </c>
      <c r="L41" s="286">
        <v>2158</v>
      </c>
      <c r="M41" s="613">
        <v>0.26827449030333167</v>
      </c>
      <c r="N41" s="286">
        <v>952</v>
      </c>
      <c r="O41" s="613">
        <v>0.1183490800596718</v>
      </c>
      <c r="P41" s="602">
        <v>5569</v>
      </c>
    </row>
    <row r="42" spans="1:16" ht="15">
      <c r="A42" s="600">
        <v>890</v>
      </c>
      <c r="B42" s="321" t="s">
        <v>263</v>
      </c>
      <c r="C42" s="469">
        <v>24617</v>
      </c>
      <c r="D42" s="601">
        <v>978</v>
      </c>
      <c r="E42" s="613">
        <v>3.9728642807815739E-2</v>
      </c>
      <c r="F42" s="286">
        <v>1126</v>
      </c>
      <c r="G42" s="613">
        <v>4.5740748263395213E-2</v>
      </c>
      <c r="H42" s="286">
        <v>1657</v>
      </c>
      <c r="I42" s="613">
        <v>6.7311207701994558E-2</v>
      </c>
      <c r="J42" s="286">
        <v>2567</v>
      </c>
      <c r="K42" s="613">
        <v>0.10427753178697648</v>
      </c>
      <c r="L42" s="286">
        <v>5709</v>
      </c>
      <c r="M42" s="613">
        <v>0.23191290571556242</v>
      </c>
      <c r="N42" s="286">
        <v>3227</v>
      </c>
      <c r="O42" s="613">
        <v>0.13108827233212819</v>
      </c>
      <c r="P42" s="602">
        <v>15264</v>
      </c>
    </row>
    <row r="43" spans="1:16">
      <c r="A43" s="597">
        <v>5</v>
      </c>
      <c r="B43" s="183" t="s">
        <v>331</v>
      </c>
      <c r="C43" s="408">
        <v>222495</v>
      </c>
      <c r="D43" s="598">
        <v>12434</v>
      </c>
      <c r="E43" s="614">
        <v>5.5884401896671834E-2</v>
      </c>
      <c r="F43" s="598">
        <v>14141</v>
      </c>
      <c r="G43" s="614">
        <v>6.3556484415380116E-2</v>
      </c>
      <c r="H43" s="66">
        <v>16453</v>
      </c>
      <c r="I43" s="614">
        <v>7.3947729162453082E-2</v>
      </c>
      <c r="J43" s="66">
        <v>25551</v>
      </c>
      <c r="K43" s="614">
        <v>0.16918278971832665</v>
      </c>
      <c r="L43" s="66">
        <v>55494</v>
      </c>
      <c r="M43" s="614">
        <v>0.36744666481268123</v>
      </c>
      <c r="N43" s="66">
        <v>26953</v>
      </c>
      <c r="O43" s="614">
        <v>0.17846595950366162</v>
      </c>
      <c r="P43" s="599">
        <v>151026</v>
      </c>
    </row>
    <row r="44" spans="1:16" ht="15">
      <c r="A44" s="600">
        <v>4</v>
      </c>
      <c r="B44" s="321" t="s">
        <v>10</v>
      </c>
      <c r="C44" s="469">
        <v>2864</v>
      </c>
      <c r="D44" s="601">
        <v>88</v>
      </c>
      <c r="E44" s="613">
        <v>3.0726256983240222E-2</v>
      </c>
      <c r="F44" s="286">
        <v>113</v>
      </c>
      <c r="G44" s="613">
        <v>3.9455307262569829E-2</v>
      </c>
      <c r="H44" s="286">
        <v>141</v>
      </c>
      <c r="I44" s="613">
        <v>4.9231843575418995E-2</v>
      </c>
      <c r="J44" s="286">
        <v>197</v>
      </c>
      <c r="K44" s="613">
        <v>6.8784916201117319E-2</v>
      </c>
      <c r="L44" s="286">
        <v>589</v>
      </c>
      <c r="M44" s="613">
        <v>0.20565642458100558</v>
      </c>
      <c r="N44" s="286">
        <v>290</v>
      </c>
      <c r="O44" s="613">
        <v>0.10125698324022346</v>
      </c>
      <c r="P44" s="602">
        <v>1418</v>
      </c>
    </row>
    <row r="45" spans="1:16" ht="15">
      <c r="A45" s="600">
        <v>42</v>
      </c>
      <c r="B45" s="321" t="s">
        <v>6124</v>
      </c>
      <c r="C45" s="469">
        <v>28279</v>
      </c>
      <c r="D45" s="601">
        <v>1338</v>
      </c>
      <c r="E45" s="613">
        <v>4.7314261466105588E-2</v>
      </c>
      <c r="F45" s="286">
        <v>1473</v>
      </c>
      <c r="G45" s="613">
        <v>5.2088121927932385E-2</v>
      </c>
      <c r="H45" s="286">
        <v>1923</v>
      </c>
      <c r="I45" s="613">
        <v>6.8000990134021708E-2</v>
      </c>
      <c r="J45" s="286">
        <v>3259</v>
      </c>
      <c r="K45" s="613">
        <v>0.11524452774143357</v>
      </c>
      <c r="L45" s="286">
        <v>7477</v>
      </c>
      <c r="M45" s="613">
        <v>0.26440114572651086</v>
      </c>
      <c r="N45" s="286">
        <v>3078</v>
      </c>
      <c r="O45" s="613">
        <v>0.10884401852965098</v>
      </c>
      <c r="P45" s="602">
        <v>18548</v>
      </c>
    </row>
    <row r="46" spans="1:16" ht="15">
      <c r="A46" s="600">
        <v>44</v>
      </c>
      <c r="B46" s="321" t="s">
        <v>30</v>
      </c>
      <c r="C46" s="469">
        <v>7508</v>
      </c>
      <c r="D46" s="601">
        <v>469</v>
      </c>
      <c r="E46" s="613">
        <v>6.2466702184336705E-2</v>
      </c>
      <c r="F46" s="286">
        <v>472</v>
      </c>
      <c r="G46" s="613">
        <v>6.2866275972296215E-2</v>
      </c>
      <c r="H46" s="286">
        <v>580</v>
      </c>
      <c r="I46" s="613">
        <v>7.7250932338838577E-2</v>
      </c>
      <c r="J46" s="286">
        <v>1019</v>
      </c>
      <c r="K46" s="613">
        <v>0.13572189664358017</v>
      </c>
      <c r="L46" s="286">
        <v>2223</v>
      </c>
      <c r="M46" s="613">
        <v>0.29608417687799682</v>
      </c>
      <c r="N46" s="286">
        <v>978</v>
      </c>
      <c r="O46" s="613">
        <v>0.13026105487480022</v>
      </c>
      <c r="P46" s="602">
        <v>5741</v>
      </c>
    </row>
    <row r="47" spans="1:16" ht="15">
      <c r="A47" s="600">
        <v>59</v>
      </c>
      <c r="B47" s="321" t="s">
        <v>39</v>
      </c>
      <c r="C47" s="469">
        <v>5314</v>
      </c>
      <c r="D47" s="601">
        <v>108</v>
      </c>
      <c r="E47" s="613">
        <v>2.0323673315769664E-2</v>
      </c>
      <c r="F47" s="286">
        <v>142</v>
      </c>
      <c r="G47" s="613">
        <v>2.6721866767030485E-2</v>
      </c>
      <c r="H47" s="286">
        <v>201</v>
      </c>
      <c r="I47" s="613">
        <v>3.7824614226571324E-2</v>
      </c>
      <c r="J47" s="286">
        <v>288</v>
      </c>
      <c r="K47" s="613">
        <v>5.4196462175385776E-2</v>
      </c>
      <c r="L47" s="286">
        <v>969</v>
      </c>
      <c r="M47" s="613">
        <v>0.18234851336093338</v>
      </c>
      <c r="N47" s="286">
        <v>839</v>
      </c>
      <c r="O47" s="613">
        <v>0.1578848325178773</v>
      </c>
      <c r="P47" s="602">
        <v>2547</v>
      </c>
    </row>
    <row r="48" spans="1:16" ht="15">
      <c r="A48" s="600">
        <v>113</v>
      </c>
      <c r="B48" s="321" t="s">
        <v>55</v>
      </c>
      <c r="C48" s="469">
        <v>10089</v>
      </c>
      <c r="D48" s="601">
        <v>509</v>
      </c>
      <c r="E48" s="613">
        <v>5.0450986222618691E-2</v>
      </c>
      <c r="F48" s="286">
        <v>577</v>
      </c>
      <c r="G48" s="613">
        <v>5.7191000099117852E-2</v>
      </c>
      <c r="H48" s="286">
        <v>685</v>
      </c>
      <c r="I48" s="613">
        <v>6.7895728020616511E-2</v>
      </c>
      <c r="J48" s="286">
        <v>1116</v>
      </c>
      <c r="K48" s="613">
        <v>0.11061552185548618</v>
      </c>
      <c r="L48" s="286">
        <v>2361</v>
      </c>
      <c r="M48" s="613">
        <v>0.23401724650609576</v>
      </c>
      <c r="N48" s="286">
        <v>983</v>
      </c>
      <c r="O48" s="613">
        <v>9.7432847655862825E-2</v>
      </c>
      <c r="P48" s="602">
        <v>6231</v>
      </c>
    </row>
    <row r="49" spans="1:16" ht="15">
      <c r="A49" s="600">
        <v>125</v>
      </c>
      <c r="B49" s="321" t="s">
        <v>59</v>
      </c>
      <c r="C49" s="469">
        <v>8940</v>
      </c>
      <c r="D49" s="601">
        <v>551</v>
      </c>
      <c r="E49" s="613">
        <v>6.16331096196868E-2</v>
      </c>
      <c r="F49" s="286">
        <v>634</v>
      </c>
      <c r="G49" s="613">
        <v>7.0917225950782994E-2</v>
      </c>
      <c r="H49" s="286">
        <v>738</v>
      </c>
      <c r="I49" s="613">
        <v>8.2550335570469799E-2</v>
      </c>
      <c r="J49" s="286">
        <v>1305</v>
      </c>
      <c r="K49" s="613">
        <v>0.14597315436241612</v>
      </c>
      <c r="L49" s="286">
        <v>2759</v>
      </c>
      <c r="M49" s="613">
        <v>0.3086129753914989</v>
      </c>
      <c r="N49" s="286">
        <v>990</v>
      </c>
      <c r="O49" s="613">
        <v>0.11073825503355705</v>
      </c>
      <c r="P49" s="602">
        <v>6977</v>
      </c>
    </row>
    <row r="50" spans="1:16" ht="15">
      <c r="A50" s="600">
        <v>138</v>
      </c>
      <c r="B50" s="321" t="s">
        <v>65</v>
      </c>
      <c r="C50" s="469">
        <v>16287</v>
      </c>
      <c r="D50" s="601">
        <v>849</v>
      </c>
      <c r="E50" s="613">
        <v>5.2127463621293058E-2</v>
      </c>
      <c r="F50" s="286">
        <v>955</v>
      </c>
      <c r="G50" s="613">
        <v>5.8635721741266043E-2</v>
      </c>
      <c r="H50" s="286">
        <v>1120</v>
      </c>
      <c r="I50" s="613">
        <v>6.8766500890280594E-2</v>
      </c>
      <c r="J50" s="286">
        <v>1793</v>
      </c>
      <c r="K50" s="613">
        <v>0.11008780008595813</v>
      </c>
      <c r="L50" s="286">
        <v>4080</v>
      </c>
      <c r="M50" s="613">
        <v>0.25050653895745073</v>
      </c>
      <c r="N50" s="286">
        <v>2388</v>
      </c>
      <c r="O50" s="613">
        <v>0.1466200036839197</v>
      </c>
      <c r="P50" s="602">
        <v>11185</v>
      </c>
    </row>
    <row r="51" spans="1:16" ht="15">
      <c r="A51" s="600">
        <v>234</v>
      </c>
      <c r="B51" s="321" t="s">
        <v>92</v>
      </c>
      <c r="C51" s="469">
        <v>24621</v>
      </c>
      <c r="D51" s="601">
        <v>2379</v>
      </c>
      <c r="E51" s="613">
        <v>9.6624832460095039E-2</v>
      </c>
      <c r="F51" s="286">
        <v>2602</v>
      </c>
      <c r="G51" s="613">
        <v>0.10568214126152471</v>
      </c>
      <c r="H51" s="286">
        <v>2913</v>
      </c>
      <c r="I51" s="613">
        <v>0.11831363470208359</v>
      </c>
      <c r="J51" s="286">
        <v>4001</v>
      </c>
      <c r="K51" s="613">
        <v>0.16250355387677187</v>
      </c>
      <c r="L51" s="286">
        <v>6810</v>
      </c>
      <c r="M51" s="613">
        <v>0.2765931521871573</v>
      </c>
      <c r="N51" s="286">
        <v>2818</v>
      </c>
      <c r="O51" s="613">
        <v>0.11445513992120547</v>
      </c>
      <c r="P51" s="602">
        <v>21523</v>
      </c>
    </row>
    <row r="52" spans="1:16" ht="15">
      <c r="A52" s="600">
        <v>240</v>
      </c>
      <c r="B52" s="321" t="s">
        <v>97</v>
      </c>
      <c r="C52" s="469">
        <v>12708</v>
      </c>
      <c r="D52" s="601">
        <v>294</v>
      </c>
      <c r="E52" s="613">
        <v>2.3135033050047216E-2</v>
      </c>
      <c r="F52" s="286">
        <v>398</v>
      </c>
      <c r="G52" s="613">
        <v>3.1318854265029901E-2</v>
      </c>
      <c r="H52" s="286">
        <v>568</v>
      </c>
      <c r="I52" s="613">
        <v>4.4696254327982375E-2</v>
      </c>
      <c r="J52" s="286">
        <v>811</v>
      </c>
      <c r="K52" s="613">
        <v>6.3818067359143846E-2</v>
      </c>
      <c r="L52" s="286">
        <v>2540</v>
      </c>
      <c r="M52" s="613">
        <v>0.19987409505823103</v>
      </c>
      <c r="N52" s="286">
        <v>1968</v>
      </c>
      <c r="O52" s="613">
        <v>0.15486307837582625</v>
      </c>
      <c r="P52" s="602">
        <v>6579</v>
      </c>
    </row>
    <row r="53" spans="1:16" ht="15">
      <c r="A53" s="600">
        <v>284</v>
      </c>
      <c r="B53" s="321" t="s">
        <v>108</v>
      </c>
      <c r="C53" s="469">
        <v>21679</v>
      </c>
      <c r="D53" s="601">
        <v>1864</v>
      </c>
      <c r="E53" s="613">
        <v>8.5981825729969097E-2</v>
      </c>
      <c r="F53" s="286">
        <v>2291</v>
      </c>
      <c r="G53" s="613">
        <v>0.10567830619493519</v>
      </c>
      <c r="H53" s="286">
        <v>2196</v>
      </c>
      <c r="I53" s="613">
        <v>0.10129618524839706</v>
      </c>
      <c r="J53" s="286">
        <v>3298</v>
      </c>
      <c r="K53" s="613">
        <v>0.1521287882282393</v>
      </c>
      <c r="L53" s="286">
        <v>6166</v>
      </c>
      <c r="M53" s="613">
        <v>0.28442271322477974</v>
      </c>
      <c r="N53" s="286">
        <v>2799</v>
      </c>
      <c r="O53" s="613">
        <v>0.12911112136168643</v>
      </c>
      <c r="P53" s="602">
        <v>18614</v>
      </c>
    </row>
    <row r="54" spans="1:16" ht="15">
      <c r="A54" s="600">
        <v>306</v>
      </c>
      <c r="B54" s="321" t="s">
        <v>110</v>
      </c>
      <c r="C54" s="469">
        <v>6022</v>
      </c>
      <c r="D54" s="601">
        <v>337</v>
      </c>
      <c r="E54" s="613">
        <v>5.5961474593158422E-2</v>
      </c>
      <c r="F54" s="286">
        <v>382</v>
      </c>
      <c r="G54" s="613">
        <v>6.3434075058120223E-2</v>
      </c>
      <c r="H54" s="286">
        <v>453</v>
      </c>
      <c r="I54" s="613">
        <v>7.5224178013948859E-2</v>
      </c>
      <c r="J54" s="286">
        <v>625</v>
      </c>
      <c r="K54" s="613">
        <v>0.10378611756891398</v>
      </c>
      <c r="L54" s="286">
        <v>1413</v>
      </c>
      <c r="M54" s="613">
        <v>0.23463965459980074</v>
      </c>
      <c r="N54" s="286">
        <v>709</v>
      </c>
      <c r="O54" s="613">
        <v>0.11773497177017603</v>
      </c>
      <c r="P54" s="602">
        <v>3919</v>
      </c>
    </row>
    <row r="55" spans="1:16" ht="15">
      <c r="A55" s="600">
        <v>347</v>
      </c>
      <c r="B55" s="321" t="s">
        <v>124</v>
      </c>
      <c r="C55" s="469">
        <v>5650</v>
      </c>
      <c r="D55" s="601">
        <v>145</v>
      </c>
      <c r="E55" s="613">
        <v>2.5663716814159292E-2</v>
      </c>
      <c r="F55" s="286">
        <v>173</v>
      </c>
      <c r="G55" s="613">
        <v>3.0619469026548673E-2</v>
      </c>
      <c r="H55" s="286">
        <v>240</v>
      </c>
      <c r="I55" s="613">
        <v>4.247787610619469E-2</v>
      </c>
      <c r="J55" s="286">
        <v>373</v>
      </c>
      <c r="K55" s="613">
        <v>6.6017699115044251E-2</v>
      </c>
      <c r="L55" s="286">
        <v>1276</v>
      </c>
      <c r="M55" s="613">
        <v>0.22584070796460176</v>
      </c>
      <c r="N55" s="286">
        <v>865</v>
      </c>
      <c r="O55" s="613">
        <v>0.15309734513274337</v>
      </c>
      <c r="P55" s="602">
        <v>3072</v>
      </c>
    </row>
    <row r="56" spans="1:16" ht="15">
      <c r="A56" s="600">
        <v>411</v>
      </c>
      <c r="B56" s="321" t="s">
        <v>145</v>
      </c>
      <c r="C56" s="469">
        <v>10567</v>
      </c>
      <c r="D56" s="601">
        <v>445</v>
      </c>
      <c r="E56" s="613">
        <v>4.2112236207059714E-2</v>
      </c>
      <c r="F56" s="286">
        <v>539</v>
      </c>
      <c r="G56" s="613">
        <v>5.1007854641809409E-2</v>
      </c>
      <c r="H56" s="286">
        <v>792</v>
      </c>
      <c r="I56" s="613">
        <v>7.4950317024699536E-2</v>
      </c>
      <c r="J56" s="286">
        <v>1095</v>
      </c>
      <c r="K56" s="613">
        <v>0.10362449134096716</v>
      </c>
      <c r="L56" s="286">
        <v>2901</v>
      </c>
      <c r="M56" s="613">
        <v>0.27453392637456231</v>
      </c>
      <c r="N56" s="286">
        <v>1548</v>
      </c>
      <c r="O56" s="613">
        <v>0.14649380145736726</v>
      </c>
      <c r="P56" s="602">
        <v>7320</v>
      </c>
    </row>
    <row r="57" spans="1:16" ht="15">
      <c r="A57" s="600">
        <v>501</v>
      </c>
      <c r="B57" s="321" t="s">
        <v>163</v>
      </c>
      <c r="C57" s="469">
        <v>3325</v>
      </c>
      <c r="D57" s="601">
        <v>102</v>
      </c>
      <c r="E57" s="613">
        <v>3.0676691729323309E-2</v>
      </c>
      <c r="F57" s="286">
        <v>127</v>
      </c>
      <c r="G57" s="613">
        <v>3.8195488721804512E-2</v>
      </c>
      <c r="H57" s="286">
        <v>181</v>
      </c>
      <c r="I57" s="613">
        <v>5.4436090225563907E-2</v>
      </c>
      <c r="J57" s="286">
        <v>249</v>
      </c>
      <c r="K57" s="613">
        <v>7.488721804511278E-2</v>
      </c>
      <c r="L57" s="286">
        <v>708</v>
      </c>
      <c r="M57" s="613">
        <v>0.21293233082706767</v>
      </c>
      <c r="N57" s="286">
        <v>444</v>
      </c>
      <c r="O57" s="613">
        <v>0.13353383458646617</v>
      </c>
      <c r="P57" s="602">
        <v>1811</v>
      </c>
    </row>
    <row r="58" spans="1:16" ht="15">
      <c r="A58" s="600">
        <v>543</v>
      </c>
      <c r="B58" s="321" t="s">
        <v>167</v>
      </c>
      <c r="C58" s="469">
        <v>8677</v>
      </c>
      <c r="D58" s="601">
        <v>574</v>
      </c>
      <c r="E58" s="613">
        <v>6.6151895816526446E-2</v>
      </c>
      <c r="F58" s="286">
        <v>680</v>
      </c>
      <c r="G58" s="613">
        <v>7.8368099573585343E-2</v>
      </c>
      <c r="H58" s="286">
        <v>754</v>
      </c>
      <c r="I58" s="613">
        <v>8.6896392762475516E-2</v>
      </c>
      <c r="J58" s="286">
        <v>1199</v>
      </c>
      <c r="K58" s="613">
        <v>0.1381813991010718</v>
      </c>
      <c r="L58" s="286">
        <v>2347</v>
      </c>
      <c r="M58" s="613">
        <v>0.27048519073412469</v>
      </c>
      <c r="N58" s="286">
        <v>1042</v>
      </c>
      <c r="O58" s="613">
        <v>0.12008758787599401</v>
      </c>
      <c r="P58" s="602">
        <v>6596</v>
      </c>
    </row>
    <row r="59" spans="1:16" ht="15">
      <c r="A59" s="600">
        <v>628</v>
      </c>
      <c r="B59" s="321" t="s">
        <v>183</v>
      </c>
      <c r="C59" s="469">
        <v>9717</v>
      </c>
      <c r="D59" s="601">
        <v>672</v>
      </c>
      <c r="E59" s="613">
        <v>6.9157147267675204E-2</v>
      </c>
      <c r="F59" s="286">
        <v>734</v>
      </c>
      <c r="G59" s="613">
        <v>7.5537717402490476E-2</v>
      </c>
      <c r="H59" s="286">
        <v>846</v>
      </c>
      <c r="I59" s="613">
        <v>8.7063908613769683E-2</v>
      </c>
      <c r="J59" s="286">
        <v>1204</v>
      </c>
      <c r="K59" s="613">
        <v>0.12390655552125142</v>
      </c>
      <c r="L59" s="286">
        <v>2574</v>
      </c>
      <c r="M59" s="613">
        <v>0.2648965730163631</v>
      </c>
      <c r="N59" s="286">
        <v>1092</v>
      </c>
      <c r="O59" s="613">
        <v>0.11238036430997221</v>
      </c>
      <c r="P59" s="602">
        <v>7122</v>
      </c>
    </row>
    <row r="60" spans="1:16" ht="15">
      <c r="A60" s="600">
        <v>656</v>
      </c>
      <c r="B60" s="321" t="s">
        <v>195</v>
      </c>
      <c r="C60" s="469">
        <v>16778</v>
      </c>
      <c r="D60" s="601">
        <v>629</v>
      </c>
      <c r="E60" s="613">
        <v>3.7489569674573849E-2</v>
      </c>
      <c r="F60" s="286">
        <v>635</v>
      </c>
      <c r="G60" s="613">
        <v>3.7847180832041957E-2</v>
      </c>
      <c r="H60" s="286">
        <v>716</v>
      </c>
      <c r="I60" s="613">
        <v>4.2674931457861484E-2</v>
      </c>
      <c r="J60" s="286">
        <v>1355</v>
      </c>
      <c r="K60" s="613">
        <v>8.0760519728215518E-2</v>
      </c>
      <c r="L60" s="286">
        <v>3121</v>
      </c>
      <c r="M60" s="613">
        <v>0.18601740374299677</v>
      </c>
      <c r="N60" s="286">
        <v>1401</v>
      </c>
      <c r="O60" s="613">
        <v>8.3502205268804391E-2</v>
      </c>
      <c r="P60" s="602">
        <v>7857</v>
      </c>
    </row>
    <row r="61" spans="1:16" ht="15">
      <c r="A61" s="600">
        <v>761</v>
      </c>
      <c r="B61" s="321" t="s">
        <v>230</v>
      </c>
      <c r="C61" s="469">
        <v>16245</v>
      </c>
      <c r="D61" s="601">
        <v>645</v>
      </c>
      <c r="E61" s="613">
        <v>3.9704524469067408E-2</v>
      </c>
      <c r="F61" s="286">
        <v>673</v>
      </c>
      <c r="G61" s="613">
        <v>4.1428131732840871E-2</v>
      </c>
      <c r="H61" s="286">
        <v>788</v>
      </c>
      <c r="I61" s="613">
        <v>4.850723299476762E-2</v>
      </c>
      <c r="J61" s="286">
        <v>1477</v>
      </c>
      <c r="K61" s="613">
        <v>9.0920283164050472E-2</v>
      </c>
      <c r="L61" s="286">
        <v>3304</v>
      </c>
      <c r="M61" s="613">
        <v>0.20338565712526932</v>
      </c>
      <c r="N61" s="286">
        <v>1735</v>
      </c>
      <c r="O61" s="613">
        <v>0.10680209295167743</v>
      </c>
      <c r="P61" s="602">
        <v>8622</v>
      </c>
    </row>
    <row r="62" spans="1:16" ht="15">
      <c r="A62" s="600">
        <v>842</v>
      </c>
      <c r="B62" s="321" t="s">
        <v>244</v>
      </c>
      <c r="C62" s="469">
        <v>7225</v>
      </c>
      <c r="D62" s="601">
        <v>436</v>
      </c>
      <c r="E62" s="613">
        <v>6.0346020761245678E-2</v>
      </c>
      <c r="F62" s="286">
        <v>541</v>
      </c>
      <c r="G62" s="613">
        <v>7.4878892733564018E-2</v>
      </c>
      <c r="H62" s="286">
        <v>618</v>
      </c>
      <c r="I62" s="613">
        <v>8.5536332179930799E-2</v>
      </c>
      <c r="J62" s="286">
        <v>887</v>
      </c>
      <c r="K62" s="613">
        <v>0.12276816608996539</v>
      </c>
      <c r="L62" s="286">
        <v>1876</v>
      </c>
      <c r="M62" s="613">
        <v>0.25965397923875433</v>
      </c>
      <c r="N62" s="286">
        <v>986</v>
      </c>
      <c r="O62" s="613">
        <v>0.13647058823529412</v>
      </c>
      <c r="P62" s="602">
        <v>5344</v>
      </c>
    </row>
    <row r="63" spans="1:16">
      <c r="A63" s="597">
        <v>6</v>
      </c>
      <c r="B63" s="183" t="s">
        <v>351</v>
      </c>
      <c r="C63" s="408">
        <v>260186</v>
      </c>
      <c r="D63" s="598">
        <v>10268</v>
      </c>
      <c r="E63" s="614">
        <v>3.9464075699691757E-2</v>
      </c>
      <c r="F63" s="598">
        <v>12721</v>
      </c>
      <c r="G63" s="614">
        <v>4.8891946530558908E-2</v>
      </c>
      <c r="H63" s="66">
        <v>15980</v>
      </c>
      <c r="I63" s="614">
        <v>6.1417601254487177E-2</v>
      </c>
      <c r="J63" s="66">
        <v>25739</v>
      </c>
      <c r="K63" s="614">
        <v>0.18312404396855322</v>
      </c>
      <c r="L63" s="66">
        <v>53168</v>
      </c>
      <c r="M63" s="614">
        <v>0.37827185087688092</v>
      </c>
      <c r="N63" s="66">
        <v>22679</v>
      </c>
      <c r="O63" s="614">
        <v>0.16135320692967167</v>
      </c>
      <c r="P63" s="599">
        <v>140555</v>
      </c>
    </row>
    <row r="64" spans="1:16" ht="15">
      <c r="A64" s="600">
        <v>38</v>
      </c>
      <c r="B64" s="321" t="s">
        <v>22</v>
      </c>
      <c r="C64" s="469">
        <v>12081</v>
      </c>
      <c r="D64" s="601">
        <v>603</v>
      </c>
      <c r="E64" s="613">
        <v>4.9913086665011173E-2</v>
      </c>
      <c r="F64" s="286">
        <v>756</v>
      </c>
      <c r="G64" s="613">
        <v>6.257760119195431E-2</v>
      </c>
      <c r="H64" s="286">
        <v>918</v>
      </c>
      <c r="I64" s="613">
        <v>7.5987087161658806E-2</v>
      </c>
      <c r="J64" s="286">
        <v>1436</v>
      </c>
      <c r="K64" s="613">
        <v>0.11886433242281268</v>
      </c>
      <c r="L64" s="286">
        <v>3266</v>
      </c>
      <c r="M64" s="613">
        <v>0.27034185911762271</v>
      </c>
      <c r="N64" s="286">
        <v>1520</v>
      </c>
      <c r="O64" s="613">
        <v>0.1258173992219187</v>
      </c>
      <c r="P64" s="602">
        <v>8499</v>
      </c>
    </row>
    <row r="65" spans="1:16" ht="15">
      <c r="A65" s="600">
        <v>86</v>
      </c>
      <c r="B65" s="321" t="s">
        <v>43</v>
      </c>
      <c r="C65" s="469">
        <v>6405</v>
      </c>
      <c r="D65" s="601">
        <v>192</v>
      </c>
      <c r="E65" s="613">
        <v>2.9976580796252927E-2</v>
      </c>
      <c r="F65" s="286">
        <v>209</v>
      </c>
      <c r="G65" s="613">
        <v>3.2630757220921153E-2</v>
      </c>
      <c r="H65" s="286">
        <v>294</v>
      </c>
      <c r="I65" s="613">
        <v>4.5901639344262293E-2</v>
      </c>
      <c r="J65" s="286">
        <v>494</v>
      </c>
      <c r="K65" s="613">
        <v>7.71272443403591E-2</v>
      </c>
      <c r="L65" s="286">
        <v>1066</v>
      </c>
      <c r="M65" s="613">
        <v>0.16643247462919594</v>
      </c>
      <c r="N65" s="286">
        <v>438</v>
      </c>
      <c r="O65" s="613">
        <v>6.8384074941451989E-2</v>
      </c>
      <c r="P65" s="602">
        <v>2693</v>
      </c>
    </row>
    <row r="66" spans="1:16" ht="15">
      <c r="A66" s="600">
        <v>107</v>
      </c>
      <c r="B66" s="321" t="s">
        <v>6125</v>
      </c>
      <c r="C66" s="469">
        <v>8504</v>
      </c>
      <c r="D66" s="601">
        <v>496</v>
      </c>
      <c r="E66" s="613">
        <v>5.8325493885230478E-2</v>
      </c>
      <c r="F66" s="286">
        <v>561</v>
      </c>
      <c r="G66" s="613">
        <v>6.5968955785512706E-2</v>
      </c>
      <c r="H66" s="286">
        <v>715</v>
      </c>
      <c r="I66" s="613">
        <v>8.4078080903104424E-2</v>
      </c>
      <c r="J66" s="286">
        <v>1033</v>
      </c>
      <c r="K66" s="613">
        <v>0.12147224835371589</v>
      </c>
      <c r="L66" s="286">
        <v>2022</v>
      </c>
      <c r="M66" s="613">
        <v>0.23777046095954846</v>
      </c>
      <c r="N66" s="286">
        <v>802</v>
      </c>
      <c r="O66" s="613">
        <v>9.4308560677328318E-2</v>
      </c>
      <c r="P66" s="602">
        <v>5629</v>
      </c>
    </row>
    <row r="67" spans="1:16" ht="15">
      <c r="A67" s="600">
        <v>134</v>
      </c>
      <c r="B67" s="321" t="s">
        <v>63</v>
      </c>
      <c r="C67" s="469">
        <v>9680</v>
      </c>
      <c r="D67" s="601">
        <v>435</v>
      </c>
      <c r="E67" s="613">
        <v>4.4938016528925623E-2</v>
      </c>
      <c r="F67" s="286">
        <v>587</v>
      </c>
      <c r="G67" s="613">
        <v>6.0640495867768596E-2</v>
      </c>
      <c r="H67" s="286">
        <v>770</v>
      </c>
      <c r="I67" s="613">
        <v>7.9545454545454544E-2</v>
      </c>
      <c r="J67" s="286">
        <v>1190</v>
      </c>
      <c r="K67" s="613">
        <v>0.12293388429752067</v>
      </c>
      <c r="L67" s="286">
        <v>2288</v>
      </c>
      <c r="M67" s="613">
        <v>0.23636363636363636</v>
      </c>
      <c r="N67" s="286">
        <v>987</v>
      </c>
      <c r="O67" s="613">
        <v>0.10196280991735537</v>
      </c>
      <c r="P67" s="602">
        <v>6257</v>
      </c>
    </row>
    <row r="68" spans="1:16" ht="15">
      <c r="A68" s="600">
        <v>150</v>
      </c>
      <c r="B68" s="321" t="s">
        <v>6126</v>
      </c>
      <c r="C68" s="469">
        <v>4160</v>
      </c>
      <c r="D68" s="601">
        <v>77</v>
      </c>
      <c r="E68" s="613">
        <v>1.8509615384615385E-2</v>
      </c>
      <c r="F68" s="286">
        <v>93</v>
      </c>
      <c r="G68" s="613">
        <v>2.2355769230769231E-2</v>
      </c>
      <c r="H68" s="286">
        <v>113</v>
      </c>
      <c r="I68" s="613">
        <v>2.7163461538461539E-2</v>
      </c>
      <c r="J68" s="286">
        <v>257</v>
      </c>
      <c r="K68" s="613">
        <v>6.1778846153846156E-2</v>
      </c>
      <c r="L68" s="286">
        <v>631</v>
      </c>
      <c r="M68" s="613">
        <v>0.1516826923076923</v>
      </c>
      <c r="N68" s="286">
        <v>421</v>
      </c>
      <c r="O68" s="613">
        <v>0.10120192307692308</v>
      </c>
      <c r="P68" s="602">
        <v>1592</v>
      </c>
    </row>
    <row r="69" spans="1:16" ht="15">
      <c r="A69" s="600">
        <v>237</v>
      </c>
      <c r="B69" s="321" t="s">
        <v>95</v>
      </c>
      <c r="C69" s="469">
        <v>20645</v>
      </c>
      <c r="D69" s="601">
        <v>596</v>
      </c>
      <c r="E69" s="613">
        <v>2.8868975538871397E-2</v>
      </c>
      <c r="F69" s="286">
        <v>734</v>
      </c>
      <c r="G69" s="613">
        <v>3.5553402760959071E-2</v>
      </c>
      <c r="H69" s="286">
        <v>875</v>
      </c>
      <c r="I69" s="613">
        <v>4.238314361830952E-2</v>
      </c>
      <c r="J69" s="286">
        <v>1852</v>
      </c>
      <c r="K69" s="613">
        <v>8.9706950835553398E-2</v>
      </c>
      <c r="L69" s="286">
        <v>3523</v>
      </c>
      <c r="M69" s="613">
        <v>0.17064664567691934</v>
      </c>
      <c r="N69" s="286">
        <v>1204</v>
      </c>
      <c r="O69" s="613">
        <v>5.8319205618793897E-2</v>
      </c>
      <c r="P69" s="602">
        <v>8784</v>
      </c>
    </row>
    <row r="70" spans="1:16" ht="15">
      <c r="A70" s="600">
        <v>264</v>
      </c>
      <c r="B70" s="321" t="s">
        <v>102</v>
      </c>
      <c r="C70" s="469">
        <v>12285</v>
      </c>
      <c r="D70" s="601">
        <v>226</v>
      </c>
      <c r="E70" s="613">
        <v>1.8396418396418396E-2</v>
      </c>
      <c r="F70" s="286">
        <v>250</v>
      </c>
      <c r="G70" s="613">
        <v>2.0350020350020349E-2</v>
      </c>
      <c r="H70" s="286">
        <v>282</v>
      </c>
      <c r="I70" s="613">
        <v>2.2954822954822957E-2</v>
      </c>
      <c r="J70" s="286">
        <v>623</v>
      </c>
      <c r="K70" s="613">
        <v>5.071225071225071E-2</v>
      </c>
      <c r="L70" s="286">
        <v>1147</v>
      </c>
      <c r="M70" s="613">
        <v>9.3365893365893363E-2</v>
      </c>
      <c r="N70" s="286">
        <v>454</v>
      </c>
      <c r="O70" s="613">
        <v>3.6955636955636958E-2</v>
      </c>
      <c r="P70" s="602">
        <v>2982</v>
      </c>
    </row>
    <row r="71" spans="1:16" ht="15">
      <c r="A71" s="600">
        <v>310</v>
      </c>
      <c r="B71" s="321" t="s">
        <v>114</v>
      </c>
      <c r="C71" s="469">
        <v>10390</v>
      </c>
      <c r="D71" s="601">
        <v>271</v>
      </c>
      <c r="E71" s="613">
        <v>2.6082771896053899E-2</v>
      </c>
      <c r="F71" s="286">
        <v>329</v>
      </c>
      <c r="G71" s="613">
        <v>3.1665062560153993E-2</v>
      </c>
      <c r="H71" s="286">
        <v>455</v>
      </c>
      <c r="I71" s="613">
        <v>4.3792107795957651E-2</v>
      </c>
      <c r="J71" s="286">
        <v>704</v>
      </c>
      <c r="K71" s="613">
        <v>6.7757459095283926E-2</v>
      </c>
      <c r="L71" s="286">
        <v>1751</v>
      </c>
      <c r="M71" s="613">
        <v>0.16852743022136671</v>
      </c>
      <c r="N71" s="286">
        <v>1202</v>
      </c>
      <c r="O71" s="613">
        <v>0.11568816169393648</v>
      </c>
      <c r="P71" s="602">
        <v>4712</v>
      </c>
    </row>
    <row r="72" spans="1:16" ht="15">
      <c r="A72" s="600">
        <v>315</v>
      </c>
      <c r="B72" s="321" t="s">
        <v>118</v>
      </c>
      <c r="C72" s="469">
        <v>6980</v>
      </c>
      <c r="D72" s="601">
        <v>297</v>
      </c>
      <c r="E72" s="613">
        <v>4.2550143266475646E-2</v>
      </c>
      <c r="F72" s="286">
        <v>315</v>
      </c>
      <c r="G72" s="613">
        <v>4.5128939828080229E-2</v>
      </c>
      <c r="H72" s="286">
        <v>428</v>
      </c>
      <c r="I72" s="613">
        <v>6.1318051575931232E-2</v>
      </c>
      <c r="J72" s="286">
        <v>654</v>
      </c>
      <c r="K72" s="613">
        <v>9.3696275071633237E-2</v>
      </c>
      <c r="L72" s="286">
        <v>1433</v>
      </c>
      <c r="M72" s="613">
        <v>0.20530085959885386</v>
      </c>
      <c r="N72" s="286">
        <v>834</v>
      </c>
      <c r="O72" s="613">
        <v>0.11948424068767909</v>
      </c>
      <c r="P72" s="602">
        <v>3961</v>
      </c>
    </row>
    <row r="73" spans="1:16" ht="15">
      <c r="A73" s="600">
        <v>361</v>
      </c>
      <c r="B73" s="321" t="s">
        <v>131</v>
      </c>
      <c r="C73" s="469">
        <v>29103</v>
      </c>
      <c r="D73" s="601">
        <v>1297</v>
      </c>
      <c r="E73" s="613">
        <v>4.4565852317630487E-2</v>
      </c>
      <c r="F73" s="286">
        <v>1730</v>
      </c>
      <c r="G73" s="613">
        <v>5.9444043569391473E-2</v>
      </c>
      <c r="H73" s="286">
        <v>2146</v>
      </c>
      <c r="I73" s="613">
        <v>7.3738102601106414E-2</v>
      </c>
      <c r="J73" s="286">
        <v>3185</v>
      </c>
      <c r="K73" s="613">
        <v>0.10943888946156753</v>
      </c>
      <c r="L73" s="286">
        <v>5898</v>
      </c>
      <c r="M73" s="613">
        <v>0.20265951963715081</v>
      </c>
      <c r="N73" s="286">
        <v>2655</v>
      </c>
      <c r="O73" s="613">
        <v>9.1227708483661477E-2</v>
      </c>
      <c r="P73" s="602">
        <v>16911</v>
      </c>
    </row>
    <row r="74" spans="1:16" ht="15">
      <c r="A74" s="600">
        <v>647</v>
      </c>
      <c r="B74" s="321" t="s">
        <v>6127</v>
      </c>
      <c r="C74" s="469">
        <v>7625</v>
      </c>
      <c r="D74" s="601">
        <v>355</v>
      </c>
      <c r="E74" s="613">
        <v>4.655737704918033E-2</v>
      </c>
      <c r="F74" s="286">
        <v>445</v>
      </c>
      <c r="G74" s="613">
        <v>5.8360655737704915E-2</v>
      </c>
      <c r="H74" s="286">
        <v>516</v>
      </c>
      <c r="I74" s="613">
        <v>6.767213114754099E-2</v>
      </c>
      <c r="J74" s="286">
        <v>705</v>
      </c>
      <c r="K74" s="613">
        <v>9.2459016393442617E-2</v>
      </c>
      <c r="L74" s="286">
        <v>1602</v>
      </c>
      <c r="M74" s="613">
        <v>0.2100983606557377</v>
      </c>
      <c r="N74" s="286">
        <v>783</v>
      </c>
      <c r="O74" s="613">
        <v>0.10268852459016393</v>
      </c>
      <c r="P74" s="602">
        <v>4406</v>
      </c>
    </row>
    <row r="75" spans="1:16" ht="15">
      <c r="A75" s="600">
        <v>658</v>
      </c>
      <c r="B75" s="321" t="s">
        <v>6128</v>
      </c>
      <c r="C75" s="469">
        <v>3943</v>
      </c>
      <c r="D75" s="601">
        <v>122</v>
      </c>
      <c r="E75" s="613">
        <v>3.0940907938118184E-2</v>
      </c>
      <c r="F75" s="286">
        <v>168</v>
      </c>
      <c r="G75" s="613">
        <v>4.2607151914785694E-2</v>
      </c>
      <c r="H75" s="286">
        <v>244</v>
      </c>
      <c r="I75" s="613">
        <v>6.1881815876236368E-2</v>
      </c>
      <c r="J75" s="286">
        <v>349</v>
      </c>
      <c r="K75" s="613">
        <v>8.8511285822977431E-2</v>
      </c>
      <c r="L75" s="286">
        <v>683</v>
      </c>
      <c r="M75" s="613">
        <v>0.17321836165356327</v>
      </c>
      <c r="N75" s="286">
        <v>270</v>
      </c>
      <c r="O75" s="613">
        <v>6.8475779863048439E-2</v>
      </c>
      <c r="P75" s="602">
        <v>1836</v>
      </c>
    </row>
    <row r="76" spans="1:16" ht="15">
      <c r="A76" s="600">
        <v>664</v>
      </c>
      <c r="B76" s="321" t="s">
        <v>6129</v>
      </c>
      <c r="C76" s="469">
        <v>23972</v>
      </c>
      <c r="D76" s="601">
        <v>723</v>
      </c>
      <c r="E76" s="613">
        <v>3.0160186884698816E-2</v>
      </c>
      <c r="F76" s="286">
        <v>881</v>
      </c>
      <c r="G76" s="613">
        <v>3.6751209744702154E-2</v>
      </c>
      <c r="H76" s="286">
        <v>1191</v>
      </c>
      <c r="I76" s="613">
        <v>4.9682963457366926E-2</v>
      </c>
      <c r="J76" s="286">
        <v>1955</v>
      </c>
      <c r="K76" s="613">
        <v>8.1553479058902048E-2</v>
      </c>
      <c r="L76" s="286">
        <v>4197</v>
      </c>
      <c r="M76" s="613">
        <v>0.17507925913565828</v>
      </c>
      <c r="N76" s="286">
        <v>1599</v>
      </c>
      <c r="O76" s="613">
        <v>6.6702819956616047E-2</v>
      </c>
      <c r="P76" s="602">
        <v>10546</v>
      </c>
    </row>
    <row r="77" spans="1:16" ht="15">
      <c r="A77" s="600">
        <v>686</v>
      </c>
      <c r="B77" s="321" t="s">
        <v>219</v>
      </c>
      <c r="C77" s="469">
        <v>39667</v>
      </c>
      <c r="D77" s="601">
        <v>1217</v>
      </c>
      <c r="E77" s="613">
        <v>3.0680414450298735E-2</v>
      </c>
      <c r="F77" s="286">
        <v>1503</v>
      </c>
      <c r="G77" s="613">
        <v>3.789043789547987E-2</v>
      </c>
      <c r="H77" s="286">
        <v>1774</v>
      </c>
      <c r="I77" s="613">
        <v>4.4722313257871779E-2</v>
      </c>
      <c r="J77" s="286">
        <v>3309</v>
      </c>
      <c r="K77" s="613">
        <v>8.3419467063301986E-2</v>
      </c>
      <c r="L77" s="286">
        <v>7134</v>
      </c>
      <c r="M77" s="613">
        <v>0.17984722817455315</v>
      </c>
      <c r="N77" s="286">
        <v>2836</v>
      </c>
      <c r="O77" s="613">
        <v>7.1495197519348574E-2</v>
      </c>
      <c r="P77" s="602">
        <v>17773</v>
      </c>
    </row>
    <row r="78" spans="1:16" ht="15">
      <c r="A78" s="600">
        <v>819</v>
      </c>
      <c r="B78" s="321" t="s">
        <v>240</v>
      </c>
      <c r="C78" s="469">
        <v>5281</v>
      </c>
      <c r="D78" s="601">
        <v>246</v>
      </c>
      <c r="E78" s="613">
        <v>4.6582086725998867E-2</v>
      </c>
      <c r="F78" s="286">
        <v>360</v>
      </c>
      <c r="G78" s="613">
        <v>6.8168907403900775E-2</v>
      </c>
      <c r="H78" s="286">
        <v>474</v>
      </c>
      <c r="I78" s="613">
        <v>8.9755728081802683E-2</v>
      </c>
      <c r="J78" s="286">
        <v>681</v>
      </c>
      <c r="K78" s="613">
        <v>0.12895284983904565</v>
      </c>
      <c r="L78" s="286">
        <v>1449</v>
      </c>
      <c r="M78" s="613">
        <v>0.27437985230070061</v>
      </c>
      <c r="N78" s="286">
        <v>650</v>
      </c>
      <c r="O78" s="613">
        <v>0.12308274947926529</v>
      </c>
      <c r="P78" s="602">
        <v>3860</v>
      </c>
    </row>
    <row r="79" spans="1:16" ht="15">
      <c r="A79" s="600">
        <v>854</v>
      </c>
      <c r="B79" s="321" t="s">
        <v>248</v>
      </c>
      <c r="C79" s="469">
        <v>14769</v>
      </c>
      <c r="D79" s="601">
        <v>1235</v>
      </c>
      <c r="E79" s="613">
        <v>8.3621098246326769E-2</v>
      </c>
      <c r="F79" s="286">
        <v>1403</v>
      </c>
      <c r="G79" s="613">
        <v>9.4996275983478914E-2</v>
      </c>
      <c r="H79" s="286">
        <v>1784</v>
      </c>
      <c r="I79" s="613">
        <v>0.12079355406594895</v>
      </c>
      <c r="J79" s="286">
        <v>2510</v>
      </c>
      <c r="K79" s="613">
        <v>0.16995057214435641</v>
      </c>
      <c r="L79" s="286">
        <v>4792</v>
      </c>
      <c r="M79" s="613">
        <v>0.32446340307400634</v>
      </c>
      <c r="N79" s="286">
        <v>1618</v>
      </c>
      <c r="O79" s="613">
        <v>0.10955379511138195</v>
      </c>
      <c r="P79" s="602">
        <v>13342</v>
      </c>
    </row>
    <row r="80" spans="1:16" ht="15">
      <c r="A80" s="600">
        <v>887</v>
      </c>
      <c r="B80" s="321" t="s">
        <v>261</v>
      </c>
      <c r="C80" s="469">
        <v>44696</v>
      </c>
      <c r="D80" s="601">
        <v>1880</v>
      </c>
      <c r="E80" s="613">
        <v>4.2061929479148025E-2</v>
      </c>
      <c r="F80" s="286">
        <v>2397</v>
      </c>
      <c r="G80" s="613">
        <v>5.3628960085913731E-2</v>
      </c>
      <c r="H80" s="286">
        <v>3001</v>
      </c>
      <c r="I80" s="613">
        <v>6.7142473599427238E-2</v>
      </c>
      <c r="J80" s="286">
        <v>4802</v>
      </c>
      <c r="K80" s="613">
        <v>0.10743690710578128</v>
      </c>
      <c r="L80" s="286">
        <v>10286</v>
      </c>
      <c r="M80" s="613">
        <v>0.23013245033112584</v>
      </c>
      <c r="N80" s="286">
        <v>4406</v>
      </c>
      <c r="O80" s="613">
        <v>9.8577053875067114E-2</v>
      </c>
      <c r="P80" s="602">
        <v>26772</v>
      </c>
    </row>
    <row r="81" spans="1:16">
      <c r="A81" s="597">
        <v>7</v>
      </c>
      <c r="B81" s="183" t="s">
        <v>369</v>
      </c>
      <c r="C81" s="408">
        <v>728581</v>
      </c>
      <c r="D81" s="598">
        <v>22054</v>
      </c>
      <c r="E81" s="614">
        <v>3.0269798416373745E-2</v>
      </c>
      <c r="F81" s="598">
        <v>23786</v>
      </c>
      <c r="G81" s="614">
        <v>3.2647022088141193E-2</v>
      </c>
      <c r="H81" s="66">
        <v>26416</v>
      </c>
      <c r="I81" s="614">
        <v>3.6256778587418555E-2</v>
      </c>
      <c r="J81" s="66">
        <v>48543</v>
      </c>
      <c r="K81" s="614">
        <v>0.17347565987435049</v>
      </c>
      <c r="L81" s="66">
        <v>107615</v>
      </c>
      <c r="M81" s="614">
        <v>0.38457827364147723</v>
      </c>
      <c r="N81" s="66">
        <v>51412</v>
      </c>
      <c r="O81" s="614">
        <v>0.18372845982860778</v>
      </c>
      <c r="P81" s="599">
        <v>279826</v>
      </c>
    </row>
    <row r="82" spans="1:16" ht="15">
      <c r="A82" s="600">
        <v>2</v>
      </c>
      <c r="B82" s="321" t="s">
        <v>8</v>
      </c>
      <c r="C82" s="469">
        <v>21246</v>
      </c>
      <c r="D82" s="601">
        <v>707</v>
      </c>
      <c r="E82" s="613">
        <v>3.327685211333898E-2</v>
      </c>
      <c r="F82" s="286">
        <v>885</v>
      </c>
      <c r="G82" s="613">
        <v>4.1654899745834507E-2</v>
      </c>
      <c r="H82" s="286">
        <v>1095</v>
      </c>
      <c r="I82" s="613">
        <v>5.1539113244846085E-2</v>
      </c>
      <c r="J82" s="286">
        <v>1787</v>
      </c>
      <c r="K82" s="613">
        <v>8.4109950108255671E-2</v>
      </c>
      <c r="L82" s="286">
        <v>4489</v>
      </c>
      <c r="M82" s="613">
        <v>0.21128683046220464</v>
      </c>
      <c r="N82" s="286">
        <v>2736</v>
      </c>
      <c r="O82" s="613">
        <v>0.12877718158712229</v>
      </c>
      <c r="P82" s="602">
        <v>11699</v>
      </c>
    </row>
    <row r="83" spans="1:16" ht="15">
      <c r="A83" s="600">
        <v>21</v>
      </c>
      <c r="B83" s="321" t="s">
        <v>12</v>
      </c>
      <c r="C83" s="469">
        <v>4920</v>
      </c>
      <c r="D83" s="601">
        <v>161</v>
      </c>
      <c r="E83" s="613">
        <v>3.2723577235772357E-2</v>
      </c>
      <c r="F83" s="286">
        <v>281</v>
      </c>
      <c r="G83" s="613">
        <v>5.7113821138211382E-2</v>
      </c>
      <c r="H83" s="286">
        <v>293</v>
      </c>
      <c r="I83" s="613">
        <v>5.9552845528455287E-2</v>
      </c>
      <c r="J83" s="286">
        <v>404</v>
      </c>
      <c r="K83" s="613">
        <v>8.2113821138211376E-2</v>
      </c>
      <c r="L83" s="286">
        <v>1121</v>
      </c>
      <c r="M83" s="613">
        <v>0.22784552845528455</v>
      </c>
      <c r="N83" s="286">
        <v>617</v>
      </c>
      <c r="O83" s="613">
        <v>0.12540650406504064</v>
      </c>
      <c r="P83" s="602">
        <v>2877</v>
      </c>
    </row>
    <row r="84" spans="1:16" ht="15">
      <c r="A84" s="600">
        <v>55</v>
      </c>
      <c r="B84" s="321" t="s">
        <v>6130</v>
      </c>
      <c r="C84" s="469">
        <v>7902</v>
      </c>
      <c r="D84" s="601">
        <v>512</v>
      </c>
      <c r="E84" s="613">
        <v>6.4793723108073908E-2</v>
      </c>
      <c r="F84" s="286">
        <v>596</v>
      </c>
      <c r="G84" s="613">
        <v>7.5423943305492278E-2</v>
      </c>
      <c r="H84" s="286">
        <v>721</v>
      </c>
      <c r="I84" s="613">
        <v>9.124272336117438E-2</v>
      </c>
      <c r="J84" s="286">
        <v>1085</v>
      </c>
      <c r="K84" s="613">
        <v>0.13730701088332067</v>
      </c>
      <c r="L84" s="286">
        <v>2294</v>
      </c>
      <c r="M84" s="613">
        <v>0.29030625158187801</v>
      </c>
      <c r="N84" s="286">
        <v>1125</v>
      </c>
      <c r="O84" s="613">
        <v>0.14236902050113895</v>
      </c>
      <c r="P84" s="602">
        <v>6333</v>
      </c>
    </row>
    <row r="85" spans="1:16" ht="15">
      <c r="A85" s="600">
        <v>148</v>
      </c>
      <c r="B85" s="321" t="s">
        <v>73</v>
      </c>
      <c r="C85" s="469">
        <v>65553</v>
      </c>
      <c r="D85" s="601">
        <v>1571</v>
      </c>
      <c r="E85" s="613">
        <v>2.3965341021768644E-2</v>
      </c>
      <c r="F85" s="286">
        <v>1578</v>
      </c>
      <c r="G85" s="613">
        <v>2.4072124845544825E-2</v>
      </c>
      <c r="H85" s="286">
        <v>1680</v>
      </c>
      <c r="I85" s="613">
        <v>2.5628117706283465E-2</v>
      </c>
      <c r="J85" s="286">
        <v>3446</v>
      </c>
      <c r="K85" s="613">
        <v>5.2568150961817155E-2</v>
      </c>
      <c r="L85" s="286">
        <v>7026</v>
      </c>
      <c r="M85" s="613">
        <v>0.10718044940734978</v>
      </c>
      <c r="N85" s="286">
        <v>2906</v>
      </c>
      <c r="O85" s="613">
        <v>4.4330541699083181E-2</v>
      </c>
      <c r="P85" s="602">
        <v>18207</v>
      </c>
    </row>
    <row r="86" spans="1:16" ht="15">
      <c r="A86" s="600">
        <v>197</v>
      </c>
      <c r="B86" s="321" t="s">
        <v>84</v>
      </c>
      <c r="C86" s="469">
        <v>15534</v>
      </c>
      <c r="D86" s="601">
        <v>827</v>
      </c>
      <c r="E86" s="613">
        <v>5.3238058452426934E-2</v>
      </c>
      <c r="F86" s="286">
        <v>970</v>
      </c>
      <c r="G86" s="613">
        <v>6.2443671945410069E-2</v>
      </c>
      <c r="H86" s="286">
        <v>1135</v>
      </c>
      <c r="I86" s="613">
        <v>7.306553366808291E-2</v>
      </c>
      <c r="J86" s="286">
        <v>1878</v>
      </c>
      <c r="K86" s="613">
        <v>0.1208960988798764</v>
      </c>
      <c r="L86" s="286">
        <v>4240</v>
      </c>
      <c r="M86" s="613">
        <v>0.27294965881292649</v>
      </c>
      <c r="N86" s="286">
        <v>2473</v>
      </c>
      <c r="O86" s="613">
        <v>0.15919917600103001</v>
      </c>
      <c r="P86" s="602">
        <v>11523</v>
      </c>
    </row>
    <row r="87" spans="1:16" ht="15">
      <c r="A87" s="600">
        <v>206</v>
      </c>
      <c r="B87" s="321" t="s">
        <v>86</v>
      </c>
      <c r="C87" s="469">
        <v>4983</v>
      </c>
      <c r="D87" s="601">
        <v>147</v>
      </c>
      <c r="E87" s="613">
        <v>2.9500301023479832E-2</v>
      </c>
      <c r="F87" s="286">
        <v>220</v>
      </c>
      <c r="G87" s="613">
        <v>4.4150110375275942E-2</v>
      </c>
      <c r="H87" s="286">
        <v>231</v>
      </c>
      <c r="I87" s="613">
        <v>4.6357615894039736E-2</v>
      </c>
      <c r="J87" s="286">
        <v>386</v>
      </c>
      <c r="K87" s="613">
        <v>7.7463375476620508E-2</v>
      </c>
      <c r="L87" s="286">
        <v>1068</v>
      </c>
      <c r="M87" s="613">
        <v>0.21432871763997591</v>
      </c>
      <c r="N87" s="286">
        <v>651</v>
      </c>
      <c r="O87" s="613">
        <v>0.13064419024683926</v>
      </c>
      <c r="P87" s="602">
        <v>2703</v>
      </c>
    </row>
    <row r="88" spans="1:16" ht="15">
      <c r="A88" s="600">
        <v>313</v>
      </c>
      <c r="B88" s="321" t="s">
        <v>6131</v>
      </c>
      <c r="C88" s="469">
        <v>10226</v>
      </c>
      <c r="D88" s="601">
        <v>539</v>
      </c>
      <c r="E88" s="613">
        <v>5.270878153725797E-2</v>
      </c>
      <c r="F88" s="286">
        <v>608</v>
      </c>
      <c r="G88" s="613">
        <v>5.9456287893604534E-2</v>
      </c>
      <c r="H88" s="286">
        <v>682</v>
      </c>
      <c r="I88" s="613">
        <v>6.6692743985918249E-2</v>
      </c>
      <c r="J88" s="286">
        <v>956</v>
      </c>
      <c r="K88" s="613">
        <v>9.348718951691766E-2</v>
      </c>
      <c r="L88" s="286">
        <v>2495</v>
      </c>
      <c r="M88" s="613">
        <v>0.24398591824760416</v>
      </c>
      <c r="N88" s="286">
        <v>1384</v>
      </c>
      <c r="O88" s="613">
        <v>0.13534128691570507</v>
      </c>
      <c r="P88" s="602">
        <v>6664</v>
      </c>
    </row>
    <row r="89" spans="1:16" ht="15">
      <c r="A89" s="600">
        <v>318</v>
      </c>
      <c r="B89" s="321" t="s">
        <v>120</v>
      </c>
      <c r="C89" s="469">
        <v>60921</v>
      </c>
      <c r="D89" s="601">
        <v>1034</v>
      </c>
      <c r="E89" s="613">
        <v>1.6972800840432692E-2</v>
      </c>
      <c r="F89" s="286">
        <v>1090</v>
      </c>
      <c r="G89" s="613">
        <v>1.7892024096781076E-2</v>
      </c>
      <c r="H89" s="286">
        <v>1157</v>
      </c>
      <c r="I89" s="613">
        <v>1.8991809064197895E-2</v>
      </c>
      <c r="J89" s="286">
        <v>2585</v>
      </c>
      <c r="K89" s="613">
        <v>4.243200210108173E-2</v>
      </c>
      <c r="L89" s="286">
        <v>6124</v>
      </c>
      <c r="M89" s="613">
        <v>0.10052362896209846</v>
      </c>
      <c r="N89" s="286">
        <v>3022</v>
      </c>
      <c r="O89" s="613">
        <v>4.9605226440800378E-2</v>
      </c>
      <c r="P89" s="602">
        <v>15012</v>
      </c>
    </row>
    <row r="90" spans="1:16" ht="15">
      <c r="A90" s="600">
        <v>321</v>
      </c>
      <c r="B90" s="321" t="s">
        <v>122</v>
      </c>
      <c r="C90" s="469">
        <v>9121</v>
      </c>
      <c r="D90" s="601">
        <v>322</v>
      </c>
      <c r="E90" s="613">
        <v>3.5303146584804296E-2</v>
      </c>
      <c r="F90" s="286">
        <v>319</v>
      </c>
      <c r="G90" s="613">
        <v>3.4974235281219165E-2</v>
      </c>
      <c r="H90" s="286">
        <v>342</v>
      </c>
      <c r="I90" s="613">
        <v>3.7495888608705188E-2</v>
      </c>
      <c r="J90" s="286">
        <v>706</v>
      </c>
      <c r="K90" s="613">
        <v>7.7403793443701352E-2</v>
      </c>
      <c r="L90" s="286">
        <v>1553</v>
      </c>
      <c r="M90" s="613">
        <v>0.17026641815590396</v>
      </c>
      <c r="N90" s="286">
        <v>674</v>
      </c>
      <c r="O90" s="613">
        <v>7.3895406205459924E-2</v>
      </c>
      <c r="P90" s="602">
        <v>3916</v>
      </c>
    </row>
    <row r="91" spans="1:16" ht="15">
      <c r="A91" s="600">
        <v>376</v>
      </c>
      <c r="B91" s="321" t="s">
        <v>6132</v>
      </c>
      <c r="C91" s="469">
        <v>71570</v>
      </c>
      <c r="D91" s="601">
        <v>998</v>
      </c>
      <c r="E91" s="613">
        <v>1.3944390107586978E-2</v>
      </c>
      <c r="F91" s="286">
        <v>1236</v>
      </c>
      <c r="G91" s="613">
        <v>1.7269805784546597E-2</v>
      </c>
      <c r="H91" s="286">
        <v>1309</v>
      </c>
      <c r="I91" s="613">
        <v>1.8289786223277909E-2</v>
      </c>
      <c r="J91" s="286">
        <v>3117</v>
      </c>
      <c r="K91" s="613">
        <v>4.3551767500349309E-2</v>
      </c>
      <c r="L91" s="286">
        <v>6001</v>
      </c>
      <c r="M91" s="613">
        <v>8.3847980997624708E-2</v>
      </c>
      <c r="N91" s="286">
        <v>2852</v>
      </c>
      <c r="O91" s="613">
        <v>3.9849098784406872E-2</v>
      </c>
      <c r="P91" s="602">
        <v>15513</v>
      </c>
    </row>
    <row r="92" spans="1:16" ht="15">
      <c r="A92" s="600">
        <v>400</v>
      </c>
      <c r="B92" s="321" t="s">
        <v>6133</v>
      </c>
      <c r="C92" s="469">
        <v>23455</v>
      </c>
      <c r="D92" s="601">
        <v>647</v>
      </c>
      <c r="E92" s="613">
        <v>2.7584736729908334E-2</v>
      </c>
      <c r="F92" s="286">
        <v>714</v>
      </c>
      <c r="G92" s="613">
        <v>3.0441270518013215E-2</v>
      </c>
      <c r="H92" s="286">
        <v>960</v>
      </c>
      <c r="I92" s="613">
        <v>4.0929439351950543E-2</v>
      </c>
      <c r="J92" s="286">
        <v>1798</v>
      </c>
      <c r="K92" s="613">
        <v>7.6657429119590711E-2</v>
      </c>
      <c r="L92" s="286">
        <v>3997</v>
      </c>
      <c r="M92" s="613">
        <v>0.17041142613515242</v>
      </c>
      <c r="N92" s="286">
        <v>1840</v>
      </c>
      <c r="O92" s="613">
        <v>7.8448092091238542E-2</v>
      </c>
      <c r="P92" s="602">
        <v>9956</v>
      </c>
    </row>
    <row r="93" spans="1:16" ht="15">
      <c r="A93" s="600">
        <v>440</v>
      </c>
      <c r="B93" s="321" t="s">
        <v>149</v>
      </c>
      <c r="C93" s="469">
        <v>71117</v>
      </c>
      <c r="D93" s="601">
        <v>2794</v>
      </c>
      <c r="E93" s="613">
        <v>3.9287371514546449E-2</v>
      </c>
      <c r="F93" s="286">
        <v>2873</v>
      </c>
      <c r="G93" s="613">
        <v>4.039821702265281E-2</v>
      </c>
      <c r="H93" s="286">
        <v>2615</v>
      </c>
      <c r="I93" s="613">
        <v>3.6770392451875078E-2</v>
      </c>
      <c r="J93" s="286">
        <v>4699</v>
      </c>
      <c r="K93" s="613">
        <v>6.6074215729009941E-2</v>
      </c>
      <c r="L93" s="286">
        <v>9700</v>
      </c>
      <c r="M93" s="613">
        <v>0.13639495479280622</v>
      </c>
      <c r="N93" s="286">
        <v>3639</v>
      </c>
      <c r="O93" s="613">
        <v>5.1169200050620811E-2</v>
      </c>
      <c r="P93" s="602">
        <v>26320</v>
      </c>
    </row>
    <row r="94" spans="1:16" ht="15">
      <c r="A94" s="600">
        <v>483</v>
      </c>
      <c r="B94" s="321" t="s">
        <v>157</v>
      </c>
      <c r="C94" s="469">
        <v>10417</v>
      </c>
      <c r="D94" s="601">
        <v>565</v>
      </c>
      <c r="E94" s="613">
        <v>5.4238264375539982E-2</v>
      </c>
      <c r="F94" s="286">
        <v>636</v>
      </c>
      <c r="G94" s="613">
        <v>6.1054046270519344E-2</v>
      </c>
      <c r="H94" s="286">
        <v>848</v>
      </c>
      <c r="I94" s="613">
        <v>8.140539502735912E-2</v>
      </c>
      <c r="J94" s="286">
        <v>1242</v>
      </c>
      <c r="K94" s="613">
        <v>0.11922818469808966</v>
      </c>
      <c r="L94" s="286">
        <v>2791</v>
      </c>
      <c r="M94" s="613">
        <v>0.26792742632235766</v>
      </c>
      <c r="N94" s="286">
        <v>1694</v>
      </c>
      <c r="O94" s="613">
        <v>0.16261879619852165</v>
      </c>
      <c r="P94" s="602">
        <v>7776</v>
      </c>
    </row>
    <row r="95" spans="1:16" ht="15">
      <c r="A95" s="600">
        <v>541</v>
      </c>
      <c r="B95" s="321" t="s">
        <v>6134</v>
      </c>
      <c r="C95" s="469">
        <v>22798</v>
      </c>
      <c r="D95" s="601">
        <v>1016</v>
      </c>
      <c r="E95" s="613">
        <v>4.4565312746732172E-2</v>
      </c>
      <c r="F95" s="286">
        <v>1073</v>
      </c>
      <c r="G95" s="613">
        <v>4.706553206421616E-2</v>
      </c>
      <c r="H95" s="286">
        <v>1144</v>
      </c>
      <c r="I95" s="613">
        <v>5.0179840336871652E-2</v>
      </c>
      <c r="J95" s="286">
        <v>2021</v>
      </c>
      <c r="K95" s="613">
        <v>8.8648127028686727E-2</v>
      </c>
      <c r="L95" s="286">
        <v>4819</v>
      </c>
      <c r="M95" s="613">
        <v>0.21137819106939204</v>
      </c>
      <c r="N95" s="286">
        <v>2400</v>
      </c>
      <c r="O95" s="613">
        <v>0.10527239231511536</v>
      </c>
      <c r="P95" s="602">
        <v>12473</v>
      </c>
    </row>
    <row r="96" spans="1:16" ht="15">
      <c r="A96" s="600">
        <v>607</v>
      </c>
      <c r="B96" s="321" t="s">
        <v>6135</v>
      </c>
      <c r="C96" s="469">
        <v>25933</v>
      </c>
      <c r="D96" s="601">
        <v>287</v>
      </c>
      <c r="E96" s="613">
        <v>1.1066980295376547E-2</v>
      </c>
      <c r="F96" s="286">
        <v>316</v>
      </c>
      <c r="G96" s="613">
        <v>1.2185246596999962E-2</v>
      </c>
      <c r="H96" s="286">
        <v>357</v>
      </c>
      <c r="I96" s="613">
        <v>1.3766243782053754E-2</v>
      </c>
      <c r="J96" s="286">
        <v>739</v>
      </c>
      <c r="K96" s="613">
        <v>2.8496510237920797E-2</v>
      </c>
      <c r="L96" s="286">
        <v>1659</v>
      </c>
      <c r="M96" s="613">
        <v>6.3972544634249798E-2</v>
      </c>
      <c r="N96" s="286">
        <v>914</v>
      </c>
      <c r="O96" s="613">
        <v>3.5244668954613811E-2</v>
      </c>
      <c r="P96" s="602">
        <v>4272</v>
      </c>
    </row>
    <row r="97" spans="1:16" ht="15">
      <c r="A97" s="600">
        <v>615</v>
      </c>
      <c r="B97" s="321" t="s">
        <v>6136</v>
      </c>
      <c r="C97" s="469">
        <v>149786</v>
      </c>
      <c r="D97" s="601">
        <v>2910</v>
      </c>
      <c r="E97" s="613">
        <v>1.9427716876076535E-2</v>
      </c>
      <c r="F97" s="286">
        <v>2803</v>
      </c>
      <c r="G97" s="613">
        <v>1.8713364399877159E-2</v>
      </c>
      <c r="H97" s="286">
        <v>2843</v>
      </c>
      <c r="I97" s="613">
        <v>1.8980412054531132E-2</v>
      </c>
      <c r="J97" s="286">
        <v>7134</v>
      </c>
      <c r="K97" s="613">
        <v>4.7627949207536081E-2</v>
      </c>
      <c r="L97" s="286">
        <v>14750</v>
      </c>
      <c r="M97" s="613">
        <v>9.8473822653652537E-2</v>
      </c>
      <c r="N97" s="286">
        <v>6066</v>
      </c>
      <c r="O97" s="613">
        <v>4.0497776828275003E-2</v>
      </c>
      <c r="P97" s="602">
        <v>36506</v>
      </c>
    </row>
    <row r="98" spans="1:16" ht="15">
      <c r="A98" s="600">
        <v>649</v>
      </c>
      <c r="B98" s="321" t="s">
        <v>6137</v>
      </c>
      <c r="C98" s="469">
        <v>16559</v>
      </c>
      <c r="D98" s="601">
        <v>699</v>
      </c>
      <c r="E98" s="613">
        <v>4.2212694003261067E-2</v>
      </c>
      <c r="F98" s="286">
        <v>867</v>
      </c>
      <c r="G98" s="613">
        <v>5.2358234192886044E-2</v>
      </c>
      <c r="H98" s="286">
        <v>1058</v>
      </c>
      <c r="I98" s="613">
        <v>6.3892747146566828E-2</v>
      </c>
      <c r="J98" s="286">
        <v>1630</v>
      </c>
      <c r="K98" s="613">
        <v>9.8435895887432817E-2</v>
      </c>
      <c r="L98" s="286">
        <v>3833</v>
      </c>
      <c r="M98" s="613">
        <v>0.23147533063590797</v>
      </c>
      <c r="N98" s="286">
        <v>2141</v>
      </c>
      <c r="O98" s="613">
        <v>0.12929524729754213</v>
      </c>
      <c r="P98" s="602">
        <v>10228</v>
      </c>
    </row>
    <row r="99" spans="1:16" ht="15">
      <c r="A99" s="600">
        <v>652</v>
      </c>
      <c r="B99" s="321" t="s">
        <v>193</v>
      </c>
      <c r="C99" s="469">
        <v>6169</v>
      </c>
      <c r="D99" s="601">
        <v>345</v>
      </c>
      <c r="E99" s="613">
        <v>5.59247852164046E-2</v>
      </c>
      <c r="F99" s="286">
        <v>507</v>
      </c>
      <c r="G99" s="613">
        <v>8.218511914410763E-2</v>
      </c>
      <c r="H99" s="286">
        <v>573</v>
      </c>
      <c r="I99" s="613">
        <v>9.2883773707245904E-2</v>
      </c>
      <c r="J99" s="286">
        <v>756</v>
      </c>
      <c r="K99" s="613">
        <v>0.12254822499594747</v>
      </c>
      <c r="L99" s="286">
        <v>1741</v>
      </c>
      <c r="M99" s="613">
        <v>0.28221753930945048</v>
      </c>
      <c r="N99" s="286">
        <v>1006</v>
      </c>
      <c r="O99" s="613">
        <v>0.16307343167450153</v>
      </c>
      <c r="P99" s="602">
        <v>4928</v>
      </c>
    </row>
    <row r="100" spans="1:16" ht="15">
      <c r="A100" s="600">
        <v>660</v>
      </c>
      <c r="B100" s="321" t="s">
        <v>6138</v>
      </c>
      <c r="C100" s="469">
        <v>13743</v>
      </c>
      <c r="D100" s="601">
        <v>901</v>
      </c>
      <c r="E100" s="613">
        <v>6.5560649057702106E-2</v>
      </c>
      <c r="F100" s="286">
        <v>1038</v>
      </c>
      <c r="G100" s="613">
        <v>7.5529360401659029E-2</v>
      </c>
      <c r="H100" s="286">
        <v>1128</v>
      </c>
      <c r="I100" s="613">
        <v>8.2078148875791318E-2</v>
      </c>
      <c r="J100" s="286">
        <v>1638</v>
      </c>
      <c r="K100" s="613">
        <v>0.1191879502292076</v>
      </c>
      <c r="L100" s="286">
        <v>3927</v>
      </c>
      <c r="M100" s="613">
        <v>0.28574547042130538</v>
      </c>
      <c r="N100" s="286">
        <v>1718</v>
      </c>
      <c r="O100" s="613">
        <v>0.12500909553954739</v>
      </c>
      <c r="P100" s="602">
        <v>10350</v>
      </c>
    </row>
    <row r="101" spans="1:16" ht="15">
      <c r="A101" s="600">
        <v>667</v>
      </c>
      <c r="B101" s="321" t="s">
        <v>209</v>
      </c>
      <c r="C101" s="469">
        <v>16404</v>
      </c>
      <c r="D101" s="601">
        <v>750</v>
      </c>
      <c r="E101" s="613">
        <v>4.57205559619605E-2</v>
      </c>
      <c r="F101" s="286">
        <v>764</v>
      </c>
      <c r="G101" s="613">
        <v>4.6574006339917096E-2</v>
      </c>
      <c r="H101" s="286">
        <v>892</v>
      </c>
      <c r="I101" s="613">
        <v>5.4376981224091687E-2</v>
      </c>
      <c r="J101" s="286">
        <v>1662</v>
      </c>
      <c r="K101" s="613">
        <v>0.10131675201170447</v>
      </c>
      <c r="L101" s="286">
        <v>3823</v>
      </c>
      <c r="M101" s="613">
        <v>0.2330529139234333</v>
      </c>
      <c r="N101" s="286">
        <v>2109</v>
      </c>
      <c r="O101" s="613">
        <v>0.12856620336503291</v>
      </c>
      <c r="P101" s="602">
        <v>10000</v>
      </c>
    </row>
    <row r="102" spans="1:16" ht="15">
      <c r="A102" s="600">
        <v>674</v>
      </c>
      <c r="B102" s="321" t="s">
        <v>213</v>
      </c>
      <c r="C102" s="469">
        <v>23531</v>
      </c>
      <c r="D102" s="601">
        <v>713</v>
      </c>
      <c r="E102" s="613">
        <v>3.0300454719306445E-2</v>
      </c>
      <c r="F102" s="286">
        <v>843</v>
      </c>
      <c r="G102" s="613">
        <v>3.5825081806978028E-2</v>
      </c>
      <c r="H102" s="286">
        <v>1061</v>
      </c>
      <c r="I102" s="613">
        <v>4.5089456461688833E-2</v>
      </c>
      <c r="J102" s="286">
        <v>1839</v>
      </c>
      <c r="K102" s="613">
        <v>7.8152224724831076E-2</v>
      </c>
      <c r="L102" s="286">
        <v>4908</v>
      </c>
      <c r="M102" s="613">
        <v>0.20857592112532405</v>
      </c>
      <c r="N102" s="286">
        <v>2351</v>
      </c>
      <c r="O102" s="613">
        <v>9.9910756023968386E-2</v>
      </c>
      <c r="P102" s="602">
        <v>11715</v>
      </c>
    </row>
    <row r="103" spans="1:16" ht="15">
      <c r="A103" s="600">
        <v>697</v>
      </c>
      <c r="B103" s="321" t="s">
        <v>223</v>
      </c>
      <c r="C103" s="469">
        <v>38336</v>
      </c>
      <c r="D103" s="601">
        <v>1672</v>
      </c>
      <c r="E103" s="613">
        <v>4.3614357262103505E-2</v>
      </c>
      <c r="F103" s="286">
        <v>1698</v>
      </c>
      <c r="G103" s="613">
        <v>4.429257095158598E-2</v>
      </c>
      <c r="H103" s="286">
        <v>1920</v>
      </c>
      <c r="I103" s="613">
        <v>5.0083472454090151E-2</v>
      </c>
      <c r="J103" s="286">
        <v>2949</v>
      </c>
      <c r="K103" s="613">
        <v>7.6925083472454095E-2</v>
      </c>
      <c r="L103" s="286">
        <v>6450</v>
      </c>
      <c r="M103" s="613">
        <v>0.16824916527545911</v>
      </c>
      <c r="N103" s="286">
        <v>2570</v>
      </c>
      <c r="O103" s="613">
        <v>6.7038814691151916E-2</v>
      </c>
      <c r="P103" s="602">
        <v>17259</v>
      </c>
    </row>
    <row r="104" spans="1:16" ht="15">
      <c r="A104" s="600">
        <v>756</v>
      </c>
      <c r="B104" s="321" t="s">
        <v>228</v>
      </c>
      <c r="C104" s="469">
        <v>38357</v>
      </c>
      <c r="D104" s="601">
        <v>1937</v>
      </c>
      <c r="E104" s="613">
        <v>5.0499256980472924E-2</v>
      </c>
      <c r="F104" s="286">
        <v>1871</v>
      </c>
      <c r="G104" s="613">
        <v>4.8778580180931772E-2</v>
      </c>
      <c r="H104" s="286">
        <v>2372</v>
      </c>
      <c r="I104" s="613">
        <v>6.1840081341085068E-2</v>
      </c>
      <c r="J104" s="286">
        <v>4086</v>
      </c>
      <c r="K104" s="613">
        <v>0.10652553640795683</v>
      </c>
      <c r="L104" s="286">
        <v>8806</v>
      </c>
      <c r="M104" s="613">
        <v>0.22957999843574836</v>
      </c>
      <c r="N104" s="286">
        <v>4524</v>
      </c>
      <c r="O104" s="613">
        <v>0.1179445733503663</v>
      </c>
      <c r="P104" s="602">
        <v>23596</v>
      </c>
    </row>
    <row r="105" spans="1:16">
      <c r="A105" s="597">
        <v>8</v>
      </c>
      <c r="B105" s="183" t="s">
        <v>393</v>
      </c>
      <c r="C105" s="408">
        <v>388050</v>
      </c>
      <c r="D105" s="598">
        <v>14273</v>
      </c>
      <c r="E105" s="614">
        <v>3.6781342610488342E-2</v>
      </c>
      <c r="F105" s="598">
        <v>16196</v>
      </c>
      <c r="G105" s="614">
        <v>4.1736889576085553E-2</v>
      </c>
      <c r="H105" s="66">
        <v>19768</v>
      </c>
      <c r="I105" s="614">
        <v>5.094188893183868E-2</v>
      </c>
      <c r="J105" s="66">
        <v>34390</v>
      </c>
      <c r="K105" s="614">
        <v>0.16226749837213472</v>
      </c>
      <c r="L105" s="66">
        <v>81240</v>
      </c>
      <c r="M105" s="614">
        <v>0.38332688478488586</v>
      </c>
      <c r="N105" s="66">
        <v>46067</v>
      </c>
      <c r="O105" s="614">
        <v>0.21736483999735767</v>
      </c>
      <c r="P105" s="599">
        <v>211934</v>
      </c>
    </row>
    <row r="106" spans="1:16" ht="15">
      <c r="A106" s="600">
        <v>30</v>
      </c>
      <c r="B106" s="321" t="s">
        <v>14</v>
      </c>
      <c r="C106" s="469">
        <v>32762</v>
      </c>
      <c r="D106" s="601">
        <v>601</v>
      </c>
      <c r="E106" s="613">
        <v>1.8344423417373787E-2</v>
      </c>
      <c r="F106" s="286">
        <v>611</v>
      </c>
      <c r="G106" s="613">
        <v>1.8649655088211953E-2</v>
      </c>
      <c r="H106" s="286">
        <v>792</v>
      </c>
      <c r="I106" s="613">
        <v>2.4174348330382761E-2</v>
      </c>
      <c r="J106" s="286">
        <v>1614</v>
      </c>
      <c r="K106" s="613">
        <v>4.926439167328002E-2</v>
      </c>
      <c r="L106" s="286">
        <v>4077</v>
      </c>
      <c r="M106" s="613">
        <v>0.12444295220072035</v>
      </c>
      <c r="N106" s="286">
        <v>2401</v>
      </c>
      <c r="O106" s="613">
        <v>7.3286124168243691E-2</v>
      </c>
      <c r="P106" s="602">
        <v>10096</v>
      </c>
    </row>
    <row r="107" spans="1:16" ht="15">
      <c r="A107" s="600">
        <v>34</v>
      </c>
      <c r="B107" s="321" t="s">
        <v>18</v>
      </c>
      <c r="C107" s="469">
        <v>46289</v>
      </c>
      <c r="D107" s="601">
        <v>1878</v>
      </c>
      <c r="E107" s="613">
        <v>4.057119402017758E-2</v>
      </c>
      <c r="F107" s="286">
        <v>2219</v>
      </c>
      <c r="G107" s="613">
        <v>4.7937955021711422E-2</v>
      </c>
      <c r="H107" s="286">
        <v>2584</v>
      </c>
      <c r="I107" s="613">
        <v>5.5823197735963191E-2</v>
      </c>
      <c r="J107" s="286">
        <v>4692</v>
      </c>
      <c r="K107" s="613">
        <v>0.10136317483635421</v>
      </c>
      <c r="L107" s="286">
        <v>10963</v>
      </c>
      <c r="M107" s="613">
        <v>0.23683812568860851</v>
      </c>
      <c r="N107" s="286">
        <v>5689</v>
      </c>
      <c r="O107" s="613">
        <v>0.12290176931884465</v>
      </c>
      <c r="P107" s="602">
        <v>28025</v>
      </c>
    </row>
    <row r="108" spans="1:16" ht="15">
      <c r="A108" s="600">
        <v>36</v>
      </c>
      <c r="B108" s="321" t="s">
        <v>20</v>
      </c>
      <c r="C108" s="469">
        <v>6117</v>
      </c>
      <c r="D108" s="601">
        <v>197</v>
      </c>
      <c r="E108" s="613">
        <v>3.2205329409841423E-2</v>
      </c>
      <c r="F108" s="286">
        <v>151</v>
      </c>
      <c r="G108" s="613">
        <v>2.4685303253228708E-2</v>
      </c>
      <c r="H108" s="286">
        <v>221</v>
      </c>
      <c r="I108" s="613">
        <v>3.6128821317639365E-2</v>
      </c>
      <c r="J108" s="286">
        <v>355</v>
      </c>
      <c r="K108" s="613">
        <v>5.8034984469511199E-2</v>
      </c>
      <c r="L108" s="286">
        <v>823</v>
      </c>
      <c r="M108" s="613">
        <v>0.13454307667157103</v>
      </c>
      <c r="N108" s="286">
        <v>655</v>
      </c>
      <c r="O108" s="613">
        <v>0.10707863331698544</v>
      </c>
      <c r="P108" s="602">
        <v>2402</v>
      </c>
    </row>
    <row r="109" spans="1:16" ht="15">
      <c r="A109" s="600">
        <v>91</v>
      </c>
      <c r="B109" s="321" t="s">
        <v>47</v>
      </c>
      <c r="C109" s="469">
        <v>10770</v>
      </c>
      <c r="D109" s="601">
        <v>452</v>
      </c>
      <c r="E109" s="613">
        <v>4.1968430826369543E-2</v>
      </c>
      <c r="F109" s="286">
        <v>479</v>
      </c>
      <c r="G109" s="613">
        <v>4.4475394614670379E-2</v>
      </c>
      <c r="H109" s="286">
        <v>643</v>
      </c>
      <c r="I109" s="613">
        <v>5.9702878365831012E-2</v>
      </c>
      <c r="J109" s="286">
        <v>1039</v>
      </c>
      <c r="K109" s="613">
        <v>9.647168059424327E-2</v>
      </c>
      <c r="L109" s="286">
        <v>2356</v>
      </c>
      <c r="M109" s="613">
        <v>0.21875580315691737</v>
      </c>
      <c r="N109" s="286">
        <v>1257</v>
      </c>
      <c r="O109" s="613">
        <v>0.11671309192200557</v>
      </c>
      <c r="P109" s="602">
        <v>6226</v>
      </c>
    </row>
    <row r="110" spans="1:16" ht="15">
      <c r="A110" s="600">
        <v>93</v>
      </c>
      <c r="B110" s="321" t="s">
        <v>49</v>
      </c>
      <c r="C110" s="469">
        <v>16648</v>
      </c>
      <c r="D110" s="601">
        <v>1167</v>
      </c>
      <c r="E110" s="613">
        <v>7.0098510331571356E-2</v>
      </c>
      <c r="F110" s="286">
        <v>1300</v>
      </c>
      <c r="G110" s="613">
        <v>7.8087457952907252E-2</v>
      </c>
      <c r="H110" s="286">
        <v>1423</v>
      </c>
      <c r="I110" s="613">
        <v>8.5475732820759251E-2</v>
      </c>
      <c r="J110" s="286">
        <v>2544</v>
      </c>
      <c r="K110" s="613">
        <v>0.15281114848630467</v>
      </c>
      <c r="L110" s="286">
        <v>5440</v>
      </c>
      <c r="M110" s="613">
        <v>0.3267659778952427</v>
      </c>
      <c r="N110" s="286">
        <v>2162</v>
      </c>
      <c r="O110" s="613">
        <v>0.12986544930321961</v>
      </c>
      <c r="P110" s="602">
        <v>14036</v>
      </c>
    </row>
    <row r="111" spans="1:16" ht="15">
      <c r="A111" s="600">
        <v>101</v>
      </c>
      <c r="B111" s="321" t="s">
        <v>6139</v>
      </c>
      <c r="C111" s="469">
        <v>27557</v>
      </c>
      <c r="D111" s="601">
        <v>1280</v>
      </c>
      <c r="E111" s="613">
        <v>4.6449178067278732E-2</v>
      </c>
      <c r="F111" s="286">
        <v>1474</v>
      </c>
      <c r="G111" s="613">
        <v>5.3489131618100663E-2</v>
      </c>
      <c r="H111" s="286">
        <v>1772</v>
      </c>
      <c r="I111" s="613">
        <v>6.4303080886888991E-2</v>
      </c>
      <c r="J111" s="286">
        <v>2988</v>
      </c>
      <c r="K111" s="613">
        <v>0.10842980005080378</v>
      </c>
      <c r="L111" s="286">
        <v>7193</v>
      </c>
      <c r="M111" s="613">
        <v>0.26102260768588742</v>
      </c>
      <c r="N111" s="286">
        <v>3844</v>
      </c>
      <c r="O111" s="613">
        <v>0.13949268788329644</v>
      </c>
      <c r="P111" s="602">
        <v>18551</v>
      </c>
    </row>
    <row r="112" spans="1:16" ht="15">
      <c r="A112" s="600">
        <v>145</v>
      </c>
      <c r="B112" s="321" t="s">
        <v>69</v>
      </c>
      <c r="C112" s="469">
        <v>4868</v>
      </c>
      <c r="D112" s="601">
        <v>191</v>
      </c>
      <c r="E112" s="613">
        <v>3.923582580115037E-2</v>
      </c>
      <c r="F112" s="286">
        <v>210</v>
      </c>
      <c r="G112" s="613">
        <v>4.3138866064092028E-2</v>
      </c>
      <c r="H112" s="286">
        <v>348</v>
      </c>
      <c r="I112" s="613">
        <v>7.1487263763352502E-2</v>
      </c>
      <c r="J112" s="286">
        <v>462</v>
      </c>
      <c r="K112" s="613">
        <v>9.4905505341002463E-2</v>
      </c>
      <c r="L112" s="286">
        <v>1333</v>
      </c>
      <c r="M112" s="613">
        <v>0.27382908792111749</v>
      </c>
      <c r="N112" s="286">
        <v>838</v>
      </c>
      <c r="O112" s="613">
        <v>0.17214461791290059</v>
      </c>
      <c r="P112" s="602">
        <v>3382</v>
      </c>
    </row>
    <row r="113" spans="1:16" ht="15">
      <c r="A113" s="600">
        <v>209</v>
      </c>
      <c r="B113" s="321" t="s">
        <v>88</v>
      </c>
      <c r="C113" s="469">
        <v>22713</v>
      </c>
      <c r="D113" s="601">
        <v>898</v>
      </c>
      <c r="E113" s="613">
        <v>3.9536829128692816E-2</v>
      </c>
      <c r="F113" s="286">
        <v>995</v>
      </c>
      <c r="G113" s="613">
        <v>4.3807511116981467E-2</v>
      </c>
      <c r="H113" s="286">
        <v>1258</v>
      </c>
      <c r="I113" s="613">
        <v>5.5386782899660987E-2</v>
      </c>
      <c r="J113" s="286">
        <v>2242</v>
      </c>
      <c r="K113" s="613">
        <v>9.8709989873640644E-2</v>
      </c>
      <c r="L113" s="286">
        <v>5417</v>
      </c>
      <c r="M113" s="613">
        <v>0.23849777660370713</v>
      </c>
      <c r="N113" s="286">
        <v>2526</v>
      </c>
      <c r="O113" s="613">
        <v>0.11121384229295998</v>
      </c>
      <c r="P113" s="602">
        <v>13336</v>
      </c>
    </row>
    <row r="114" spans="1:16" ht="15">
      <c r="A114" s="600">
        <v>282</v>
      </c>
      <c r="B114" s="321" t="s">
        <v>106</v>
      </c>
      <c r="C114" s="469">
        <v>25924</v>
      </c>
      <c r="D114" s="601">
        <v>416</v>
      </c>
      <c r="E114" s="613">
        <v>1.6046906341613949E-2</v>
      </c>
      <c r="F114" s="286">
        <v>395</v>
      </c>
      <c r="G114" s="613">
        <v>1.5236846165715167E-2</v>
      </c>
      <c r="H114" s="286">
        <v>575</v>
      </c>
      <c r="I114" s="613">
        <v>2.2180219101990434E-2</v>
      </c>
      <c r="J114" s="286">
        <v>1160</v>
      </c>
      <c r="K114" s="613">
        <v>4.4746181144885051E-2</v>
      </c>
      <c r="L114" s="286">
        <v>3092</v>
      </c>
      <c r="M114" s="613">
        <v>0.1192717173275729</v>
      </c>
      <c r="N114" s="286">
        <v>2423</v>
      </c>
      <c r="O114" s="613">
        <v>9.3465514581083167E-2</v>
      </c>
      <c r="P114" s="602">
        <v>8061</v>
      </c>
    </row>
    <row r="115" spans="1:16" ht="15">
      <c r="A115" s="600">
        <v>353</v>
      </c>
      <c r="B115" s="321" t="s">
        <v>126</v>
      </c>
      <c r="C115" s="469">
        <v>5855</v>
      </c>
      <c r="D115" s="601">
        <v>166</v>
      </c>
      <c r="E115" s="613">
        <v>2.8351836037574723E-2</v>
      </c>
      <c r="F115" s="286">
        <v>201</v>
      </c>
      <c r="G115" s="613">
        <v>3.4329632792485056E-2</v>
      </c>
      <c r="H115" s="286">
        <v>239</v>
      </c>
      <c r="I115" s="613">
        <v>4.0819812126387703E-2</v>
      </c>
      <c r="J115" s="286">
        <v>407</v>
      </c>
      <c r="K115" s="613">
        <v>6.9513236549957308E-2</v>
      </c>
      <c r="L115" s="286">
        <v>1018</v>
      </c>
      <c r="M115" s="613">
        <v>0.17386848847139197</v>
      </c>
      <c r="N115" s="286">
        <v>703</v>
      </c>
      <c r="O115" s="613">
        <v>0.12006831767719897</v>
      </c>
      <c r="P115" s="602">
        <v>2734</v>
      </c>
    </row>
    <row r="116" spans="1:16" ht="15">
      <c r="A116" s="600">
        <v>364</v>
      </c>
      <c r="B116" s="321" t="s">
        <v>133</v>
      </c>
      <c r="C116" s="469">
        <v>15531</v>
      </c>
      <c r="D116" s="601">
        <v>610</v>
      </c>
      <c r="E116" s="613">
        <v>3.9276286137402618E-2</v>
      </c>
      <c r="F116" s="286">
        <v>729</v>
      </c>
      <c r="G116" s="613">
        <v>4.6938381301912302E-2</v>
      </c>
      <c r="H116" s="286">
        <v>880</v>
      </c>
      <c r="I116" s="613">
        <v>5.6660871804777545E-2</v>
      </c>
      <c r="J116" s="286">
        <v>1544</v>
      </c>
      <c r="K116" s="613">
        <v>9.9414075075655139E-2</v>
      </c>
      <c r="L116" s="286">
        <v>3707</v>
      </c>
      <c r="M116" s="613">
        <v>0.2386839224776254</v>
      </c>
      <c r="N116" s="286">
        <v>2034</v>
      </c>
      <c r="O116" s="613">
        <v>0.13096387869422446</v>
      </c>
      <c r="P116" s="602">
        <v>9504</v>
      </c>
    </row>
    <row r="117" spans="1:16" ht="15">
      <c r="A117" s="600">
        <v>368</v>
      </c>
      <c r="B117" s="321" t="s">
        <v>135</v>
      </c>
      <c r="C117" s="469">
        <v>14354</v>
      </c>
      <c r="D117" s="601">
        <v>371</v>
      </c>
      <c r="E117" s="613">
        <v>2.5846453950118434E-2</v>
      </c>
      <c r="F117" s="286">
        <v>472</v>
      </c>
      <c r="G117" s="613">
        <v>3.2882820119827225E-2</v>
      </c>
      <c r="H117" s="286">
        <v>528</v>
      </c>
      <c r="I117" s="613">
        <v>3.6784171659467742E-2</v>
      </c>
      <c r="J117" s="286">
        <v>900</v>
      </c>
      <c r="K117" s="613">
        <v>6.2700292601365476E-2</v>
      </c>
      <c r="L117" s="286">
        <v>2404</v>
      </c>
      <c r="M117" s="613">
        <v>0.16747944823742511</v>
      </c>
      <c r="N117" s="286">
        <v>1740</v>
      </c>
      <c r="O117" s="613">
        <v>0.12122056569597325</v>
      </c>
      <c r="P117" s="602">
        <v>6415</v>
      </c>
    </row>
    <row r="118" spans="1:16" ht="15">
      <c r="A118" s="600">
        <v>390</v>
      </c>
      <c r="B118" s="321" t="s">
        <v>141</v>
      </c>
      <c r="C118" s="469">
        <v>8862</v>
      </c>
      <c r="D118" s="601">
        <v>373</v>
      </c>
      <c r="E118" s="613">
        <v>4.2089821710674789E-2</v>
      </c>
      <c r="F118" s="286">
        <v>327</v>
      </c>
      <c r="G118" s="613">
        <v>3.6899119837508466E-2</v>
      </c>
      <c r="H118" s="286">
        <v>412</v>
      </c>
      <c r="I118" s="613">
        <v>4.6490634168359288E-2</v>
      </c>
      <c r="J118" s="286">
        <v>852</v>
      </c>
      <c r="K118" s="613">
        <v>9.6140825998645901E-2</v>
      </c>
      <c r="L118" s="286">
        <v>1801</v>
      </c>
      <c r="M118" s="613">
        <v>0.20322726246896863</v>
      </c>
      <c r="N118" s="286">
        <v>817</v>
      </c>
      <c r="O118" s="613">
        <v>9.2191378921236744E-2</v>
      </c>
      <c r="P118" s="602">
        <v>4582</v>
      </c>
    </row>
    <row r="119" spans="1:16" ht="15">
      <c r="A119" s="600">
        <v>467</v>
      </c>
      <c r="B119" s="321" t="s">
        <v>151</v>
      </c>
      <c r="C119" s="469">
        <v>6955</v>
      </c>
      <c r="D119" s="601">
        <v>219</v>
      </c>
      <c r="E119" s="613">
        <v>3.1488138030194103E-2</v>
      </c>
      <c r="F119" s="286">
        <v>272</v>
      </c>
      <c r="G119" s="613">
        <v>3.9108554996405462E-2</v>
      </c>
      <c r="H119" s="286">
        <v>362</v>
      </c>
      <c r="I119" s="613">
        <v>5.2048885693745509E-2</v>
      </c>
      <c r="J119" s="286">
        <v>569</v>
      </c>
      <c r="K119" s="613">
        <v>8.1811646297627605E-2</v>
      </c>
      <c r="L119" s="286">
        <v>1784</v>
      </c>
      <c r="M119" s="613">
        <v>0.25650611071171819</v>
      </c>
      <c r="N119" s="286">
        <v>1209</v>
      </c>
      <c r="O119" s="613">
        <v>0.17383177570093458</v>
      </c>
      <c r="P119" s="602">
        <v>4415</v>
      </c>
    </row>
    <row r="120" spans="1:16" ht="15">
      <c r="A120" s="600">
        <v>576</v>
      </c>
      <c r="B120" s="321" t="s">
        <v>169</v>
      </c>
      <c r="C120" s="469">
        <v>9148</v>
      </c>
      <c r="D120" s="601">
        <v>364</v>
      </c>
      <c r="E120" s="613">
        <v>3.979011805859204E-2</v>
      </c>
      <c r="F120" s="286">
        <v>456</v>
      </c>
      <c r="G120" s="613">
        <v>4.9846961084390032E-2</v>
      </c>
      <c r="H120" s="286">
        <v>529</v>
      </c>
      <c r="I120" s="613">
        <v>5.7826847398338432E-2</v>
      </c>
      <c r="J120" s="286">
        <v>908</v>
      </c>
      <c r="K120" s="613">
        <v>9.9256668124180145E-2</v>
      </c>
      <c r="L120" s="286">
        <v>2151</v>
      </c>
      <c r="M120" s="613">
        <v>0.23513336248360298</v>
      </c>
      <c r="N120" s="286">
        <v>1236</v>
      </c>
      <c r="O120" s="613">
        <v>0.13511149978137299</v>
      </c>
      <c r="P120" s="602">
        <v>5644</v>
      </c>
    </row>
    <row r="121" spans="1:16" ht="15">
      <c r="A121" s="600">
        <v>642</v>
      </c>
      <c r="B121" s="321" t="s">
        <v>187</v>
      </c>
      <c r="C121" s="469">
        <v>19124</v>
      </c>
      <c r="D121" s="601">
        <v>920</v>
      </c>
      <c r="E121" s="613">
        <v>4.8107090566827021E-2</v>
      </c>
      <c r="F121" s="286">
        <v>1026</v>
      </c>
      <c r="G121" s="613">
        <v>5.3649864045178831E-2</v>
      </c>
      <c r="H121" s="286">
        <v>1298</v>
      </c>
      <c r="I121" s="613">
        <v>6.7872829951892907E-2</v>
      </c>
      <c r="J121" s="286">
        <v>2107</v>
      </c>
      <c r="K121" s="613">
        <v>0.11017569546120058</v>
      </c>
      <c r="L121" s="286">
        <v>4819</v>
      </c>
      <c r="M121" s="613">
        <v>0.25198703200167327</v>
      </c>
      <c r="N121" s="286">
        <v>2473</v>
      </c>
      <c r="O121" s="613">
        <v>0.12931395105626439</v>
      </c>
      <c r="P121" s="602">
        <v>12643</v>
      </c>
    </row>
    <row r="122" spans="1:16" ht="15">
      <c r="A122" s="600">
        <v>679</v>
      </c>
      <c r="B122" s="321" t="s">
        <v>6140</v>
      </c>
      <c r="C122" s="469">
        <v>28471</v>
      </c>
      <c r="D122" s="601">
        <v>632</v>
      </c>
      <c r="E122" s="613">
        <v>2.2198026061606545E-2</v>
      </c>
      <c r="F122" s="286">
        <v>809</v>
      </c>
      <c r="G122" s="613">
        <v>2.8414878297214709E-2</v>
      </c>
      <c r="H122" s="286">
        <v>1111</v>
      </c>
      <c r="I122" s="613">
        <v>3.9022162902602651E-2</v>
      </c>
      <c r="J122" s="286">
        <v>1744</v>
      </c>
      <c r="K122" s="613">
        <v>6.1255312423167431E-2</v>
      </c>
      <c r="L122" s="286">
        <v>4724</v>
      </c>
      <c r="M122" s="613">
        <v>0.1659232201187173</v>
      </c>
      <c r="N122" s="286">
        <v>3680</v>
      </c>
      <c r="O122" s="613">
        <v>0.12925432896631661</v>
      </c>
      <c r="P122" s="602">
        <v>12700</v>
      </c>
    </row>
    <row r="123" spans="1:16" ht="15">
      <c r="A123" s="600">
        <v>789</v>
      </c>
      <c r="B123" s="321" t="s">
        <v>232</v>
      </c>
      <c r="C123" s="469">
        <v>16967</v>
      </c>
      <c r="D123" s="601">
        <v>497</v>
      </c>
      <c r="E123" s="613">
        <v>2.9292155360405494E-2</v>
      </c>
      <c r="F123" s="286">
        <v>587</v>
      </c>
      <c r="G123" s="613">
        <v>3.4596569811987977E-2</v>
      </c>
      <c r="H123" s="286">
        <v>756</v>
      </c>
      <c r="I123" s="613">
        <v>4.4557081393292862E-2</v>
      </c>
      <c r="J123" s="286">
        <v>1331</v>
      </c>
      <c r="K123" s="613">
        <v>7.8446395945069844E-2</v>
      </c>
      <c r="L123" s="286">
        <v>3523</v>
      </c>
      <c r="M123" s="613">
        <v>0.20763835681027878</v>
      </c>
      <c r="N123" s="286">
        <v>2542</v>
      </c>
      <c r="O123" s="613">
        <v>0.14982023928802971</v>
      </c>
      <c r="P123" s="602">
        <v>9236</v>
      </c>
    </row>
    <row r="124" spans="1:16" ht="15">
      <c r="A124" s="600">
        <v>792</v>
      </c>
      <c r="B124" s="321" t="s">
        <v>236</v>
      </c>
      <c r="C124" s="469">
        <v>6526</v>
      </c>
      <c r="D124" s="601">
        <v>211</v>
      </c>
      <c r="E124" s="613">
        <v>3.2332209623046275E-2</v>
      </c>
      <c r="F124" s="286">
        <v>239</v>
      </c>
      <c r="G124" s="613">
        <v>3.6622739809990805E-2</v>
      </c>
      <c r="H124" s="286">
        <v>221</v>
      </c>
      <c r="I124" s="613">
        <v>3.386454183266932E-2</v>
      </c>
      <c r="J124" s="286">
        <v>545</v>
      </c>
      <c r="K124" s="613">
        <v>8.3512105424456015E-2</v>
      </c>
      <c r="L124" s="286">
        <v>1146</v>
      </c>
      <c r="M124" s="613">
        <v>0.17560527122280109</v>
      </c>
      <c r="N124" s="286">
        <v>743</v>
      </c>
      <c r="O124" s="613">
        <v>0.11385228317499234</v>
      </c>
      <c r="P124" s="602">
        <v>3105</v>
      </c>
    </row>
    <row r="125" spans="1:16" ht="15">
      <c r="A125" s="600">
        <v>809</v>
      </c>
      <c r="B125" s="321" t="s">
        <v>238</v>
      </c>
      <c r="C125" s="469">
        <v>11226</v>
      </c>
      <c r="D125" s="601">
        <v>137</v>
      </c>
      <c r="E125" s="613">
        <v>1.2203812577944059E-2</v>
      </c>
      <c r="F125" s="286">
        <v>192</v>
      </c>
      <c r="G125" s="613">
        <v>1.7103153393907E-2</v>
      </c>
      <c r="H125" s="286">
        <v>218</v>
      </c>
      <c r="I125" s="613">
        <v>1.9419205415998574E-2</v>
      </c>
      <c r="J125" s="286">
        <v>479</v>
      </c>
      <c r="K125" s="613">
        <v>4.2668804560840906E-2</v>
      </c>
      <c r="L125" s="286">
        <v>1310</v>
      </c>
      <c r="M125" s="613">
        <v>0.11669339034384464</v>
      </c>
      <c r="N125" s="286">
        <v>1138</v>
      </c>
      <c r="O125" s="613">
        <v>0.10137181542846962</v>
      </c>
      <c r="P125" s="602">
        <v>3474</v>
      </c>
    </row>
    <row r="126" spans="1:16" ht="15">
      <c r="A126" s="600">
        <v>847</v>
      </c>
      <c r="B126" s="321" t="s">
        <v>246</v>
      </c>
      <c r="C126" s="469">
        <v>32336</v>
      </c>
      <c r="D126" s="601">
        <v>2226</v>
      </c>
      <c r="E126" s="613">
        <v>6.8839683325086595E-2</v>
      </c>
      <c r="F126" s="286">
        <v>2525</v>
      </c>
      <c r="G126" s="613">
        <v>7.8086343394359228E-2</v>
      </c>
      <c r="H126" s="286">
        <v>2857</v>
      </c>
      <c r="I126" s="613">
        <v>8.835353785254825E-2</v>
      </c>
      <c r="J126" s="286">
        <v>4655</v>
      </c>
      <c r="K126" s="613">
        <v>0.14395719940623453</v>
      </c>
      <c r="L126" s="286">
        <v>8757</v>
      </c>
      <c r="M126" s="613">
        <v>0.27081271647699157</v>
      </c>
      <c r="N126" s="286">
        <v>3599</v>
      </c>
      <c r="O126" s="613">
        <v>0.11130009896091043</v>
      </c>
      <c r="P126" s="602">
        <v>24619</v>
      </c>
    </row>
    <row r="127" spans="1:16" ht="15">
      <c r="A127" s="600">
        <v>856</v>
      </c>
      <c r="B127" s="321" t="s">
        <v>251</v>
      </c>
      <c r="C127" s="469">
        <v>6778</v>
      </c>
      <c r="D127" s="601">
        <v>149</v>
      </c>
      <c r="E127" s="613">
        <v>2.198288580702272E-2</v>
      </c>
      <c r="F127" s="286">
        <v>186</v>
      </c>
      <c r="G127" s="613">
        <v>2.7441723222189435E-2</v>
      </c>
      <c r="H127" s="286">
        <v>252</v>
      </c>
      <c r="I127" s="613">
        <v>3.7179108881676012E-2</v>
      </c>
      <c r="J127" s="286">
        <v>362</v>
      </c>
      <c r="K127" s="613">
        <v>5.3408084980820301E-2</v>
      </c>
      <c r="L127" s="286">
        <v>1136</v>
      </c>
      <c r="M127" s="613">
        <v>0.16760106226025376</v>
      </c>
      <c r="N127" s="286">
        <v>855</v>
      </c>
      <c r="O127" s="613">
        <v>0.1261434051342579</v>
      </c>
      <c r="P127" s="602">
        <v>2940</v>
      </c>
    </row>
    <row r="128" spans="1:16" ht="15">
      <c r="A128" s="600">
        <v>861</v>
      </c>
      <c r="B128" s="321" t="s">
        <v>255</v>
      </c>
      <c r="C128" s="469">
        <v>12269</v>
      </c>
      <c r="D128" s="601">
        <v>318</v>
      </c>
      <c r="E128" s="613">
        <v>2.5918982802184368E-2</v>
      </c>
      <c r="F128" s="286">
        <v>341</v>
      </c>
      <c r="G128" s="613">
        <v>2.7793626212405248E-2</v>
      </c>
      <c r="H128" s="286">
        <v>489</v>
      </c>
      <c r="I128" s="613">
        <v>3.9856549026000491E-2</v>
      </c>
      <c r="J128" s="286">
        <v>891</v>
      </c>
      <c r="K128" s="613">
        <v>7.2622055587252418E-2</v>
      </c>
      <c r="L128" s="286">
        <v>2266</v>
      </c>
      <c r="M128" s="613">
        <v>0.18469312902437035</v>
      </c>
      <c r="N128" s="286">
        <v>1503</v>
      </c>
      <c r="O128" s="613">
        <v>0.12250387154617329</v>
      </c>
      <c r="P128" s="602">
        <v>5808</v>
      </c>
    </row>
    <row r="129" spans="1:16">
      <c r="A129" s="597">
        <v>9</v>
      </c>
      <c r="B129" s="183" t="s">
        <v>6057</v>
      </c>
      <c r="C129" s="408">
        <v>4247875</v>
      </c>
      <c r="D129" s="598">
        <v>76841</v>
      </c>
      <c r="E129" s="614">
        <v>1.8089279934084688E-2</v>
      </c>
      <c r="F129" s="598">
        <v>86752</v>
      </c>
      <c r="G129" s="614">
        <v>2.0422446517376337E-2</v>
      </c>
      <c r="H129" s="66">
        <v>98339</v>
      </c>
      <c r="I129" s="614">
        <v>2.3150163316952594E-2</v>
      </c>
      <c r="J129" s="66">
        <v>208610</v>
      </c>
      <c r="K129" s="614">
        <v>0.18671705219592358</v>
      </c>
      <c r="L129" s="66">
        <v>460057</v>
      </c>
      <c r="M129" s="614">
        <v>0.41177549917118073</v>
      </c>
      <c r="N129" s="66">
        <v>186653</v>
      </c>
      <c r="O129" s="614">
        <v>0.16706436864735977</v>
      </c>
      <c r="P129" s="599">
        <v>1117252</v>
      </c>
    </row>
    <row r="130" spans="1:16" ht="15">
      <c r="A130" s="600">
        <v>1</v>
      </c>
      <c r="B130" s="321" t="s">
        <v>6</v>
      </c>
      <c r="C130" s="469">
        <v>2653729</v>
      </c>
      <c r="D130" s="601">
        <v>54885</v>
      </c>
      <c r="E130" s="613">
        <v>2.0682217362812855E-2</v>
      </c>
      <c r="F130" s="286">
        <v>62140</v>
      </c>
      <c r="G130" s="613">
        <v>2.3416106166077998E-2</v>
      </c>
      <c r="H130" s="286">
        <v>70134</v>
      </c>
      <c r="I130" s="613">
        <v>2.6428471030764632E-2</v>
      </c>
      <c r="J130" s="286">
        <v>150290</v>
      </c>
      <c r="K130" s="613">
        <v>5.6633514575150666E-2</v>
      </c>
      <c r="L130" s="286">
        <v>326927</v>
      </c>
      <c r="M130" s="613">
        <v>0.12319532250655586</v>
      </c>
      <c r="N130" s="286">
        <v>127859</v>
      </c>
      <c r="O130" s="613">
        <v>4.8180880564669563E-2</v>
      </c>
      <c r="P130" s="602">
        <v>792235</v>
      </c>
    </row>
    <row r="131" spans="1:16" ht="15">
      <c r="A131" s="600">
        <v>79</v>
      </c>
      <c r="B131" s="321" t="s">
        <v>41</v>
      </c>
      <c r="C131" s="469">
        <v>56928</v>
      </c>
      <c r="D131" s="601">
        <v>1345</v>
      </c>
      <c r="E131" s="613">
        <v>2.3626335019673973E-2</v>
      </c>
      <c r="F131" s="286">
        <v>1500</v>
      </c>
      <c r="G131" s="613">
        <v>2.6349072512647554E-2</v>
      </c>
      <c r="H131" s="286">
        <v>1920</v>
      </c>
      <c r="I131" s="613">
        <v>3.3726812816188868E-2</v>
      </c>
      <c r="J131" s="286">
        <v>3523</v>
      </c>
      <c r="K131" s="613">
        <v>6.1885188308038221E-2</v>
      </c>
      <c r="L131" s="286">
        <v>8753</v>
      </c>
      <c r="M131" s="613">
        <v>0.15375562113546937</v>
      </c>
      <c r="N131" s="286">
        <v>4170</v>
      </c>
      <c r="O131" s="613">
        <v>7.3250421585160208E-2</v>
      </c>
      <c r="P131" s="602">
        <v>21211</v>
      </c>
    </row>
    <row r="132" spans="1:16" ht="15">
      <c r="A132" s="600">
        <v>88</v>
      </c>
      <c r="B132" s="321" t="s">
        <v>45</v>
      </c>
      <c r="C132" s="469">
        <v>578376</v>
      </c>
      <c r="D132" s="601">
        <v>9486</v>
      </c>
      <c r="E132" s="613">
        <v>1.6401095481140295E-2</v>
      </c>
      <c r="F132" s="286">
        <v>10418</v>
      </c>
      <c r="G132" s="613">
        <v>1.8012503976651866E-2</v>
      </c>
      <c r="H132" s="286">
        <v>11899</v>
      </c>
      <c r="I132" s="613">
        <v>2.0573121982931517E-2</v>
      </c>
      <c r="J132" s="286">
        <v>23975</v>
      </c>
      <c r="K132" s="613">
        <v>4.1452273261684443E-2</v>
      </c>
      <c r="L132" s="286">
        <v>51940</v>
      </c>
      <c r="M132" s="613">
        <v>8.980317302239374E-2</v>
      </c>
      <c r="N132" s="286">
        <v>20380</v>
      </c>
      <c r="O132" s="613">
        <v>3.5236593496272318E-2</v>
      </c>
      <c r="P132" s="602">
        <v>128098</v>
      </c>
    </row>
    <row r="133" spans="1:16" ht="15">
      <c r="A133" s="600">
        <v>129</v>
      </c>
      <c r="B133" s="321" t="s">
        <v>6141</v>
      </c>
      <c r="C133" s="469">
        <v>87385</v>
      </c>
      <c r="D133" s="601">
        <v>1390</v>
      </c>
      <c r="E133" s="613">
        <v>1.590662012931281E-2</v>
      </c>
      <c r="F133" s="286">
        <v>1362</v>
      </c>
      <c r="G133" s="613">
        <v>1.558619900440579E-2</v>
      </c>
      <c r="H133" s="286">
        <v>1659</v>
      </c>
      <c r="I133" s="613">
        <v>1.8984951650740975E-2</v>
      </c>
      <c r="J133" s="286">
        <v>3541</v>
      </c>
      <c r="K133" s="613">
        <v>4.0521828689134294E-2</v>
      </c>
      <c r="L133" s="286">
        <v>8734</v>
      </c>
      <c r="M133" s="613">
        <v>9.9948503747782802E-2</v>
      </c>
      <c r="N133" s="286">
        <v>4499</v>
      </c>
      <c r="O133" s="613">
        <v>5.1484808605595928E-2</v>
      </c>
      <c r="P133" s="602">
        <v>21185</v>
      </c>
    </row>
    <row r="134" spans="1:16" ht="15">
      <c r="A134" s="600">
        <v>212</v>
      </c>
      <c r="B134" s="321" t="s">
        <v>90</v>
      </c>
      <c r="C134" s="469">
        <v>85706</v>
      </c>
      <c r="D134" s="601">
        <v>1119</v>
      </c>
      <c r="E134" s="613">
        <v>1.3056262105336849E-2</v>
      </c>
      <c r="F134" s="286">
        <v>1330</v>
      </c>
      <c r="G134" s="613">
        <v>1.5518166756119759E-2</v>
      </c>
      <c r="H134" s="286">
        <v>1619</v>
      </c>
      <c r="I134" s="613">
        <v>1.8890159382073602E-2</v>
      </c>
      <c r="J134" s="286">
        <v>3323</v>
      </c>
      <c r="K134" s="613">
        <v>3.8772081301192446E-2</v>
      </c>
      <c r="L134" s="286">
        <v>8276</v>
      </c>
      <c r="M134" s="613">
        <v>9.6562667724546705E-2</v>
      </c>
      <c r="N134" s="286">
        <v>4033</v>
      </c>
      <c r="O134" s="613">
        <v>4.7056215434158638E-2</v>
      </c>
      <c r="P134" s="602">
        <v>19700</v>
      </c>
    </row>
    <row r="135" spans="1:16" ht="15">
      <c r="A135" s="600">
        <v>266</v>
      </c>
      <c r="B135" s="321" t="s">
        <v>104</v>
      </c>
      <c r="C135" s="469">
        <v>253699</v>
      </c>
      <c r="D135" s="601">
        <v>1477</v>
      </c>
      <c r="E135" s="613">
        <v>5.8218597629474296E-3</v>
      </c>
      <c r="F135" s="286">
        <v>2018</v>
      </c>
      <c r="G135" s="613">
        <v>7.9543080579742142E-3</v>
      </c>
      <c r="H135" s="286">
        <v>2144</v>
      </c>
      <c r="I135" s="613">
        <v>8.4509596017327618E-3</v>
      </c>
      <c r="J135" s="286">
        <v>4557</v>
      </c>
      <c r="K135" s="613">
        <v>1.7962230832600838E-2</v>
      </c>
      <c r="L135" s="286">
        <v>11379</v>
      </c>
      <c r="M135" s="613">
        <v>4.4852364416099397E-2</v>
      </c>
      <c r="N135" s="286">
        <v>5992</v>
      </c>
      <c r="O135" s="613">
        <v>2.3618540080962085E-2</v>
      </c>
      <c r="P135" s="602">
        <v>27567</v>
      </c>
    </row>
    <row r="136" spans="1:16" ht="15">
      <c r="A136" s="600">
        <v>308</v>
      </c>
      <c r="B136" s="321" t="s">
        <v>112</v>
      </c>
      <c r="C136" s="469">
        <v>57024</v>
      </c>
      <c r="D136" s="601">
        <v>1164</v>
      </c>
      <c r="E136" s="613">
        <v>2.0412457912457913E-2</v>
      </c>
      <c r="F136" s="286">
        <v>1195</v>
      </c>
      <c r="G136" s="613">
        <v>2.0956088664421998E-2</v>
      </c>
      <c r="H136" s="286">
        <v>1433</v>
      </c>
      <c r="I136" s="613">
        <v>2.5129769921436586E-2</v>
      </c>
      <c r="J136" s="286">
        <v>2772</v>
      </c>
      <c r="K136" s="613">
        <v>4.8611111111111112E-2</v>
      </c>
      <c r="L136" s="286">
        <v>6518</v>
      </c>
      <c r="M136" s="613">
        <v>0.11430274971941638</v>
      </c>
      <c r="N136" s="286">
        <v>3040</v>
      </c>
      <c r="O136" s="613">
        <v>5.3310886644219978E-2</v>
      </c>
      <c r="P136" s="602">
        <v>16122</v>
      </c>
    </row>
    <row r="137" spans="1:16" ht="15">
      <c r="A137" s="600">
        <v>360</v>
      </c>
      <c r="B137" s="321" t="s">
        <v>6142</v>
      </c>
      <c r="C137" s="469">
        <v>303766</v>
      </c>
      <c r="D137" s="601">
        <v>4434</v>
      </c>
      <c r="E137" s="613">
        <v>1.4596761981261893E-2</v>
      </c>
      <c r="F137" s="286">
        <v>4859</v>
      </c>
      <c r="G137" s="613">
        <v>1.5995865238374277E-2</v>
      </c>
      <c r="H137" s="286">
        <v>5469</v>
      </c>
      <c r="I137" s="613">
        <v>1.8003989913288519E-2</v>
      </c>
      <c r="J137" s="286">
        <v>12107</v>
      </c>
      <c r="K137" s="613">
        <v>3.9856336785552039E-2</v>
      </c>
      <c r="L137" s="286">
        <v>27377</v>
      </c>
      <c r="M137" s="613">
        <v>9.0125293811683993E-2</v>
      </c>
      <c r="N137" s="286">
        <v>11721</v>
      </c>
      <c r="O137" s="613">
        <v>3.8585621827327617E-2</v>
      </c>
      <c r="P137" s="602">
        <v>65967</v>
      </c>
    </row>
    <row r="138" spans="1:16" ht="15">
      <c r="A138" s="600">
        <v>380</v>
      </c>
      <c r="B138" s="321" t="s">
        <v>139</v>
      </c>
      <c r="C138" s="469">
        <v>79103</v>
      </c>
      <c r="D138" s="601">
        <v>747</v>
      </c>
      <c r="E138" s="613">
        <v>9.4433839424547736E-3</v>
      </c>
      <c r="F138" s="286">
        <v>855</v>
      </c>
      <c r="G138" s="613">
        <v>1.0808692464255464E-2</v>
      </c>
      <c r="H138" s="286">
        <v>982</v>
      </c>
      <c r="I138" s="613">
        <v>1.2414194151928497E-2</v>
      </c>
      <c r="J138" s="286">
        <v>1997</v>
      </c>
      <c r="K138" s="613">
        <v>2.524556590774054E-2</v>
      </c>
      <c r="L138" s="286">
        <v>4936</v>
      </c>
      <c r="M138" s="613">
        <v>6.2399656144520435E-2</v>
      </c>
      <c r="N138" s="286">
        <v>2740</v>
      </c>
      <c r="O138" s="613">
        <v>3.4638382867906402E-2</v>
      </c>
      <c r="P138" s="602">
        <v>12257</v>
      </c>
    </row>
    <row r="139" spans="1:16" ht="15.75" thickBot="1">
      <c r="A139" s="603">
        <v>631</v>
      </c>
      <c r="B139" s="604" t="s">
        <v>185</v>
      </c>
      <c r="C139" s="469">
        <v>92159</v>
      </c>
      <c r="D139" s="605">
        <v>794</v>
      </c>
      <c r="E139" s="615">
        <v>8.6155448735337845E-3</v>
      </c>
      <c r="F139" s="311">
        <v>1075</v>
      </c>
      <c r="G139" s="615">
        <v>1.1664623097038813E-2</v>
      </c>
      <c r="H139" s="311">
        <v>1080</v>
      </c>
      <c r="I139" s="615">
        <v>1.1718877157955273E-2</v>
      </c>
      <c r="J139" s="311">
        <v>2525</v>
      </c>
      <c r="K139" s="615">
        <v>2.7398300762812095E-2</v>
      </c>
      <c r="L139" s="311">
        <v>5217</v>
      </c>
      <c r="M139" s="615">
        <v>5.6608687160233942E-2</v>
      </c>
      <c r="N139" s="311">
        <v>2219</v>
      </c>
      <c r="O139" s="615">
        <v>2.4077952234724771E-2</v>
      </c>
      <c r="P139" s="606">
        <v>12910</v>
      </c>
    </row>
    <row r="140" spans="1:16">
      <c r="B140" s="63"/>
    </row>
    <row r="141" spans="1:16">
      <c r="A141" s="607" t="s">
        <v>621</v>
      </c>
      <c r="B141" s="902" t="s">
        <v>3370</v>
      </c>
      <c r="C141" s="903"/>
      <c r="D141" s="903"/>
      <c r="E141" s="903"/>
      <c r="F141" s="903"/>
      <c r="G141" s="903"/>
      <c r="H141" s="903"/>
      <c r="I141" s="903"/>
      <c r="J141" s="903"/>
      <c r="K141" s="903"/>
      <c r="L141" s="903"/>
      <c r="M141" s="923"/>
      <c r="N141" s="714" t="s">
        <v>269</v>
      </c>
    </row>
    <row r="142" spans="1:16">
      <c r="A142" s="608" t="s">
        <v>6154</v>
      </c>
      <c r="B142" s="837" t="s">
        <v>434</v>
      </c>
      <c r="C142" s="838"/>
      <c r="D142" s="838"/>
      <c r="E142" s="838"/>
      <c r="F142" s="838"/>
      <c r="G142" s="838"/>
      <c r="H142" s="838"/>
      <c r="I142" s="838"/>
      <c r="J142" s="838"/>
      <c r="K142" s="838"/>
      <c r="L142" s="838"/>
      <c r="M142" s="838"/>
    </row>
    <row r="143" spans="1:16">
      <c r="B143" s="62"/>
    </row>
    <row r="144" spans="1:16">
      <c r="B144" s="609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W144"/>
  <sheetViews>
    <sheetView showGridLines="0" view="pageBreakPreview" zoomScaleNormal="90" zoomScaleSheetLayoutView="100" workbookViewId="0">
      <pane xSplit="2" ySplit="5" topLeftCell="C6" activePane="bottomRight" state="frozen"/>
      <selection pane="bottomRight" activeCell="S1" sqref="S1:Z1048576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4.42578125" bestFit="1" customWidth="1"/>
    <col min="2" max="2" width="20.140625" style="59" customWidth="1"/>
    <col min="3" max="17" width="11.42578125" style="64"/>
    <col min="18" max="18" width="12.5703125" style="64" customWidth="1"/>
    <col min="19" max="16384" width="11.42578125" style="64"/>
  </cols>
  <sheetData>
    <row r="1" spans="1:23" ht="90.75" customHeight="1" thickBot="1">
      <c r="A1" s="202"/>
      <c r="B1" s="203"/>
      <c r="C1" s="999" t="s">
        <v>6162</v>
      </c>
      <c r="D1" s="999"/>
      <c r="E1" s="999"/>
      <c r="F1" s="999"/>
      <c r="G1" s="999"/>
      <c r="H1" s="999"/>
      <c r="I1" s="999"/>
      <c r="J1" s="999"/>
      <c r="K1" s="999"/>
      <c r="L1" s="999"/>
      <c r="M1" s="999"/>
      <c r="N1" s="999"/>
      <c r="O1" s="999"/>
      <c r="P1" s="999"/>
      <c r="Q1" s="1000"/>
      <c r="R1" s="569" t="s">
        <v>438</v>
      </c>
    </row>
    <row r="2" spans="1:23" ht="15" customHeight="1">
      <c r="A2" s="977"/>
      <c r="B2" s="981" t="s">
        <v>6101</v>
      </c>
      <c r="C2" s="979" t="s">
        <v>282</v>
      </c>
      <c r="D2" s="982" t="s">
        <v>6145</v>
      </c>
      <c r="E2" s="983"/>
      <c r="F2" s="983"/>
      <c r="G2" s="983"/>
      <c r="H2" s="983"/>
      <c r="I2" s="983"/>
      <c r="J2" s="983"/>
      <c r="K2" s="983"/>
      <c r="L2" s="983"/>
      <c r="M2" s="983"/>
      <c r="N2" s="983"/>
      <c r="O2" s="983"/>
      <c r="P2" s="983"/>
      <c r="Q2" s="984"/>
      <c r="R2" s="1001" t="s">
        <v>6146</v>
      </c>
    </row>
    <row r="3" spans="1:23" ht="12.75" customHeight="1">
      <c r="A3" s="977"/>
      <c r="B3" s="981"/>
      <c r="C3" s="980"/>
      <c r="D3" s="985"/>
      <c r="E3" s="986"/>
      <c r="F3" s="986"/>
      <c r="G3" s="986"/>
      <c r="H3" s="986"/>
      <c r="I3" s="986"/>
      <c r="J3" s="986"/>
      <c r="K3" s="986"/>
      <c r="L3" s="986"/>
      <c r="M3" s="986"/>
      <c r="N3" s="986"/>
      <c r="O3" s="986"/>
      <c r="P3" s="986"/>
      <c r="Q3" s="987"/>
      <c r="R3" s="1001"/>
    </row>
    <row r="4" spans="1:23" ht="18.75" customHeight="1">
      <c r="A4" s="977"/>
      <c r="B4" s="981"/>
      <c r="C4" s="980"/>
      <c r="D4" s="521" t="s">
        <v>6147</v>
      </c>
      <c r="E4" s="521" t="s">
        <v>492</v>
      </c>
      <c r="F4" s="521" t="s">
        <v>6148</v>
      </c>
      <c r="G4" s="521" t="s">
        <v>492</v>
      </c>
      <c r="H4" s="521" t="s">
        <v>6149</v>
      </c>
      <c r="I4" s="521" t="s">
        <v>492</v>
      </c>
      <c r="J4" s="521" t="s">
        <v>6150</v>
      </c>
      <c r="K4" s="521" t="s">
        <v>492</v>
      </c>
      <c r="L4" s="521" t="s">
        <v>6151</v>
      </c>
      <c r="M4" s="521" t="s">
        <v>492</v>
      </c>
      <c r="N4" s="521" t="s">
        <v>6152</v>
      </c>
      <c r="O4" s="521" t="s">
        <v>492</v>
      </c>
      <c r="P4" s="521" t="s">
        <v>6153</v>
      </c>
      <c r="Q4" s="521" t="s">
        <v>492</v>
      </c>
      <c r="R4" s="1001"/>
    </row>
    <row r="5" spans="1:23" ht="20.25" customHeight="1">
      <c r="A5" s="977"/>
      <c r="B5" s="522" t="s">
        <v>6122</v>
      </c>
      <c r="C5" s="523">
        <v>6994792</v>
      </c>
      <c r="D5" s="523">
        <v>129999</v>
      </c>
      <c r="E5" s="524">
        <v>3.1778139942715797</v>
      </c>
      <c r="F5" s="523">
        <v>428989</v>
      </c>
      <c r="G5" s="525">
        <v>10.486597955280969</v>
      </c>
      <c r="H5" s="523">
        <v>204245</v>
      </c>
      <c r="I5" s="524">
        <v>4.9927508616220031</v>
      </c>
      <c r="J5" s="523">
        <v>2097792</v>
      </c>
      <c r="K5" s="526">
        <v>51.280338884691155</v>
      </c>
      <c r="L5" s="523">
        <v>720449</v>
      </c>
      <c r="M5" s="526">
        <v>17.611311735928471</v>
      </c>
      <c r="N5" s="523">
        <v>495607</v>
      </c>
      <c r="O5" s="527">
        <v>12.115069040984583</v>
      </c>
      <c r="P5" s="523">
        <v>13750</v>
      </c>
      <c r="Q5" s="527">
        <v>0.33611752722124183</v>
      </c>
      <c r="R5" s="568">
        <v>4090831</v>
      </c>
    </row>
    <row r="6" spans="1:23" ht="24.75" customHeight="1">
      <c r="A6" s="18">
        <v>1</v>
      </c>
      <c r="B6" s="65" t="s">
        <v>290</v>
      </c>
      <c r="C6" s="426">
        <v>112081</v>
      </c>
      <c r="D6" s="66">
        <v>1095</v>
      </c>
      <c r="E6" s="69">
        <v>4.0146654445462877</v>
      </c>
      <c r="F6" s="66">
        <v>3139</v>
      </c>
      <c r="G6" s="69">
        <v>11.508707607699359</v>
      </c>
      <c r="H6" s="66">
        <v>1533</v>
      </c>
      <c r="I6" s="69">
        <v>5.620531622364803</v>
      </c>
      <c r="J6" s="66">
        <v>15295</v>
      </c>
      <c r="K6" s="69">
        <v>56.07699358386801</v>
      </c>
      <c r="L6" s="66">
        <v>4458</v>
      </c>
      <c r="M6" s="69">
        <v>16.344637946837764</v>
      </c>
      <c r="N6" s="66">
        <v>1647</v>
      </c>
      <c r="O6" s="69">
        <v>6.0384967919340049</v>
      </c>
      <c r="P6" s="66">
        <v>108</v>
      </c>
      <c r="Q6" s="69">
        <v>0.39596700274977081</v>
      </c>
      <c r="R6" s="172">
        <v>27275</v>
      </c>
      <c r="S6"/>
      <c r="T6"/>
      <c r="U6"/>
      <c r="V6"/>
      <c r="W6"/>
    </row>
    <row r="7" spans="1:23" ht="15">
      <c r="A7" s="329">
        <v>142</v>
      </c>
      <c r="B7" s="329" t="s">
        <v>67</v>
      </c>
      <c r="C7" s="469">
        <v>4746</v>
      </c>
      <c r="D7" s="286">
        <v>22</v>
      </c>
      <c r="E7" s="285">
        <v>2.6927784577723379</v>
      </c>
      <c r="F7" s="286">
        <v>77</v>
      </c>
      <c r="G7" s="285">
        <v>9.4247246022031828</v>
      </c>
      <c r="H7" s="286">
        <v>42</v>
      </c>
      <c r="I7" s="285">
        <v>5.1407588739290082</v>
      </c>
      <c r="J7" s="286">
        <v>374</v>
      </c>
      <c r="K7" s="285">
        <v>45.777233782129741</v>
      </c>
      <c r="L7" s="286">
        <v>167</v>
      </c>
      <c r="M7" s="285">
        <v>20.440636474908199</v>
      </c>
      <c r="N7" s="286">
        <v>132</v>
      </c>
      <c r="O7" s="285">
        <v>16.156670746634028</v>
      </c>
      <c r="P7" s="286">
        <v>3</v>
      </c>
      <c r="Q7" s="285">
        <v>0.36719706242350064</v>
      </c>
      <c r="R7" s="335">
        <v>817</v>
      </c>
      <c r="S7"/>
      <c r="T7"/>
      <c r="U7"/>
      <c r="V7"/>
      <c r="W7"/>
    </row>
    <row r="8" spans="1:23" ht="15">
      <c r="A8" s="329">
        <v>425</v>
      </c>
      <c r="B8" s="329" t="s">
        <v>147</v>
      </c>
      <c r="C8" s="469">
        <v>8638</v>
      </c>
      <c r="D8" s="286">
        <v>88</v>
      </c>
      <c r="E8" s="285">
        <v>3.7606837606837606</v>
      </c>
      <c r="F8" s="286">
        <v>277</v>
      </c>
      <c r="G8" s="285">
        <v>11.837606837606836</v>
      </c>
      <c r="H8" s="286">
        <v>150</v>
      </c>
      <c r="I8" s="285">
        <v>6.4102564102564097</v>
      </c>
      <c r="J8" s="286">
        <v>1340</v>
      </c>
      <c r="K8" s="285">
        <v>57.26495726495726</v>
      </c>
      <c r="L8" s="286">
        <v>335</v>
      </c>
      <c r="M8" s="285">
        <v>14.316239316239315</v>
      </c>
      <c r="N8" s="286">
        <v>142</v>
      </c>
      <c r="O8" s="285">
        <v>6.0683760683760681</v>
      </c>
      <c r="P8" s="286">
        <v>8</v>
      </c>
      <c r="Q8" s="285">
        <v>0.34188034188034189</v>
      </c>
      <c r="R8" s="335">
        <v>2340</v>
      </c>
      <c r="S8"/>
      <c r="T8"/>
      <c r="U8"/>
      <c r="V8"/>
      <c r="W8"/>
    </row>
    <row r="9" spans="1:23" ht="15">
      <c r="A9" s="329">
        <v>579</v>
      </c>
      <c r="B9" s="329" t="s">
        <v>171</v>
      </c>
      <c r="C9" s="469">
        <v>42638</v>
      </c>
      <c r="D9" s="286">
        <v>665</v>
      </c>
      <c r="E9" s="285">
        <v>4.2481154976363875</v>
      </c>
      <c r="F9" s="286">
        <v>1838</v>
      </c>
      <c r="G9" s="285">
        <v>11.741407946850645</v>
      </c>
      <c r="H9" s="286">
        <v>886</v>
      </c>
      <c r="I9" s="285">
        <v>5.6598952344448703</v>
      </c>
      <c r="J9" s="286">
        <v>8518</v>
      </c>
      <c r="K9" s="285">
        <v>54.414207231378562</v>
      </c>
      <c r="L9" s="286">
        <v>2679</v>
      </c>
      <c r="M9" s="285">
        <v>17.113836719049445</v>
      </c>
      <c r="N9" s="286">
        <v>1004</v>
      </c>
      <c r="O9" s="285">
        <v>6.413696179890124</v>
      </c>
      <c r="P9" s="286">
        <v>64</v>
      </c>
      <c r="Q9" s="285">
        <v>0.40884119074996805</v>
      </c>
      <c r="R9" s="335">
        <v>15654</v>
      </c>
      <c r="S9"/>
      <c r="T9"/>
      <c r="U9"/>
      <c r="V9"/>
      <c r="W9"/>
    </row>
    <row r="10" spans="1:23" ht="15">
      <c r="A10" s="329">
        <v>585</v>
      </c>
      <c r="B10" s="329" t="s">
        <v>173</v>
      </c>
      <c r="C10" s="469">
        <v>15123</v>
      </c>
      <c r="D10" s="286">
        <v>107</v>
      </c>
      <c r="E10" s="285">
        <v>3.5208950312602827</v>
      </c>
      <c r="F10" s="286">
        <v>303</v>
      </c>
      <c r="G10" s="285">
        <v>9.9703849950641654</v>
      </c>
      <c r="H10" s="286">
        <v>187</v>
      </c>
      <c r="I10" s="285">
        <v>6.1533399144455414</v>
      </c>
      <c r="J10" s="286">
        <v>1573</v>
      </c>
      <c r="K10" s="285">
        <v>51.760447515630133</v>
      </c>
      <c r="L10" s="286">
        <v>623</v>
      </c>
      <c r="M10" s="285">
        <v>20.500164527805197</v>
      </c>
      <c r="N10" s="286">
        <v>232</v>
      </c>
      <c r="O10" s="285">
        <v>7.6340901612372489</v>
      </c>
      <c r="P10" s="286">
        <v>14</v>
      </c>
      <c r="Q10" s="285">
        <v>0.46067785455742016</v>
      </c>
      <c r="R10" s="335">
        <v>3039</v>
      </c>
      <c r="S10"/>
      <c r="T10"/>
      <c r="U10"/>
      <c r="V10"/>
      <c r="W10"/>
    </row>
    <row r="11" spans="1:23" ht="15">
      <c r="A11" s="329">
        <v>591</v>
      </c>
      <c r="B11" s="329" t="s">
        <v>175</v>
      </c>
      <c r="C11" s="469">
        <v>19871</v>
      </c>
      <c r="D11" s="286">
        <v>173</v>
      </c>
      <c r="E11" s="285">
        <v>4.1616550396920857</v>
      </c>
      <c r="F11" s="286">
        <v>546</v>
      </c>
      <c r="G11" s="285">
        <v>13.13447197498196</v>
      </c>
      <c r="H11" s="286">
        <v>235</v>
      </c>
      <c r="I11" s="285">
        <v>5.6531152273273992</v>
      </c>
      <c r="J11" s="286">
        <v>2573</v>
      </c>
      <c r="K11" s="285">
        <v>61.89559778686553</v>
      </c>
      <c r="L11" s="286">
        <v>512</v>
      </c>
      <c r="M11" s="285">
        <v>12.316574452730334</v>
      </c>
      <c r="N11" s="286">
        <v>106</v>
      </c>
      <c r="O11" s="285">
        <v>2.5499158046668269</v>
      </c>
      <c r="P11" s="286">
        <v>12</v>
      </c>
      <c r="Q11" s="285">
        <v>0.28866971373586725</v>
      </c>
      <c r="R11" s="335">
        <v>4157</v>
      </c>
      <c r="S11"/>
      <c r="T11"/>
      <c r="U11"/>
      <c r="V11"/>
      <c r="W11"/>
    </row>
    <row r="12" spans="1:23" ht="15">
      <c r="A12" s="329">
        <v>893</v>
      </c>
      <c r="B12" s="329" t="s">
        <v>265</v>
      </c>
      <c r="C12" s="469">
        <v>21065</v>
      </c>
      <c r="D12" s="286">
        <v>40</v>
      </c>
      <c r="E12" s="285">
        <v>3.1545741324921135</v>
      </c>
      <c r="F12" s="286">
        <v>98</v>
      </c>
      <c r="G12" s="285">
        <v>7.728706624605679</v>
      </c>
      <c r="H12" s="286">
        <v>33</v>
      </c>
      <c r="I12" s="285">
        <v>2.6025236593059939</v>
      </c>
      <c r="J12" s="286">
        <v>917</v>
      </c>
      <c r="K12" s="285">
        <v>72.318611987381701</v>
      </c>
      <c r="L12" s="286">
        <v>142</v>
      </c>
      <c r="M12" s="285">
        <v>11.198738170347003</v>
      </c>
      <c r="N12" s="286">
        <v>31</v>
      </c>
      <c r="O12" s="285">
        <v>2.4447949526813879</v>
      </c>
      <c r="P12" s="286">
        <v>7</v>
      </c>
      <c r="Q12" s="285">
        <v>0.55205047318611988</v>
      </c>
      <c r="R12" s="335">
        <v>1268</v>
      </c>
      <c r="S12"/>
      <c r="T12"/>
      <c r="U12"/>
      <c r="V12"/>
      <c r="W12"/>
    </row>
    <row r="13" spans="1:23">
      <c r="A13" s="18">
        <v>2</v>
      </c>
      <c r="B13" s="65" t="s">
        <v>301</v>
      </c>
      <c r="C13" s="426">
        <v>273045</v>
      </c>
      <c r="D13" s="67">
        <v>1663</v>
      </c>
      <c r="E13" s="70">
        <v>4.5562892134031072</v>
      </c>
      <c r="F13" s="67">
        <v>4848</v>
      </c>
      <c r="G13" s="70">
        <v>13.282555686457162</v>
      </c>
      <c r="H13" s="67">
        <v>2221</v>
      </c>
      <c r="I13" s="70">
        <v>6.0850982218690923</v>
      </c>
      <c r="J13" s="67">
        <v>21397</v>
      </c>
      <c r="K13" s="70">
        <v>58.623523932162527</v>
      </c>
      <c r="L13" s="67">
        <v>4640</v>
      </c>
      <c r="M13" s="70">
        <v>12.712677059645468</v>
      </c>
      <c r="N13" s="67">
        <v>1553</v>
      </c>
      <c r="O13" s="71">
        <v>4.2549110934546146</v>
      </c>
      <c r="P13" s="67">
        <v>177</v>
      </c>
      <c r="Q13" s="71">
        <v>0.48494479300802762</v>
      </c>
      <c r="R13" s="248">
        <v>36499</v>
      </c>
      <c r="S13"/>
      <c r="T13"/>
      <c r="U13"/>
      <c r="V13"/>
      <c r="W13"/>
    </row>
    <row r="14" spans="1:23" ht="15">
      <c r="A14" s="329">
        <v>120</v>
      </c>
      <c r="B14" s="329" t="s">
        <v>57</v>
      </c>
      <c r="C14" s="469">
        <v>31798</v>
      </c>
      <c r="D14" s="286">
        <v>43</v>
      </c>
      <c r="E14" s="285">
        <v>3.2874617737003056</v>
      </c>
      <c r="F14" s="286">
        <v>115</v>
      </c>
      <c r="G14" s="285">
        <v>8.7920489296636077</v>
      </c>
      <c r="H14" s="286">
        <v>66</v>
      </c>
      <c r="I14" s="285">
        <v>5.0458715596330279</v>
      </c>
      <c r="J14" s="286">
        <v>863</v>
      </c>
      <c r="K14" s="285">
        <v>65.978593272171253</v>
      </c>
      <c r="L14" s="286">
        <v>170</v>
      </c>
      <c r="M14" s="285">
        <v>12.996941896024463</v>
      </c>
      <c r="N14" s="286">
        <v>44</v>
      </c>
      <c r="O14" s="285">
        <v>3.3639143730886847</v>
      </c>
      <c r="P14" s="286">
        <v>7</v>
      </c>
      <c r="Q14" s="285">
        <v>0.53516819571865437</v>
      </c>
      <c r="R14" s="335">
        <v>1308</v>
      </c>
      <c r="S14"/>
      <c r="T14"/>
      <c r="U14"/>
      <c r="V14"/>
      <c r="W14"/>
    </row>
    <row r="15" spans="1:23" ht="15">
      <c r="A15" s="329">
        <v>154</v>
      </c>
      <c r="B15" s="329" t="s">
        <v>77</v>
      </c>
      <c r="C15" s="469">
        <v>99959</v>
      </c>
      <c r="D15" s="286">
        <v>960</v>
      </c>
      <c r="E15" s="285">
        <v>4.4969083754918495</v>
      </c>
      <c r="F15" s="286">
        <v>2925</v>
      </c>
      <c r="G15" s="285">
        <v>13.70151770657673</v>
      </c>
      <c r="H15" s="286">
        <v>1313</v>
      </c>
      <c r="I15" s="285">
        <v>6.1504590593966642</v>
      </c>
      <c r="J15" s="286">
        <v>12154</v>
      </c>
      <c r="K15" s="285">
        <v>56.932733745549932</v>
      </c>
      <c r="L15" s="286">
        <v>2910</v>
      </c>
      <c r="M15" s="285">
        <v>13.631253513209668</v>
      </c>
      <c r="N15" s="286">
        <v>978</v>
      </c>
      <c r="O15" s="285">
        <v>4.5812254075323215</v>
      </c>
      <c r="P15" s="286">
        <v>108</v>
      </c>
      <c r="Q15" s="285">
        <v>0.50590219224283306</v>
      </c>
      <c r="R15" s="335">
        <v>21348</v>
      </c>
      <c r="S15"/>
      <c r="T15"/>
      <c r="U15"/>
      <c r="V15"/>
      <c r="W15"/>
    </row>
    <row r="16" spans="1:23" ht="15">
      <c r="A16" s="329">
        <v>250</v>
      </c>
      <c r="B16" s="329" t="s">
        <v>99</v>
      </c>
      <c r="C16" s="469">
        <v>56392</v>
      </c>
      <c r="D16" s="286">
        <v>427</v>
      </c>
      <c r="E16" s="285">
        <v>4.7566002005124206</v>
      </c>
      <c r="F16" s="286">
        <v>1378</v>
      </c>
      <c r="G16" s="285">
        <v>15.35033975715718</v>
      </c>
      <c r="H16" s="286">
        <v>630</v>
      </c>
      <c r="I16" s="285">
        <v>7.0179347220675066</v>
      </c>
      <c r="J16" s="286">
        <v>5122</v>
      </c>
      <c r="K16" s="285">
        <v>57.056923248301217</v>
      </c>
      <c r="L16" s="286">
        <v>992</v>
      </c>
      <c r="M16" s="285">
        <v>11.050462292525342</v>
      </c>
      <c r="N16" s="286">
        <v>386</v>
      </c>
      <c r="O16" s="285">
        <v>4.2998774646318374</v>
      </c>
      <c r="P16" s="286">
        <v>42</v>
      </c>
      <c r="Q16" s="285">
        <v>0.46786231480450041</v>
      </c>
      <c r="R16" s="335">
        <v>8977</v>
      </c>
      <c r="S16"/>
      <c r="T16"/>
      <c r="U16"/>
      <c r="V16"/>
      <c r="W16"/>
    </row>
    <row r="17" spans="1:23" ht="15">
      <c r="A17" s="329">
        <v>495</v>
      </c>
      <c r="B17" s="329" t="s">
        <v>161</v>
      </c>
      <c r="C17" s="469">
        <v>28653</v>
      </c>
      <c r="D17" s="286">
        <v>59</v>
      </c>
      <c r="E17" s="285">
        <v>4.9873203719357564</v>
      </c>
      <c r="F17" s="286">
        <v>105</v>
      </c>
      <c r="G17" s="285">
        <v>8.8757396449704142</v>
      </c>
      <c r="H17" s="286">
        <v>55</v>
      </c>
      <c r="I17" s="285">
        <v>4.6491969568892646</v>
      </c>
      <c r="J17" s="286">
        <v>781</v>
      </c>
      <c r="K17" s="285">
        <v>66.018596787827562</v>
      </c>
      <c r="L17" s="286">
        <v>146</v>
      </c>
      <c r="M17" s="285">
        <v>12.341504649196956</v>
      </c>
      <c r="N17" s="286">
        <v>30</v>
      </c>
      <c r="O17" s="285">
        <v>2.5359256128486898</v>
      </c>
      <c r="P17" s="286">
        <v>7</v>
      </c>
      <c r="Q17" s="285">
        <v>0.59171597633136097</v>
      </c>
      <c r="R17" s="335">
        <v>1183</v>
      </c>
      <c r="S17"/>
      <c r="T17"/>
      <c r="U17"/>
      <c r="V17"/>
      <c r="W17"/>
    </row>
    <row r="18" spans="1:23" ht="15">
      <c r="A18" s="329">
        <v>790</v>
      </c>
      <c r="B18" s="329" t="s">
        <v>234</v>
      </c>
      <c r="C18" s="469">
        <v>29319</v>
      </c>
      <c r="D18" s="286">
        <v>81</v>
      </c>
      <c r="E18" s="285">
        <v>4.2297650130548297</v>
      </c>
      <c r="F18" s="286">
        <v>164</v>
      </c>
      <c r="G18" s="285">
        <v>8.5639686684073109</v>
      </c>
      <c r="H18" s="286">
        <v>80</v>
      </c>
      <c r="I18" s="285">
        <v>4.1775456919060057</v>
      </c>
      <c r="J18" s="286">
        <v>1310</v>
      </c>
      <c r="K18" s="285">
        <v>68.407310704960835</v>
      </c>
      <c r="L18" s="286">
        <v>223</v>
      </c>
      <c r="M18" s="285">
        <v>11.644908616187989</v>
      </c>
      <c r="N18" s="286">
        <v>49</v>
      </c>
      <c r="O18" s="285">
        <v>2.5587467362924285</v>
      </c>
      <c r="P18" s="286">
        <v>8</v>
      </c>
      <c r="Q18" s="285">
        <v>0.4177545691906005</v>
      </c>
      <c r="R18" s="335">
        <v>1915</v>
      </c>
      <c r="S18"/>
      <c r="T18"/>
      <c r="U18"/>
      <c r="V18"/>
      <c r="W18"/>
    </row>
    <row r="19" spans="1:23" ht="15">
      <c r="A19" s="329">
        <v>895</v>
      </c>
      <c r="B19" s="329" t="s">
        <v>267</v>
      </c>
      <c r="C19" s="469">
        <v>26924</v>
      </c>
      <c r="D19" s="286">
        <v>93</v>
      </c>
      <c r="E19" s="285">
        <v>5.2601809954751131</v>
      </c>
      <c r="F19" s="286">
        <v>161</v>
      </c>
      <c r="G19" s="285">
        <v>9.1063348416289589</v>
      </c>
      <c r="H19" s="286">
        <v>77</v>
      </c>
      <c r="I19" s="285">
        <v>4.3552036199095019</v>
      </c>
      <c r="J19" s="286">
        <v>1167</v>
      </c>
      <c r="K19" s="285">
        <v>66.00678733031674</v>
      </c>
      <c r="L19" s="286">
        <v>199</v>
      </c>
      <c r="M19" s="285">
        <v>11.255656108597286</v>
      </c>
      <c r="N19" s="286">
        <v>66</v>
      </c>
      <c r="O19" s="285">
        <v>3.7330316742081449</v>
      </c>
      <c r="P19" s="286">
        <v>5</v>
      </c>
      <c r="Q19" s="285">
        <v>0.28280542986425339</v>
      </c>
      <c r="R19" s="335">
        <v>1768</v>
      </c>
      <c r="S19"/>
      <c r="T19"/>
      <c r="U19"/>
      <c r="V19"/>
      <c r="W19"/>
    </row>
    <row r="20" spans="1:23">
      <c r="A20" s="18">
        <v>3</v>
      </c>
      <c r="B20" s="65" t="s">
        <v>6053</v>
      </c>
      <c r="C20" s="408">
        <v>550634</v>
      </c>
      <c r="D20" s="67">
        <v>10747</v>
      </c>
      <c r="E20" s="70">
        <v>5.4047393936955599</v>
      </c>
      <c r="F20" s="67">
        <v>30795</v>
      </c>
      <c r="G20" s="70">
        <v>15.487014946390135</v>
      </c>
      <c r="H20" s="67">
        <v>14955</v>
      </c>
      <c r="I20" s="70">
        <v>7.5209712136146925</v>
      </c>
      <c r="J20" s="67">
        <v>105102</v>
      </c>
      <c r="K20" s="70">
        <v>52.85651063144978</v>
      </c>
      <c r="L20" s="67">
        <v>26742</v>
      </c>
      <c r="M20" s="70">
        <v>13.448733680674296</v>
      </c>
      <c r="N20" s="67">
        <v>9505</v>
      </c>
      <c r="O20" s="71">
        <v>4.7801291464665763</v>
      </c>
      <c r="P20" s="67">
        <v>998</v>
      </c>
      <c r="Q20" s="71">
        <v>0.50190098770895775</v>
      </c>
      <c r="R20" s="248">
        <v>198844</v>
      </c>
      <c r="S20"/>
      <c r="T20"/>
      <c r="U20"/>
      <c r="V20"/>
      <c r="W20"/>
    </row>
    <row r="21" spans="1:23" ht="15">
      <c r="A21" s="329">
        <v>45</v>
      </c>
      <c r="B21" s="329" t="s">
        <v>32</v>
      </c>
      <c r="C21" s="469">
        <v>133811</v>
      </c>
      <c r="D21" s="286">
        <v>4114</v>
      </c>
      <c r="E21" s="285">
        <v>4.9328537170263784</v>
      </c>
      <c r="F21" s="286">
        <v>12640</v>
      </c>
      <c r="G21" s="285">
        <v>15.15587529976019</v>
      </c>
      <c r="H21" s="286">
        <v>6164</v>
      </c>
      <c r="I21" s="285">
        <v>7.3908872901678659</v>
      </c>
      <c r="J21" s="286">
        <v>43719</v>
      </c>
      <c r="K21" s="285">
        <v>52.420863309352519</v>
      </c>
      <c r="L21" s="286">
        <v>12074</v>
      </c>
      <c r="M21" s="285">
        <v>14.477218225419664</v>
      </c>
      <c r="N21" s="286">
        <v>4307</v>
      </c>
      <c r="O21" s="285">
        <v>5.1642685851318948</v>
      </c>
      <c r="P21" s="286">
        <v>382</v>
      </c>
      <c r="Q21" s="285">
        <v>0.45803357314148685</v>
      </c>
      <c r="R21" s="335">
        <v>83400</v>
      </c>
      <c r="S21"/>
      <c r="T21"/>
      <c r="U21"/>
      <c r="V21"/>
      <c r="W21"/>
    </row>
    <row r="22" spans="1:23" ht="15">
      <c r="A22" s="329">
        <v>51</v>
      </c>
      <c r="B22" s="329" t="s">
        <v>35</v>
      </c>
      <c r="C22" s="469">
        <v>31953</v>
      </c>
      <c r="D22" s="286">
        <v>195</v>
      </c>
      <c r="E22" s="285">
        <v>4.8519532221945756</v>
      </c>
      <c r="F22" s="286">
        <v>553</v>
      </c>
      <c r="G22" s="285">
        <v>13.7596417019159</v>
      </c>
      <c r="H22" s="286">
        <v>222</v>
      </c>
      <c r="I22" s="285">
        <v>5.5237621298830559</v>
      </c>
      <c r="J22" s="286">
        <v>2160</v>
      </c>
      <c r="K22" s="285">
        <v>53.744712615078384</v>
      </c>
      <c r="L22" s="286">
        <v>598</v>
      </c>
      <c r="M22" s="285">
        <v>14.879323214730034</v>
      </c>
      <c r="N22" s="286">
        <v>273</v>
      </c>
      <c r="O22" s="285">
        <v>6.7927345110724051</v>
      </c>
      <c r="P22" s="286">
        <v>18</v>
      </c>
      <c r="Q22" s="285">
        <v>0.44787260512565319</v>
      </c>
      <c r="R22" s="335">
        <v>4019</v>
      </c>
      <c r="S22"/>
      <c r="T22"/>
      <c r="U22"/>
      <c r="V22"/>
      <c r="W22"/>
    </row>
    <row r="23" spans="1:23" ht="15">
      <c r="A23" s="329">
        <v>147</v>
      </c>
      <c r="B23" s="329" t="s">
        <v>71</v>
      </c>
      <c r="C23" s="469">
        <v>53572</v>
      </c>
      <c r="D23" s="286">
        <v>1582</v>
      </c>
      <c r="E23" s="285">
        <v>5.9867549668874167</v>
      </c>
      <c r="F23" s="286">
        <v>4281</v>
      </c>
      <c r="G23" s="285">
        <v>16.200567644276255</v>
      </c>
      <c r="H23" s="286">
        <v>2121</v>
      </c>
      <c r="I23" s="285">
        <v>8.0264900662251648</v>
      </c>
      <c r="J23" s="286">
        <v>13843</v>
      </c>
      <c r="K23" s="285">
        <v>52.385998107852416</v>
      </c>
      <c r="L23" s="286">
        <v>3342</v>
      </c>
      <c r="M23" s="285">
        <v>12.647114474929044</v>
      </c>
      <c r="N23" s="286">
        <v>1128</v>
      </c>
      <c r="O23" s="285">
        <v>4.2686849574266796</v>
      </c>
      <c r="P23" s="286">
        <v>128</v>
      </c>
      <c r="Q23" s="285">
        <v>0.48438978240302744</v>
      </c>
      <c r="R23" s="335">
        <v>26425</v>
      </c>
      <c r="S23"/>
      <c r="T23"/>
      <c r="U23"/>
      <c r="V23"/>
      <c r="W23"/>
    </row>
    <row r="24" spans="1:23" ht="15">
      <c r="A24" s="329">
        <v>172</v>
      </c>
      <c r="B24" s="329" t="s">
        <v>79</v>
      </c>
      <c r="C24" s="469">
        <v>62678</v>
      </c>
      <c r="D24" s="286">
        <v>1740</v>
      </c>
      <c r="E24" s="285">
        <v>5.5281969817315328</v>
      </c>
      <c r="F24" s="286">
        <v>4947</v>
      </c>
      <c r="G24" s="285">
        <v>15.717235901509133</v>
      </c>
      <c r="H24" s="286">
        <v>2537</v>
      </c>
      <c r="I24" s="285">
        <v>8.0603653693407473</v>
      </c>
      <c r="J24" s="286">
        <v>16382</v>
      </c>
      <c r="K24" s="285">
        <v>52.047656870532165</v>
      </c>
      <c r="L24" s="286">
        <v>4252</v>
      </c>
      <c r="M24" s="285">
        <v>13.509134233518665</v>
      </c>
      <c r="N24" s="286">
        <v>1443</v>
      </c>
      <c r="O24" s="285">
        <v>4.5845909451945994</v>
      </c>
      <c r="P24" s="286">
        <v>174</v>
      </c>
      <c r="Q24" s="285">
        <v>0.55281969817315324</v>
      </c>
      <c r="R24" s="335">
        <v>31475</v>
      </c>
      <c r="S24"/>
      <c r="T24"/>
      <c r="U24"/>
      <c r="V24"/>
      <c r="W24"/>
    </row>
    <row r="25" spans="1:23" ht="15">
      <c r="A25" s="329">
        <v>475</v>
      </c>
      <c r="B25" s="329" t="s">
        <v>153</v>
      </c>
      <c r="C25" s="469">
        <v>5483</v>
      </c>
      <c r="D25" s="286">
        <v>10</v>
      </c>
      <c r="E25" s="285">
        <v>3.6900369003690034</v>
      </c>
      <c r="F25" s="286">
        <v>15</v>
      </c>
      <c r="G25" s="285">
        <v>5.5350553505535052</v>
      </c>
      <c r="H25" s="286">
        <v>10</v>
      </c>
      <c r="I25" s="285">
        <v>3.6900369003690034</v>
      </c>
      <c r="J25" s="286">
        <v>186</v>
      </c>
      <c r="K25" s="285">
        <v>68.634686346863475</v>
      </c>
      <c r="L25" s="286">
        <v>32</v>
      </c>
      <c r="M25" s="285">
        <v>11.808118081180812</v>
      </c>
      <c r="N25" s="286">
        <v>17</v>
      </c>
      <c r="O25" s="285">
        <v>6.2730627306273057</v>
      </c>
      <c r="P25" s="286">
        <v>1</v>
      </c>
      <c r="Q25" s="285">
        <v>0.36900369003690037</v>
      </c>
      <c r="R25" s="335">
        <v>271</v>
      </c>
      <c r="S25"/>
      <c r="T25"/>
      <c r="U25"/>
      <c r="V25"/>
      <c r="W25"/>
    </row>
    <row r="26" spans="1:23" ht="15">
      <c r="A26" s="329">
        <v>480</v>
      </c>
      <c r="B26" s="329" t="s">
        <v>155</v>
      </c>
      <c r="C26" s="469">
        <v>15069</v>
      </c>
      <c r="D26" s="286">
        <v>96</v>
      </c>
      <c r="E26" s="285">
        <v>4.5219029674988223</v>
      </c>
      <c r="F26" s="286">
        <v>248</v>
      </c>
      <c r="G26" s="285">
        <v>11.681582666038624</v>
      </c>
      <c r="H26" s="286">
        <v>120</v>
      </c>
      <c r="I26" s="285">
        <v>5.6523787093735285</v>
      </c>
      <c r="J26" s="286">
        <v>1340</v>
      </c>
      <c r="K26" s="285">
        <v>63.118228921337725</v>
      </c>
      <c r="L26" s="286">
        <v>248</v>
      </c>
      <c r="M26" s="285">
        <v>11.681582666038624</v>
      </c>
      <c r="N26" s="286">
        <v>62</v>
      </c>
      <c r="O26" s="285">
        <v>2.920395666509656</v>
      </c>
      <c r="P26" s="286">
        <v>9</v>
      </c>
      <c r="Q26" s="285">
        <v>0.42392840320301461</v>
      </c>
      <c r="R26" s="335">
        <v>2123</v>
      </c>
      <c r="S26"/>
      <c r="T26"/>
      <c r="U26"/>
      <c r="V26"/>
      <c r="W26"/>
    </row>
    <row r="27" spans="1:23" ht="15">
      <c r="A27" s="329">
        <v>490</v>
      </c>
      <c r="B27" s="329" t="s">
        <v>159</v>
      </c>
      <c r="C27" s="469">
        <v>46213</v>
      </c>
      <c r="D27" s="286">
        <v>282</v>
      </c>
      <c r="E27" s="285">
        <v>5.11147362697118</v>
      </c>
      <c r="F27" s="286">
        <v>722</v>
      </c>
      <c r="G27" s="285">
        <v>13.086822548486495</v>
      </c>
      <c r="H27" s="286">
        <v>329</v>
      </c>
      <c r="I27" s="285">
        <v>5.9633858981330432</v>
      </c>
      <c r="J27" s="286">
        <v>3297</v>
      </c>
      <c r="K27" s="285">
        <v>59.760739532354549</v>
      </c>
      <c r="L27" s="286">
        <v>627</v>
      </c>
      <c r="M27" s="285">
        <v>11.364872213159325</v>
      </c>
      <c r="N27" s="286">
        <v>232</v>
      </c>
      <c r="O27" s="285">
        <v>4.2051839767989856</v>
      </c>
      <c r="P27" s="286">
        <v>28</v>
      </c>
      <c r="Q27" s="285">
        <v>0.50752220409642923</v>
      </c>
      <c r="R27" s="335">
        <v>5517</v>
      </c>
      <c r="S27"/>
      <c r="T27"/>
      <c r="U27"/>
      <c r="V27"/>
      <c r="W27"/>
    </row>
    <row r="28" spans="1:23" ht="15">
      <c r="A28" s="329">
        <v>659</v>
      </c>
      <c r="B28" s="329" t="s">
        <v>199</v>
      </c>
      <c r="C28" s="469">
        <v>21945</v>
      </c>
      <c r="D28" s="286">
        <v>84</v>
      </c>
      <c r="E28" s="285">
        <v>4.7972587093089665</v>
      </c>
      <c r="F28" s="286">
        <v>220</v>
      </c>
      <c r="G28" s="285">
        <v>12.564249000571101</v>
      </c>
      <c r="H28" s="286">
        <v>104</v>
      </c>
      <c r="I28" s="285">
        <v>5.93946316390634</v>
      </c>
      <c r="J28" s="286">
        <v>1069</v>
      </c>
      <c r="K28" s="285">
        <v>61.05082809822958</v>
      </c>
      <c r="L28" s="286">
        <v>204</v>
      </c>
      <c r="M28" s="285">
        <v>11.650485436893204</v>
      </c>
      <c r="N28" s="286">
        <v>58</v>
      </c>
      <c r="O28" s="285">
        <v>3.3123929183323817</v>
      </c>
      <c r="P28" s="286">
        <v>12</v>
      </c>
      <c r="Q28" s="285">
        <v>0.68532267275842373</v>
      </c>
      <c r="R28" s="335">
        <v>1751</v>
      </c>
      <c r="S28"/>
      <c r="T28"/>
      <c r="U28"/>
      <c r="V28"/>
      <c r="W28"/>
    </row>
    <row r="29" spans="1:23" ht="15">
      <c r="A29" s="329">
        <v>665</v>
      </c>
      <c r="B29" s="329" t="s">
        <v>207</v>
      </c>
      <c r="C29" s="469">
        <v>33667</v>
      </c>
      <c r="D29" s="286">
        <v>100</v>
      </c>
      <c r="E29" s="285">
        <v>4.2247570764681033</v>
      </c>
      <c r="F29" s="286">
        <v>292</v>
      </c>
      <c r="G29" s="285">
        <v>12.336290663286862</v>
      </c>
      <c r="H29" s="286">
        <v>139</v>
      </c>
      <c r="I29" s="285">
        <v>5.8724123362906635</v>
      </c>
      <c r="J29" s="286">
        <v>1390</v>
      </c>
      <c r="K29" s="285">
        <v>58.724123362906631</v>
      </c>
      <c r="L29" s="286">
        <v>329</v>
      </c>
      <c r="M29" s="285">
        <v>13.899450781580057</v>
      </c>
      <c r="N29" s="286">
        <v>103</v>
      </c>
      <c r="O29" s="285">
        <v>4.3514997887621458</v>
      </c>
      <c r="P29" s="286">
        <v>14</v>
      </c>
      <c r="Q29" s="285">
        <v>0.59146599070553441</v>
      </c>
      <c r="R29" s="335">
        <v>2367</v>
      </c>
      <c r="S29"/>
      <c r="T29"/>
      <c r="U29"/>
      <c r="V29"/>
      <c r="W29"/>
    </row>
    <row r="30" spans="1:23" ht="15">
      <c r="A30" s="329">
        <v>837</v>
      </c>
      <c r="B30" s="329" t="s">
        <v>242</v>
      </c>
      <c r="C30" s="469">
        <v>136374</v>
      </c>
      <c r="D30" s="286">
        <v>2535</v>
      </c>
      <c r="E30" s="285">
        <v>6.1541075937075158</v>
      </c>
      <c r="F30" s="286">
        <v>6860</v>
      </c>
      <c r="G30" s="285">
        <v>16.653719168770635</v>
      </c>
      <c r="H30" s="286">
        <v>3203</v>
      </c>
      <c r="I30" s="285">
        <v>7.7757817051854738</v>
      </c>
      <c r="J30" s="286">
        <v>21497</v>
      </c>
      <c r="K30" s="285">
        <v>52.187317925810838</v>
      </c>
      <c r="L30" s="286">
        <v>4997</v>
      </c>
      <c r="M30" s="285">
        <v>12.130996309963098</v>
      </c>
      <c r="N30" s="286">
        <v>1870</v>
      </c>
      <c r="O30" s="285">
        <v>4.5397164497960762</v>
      </c>
      <c r="P30" s="286">
        <v>230</v>
      </c>
      <c r="Q30" s="285">
        <v>0.55836084676636244</v>
      </c>
      <c r="R30" s="335">
        <v>41192</v>
      </c>
      <c r="S30"/>
      <c r="T30"/>
      <c r="U30"/>
      <c r="V30"/>
      <c r="W30"/>
    </row>
    <row r="31" spans="1:23" ht="15">
      <c r="A31" s="329">
        <v>873</v>
      </c>
      <c r="B31" s="329" t="s">
        <v>6123</v>
      </c>
      <c r="C31" s="469">
        <v>9869</v>
      </c>
      <c r="D31" s="286">
        <v>9</v>
      </c>
      <c r="E31" s="285">
        <v>2.9605263157894735</v>
      </c>
      <c r="F31" s="286">
        <v>17</v>
      </c>
      <c r="G31" s="285">
        <v>5.5921052631578947</v>
      </c>
      <c r="H31" s="286">
        <v>6</v>
      </c>
      <c r="I31" s="285">
        <v>1.9736842105263157</v>
      </c>
      <c r="J31" s="286">
        <v>219</v>
      </c>
      <c r="K31" s="285">
        <v>72.039473684210535</v>
      </c>
      <c r="L31" s="286">
        <v>39</v>
      </c>
      <c r="M31" s="285">
        <v>12.828947368421053</v>
      </c>
      <c r="N31" s="286">
        <v>12</v>
      </c>
      <c r="O31" s="285">
        <v>3.9473684210526314</v>
      </c>
      <c r="P31" s="286">
        <v>2</v>
      </c>
      <c r="Q31" s="285">
        <v>0.6578947368421052</v>
      </c>
      <c r="R31" s="335">
        <v>304</v>
      </c>
      <c r="S31"/>
      <c r="T31"/>
      <c r="U31"/>
      <c r="V31"/>
      <c r="W31"/>
    </row>
    <row r="32" spans="1:23">
      <c r="A32" s="18">
        <v>4</v>
      </c>
      <c r="B32" s="65" t="s">
        <v>320</v>
      </c>
      <c r="C32" s="408">
        <v>211845</v>
      </c>
      <c r="D32" s="67">
        <v>1433</v>
      </c>
      <c r="E32" s="70">
        <v>3.5049529167176225</v>
      </c>
      <c r="F32" s="67">
        <v>4613</v>
      </c>
      <c r="G32" s="70">
        <v>11.282866576984224</v>
      </c>
      <c r="H32" s="67">
        <v>2187</v>
      </c>
      <c r="I32" s="70">
        <v>5.3491500550324078</v>
      </c>
      <c r="J32" s="67">
        <v>24477</v>
      </c>
      <c r="K32" s="70">
        <v>59.867922220863399</v>
      </c>
      <c r="L32" s="67">
        <v>5477</v>
      </c>
      <c r="M32" s="70">
        <v>13.396111043169867</v>
      </c>
      <c r="N32" s="67">
        <v>2509</v>
      </c>
      <c r="O32" s="71">
        <v>6.1367249602543721</v>
      </c>
      <c r="P32" s="67">
        <v>189</v>
      </c>
      <c r="Q32" s="71">
        <v>0.46227222697810932</v>
      </c>
      <c r="R32" s="248">
        <v>40885</v>
      </c>
      <c r="S32"/>
      <c r="T32"/>
      <c r="U32"/>
      <c r="V32"/>
      <c r="W32"/>
    </row>
    <row r="33" spans="1:23" ht="15">
      <c r="A33" s="329">
        <v>31</v>
      </c>
      <c r="B33" s="329" t="s">
        <v>16</v>
      </c>
      <c r="C33" s="469">
        <v>28357</v>
      </c>
      <c r="D33" s="286">
        <v>103</v>
      </c>
      <c r="E33" s="285">
        <v>2.8413793103448279</v>
      </c>
      <c r="F33" s="286">
        <v>354</v>
      </c>
      <c r="G33" s="285">
        <v>9.7655172413793103</v>
      </c>
      <c r="H33" s="286">
        <v>189</v>
      </c>
      <c r="I33" s="285">
        <v>5.2137931034482756</v>
      </c>
      <c r="J33" s="286">
        <v>2102</v>
      </c>
      <c r="K33" s="285">
        <v>57.986206896551728</v>
      </c>
      <c r="L33" s="286">
        <v>590</v>
      </c>
      <c r="M33" s="285">
        <v>16.275862068965516</v>
      </c>
      <c r="N33" s="286">
        <v>276</v>
      </c>
      <c r="O33" s="285">
        <v>7.613793103448276</v>
      </c>
      <c r="P33" s="286">
        <v>11</v>
      </c>
      <c r="Q33" s="285">
        <v>0.30344827586206896</v>
      </c>
      <c r="R33" s="335">
        <v>3625</v>
      </c>
      <c r="S33"/>
      <c r="T33"/>
      <c r="U33"/>
      <c r="V33"/>
      <c r="W33"/>
    </row>
    <row r="34" spans="1:23" ht="15">
      <c r="A34" s="329">
        <v>40</v>
      </c>
      <c r="B34" s="329" t="s">
        <v>24</v>
      </c>
      <c r="C34" s="469">
        <v>20011</v>
      </c>
      <c r="D34" s="286">
        <v>57</v>
      </c>
      <c r="E34" s="285">
        <v>3.6632390745501286</v>
      </c>
      <c r="F34" s="286">
        <v>151</v>
      </c>
      <c r="G34" s="285">
        <v>9.7043701799485866</v>
      </c>
      <c r="H34" s="286">
        <v>67</v>
      </c>
      <c r="I34" s="285">
        <v>4.3059125964010283</v>
      </c>
      <c r="J34" s="286">
        <v>1002</v>
      </c>
      <c r="K34" s="285">
        <v>64.395886889460158</v>
      </c>
      <c r="L34" s="286">
        <v>204</v>
      </c>
      <c r="M34" s="285">
        <v>13.110539845758353</v>
      </c>
      <c r="N34" s="286">
        <v>66</v>
      </c>
      <c r="O34" s="285">
        <v>4.2416452442159382</v>
      </c>
      <c r="P34" s="286">
        <v>9</v>
      </c>
      <c r="Q34" s="285">
        <v>0.57840616966580971</v>
      </c>
      <c r="R34" s="335">
        <v>1556</v>
      </c>
      <c r="S34"/>
      <c r="T34"/>
      <c r="U34"/>
      <c r="V34"/>
      <c r="W34"/>
    </row>
    <row r="35" spans="1:23" ht="15">
      <c r="A35" s="329">
        <v>190</v>
      </c>
      <c r="B35" s="329" t="s">
        <v>81</v>
      </c>
      <c r="C35" s="469">
        <v>10406</v>
      </c>
      <c r="D35" s="286">
        <v>104</v>
      </c>
      <c r="E35" s="285">
        <v>3.2449297971918876</v>
      </c>
      <c r="F35" s="286">
        <v>376</v>
      </c>
      <c r="G35" s="285">
        <v>11.731669266770671</v>
      </c>
      <c r="H35" s="286">
        <v>177</v>
      </c>
      <c r="I35" s="285">
        <v>5.5226209048361934</v>
      </c>
      <c r="J35" s="286">
        <v>1701</v>
      </c>
      <c r="K35" s="285">
        <v>53.073322932917321</v>
      </c>
      <c r="L35" s="286">
        <v>450</v>
      </c>
      <c r="M35" s="285">
        <v>14.040561622464898</v>
      </c>
      <c r="N35" s="286">
        <v>382</v>
      </c>
      <c r="O35" s="285">
        <v>11.918876755070203</v>
      </c>
      <c r="P35" s="286">
        <v>15</v>
      </c>
      <c r="Q35" s="285">
        <v>0.46801872074883</v>
      </c>
      <c r="R35" s="335">
        <v>3205</v>
      </c>
      <c r="S35"/>
      <c r="T35"/>
      <c r="U35"/>
      <c r="V35"/>
      <c r="W35"/>
    </row>
    <row r="36" spans="1:23" ht="15">
      <c r="A36" s="329">
        <v>604</v>
      </c>
      <c r="B36" s="329" t="s">
        <v>177</v>
      </c>
      <c r="C36" s="469">
        <v>31036</v>
      </c>
      <c r="D36" s="286">
        <v>215</v>
      </c>
      <c r="E36" s="285">
        <v>3.7476032769740284</v>
      </c>
      <c r="F36" s="286">
        <v>582</v>
      </c>
      <c r="G36" s="285">
        <v>10.144674917204114</v>
      </c>
      <c r="H36" s="286">
        <v>279</v>
      </c>
      <c r="I36" s="285">
        <v>4.8631689036081571</v>
      </c>
      <c r="J36" s="286">
        <v>3765</v>
      </c>
      <c r="K36" s="285">
        <v>65.626634129335898</v>
      </c>
      <c r="L36" s="286">
        <v>657</v>
      </c>
      <c r="M36" s="285">
        <v>11.451978385915984</v>
      </c>
      <c r="N36" s="286">
        <v>212</v>
      </c>
      <c r="O36" s="285">
        <v>3.6953111382255535</v>
      </c>
      <c r="P36" s="286">
        <v>27</v>
      </c>
      <c r="Q36" s="285">
        <v>0.47062924873627332</v>
      </c>
      <c r="R36" s="335">
        <v>5737</v>
      </c>
      <c r="S36"/>
      <c r="T36"/>
      <c r="U36"/>
      <c r="V36"/>
      <c r="W36"/>
    </row>
    <row r="37" spans="1:23" ht="15">
      <c r="A37" s="329">
        <v>670</v>
      </c>
      <c r="B37" s="329" t="s">
        <v>211</v>
      </c>
      <c r="C37" s="469">
        <v>22618</v>
      </c>
      <c r="D37" s="286">
        <v>120</v>
      </c>
      <c r="E37" s="285">
        <v>3.4139402560455197</v>
      </c>
      <c r="F37" s="286">
        <v>405</v>
      </c>
      <c r="G37" s="285">
        <v>11.522048364153626</v>
      </c>
      <c r="H37" s="286">
        <v>210</v>
      </c>
      <c r="I37" s="285">
        <v>5.9743954480796582</v>
      </c>
      <c r="J37" s="286">
        <v>1971</v>
      </c>
      <c r="K37" s="285">
        <v>56.073968705547649</v>
      </c>
      <c r="L37" s="286">
        <v>530</v>
      </c>
      <c r="M37" s="285">
        <v>15.078236130867708</v>
      </c>
      <c r="N37" s="286">
        <v>266</v>
      </c>
      <c r="O37" s="285">
        <v>7.5675675675675684</v>
      </c>
      <c r="P37" s="286">
        <v>13</v>
      </c>
      <c r="Q37" s="285">
        <v>0.36984352773826457</v>
      </c>
      <c r="R37" s="335">
        <v>3515</v>
      </c>
      <c r="S37"/>
      <c r="T37"/>
      <c r="U37"/>
      <c r="V37"/>
      <c r="W37"/>
    </row>
    <row r="38" spans="1:23" ht="15">
      <c r="A38" s="329">
        <v>690</v>
      </c>
      <c r="B38" s="329" t="s">
        <v>221</v>
      </c>
      <c r="C38" s="469">
        <v>12907</v>
      </c>
      <c r="D38" s="286">
        <v>37</v>
      </c>
      <c r="E38" s="285">
        <v>2.2825416409623691</v>
      </c>
      <c r="F38" s="286">
        <v>179</v>
      </c>
      <c r="G38" s="285">
        <v>11.042566317088218</v>
      </c>
      <c r="H38" s="286">
        <v>98</v>
      </c>
      <c r="I38" s="285">
        <v>6.0456508328192475</v>
      </c>
      <c r="J38" s="286">
        <v>912</v>
      </c>
      <c r="K38" s="285">
        <v>56.261566933991361</v>
      </c>
      <c r="L38" s="286">
        <v>247</v>
      </c>
      <c r="M38" s="285">
        <v>15.237507711289327</v>
      </c>
      <c r="N38" s="286">
        <v>146</v>
      </c>
      <c r="O38" s="285">
        <v>9.006785934608267</v>
      </c>
      <c r="P38" s="286">
        <v>2</v>
      </c>
      <c r="Q38" s="285">
        <v>0.12338062924120913</v>
      </c>
      <c r="R38" s="335">
        <v>1621</v>
      </c>
      <c r="S38"/>
      <c r="T38"/>
      <c r="U38"/>
      <c r="V38"/>
      <c r="W38"/>
    </row>
    <row r="39" spans="1:23" ht="15">
      <c r="A39" s="329">
        <v>736</v>
      </c>
      <c r="B39" s="329" t="s">
        <v>225</v>
      </c>
      <c r="C39" s="469">
        <v>41241</v>
      </c>
      <c r="D39" s="286">
        <v>556</v>
      </c>
      <c r="E39" s="285">
        <v>3.8448240094046056</v>
      </c>
      <c r="F39" s="286">
        <v>1785</v>
      </c>
      <c r="G39" s="285">
        <v>12.343544706451837</v>
      </c>
      <c r="H39" s="286">
        <v>788</v>
      </c>
      <c r="I39" s="285">
        <v>5.4491390636885413</v>
      </c>
      <c r="J39" s="286">
        <v>8878</v>
      </c>
      <c r="K39" s="285">
        <v>61.392711430744761</v>
      </c>
      <c r="L39" s="286">
        <v>1757</v>
      </c>
      <c r="M39" s="285">
        <v>12.149920475762395</v>
      </c>
      <c r="N39" s="286">
        <v>614</v>
      </c>
      <c r="O39" s="285">
        <v>4.2459027729755894</v>
      </c>
      <c r="P39" s="286">
        <v>83</v>
      </c>
      <c r="Q39" s="285">
        <v>0.57395754097227025</v>
      </c>
      <c r="R39" s="335">
        <v>14461</v>
      </c>
      <c r="S39"/>
      <c r="T39"/>
      <c r="U39"/>
      <c r="V39"/>
      <c r="W39"/>
    </row>
    <row r="40" spans="1:23" ht="15">
      <c r="A40" s="329">
        <v>858</v>
      </c>
      <c r="B40" s="329" t="s">
        <v>253</v>
      </c>
      <c r="C40" s="469">
        <v>12608</v>
      </c>
      <c r="D40" s="286">
        <v>94</v>
      </c>
      <c r="E40" s="285">
        <v>3.5485088712721784</v>
      </c>
      <c r="F40" s="286">
        <v>312</v>
      </c>
      <c r="G40" s="285">
        <v>11.778029445073612</v>
      </c>
      <c r="H40" s="286">
        <v>129</v>
      </c>
      <c r="I40" s="285">
        <v>4.8697621744054365</v>
      </c>
      <c r="J40" s="286">
        <v>1614</v>
      </c>
      <c r="K40" s="285">
        <v>60.928652321630807</v>
      </c>
      <c r="L40" s="286">
        <v>343</v>
      </c>
      <c r="M40" s="285">
        <v>12.948282370705927</v>
      </c>
      <c r="N40" s="286">
        <v>147</v>
      </c>
      <c r="O40" s="285">
        <v>5.5492638731596831</v>
      </c>
      <c r="P40" s="286">
        <v>10</v>
      </c>
      <c r="Q40" s="285">
        <v>0.37750094375235937</v>
      </c>
      <c r="R40" s="335">
        <v>2649</v>
      </c>
      <c r="S40"/>
      <c r="T40"/>
      <c r="U40"/>
      <c r="V40"/>
      <c r="W40"/>
    </row>
    <row r="41" spans="1:23" ht="15">
      <c r="A41" s="329">
        <v>885</v>
      </c>
      <c r="B41" s="329" t="s">
        <v>259</v>
      </c>
      <c r="C41" s="469">
        <v>8044</v>
      </c>
      <c r="D41" s="286">
        <v>33</v>
      </c>
      <c r="E41" s="285">
        <v>3.2608695652173911</v>
      </c>
      <c r="F41" s="286">
        <v>109</v>
      </c>
      <c r="G41" s="285">
        <v>10.770750988142293</v>
      </c>
      <c r="H41" s="286">
        <v>45</v>
      </c>
      <c r="I41" s="285">
        <v>4.4466403162055332</v>
      </c>
      <c r="J41" s="286">
        <v>567</v>
      </c>
      <c r="K41" s="285">
        <v>56.027667984189719</v>
      </c>
      <c r="L41" s="286">
        <v>168</v>
      </c>
      <c r="M41" s="285">
        <v>16.600790513833992</v>
      </c>
      <c r="N41" s="286">
        <v>86</v>
      </c>
      <c r="O41" s="285">
        <v>8.4980237154150196</v>
      </c>
      <c r="P41" s="286">
        <v>4</v>
      </c>
      <c r="Q41" s="285">
        <v>0.39525691699604742</v>
      </c>
      <c r="R41" s="335">
        <v>1012</v>
      </c>
      <c r="S41"/>
      <c r="T41"/>
      <c r="U41"/>
      <c r="V41"/>
      <c r="W41"/>
    </row>
    <row r="42" spans="1:23" ht="15">
      <c r="A42" s="329">
        <v>890</v>
      </c>
      <c r="B42" s="329" t="s">
        <v>263</v>
      </c>
      <c r="C42" s="469">
        <v>24617</v>
      </c>
      <c r="D42" s="286">
        <v>114</v>
      </c>
      <c r="E42" s="285">
        <v>3.2534246575342465</v>
      </c>
      <c r="F42" s="286">
        <v>360</v>
      </c>
      <c r="G42" s="285">
        <v>10.273972602739725</v>
      </c>
      <c r="H42" s="286">
        <v>205</v>
      </c>
      <c r="I42" s="285">
        <v>5.8504566210045663</v>
      </c>
      <c r="J42" s="286">
        <v>1965</v>
      </c>
      <c r="K42" s="285">
        <v>56.078767123287676</v>
      </c>
      <c r="L42" s="286">
        <v>531</v>
      </c>
      <c r="M42" s="285">
        <v>15.154109589041095</v>
      </c>
      <c r="N42" s="286">
        <v>314</v>
      </c>
      <c r="O42" s="285">
        <v>8.9611872146118721</v>
      </c>
      <c r="P42" s="286">
        <v>15</v>
      </c>
      <c r="Q42" s="285">
        <v>0.42808219178082191</v>
      </c>
      <c r="R42" s="335">
        <v>3504</v>
      </c>
      <c r="S42"/>
      <c r="T42"/>
      <c r="U42"/>
      <c r="V42"/>
      <c r="W42"/>
    </row>
    <row r="43" spans="1:23">
      <c r="A43" s="18">
        <v>5</v>
      </c>
      <c r="B43" s="65" t="s">
        <v>331</v>
      </c>
      <c r="C43" s="408">
        <v>222495</v>
      </c>
      <c r="D43" s="67">
        <v>1318</v>
      </c>
      <c r="E43" s="70">
        <v>3.6918767507002799</v>
      </c>
      <c r="F43" s="67">
        <v>3915</v>
      </c>
      <c r="G43" s="70">
        <v>10.966386554621849</v>
      </c>
      <c r="H43" s="67">
        <v>1858</v>
      </c>
      <c r="I43" s="70">
        <v>5.204481792717087</v>
      </c>
      <c r="J43" s="67">
        <v>20131</v>
      </c>
      <c r="K43" s="70">
        <v>56.389355742296921</v>
      </c>
      <c r="L43" s="67">
        <v>5450</v>
      </c>
      <c r="M43" s="70">
        <v>15.266106442577032</v>
      </c>
      <c r="N43" s="67">
        <v>2885</v>
      </c>
      <c r="O43" s="71">
        <v>8.0812324929971986</v>
      </c>
      <c r="P43" s="67">
        <v>143</v>
      </c>
      <c r="Q43" s="71">
        <v>0.40056022408963587</v>
      </c>
      <c r="R43" s="248">
        <v>35700</v>
      </c>
      <c r="S43"/>
      <c r="T43"/>
      <c r="U43"/>
      <c r="V43"/>
      <c r="W43"/>
    </row>
    <row r="44" spans="1:23" ht="15">
      <c r="A44" s="329">
        <v>4</v>
      </c>
      <c r="B44" s="329" t="s">
        <v>10</v>
      </c>
      <c r="C44" s="469">
        <v>2864</v>
      </c>
      <c r="D44" s="286">
        <v>11</v>
      </c>
      <c r="E44" s="285">
        <v>3.225806451612903</v>
      </c>
      <c r="F44" s="286">
        <v>33</v>
      </c>
      <c r="G44" s="285">
        <v>9.67741935483871</v>
      </c>
      <c r="H44" s="286">
        <v>8</v>
      </c>
      <c r="I44" s="285">
        <v>2.3460410557184752</v>
      </c>
      <c r="J44" s="286">
        <v>206</v>
      </c>
      <c r="K44" s="285">
        <v>60.410557184750736</v>
      </c>
      <c r="L44" s="286">
        <v>47</v>
      </c>
      <c r="M44" s="285">
        <v>13.782991202346039</v>
      </c>
      <c r="N44" s="286">
        <v>33</v>
      </c>
      <c r="O44" s="285">
        <v>9.67741935483871</v>
      </c>
      <c r="P44" s="286">
        <v>3</v>
      </c>
      <c r="Q44" s="285">
        <v>0.87976539589442826</v>
      </c>
      <c r="R44" s="335">
        <v>341</v>
      </c>
      <c r="S44"/>
      <c r="T44"/>
      <c r="U44"/>
      <c r="V44"/>
      <c r="W44"/>
    </row>
    <row r="45" spans="1:23" ht="15">
      <c r="A45" s="329">
        <v>42</v>
      </c>
      <c r="B45" s="329" t="s">
        <v>6124</v>
      </c>
      <c r="C45" s="469">
        <v>28279</v>
      </c>
      <c r="D45" s="286">
        <v>343</v>
      </c>
      <c r="E45" s="285">
        <v>3.7946675517203232</v>
      </c>
      <c r="F45" s="286">
        <v>973</v>
      </c>
      <c r="G45" s="285">
        <v>10.764465095696426</v>
      </c>
      <c r="H45" s="286">
        <v>454</v>
      </c>
      <c r="I45" s="285">
        <v>5.022679499944684</v>
      </c>
      <c r="J45" s="286">
        <v>4957</v>
      </c>
      <c r="K45" s="285">
        <v>54.840137183316742</v>
      </c>
      <c r="L45" s="286">
        <v>1449</v>
      </c>
      <c r="M45" s="285">
        <v>16.030534351145036</v>
      </c>
      <c r="N45" s="286">
        <v>821</v>
      </c>
      <c r="O45" s="285">
        <v>9.0828631485783831</v>
      </c>
      <c r="P45" s="286">
        <v>42</v>
      </c>
      <c r="Q45" s="285">
        <v>0.46465316959840686</v>
      </c>
      <c r="R45" s="335">
        <v>9039</v>
      </c>
      <c r="S45"/>
      <c r="T45"/>
      <c r="U45"/>
      <c r="V45"/>
      <c r="W45"/>
    </row>
    <row r="46" spans="1:23" ht="15">
      <c r="A46" s="329">
        <v>44</v>
      </c>
      <c r="B46" s="329" t="s">
        <v>30</v>
      </c>
      <c r="C46" s="469">
        <v>7508</v>
      </c>
      <c r="D46" s="286">
        <v>74</v>
      </c>
      <c r="E46" s="285">
        <v>5.7275541795665639</v>
      </c>
      <c r="F46" s="286">
        <v>177</v>
      </c>
      <c r="G46" s="285">
        <v>13.699690402476779</v>
      </c>
      <c r="H46" s="286">
        <v>77</v>
      </c>
      <c r="I46" s="285">
        <v>5.9597523219814246</v>
      </c>
      <c r="J46" s="286">
        <v>716</v>
      </c>
      <c r="K46" s="285">
        <v>55.417956656346746</v>
      </c>
      <c r="L46" s="286">
        <v>181</v>
      </c>
      <c r="M46" s="285">
        <v>14.009287925696595</v>
      </c>
      <c r="N46" s="286">
        <v>60</v>
      </c>
      <c r="O46" s="285">
        <v>4.643962848297214</v>
      </c>
      <c r="P46" s="286">
        <v>7</v>
      </c>
      <c r="Q46" s="285">
        <v>0.54179566563467496</v>
      </c>
      <c r="R46" s="335">
        <v>1292</v>
      </c>
      <c r="S46"/>
      <c r="T46"/>
      <c r="U46"/>
      <c r="V46"/>
      <c r="W46"/>
    </row>
    <row r="47" spans="1:23" ht="15">
      <c r="A47" s="329">
        <v>59</v>
      </c>
      <c r="B47" s="329" t="s">
        <v>39</v>
      </c>
      <c r="C47" s="469">
        <v>5314</v>
      </c>
      <c r="D47" s="286">
        <v>23</v>
      </c>
      <c r="E47" s="285">
        <v>3.0503978779840848</v>
      </c>
      <c r="F47" s="286">
        <v>85</v>
      </c>
      <c r="G47" s="285">
        <v>11.273209549071618</v>
      </c>
      <c r="H47" s="286">
        <v>40</v>
      </c>
      <c r="I47" s="285">
        <v>5.3050397877984086</v>
      </c>
      <c r="J47" s="286">
        <v>346</v>
      </c>
      <c r="K47" s="285">
        <v>45.888594164456229</v>
      </c>
      <c r="L47" s="286">
        <v>159</v>
      </c>
      <c r="M47" s="285">
        <v>21.087533156498676</v>
      </c>
      <c r="N47" s="286">
        <v>101</v>
      </c>
      <c r="O47" s="285">
        <v>13.395225464190982</v>
      </c>
      <c r="P47" s="286">
        <v>0</v>
      </c>
      <c r="Q47" s="285">
        <v>0</v>
      </c>
      <c r="R47" s="335">
        <v>754</v>
      </c>
      <c r="S47"/>
      <c r="T47"/>
      <c r="U47"/>
      <c r="V47"/>
      <c r="W47"/>
    </row>
    <row r="48" spans="1:23" ht="15">
      <c r="A48" s="329">
        <v>113</v>
      </c>
      <c r="B48" s="329" t="s">
        <v>55</v>
      </c>
      <c r="C48" s="469">
        <v>10089</v>
      </c>
      <c r="D48" s="286">
        <v>84</v>
      </c>
      <c r="E48" s="285">
        <v>4.501607717041801</v>
      </c>
      <c r="F48" s="286">
        <v>231</v>
      </c>
      <c r="G48" s="285">
        <v>12.379421221864952</v>
      </c>
      <c r="H48" s="286">
        <v>102</v>
      </c>
      <c r="I48" s="285">
        <v>5.4662379421221869</v>
      </c>
      <c r="J48" s="286">
        <v>1176</v>
      </c>
      <c r="K48" s="285">
        <v>63.022508038585215</v>
      </c>
      <c r="L48" s="286">
        <v>202</v>
      </c>
      <c r="M48" s="285">
        <v>10.82529474812433</v>
      </c>
      <c r="N48" s="286">
        <v>66</v>
      </c>
      <c r="O48" s="285">
        <v>3.536977491961415</v>
      </c>
      <c r="P48" s="286">
        <v>5</v>
      </c>
      <c r="Q48" s="285">
        <v>0.26795284030010719</v>
      </c>
      <c r="R48" s="335">
        <v>1866</v>
      </c>
      <c r="S48"/>
      <c r="T48"/>
      <c r="U48"/>
      <c r="V48"/>
      <c r="W48"/>
    </row>
    <row r="49" spans="1:23" ht="15">
      <c r="A49" s="329">
        <v>125</v>
      </c>
      <c r="B49" s="329" t="s">
        <v>59</v>
      </c>
      <c r="C49" s="469">
        <v>8940</v>
      </c>
      <c r="D49" s="286">
        <v>25</v>
      </c>
      <c r="E49" s="285">
        <v>4.1946308724832218</v>
      </c>
      <c r="F49" s="286">
        <v>68</v>
      </c>
      <c r="G49" s="285">
        <v>11.409395973154362</v>
      </c>
      <c r="H49" s="286">
        <v>43</v>
      </c>
      <c r="I49" s="285">
        <v>7.2147651006711415</v>
      </c>
      <c r="J49" s="286">
        <v>348</v>
      </c>
      <c r="K49" s="285">
        <v>58.389261744966447</v>
      </c>
      <c r="L49" s="286">
        <v>70</v>
      </c>
      <c r="M49" s="285">
        <v>11.74496644295302</v>
      </c>
      <c r="N49" s="286">
        <v>42</v>
      </c>
      <c r="O49" s="285">
        <v>7.0469798657718119</v>
      </c>
      <c r="P49" s="286">
        <v>0</v>
      </c>
      <c r="Q49" s="285">
        <v>0</v>
      </c>
      <c r="R49" s="335">
        <v>596</v>
      </c>
      <c r="S49"/>
      <c r="T49"/>
      <c r="U49"/>
      <c r="V49"/>
      <c r="W49"/>
    </row>
    <row r="50" spans="1:23" ht="15">
      <c r="A50" s="329">
        <v>138</v>
      </c>
      <c r="B50" s="329" t="s">
        <v>65</v>
      </c>
      <c r="C50" s="469">
        <v>16287</v>
      </c>
      <c r="D50" s="286">
        <v>101</v>
      </c>
      <c r="E50" s="285">
        <v>4.0111199364575061</v>
      </c>
      <c r="F50" s="286">
        <v>265</v>
      </c>
      <c r="G50" s="285">
        <v>10.524225575853851</v>
      </c>
      <c r="H50" s="286">
        <v>115</v>
      </c>
      <c r="I50" s="285">
        <v>4.5671167593328041</v>
      </c>
      <c r="J50" s="286">
        <v>1524</v>
      </c>
      <c r="K50" s="285">
        <v>60.524225575853855</v>
      </c>
      <c r="L50" s="286">
        <v>328</v>
      </c>
      <c r="M50" s="285">
        <v>13.026211278792694</v>
      </c>
      <c r="N50" s="286">
        <v>171</v>
      </c>
      <c r="O50" s="285">
        <v>6.7911040508339946</v>
      </c>
      <c r="P50" s="286">
        <v>14</v>
      </c>
      <c r="Q50" s="285">
        <v>0.55599682287529784</v>
      </c>
      <c r="R50" s="335">
        <v>2518</v>
      </c>
      <c r="S50"/>
      <c r="T50"/>
      <c r="U50"/>
      <c r="V50"/>
      <c r="W50"/>
    </row>
    <row r="51" spans="1:23" ht="15">
      <c r="A51" s="329">
        <v>234</v>
      </c>
      <c r="B51" s="329" t="s">
        <v>92</v>
      </c>
      <c r="C51" s="469">
        <v>24621</v>
      </c>
      <c r="D51" s="286">
        <v>75</v>
      </c>
      <c r="E51" s="285">
        <v>3.1043046357615891</v>
      </c>
      <c r="F51" s="286">
        <v>225</v>
      </c>
      <c r="G51" s="285">
        <v>9.3129139072847682</v>
      </c>
      <c r="H51" s="286">
        <v>117</v>
      </c>
      <c r="I51" s="285">
        <v>4.8427152317880795</v>
      </c>
      <c r="J51" s="286">
        <v>1640</v>
      </c>
      <c r="K51" s="285">
        <v>67.880794701986758</v>
      </c>
      <c r="L51" s="286">
        <v>240</v>
      </c>
      <c r="M51" s="285">
        <v>9.9337748344370862</v>
      </c>
      <c r="N51" s="286">
        <v>109</v>
      </c>
      <c r="O51" s="285">
        <v>4.5115894039735105</v>
      </c>
      <c r="P51" s="286">
        <v>10</v>
      </c>
      <c r="Q51" s="285">
        <v>0.41390728476821192</v>
      </c>
      <c r="R51" s="335">
        <v>2416</v>
      </c>
      <c r="S51"/>
      <c r="T51"/>
      <c r="U51"/>
      <c r="V51"/>
      <c r="W51"/>
    </row>
    <row r="52" spans="1:23" ht="15">
      <c r="A52" s="329">
        <v>240</v>
      </c>
      <c r="B52" s="329" t="s">
        <v>97</v>
      </c>
      <c r="C52" s="469">
        <v>12708</v>
      </c>
      <c r="D52" s="286">
        <v>58</v>
      </c>
      <c r="E52" s="285">
        <v>3.3642691415313224</v>
      </c>
      <c r="F52" s="286">
        <v>196</v>
      </c>
      <c r="G52" s="285">
        <v>11.36890951276102</v>
      </c>
      <c r="H52" s="286">
        <v>102</v>
      </c>
      <c r="I52" s="285">
        <v>5.916473317865429</v>
      </c>
      <c r="J52" s="286">
        <v>823</v>
      </c>
      <c r="K52" s="285">
        <v>47.737819025522043</v>
      </c>
      <c r="L52" s="286">
        <v>310</v>
      </c>
      <c r="M52" s="285">
        <v>17.981438515081209</v>
      </c>
      <c r="N52" s="286">
        <v>228</v>
      </c>
      <c r="O52" s="285">
        <v>13.225058004640372</v>
      </c>
      <c r="P52" s="286">
        <v>7</v>
      </c>
      <c r="Q52" s="285">
        <v>0.40603248259860786</v>
      </c>
      <c r="R52" s="335">
        <v>1724</v>
      </c>
      <c r="S52"/>
      <c r="T52"/>
      <c r="U52"/>
      <c r="V52"/>
      <c r="W52"/>
    </row>
    <row r="53" spans="1:23" ht="15">
      <c r="A53" s="329">
        <v>284</v>
      </c>
      <c r="B53" s="329" t="s">
        <v>108</v>
      </c>
      <c r="C53" s="469">
        <v>21679</v>
      </c>
      <c r="D53" s="286">
        <v>94</v>
      </c>
      <c r="E53" s="285">
        <v>3.4008683068017369</v>
      </c>
      <c r="F53" s="286">
        <v>332</v>
      </c>
      <c r="G53" s="285">
        <v>12.011577424023155</v>
      </c>
      <c r="H53" s="286">
        <v>137</v>
      </c>
      <c r="I53" s="285">
        <v>4.9565846599131689</v>
      </c>
      <c r="J53" s="286">
        <v>1541</v>
      </c>
      <c r="K53" s="285">
        <v>55.752532561505063</v>
      </c>
      <c r="L53" s="286">
        <v>420</v>
      </c>
      <c r="M53" s="285">
        <v>15.195369030390736</v>
      </c>
      <c r="N53" s="286">
        <v>228</v>
      </c>
      <c r="O53" s="285">
        <v>8.2489146164978298</v>
      </c>
      <c r="P53" s="286">
        <v>12</v>
      </c>
      <c r="Q53" s="285">
        <v>0.43415340086830684</v>
      </c>
      <c r="R53" s="335">
        <v>2764</v>
      </c>
      <c r="S53"/>
      <c r="T53"/>
      <c r="U53"/>
      <c r="V53"/>
      <c r="W53"/>
    </row>
    <row r="54" spans="1:23" ht="15">
      <c r="A54" s="329">
        <v>306</v>
      </c>
      <c r="B54" s="329" t="s">
        <v>110</v>
      </c>
      <c r="C54" s="469">
        <v>6022</v>
      </c>
      <c r="D54" s="286">
        <v>38</v>
      </c>
      <c r="E54" s="285">
        <v>3.5950804162724692</v>
      </c>
      <c r="F54" s="286">
        <v>121</v>
      </c>
      <c r="G54" s="285">
        <v>11.447492904446547</v>
      </c>
      <c r="H54" s="286">
        <v>52</v>
      </c>
      <c r="I54" s="285">
        <v>4.9195837275307479</v>
      </c>
      <c r="J54" s="286">
        <v>682</v>
      </c>
      <c r="K54" s="285">
        <v>64.522232734153263</v>
      </c>
      <c r="L54" s="286">
        <v>114</v>
      </c>
      <c r="M54" s="285">
        <v>10.785241248817409</v>
      </c>
      <c r="N54" s="286">
        <v>41</v>
      </c>
      <c r="O54" s="285">
        <v>3.878902554399243</v>
      </c>
      <c r="P54" s="286">
        <v>9</v>
      </c>
      <c r="Q54" s="285">
        <v>0.85146641438032178</v>
      </c>
      <c r="R54" s="335">
        <v>1057</v>
      </c>
      <c r="S54"/>
      <c r="T54"/>
      <c r="U54"/>
      <c r="V54"/>
      <c r="W54"/>
    </row>
    <row r="55" spans="1:23" ht="15">
      <c r="A55" s="329">
        <v>347</v>
      </c>
      <c r="B55" s="329" t="s">
        <v>124</v>
      </c>
      <c r="C55" s="469">
        <v>5650</v>
      </c>
      <c r="D55" s="286">
        <v>23</v>
      </c>
      <c r="E55" s="285">
        <v>2.9003783102143759</v>
      </c>
      <c r="F55" s="286">
        <v>104</v>
      </c>
      <c r="G55" s="285">
        <v>13.114754098360656</v>
      </c>
      <c r="H55" s="286">
        <v>42</v>
      </c>
      <c r="I55" s="285">
        <v>5.2963430012610342</v>
      </c>
      <c r="J55" s="286">
        <v>421</v>
      </c>
      <c r="K55" s="285">
        <v>53.089533417402265</v>
      </c>
      <c r="L55" s="286">
        <v>127</v>
      </c>
      <c r="M55" s="285">
        <v>16.015132408575031</v>
      </c>
      <c r="N55" s="286">
        <v>73</v>
      </c>
      <c r="O55" s="285">
        <v>9.2055485498108442</v>
      </c>
      <c r="P55" s="286">
        <v>3</v>
      </c>
      <c r="Q55" s="285">
        <v>0.37831021437578816</v>
      </c>
      <c r="R55" s="335">
        <v>793</v>
      </c>
      <c r="S55"/>
      <c r="T55"/>
      <c r="U55"/>
      <c r="V55"/>
      <c r="W55"/>
    </row>
    <row r="56" spans="1:23" ht="15">
      <c r="A56" s="329">
        <v>411</v>
      </c>
      <c r="B56" s="329" t="s">
        <v>145</v>
      </c>
      <c r="C56" s="469">
        <v>10567</v>
      </c>
      <c r="D56" s="286">
        <v>31</v>
      </c>
      <c r="E56" s="285">
        <v>2.7703306523681857</v>
      </c>
      <c r="F56" s="286">
        <v>119</v>
      </c>
      <c r="G56" s="285">
        <v>10.63449508489723</v>
      </c>
      <c r="H56" s="286">
        <v>64</v>
      </c>
      <c r="I56" s="285">
        <v>5.7193923145665773</v>
      </c>
      <c r="J56" s="286">
        <v>571</v>
      </c>
      <c r="K56" s="285">
        <v>51.027703306523684</v>
      </c>
      <c r="L56" s="286">
        <v>181</v>
      </c>
      <c r="M56" s="285">
        <v>16.175156389633603</v>
      </c>
      <c r="N56" s="286">
        <v>151</v>
      </c>
      <c r="O56" s="285">
        <v>13.494191242180516</v>
      </c>
      <c r="P56" s="286">
        <v>2</v>
      </c>
      <c r="Q56" s="285">
        <v>0.17873100983020554</v>
      </c>
      <c r="R56" s="335">
        <v>1119</v>
      </c>
      <c r="S56"/>
      <c r="T56"/>
      <c r="U56"/>
      <c r="V56"/>
      <c r="W56"/>
    </row>
    <row r="57" spans="1:23" ht="15">
      <c r="A57" s="329">
        <v>501</v>
      </c>
      <c r="B57" s="329" t="s">
        <v>163</v>
      </c>
      <c r="C57" s="469">
        <v>3325</v>
      </c>
      <c r="D57" s="286">
        <v>8</v>
      </c>
      <c r="E57" s="285">
        <v>2.9197080291970803</v>
      </c>
      <c r="F57" s="286">
        <v>22</v>
      </c>
      <c r="G57" s="285">
        <v>8.0291970802919703</v>
      </c>
      <c r="H57" s="286">
        <v>19</v>
      </c>
      <c r="I57" s="285">
        <v>6.9343065693430654</v>
      </c>
      <c r="J57" s="286">
        <v>145</v>
      </c>
      <c r="K57" s="285">
        <v>52.919708029197075</v>
      </c>
      <c r="L57" s="286">
        <v>51</v>
      </c>
      <c r="M57" s="285">
        <v>18.613138686131386</v>
      </c>
      <c r="N57" s="286">
        <v>28</v>
      </c>
      <c r="O57" s="285">
        <v>10.218978102189782</v>
      </c>
      <c r="P57" s="286">
        <v>1</v>
      </c>
      <c r="Q57" s="285">
        <v>0.36496350364963503</v>
      </c>
      <c r="R57" s="335">
        <v>274</v>
      </c>
      <c r="S57"/>
      <c r="T57"/>
      <c r="U57"/>
      <c r="V57"/>
      <c r="W57"/>
    </row>
    <row r="58" spans="1:23" ht="15">
      <c r="A58" s="329">
        <v>543</v>
      </c>
      <c r="B58" s="329" t="s">
        <v>167</v>
      </c>
      <c r="C58" s="469">
        <v>8677</v>
      </c>
      <c r="D58" s="286">
        <v>21</v>
      </c>
      <c r="E58" s="285">
        <v>3.6713286713286712</v>
      </c>
      <c r="F58" s="286">
        <v>49</v>
      </c>
      <c r="G58" s="285">
        <v>8.5664335664335667</v>
      </c>
      <c r="H58" s="286">
        <v>26</v>
      </c>
      <c r="I58" s="285">
        <v>4.5454545454545459</v>
      </c>
      <c r="J58" s="286">
        <v>383</v>
      </c>
      <c r="K58" s="285">
        <v>66.95804195804196</v>
      </c>
      <c r="L58" s="286">
        <v>59</v>
      </c>
      <c r="M58" s="285">
        <v>10.314685314685315</v>
      </c>
      <c r="N58" s="286">
        <v>32</v>
      </c>
      <c r="O58" s="285">
        <v>5.5944055944055942</v>
      </c>
      <c r="P58" s="286">
        <v>2</v>
      </c>
      <c r="Q58" s="285">
        <v>0.34965034965034963</v>
      </c>
      <c r="R58" s="335">
        <v>572</v>
      </c>
      <c r="S58"/>
      <c r="T58"/>
      <c r="U58"/>
      <c r="V58"/>
      <c r="W58"/>
    </row>
    <row r="59" spans="1:23" ht="15">
      <c r="A59" s="329">
        <v>628</v>
      </c>
      <c r="B59" s="329" t="s">
        <v>183</v>
      </c>
      <c r="C59" s="469">
        <v>9717</v>
      </c>
      <c r="D59" s="286">
        <v>15</v>
      </c>
      <c r="E59" s="285">
        <v>2.4630541871921183</v>
      </c>
      <c r="F59" s="286">
        <v>58</v>
      </c>
      <c r="G59" s="285">
        <v>9.5238095238095237</v>
      </c>
      <c r="H59" s="286">
        <v>28</v>
      </c>
      <c r="I59" s="285">
        <v>4.5977011494252871</v>
      </c>
      <c r="J59" s="286">
        <v>382</v>
      </c>
      <c r="K59" s="285">
        <v>62.725779967159276</v>
      </c>
      <c r="L59" s="286">
        <v>89</v>
      </c>
      <c r="M59" s="285">
        <v>14.614121510673234</v>
      </c>
      <c r="N59" s="286">
        <v>37</v>
      </c>
      <c r="O59" s="285">
        <v>6.0755336617405584</v>
      </c>
      <c r="P59" s="286">
        <v>0</v>
      </c>
      <c r="Q59" s="285">
        <v>0</v>
      </c>
      <c r="R59" s="335">
        <v>609</v>
      </c>
      <c r="S59"/>
      <c r="T59"/>
      <c r="U59"/>
      <c r="V59"/>
      <c r="W59"/>
    </row>
    <row r="60" spans="1:23" ht="15">
      <c r="A60" s="329">
        <v>656</v>
      </c>
      <c r="B60" s="329" t="s">
        <v>195</v>
      </c>
      <c r="C60" s="469">
        <v>16778</v>
      </c>
      <c r="D60" s="286">
        <v>171</v>
      </c>
      <c r="E60" s="285">
        <v>3.9076782449725775</v>
      </c>
      <c r="F60" s="286">
        <v>477</v>
      </c>
      <c r="G60" s="285">
        <v>10.900365630712979</v>
      </c>
      <c r="H60" s="286">
        <v>262</v>
      </c>
      <c r="I60" s="285">
        <v>5.9872029250457039</v>
      </c>
      <c r="J60" s="286">
        <v>2280</v>
      </c>
      <c r="K60" s="285">
        <v>52.102376599634368</v>
      </c>
      <c r="L60" s="286">
        <v>825</v>
      </c>
      <c r="M60" s="285">
        <v>18.852833638025594</v>
      </c>
      <c r="N60" s="286">
        <v>351</v>
      </c>
      <c r="O60" s="285">
        <v>8.0210237659963433</v>
      </c>
      <c r="P60" s="286">
        <v>10</v>
      </c>
      <c r="Q60" s="285">
        <v>0.22851919561243145</v>
      </c>
      <c r="R60" s="335">
        <v>4376</v>
      </c>
      <c r="S60"/>
      <c r="T60"/>
      <c r="U60"/>
      <c r="V60"/>
      <c r="W60"/>
    </row>
    <row r="61" spans="1:23" ht="15">
      <c r="A61" s="329">
        <v>761</v>
      </c>
      <c r="B61" s="329" t="s">
        <v>230</v>
      </c>
      <c r="C61" s="469">
        <v>16245</v>
      </c>
      <c r="D61" s="286">
        <v>95</v>
      </c>
      <c r="E61" s="285">
        <v>3.3181976947258121</v>
      </c>
      <c r="F61" s="286">
        <v>304</v>
      </c>
      <c r="G61" s="285">
        <v>10.6182326231226</v>
      </c>
      <c r="H61" s="286">
        <v>145</v>
      </c>
      <c r="I61" s="285">
        <v>5.0646175340551869</v>
      </c>
      <c r="J61" s="286">
        <v>1500</v>
      </c>
      <c r="K61" s="285">
        <v>52.392595179881241</v>
      </c>
      <c r="L61" s="286">
        <v>524</v>
      </c>
      <c r="M61" s="285">
        <v>18.302479916171848</v>
      </c>
      <c r="N61" s="286">
        <v>280</v>
      </c>
      <c r="O61" s="285">
        <v>9.7799511002444994</v>
      </c>
      <c r="P61" s="286">
        <v>15</v>
      </c>
      <c r="Q61" s="285">
        <v>0.52392595179881241</v>
      </c>
      <c r="R61" s="335">
        <v>2863</v>
      </c>
      <c r="S61"/>
      <c r="T61"/>
      <c r="U61"/>
      <c r="V61"/>
      <c r="W61"/>
    </row>
    <row r="62" spans="1:23" ht="15">
      <c r="A62" s="329">
        <v>842</v>
      </c>
      <c r="B62" s="329" t="s">
        <v>244</v>
      </c>
      <c r="C62" s="469">
        <v>7225</v>
      </c>
      <c r="D62" s="286">
        <v>28</v>
      </c>
      <c r="E62" s="285">
        <v>3.8514442916093539</v>
      </c>
      <c r="F62" s="286">
        <v>76</v>
      </c>
      <c r="G62" s="285">
        <v>10.453920220082532</v>
      </c>
      <c r="H62" s="286">
        <v>25</v>
      </c>
      <c r="I62" s="285">
        <v>3.4387895460797799</v>
      </c>
      <c r="J62" s="286">
        <v>490</v>
      </c>
      <c r="K62" s="285">
        <v>67.400275103163693</v>
      </c>
      <c r="L62" s="286">
        <v>74</v>
      </c>
      <c r="M62" s="285">
        <v>10.178817056396149</v>
      </c>
      <c r="N62" s="286">
        <v>33</v>
      </c>
      <c r="O62" s="285">
        <v>4.5392022008253097</v>
      </c>
      <c r="P62" s="286">
        <v>1</v>
      </c>
      <c r="Q62" s="285">
        <v>0.13755158184319119</v>
      </c>
      <c r="R62" s="335">
        <v>727</v>
      </c>
      <c r="S62"/>
      <c r="T62"/>
      <c r="U62"/>
      <c r="V62"/>
      <c r="W62"/>
    </row>
    <row r="63" spans="1:23">
      <c r="A63" s="18">
        <v>6</v>
      </c>
      <c r="B63" s="65" t="s">
        <v>351</v>
      </c>
      <c r="C63" s="408">
        <v>260186</v>
      </c>
      <c r="D63" s="67">
        <v>3368</v>
      </c>
      <c r="E63" s="70">
        <v>3.9532372411850321</v>
      </c>
      <c r="F63" s="67">
        <v>11064</v>
      </c>
      <c r="G63" s="70">
        <v>12.986525188976008</v>
      </c>
      <c r="H63" s="67">
        <v>5419</v>
      </c>
      <c r="I63" s="70">
        <v>6.3606272594957503</v>
      </c>
      <c r="J63" s="67">
        <v>44971</v>
      </c>
      <c r="K63" s="70">
        <v>52.785342034837313</v>
      </c>
      <c r="L63" s="67">
        <v>13482</v>
      </c>
      <c r="M63" s="70">
        <v>15.824686605004931</v>
      </c>
      <c r="N63" s="67">
        <v>6567</v>
      </c>
      <c r="O63" s="71">
        <v>7.7081083618949249</v>
      </c>
      <c r="P63" s="67">
        <v>325</v>
      </c>
      <c r="Q63" s="71">
        <v>0.38147330860603784</v>
      </c>
      <c r="R63" s="248">
        <v>85196</v>
      </c>
      <c r="S63"/>
      <c r="T63"/>
      <c r="U63"/>
      <c r="V63"/>
      <c r="W63"/>
    </row>
    <row r="64" spans="1:23" ht="15">
      <c r="A64" s="329">
        <v>38</v>
      </c>
      <c r="B64" s="329" t="s">
        <v>22</v>
      </c>
      <c r="C64" s="469">
        <v>12081</v>
      </c>
      <c r="D64" s="286">
        <v>39</v>
      </c>
      <c r="E64" s="285">
        <v>3.6178107606679033</v>
      </c>
      <c r="F64" s="286">
        <v>84</v>
      </c>
      <c r="G64" s="285">
        <v>7.7922077922077921</v>
      </c>
      <c r="H64" s="286">
        <v>59</v>
      </c>
      <c r="I64" s="285">
        <v>5.4730983302411875</v>
      </c>
      <c r="J64" s="286">
        <v>658</v>
      </c>
      <c r="K64" s="285">
        <v>61.038961038961034</v>
      </c>
      <c r="L64" s="286">
        <v>140</v>
      </c>
      <c r="M64" s="285">
        <v>12.987012987012985</v>
      </c>
      <c r="N64" s="286">
        <v>92</v>
      </c>
      <c r="O64" s="285">
        <v>8.5343228200371062</v>
      </c>
      <c r="P64" s="286">
        <v>6</v>
      </c>
      <c r="Q64" s="285">
        <v>0.55658627087198509</v>
      </c>
      <c r="R64" s="335">
        <v>1078</v>
      </c>
      <c r="S64"/>
      <c r="T64"/>
      <c r="U64"/>
      <c r="V64"/>
      <c r="W64"/>
    </row>
    <row r="65" spans="1:23" ht="15">
      <c r="A65" s="329">
        <v>86</v>
      </c>
      <c r="B65" s="329" t="s">
        <v>43</v>
      </c>
      <c r="C65" s="469">
        <v>6405</v>
      </c>
      <c r="D65" s="286">
        <v>44</v>
      </c>
      <c r="E65" s="285">
        <v>3.669724770642202</v>
      </c>
      <c r="F65" s="286">
        <v>161</v>
      </c>
      <c r="G65" s="285">
        <v>13.427856547122602</v>
      </c>
      <c r="H65" s="286">
        <v>77</v>
      </c>
      <c r="I65" s="285">
        <v>6.4220183486238538</v>
      </c>
      <c r="J65" s="286">
        <v>613</v>
      </c>
      <c r="K65" s="285">
        <v>51.125938281901583</v>
      </c>
      <c r="L65" s="286">
        <v>210</v>
      </c>
      <c r="M65" s="285">
        <v>17.514595496246873</v>
      </c>
      <c r="N65" s="286">
        <v>93</v>
      </c>
      <c r="O65" s="285">
        <v>7.7564637197664723</v>
      </c>
      <c r="P65" s="286">
        <v>1</v>
      </c>
      <c r="Q65" s="285">
        <v>8.3402835696413671E-2</v>
      </c>
      <c r="R65" s="335">
        <v>1199</v>
      </c>
      <c r="S65"/>
      <c r="T65"/>
      <c r="U65"/>
      <c r="V65"/>
      <c r="W65"/>
    </row>
    <row r="66" spans="1:23" ht="15">
      <c r="A66" s="329">
        <v>107</v>
      </c>
      <c r="B66" s="329" t="s">
        <v>6125</v>
      </c>
      <c r="C66" s="469">
        <v>8504</v>
      </c>
      <c r="D66" s="286">
        <v>21</v>
      </c>
      <c r="E66" s="285">
        <v>3.1065088757396451</v>
      </c>
      <c r="F66" s="286">
        <v>75</v>
      </c>
      <c r="G66" s="285">
        <v>11.094674556213018</v>
      </c>
      <c r="H66" s="286">
        <v>20</v>
      </c>
      <c r="I66" s="285">
        <v>2.9585798816568047</v>
      </c>
      <c r="J66" s="286">
        <v>457</v>
      </c>
      <c r="K66" s="285">
        <v>67.603550295857985</v>
      </c>
      <c r="L66" s="286">
        <v>80</v>
      </c>
      <c r="M66" s="285">
        <v>11.834319526627219</v>
      </c>
      <c r="N66" s="286">
        <v>17</v>
      </c>
      <c r="O66" s="285">
        <v>2.5147928994082842</v>
      </c>
      <c r="P66" s="286">
        <v>6</v>
      </c>
      <c r="Q66" s="285">
        <v>0.8875739644970414</v>
      </c>
      <c r="R66" s="335">
        <v>676</v>
      </c>
      <c r="S66"/>
      <c r="T66"/>
      <c r="U66"/>
      <c r="V66"/>
      <c r="W66"/>
    </row>
    <row r="67" spans="1:23" ht="15">
      <c r="A67" s="329">
        <v>134</v>
      </c>
      <c r="B67" s="329" t="s">
        <v>63</v>
      </c>
      <c r="C67" s="469">
        <v>9680</v>
      </c>
      <c r="D67" s="286">
        <v>6</v>
      </c>
      <c r="E67" s="285">
        <v>1.2345679012345678</v>
      </c>
      <c r="F67" s="286">
        <v>49</v>
      </c>
      <c r="G67" s="285">
        <v>10.08230452674897</v>
      </c>
      <c r="H67" s="286">
        <v>25</v>
      </c>
      <c r="I67" s="285">
        <v>5.1440329218106999</v>
      </c>
      <c r="J67" s="286">
        <v>270</v>
      </c>
      <c r="K67" s="285">
        <v>55.555555555555557</v>
      </c>
      <c r="L67" s="286">
        <v>81</v>
      </c>
      <c r="M67" s="285">
        <v>16.666666666666664</v>
      </c>
      <c r="N67" s="286">
        <v>54</v>
      </c>
      <c r="O67" s="285">
        <v>11.111111111111111</v>
      </c>
      <c r="P67" s="286">
        <v>1</v>
      </c>
      <c r="Q67" s="285">
        <v>0.20576131687242799</v>
      </c>
      <c r="R67" s="335">
        <v>486</v>
      </c>
      <c r="S67"/>
      <c r="T67"/>
      <c r="U67"/>
      <c r="V67"/>
      <c r="W67"/>
    </row>
    <row r="68" spans="1:23" ht="15">
      <c r="A68" s="329">
        <v>150</v>
      </c>
      <c r="B68" s="329" t="s">
        <v>6126</v>
      </c>
      <c r="C68" s="469">
        <v>4160</v>
      </c>
      <c r="D68" s="286">
        <v>24</v>
      </c>
      <c r="E68" s="285">
        <v>2.1089630931458698</v>
      </c>
      <c r="F68" s="286">
        <v>92</v>
      </c>
      <c r="G68" s="285">
        <v>8.0843585237258342</v>
      </c>
      <c r="H68" s="286">
        <v>60</v>
      </c>
      <c r="I68" s="285">
        <v>5.272407732864675</v>
      </c>
      <c r="J68" s="286">
        <v>510</v>
      </c>
      <c r="K68" s="285">
        <v>44.815465729349732</v>
      </c>
      <c r="L68" s="286">
        <v>284</v>
      </c>
      <c r="M68" s="285">
        <v>24.956063268892795</v>
      </c>
      <c r="N68" s="286">
        <v>164</v>
      </c>
      <c r="O68" s="285">
        <v>14.411247803163443</v>
      </c>
      <c r="P68" s="286">
        <v>4</v>
      </c>
      <c r="Q68" s="285">
        <v>0.35149384885764495</v>
      </c>
      <c r="R68" s="335">
        <v>1138</v>
      </c>
      <c r="S68"/>
      <c r="T68"/>
      <c r="U68"/>
      <c r="V68"/>
      <c r="W68"/>
    </row>
    <row r="69" spans="1:23" ht="15">
      <c r="A69" s="329">
        <v>237</v>
      </c>
      <c r="B69" s="329" t="s">
        <v>95</v>
      </c>
      <c r="C69" s="469">
        <v>20645</v>
      </c>
      <c r="D69" s="286">
        <v>562</v>
      </c>
      <c r="E69" s="285">
        <v>4.2236584999248459</v>
      </c>
      <c r="F69" s="286">
        <v>1623</v>
      </c>
      <c r="G69" s="285">
        <v>12.197504885014279</v>
      </c>
      <c r="H69" s="286">
        <v>859</v>
      </c>
      <c r="I69" s="285">
        <v>6.4557342552232067</v>
      </c>
      <c r="J69" s="286">
        <v>6546</v>
      </c>
      <c r="K69" s="285">
        <v>49.195851495565911</v>
      </c>
      <c r="L69" s="286">
        <v>2392</v>
      </c>
      <c r="M69" s="285">
        <v>17.976852547722832</v>
      </c>
      <c r="N69" s="286">
        <v>1264</v>
      </c>
      <c r="O69" s="285">
        <v>9.4994739215391544</v>
      </c>
      <c r="P69" s="286">
        <v>60</v>
      </c>
      <c r="Q69" s="285">
        <v>0.45092439500977005</v>
      </c>
      <c r="R69" s="335">
        <v>13306</v>
      </c>
      <c r="S69"/>
      <c r="T69"/>
      <c r="U69"/>
      <c r="V69"/>
      <c r="W69"/>
    </row>
    <row r="70" spans="1:23" ht="15">
      <c r="A70" s="329">
        <v>264</v>
      </c>
      <c r="B70" s="329" t="s">
        <v>102</v>
      </c>
      <c r="C70" s="469">
        <v>12285</v>
      </c>
      <c r="D70" s="286">
        <v>291</v>
      </c>
      <c r="E70" s="285">
        <v>4.5497185741088177</v>
      </c>
      <c r="F70" s="286">
        <v>910</v>
      </c>
      <c r="G70" s="285">
        <v>14.227642276422763</v>
      </c>
      <c r="H70" s="286">
        <v>423</v>
      </c>
      <c r="I70" s="285">
        <v>6.6135084427767357</v>
      </c>
      <c r="J70" s="286">
        <v>3277</v>
      </c>
      <c r="K70" s="285">
        <v>51.23514696685428</v>
      </c>
      <c r="L70" s="286">
        <v>994</v>
      </c>
      <c r="M70" s="285">
        <v>15.540963101938713</v>
      </c>
      <c r="N70" s="286">
        <v>467</v>
      </c>
      <c r="O70" s="285">
        <v>7.3014383989993741</v>
      </c>
      <c r="P70" s="286">
        <v>34</v>
      </c>
      <c r="Q70" s="285">
        <v>0.53158223889931211</v>
      </c>
      <c r="R70" s="335">
        <v>6396</v>
      </c>
      <c r="S70"/>
      <c r="T70"/>
      <c r="U70"/>
      <c r="V70"/>
      <c r="W70"/>
    </row>
    <row r="71" spans="1:23" ht="15">
      <c r="A71" s="329">
        <v>310</v>
      </c>
      <c r="B71" s="329" t="s">
        <v>114</v>
      </c>
      <c r="C71" s="469">
        <v>10390</v>
      </c>
      <c r="D71" s="286">
        <v>52</v>
      </c>
      <c r="E71" s="285">
        <v>2.3183236736513599</v>
      </c>
      <c r="F71" s="286">
        <v>204</v>
      </c>
      <c r="G71" s="285">
        <v>9.0949621043245656</v>
      </c>
      <c r="H71" s="286">
        <v>136</v>
      </c>
      <c r="I71" s="285">
        <v>6.0633080695497101</v>
      </c>
      <c r="J71" s="286">
        <v>1147</v>
      </c>
      <c r="K71" s="285">
        <v>51.136870263040571</v>
      </c>
      <c r="L71" s="286">
        <v>425</v>
      </c>
      <c r="M71" s="285">
        <v>18.947837717342843</v>
      </c>
      <c r="N71" s="286">
        <v>278</v>
      </c>
      <c r="O71" s="285">
        <v>12.394115024520731</v>
      </c>
      <c r="P71" s="286">
        <v>1</v>
      </c>
      <c r="Q71" s="285">
        <v>4.4583147570218459E-2</v>
      </c>
      <c r="R71" s="335">
        <v>2243</v>
      </c>
      <c r="S71"/>
      <c r="T71"/>
      <c r="U71"/>
      <c r="V71"/>
      <c r="W71"/>
    </row>
    <row r="72" spans="1:23" ht="15">
      <c r="A72" s="329">
        <v>315</v>
      </c>
      <c r="B72" s="329" t="s">
        <v>118</v>
      </c>
      <c r="C72" s="469">
        <v>6980</v>
      </c>
      <c r="D72" s="286">
        <v>42</v>
      </c>
      <c r="E72" s="285">
        <v>3.608247422680412</v>
      </c>
      <c r="F72" s="286">
        <v>106</v>
      </c>
      <c r="G72" s="285">
        <v>9.1065292096219927</v>
      </c>
      <c r="H72" s="286">
        <v>57</v>
      </c>
      <c r="I72" s="285">
        <v>4.8969072164948457</v>
      </c>
      <c r="J72" s="286">
        <v>678</v>
      </c>
      <c r="K72" s="285">
        <v>58.247422680412377</v>
      </c>
      <c r="L72" s="286">
        <v>200</v>
      </c>
      <c r="M72" s="285">
        <v>17.182130584192439</v>
      </c>
      <c r="N72" s="286">
        <v>78</v>
      </c>
      <c r="O72" s="285">
        <v>6.7010309278350517</v>
      </c>
      <c r="P72" s="286">
        <v>3</v>
      </c>
      <c r="Q72" s="285">
        <v>0.25773195876288657</v>
      </c>
      <c r="R72" s="335">
        <v>1164</v>
      </c>
      <c r="S72"/>
      <c r="T72"/>
      <c r="U72"/>
      <c r="V72"/>
      <c r="W72"/>
    </row>
    <row r="73" spans="1:23" ht="15">
      <c r="A73" s="329">
        <v>361</v>
      </c>
      <c r="B73" s="329" t="s">
        <v>131</v>
      </c>
      <c r="C73" s="469">
        <v>29103</v>
      </c>
      <c r="D73" s="286">
        <v>69</v>
      </c>
      <c r="E73" s="285">
        <v>3.0955585464333781</v>
      </c>
      <c r="F73" s="286">
        <v>237</v>
      </c>
      <c r="G73" s="285">
        <v>10.632570659488561</v>
      </c>
      <c r="H73" s="286">
        <v>95</v>
      </c>
      <c r="I73" s="285">
        <v>4.2620008972633467</v>
      </c>
      <c r="J73" s="286">
        <v>1434</v>
      </c>
      <c r="K73" s="285">
        <v>64.333781965006736</v>
      </c>
      <c r="L73" s="286">
        <v>266</v>
      </c>
      <c r="M73" s="285">
        <v>11.933602512337371</v>
      </c>
      <c r="N73" s="286">
        <v>122</v>
      </c>
      <c r="O73" s="285">
        <v>5.4733064154329298</v>
      </c>
      <c r="P73" s="286">
        <v>6</v>
      </c>
      <c r="Q73" s="285">
        <v>0.26917900403768508</v>
      </c>
      <c r="R73" s="335">
        <v>2229</v>
      </c>
      <c r="S73"/>
      <c r="T73"/>
      <c r="U73"/>
      <c r="V73"/>
      <c r="W73"/>
    </row>
    <row r="74" spans="1:23" ht="15">
      <c r="A74" s="329">
        <v>647</v>
      </c>
      <c r="B74" s="329" t="s">
        <v>6127</v>
      </c>
      <c r="C74" s="469">
        <v>7625</v>
      </c>
      <c r="D74" s="286">
        <v>46</v>
      </c>
      <c r="E74" s="285">
        <v>3.6050156739811912</v>
      </c>
      <c r="F74" s="286">
        <v>168</v>
      </c>
      <c r="G74" s="285">
        <v>13.166144200626958</v>
      </c>
      <c r="H74" s="286">
        <v>59</v>
      </c>
      <c r="I74" s="285">
        <v>4.6238244514106581</v>
      </c>
      <c r="J74" s="286">
        <v>817</v>
      </c>
      <c r="K74" s="285">
        <v>64.028213166144198</v>
      </c>
      <c r="L74" s="286">
        <v>133</v>
      </c>
      <c r="M74" s="285">
        <v>10.423197492163009</v>
      </c>
      <c r="N74" s="286">
        <v>49</v>
      </c>
      <c r="O74" s="285">
        <v>3.8401253918495297</v>
      </c>
      <c r="P74" s="286">
        <v>4</v>
      </c>
      <c r="Q74" s="285">
        <v>0.31347962382445138</v>
      </c>
      <c r="R74" s="335">
        <v>1276</v>
      </c>
      <c r="S74"/>
      <c r="T74"/>
      <c r="U74"/>
      <c r="V74"/>
      <c r="W74"/>
    </row>
    <row r="75" spans="1:23" ht="15">
      <c r="A75" s="329">
        <v>658</v>
      </c>
      <c r="B75" s="329" t="s">
        <v>6128</v>
      </c>
      <c r="C75" s="469">
        <v>3943</v>
      </c>
      <c r="D75" s="286">
        <v>54</v>
      </c>
      <c r="E75" s="285">
        <v>5.4108216432865728</v>
      </c>
      <c r="F75" s="286">
        <v>142</v>
      </c>
      <c r="G75" s="285">
        <v>14.228456913827655</v>
      </c>
      <c r="H75" s="286">
        <v>79</v>
      </c>
      <c r="I75" s="285">
        <v>7.915831663326653</v>
      </c>
      <c r="J75" s="286">
        <v>490</v>
      </c>
      <c r="K75" s="285">
        <v>49.098196392785567</v>
      </c>
      <c r="L75" s="286">
        <v>157</v>
      </c>
      <c r="M75" s="285">
        <v>15.731462925851702</v>
      </c>
      <c r="N75" s="286">
        <v>71</v>
      </c>
      <c r="O75" s="285">
        <v>7.1142284569138274</v>
      </c>
      <c r="P75" s="286">
        <v>5</v>
      </c>
      <c r="Q75" s="285">
        <v>0.50100200400801598</v>
      </c>
      <c r="R75" s="335">
        <v>998</v>
      </c>
      <c r="S75"/>
      <c r="T75"/>
      <c r="U75"/>
      <c r="V75"/>
      <c r="W75"/>
    </row>
    <row r="76" spans="1:23" ht="15">
      <c r="A76" s="329">
        <v>664</v>
      </c>
      <c r="B76" s="329" t="s">
        <v>6129</v>
      </c>
      <c r="C76" s="469">
        <v>23972</v>
      </c>
      <c r="D76" s="286">
        <v>614</v>
      </c>
      <c r="E76" s="285">
        <v>4.2934060555205935</v>
      </c>
      <c r="F76" s="286">
        <v>2015</v>
      </c>
      <c r="G76" s="285">
        <v>14.089923781553736</v>
      </c>
      <c r="H76" s="286">
        <v>953</v>
      </c>
      <c r="I76" s="285">
        <v>6.6638696594643738</v>
      </c>
      <c r="J76" s="286">
        <v>7403</v>
      </c>
      <c r="K76" s="285">
        <v>51.765610796447802</v>
      </c>
      <c r="L76" s="286">
        <v>2245</v>
      </c>
      <c r="M76" s="285">
        <v>15.698202922872525</v>
      </c>
      <c r="N76" s="286">
        <v>1017</v>
      </c>
      <c r="O76" s="285">
        <v>7.11139081183134</v>
      </c>
      <c r="P76" s="286">
        <v>54</v>
      </c>
      <c r="Q76" s="285">
        <v>0.37759597230962871</v>
      </c>
      <c r="R76" s="335">
        <v>14301</v>
      </c>
      <c r="S76"/>
      <c r="T76"/>
      <c r="U76"/>
      <c r="V76"/>
      <c r="W76"/>
    </row>
    <row r="77" spans="1:23" ht="15">
      <c r="A77" s="329">
        <v>686</v>
      </c>
      <c r="B77" s="329" t="s">
        <v>219</v>
      </c>
      <c r="C77" s="469">
        <v>39667</v>
      </c>
      <c r="D77" s="286">
        <v>912</v>
      </c>
      <c r="E77" s="285">
        <v>4.3711656441717786</v>
      </c>
      <c r="F77" s="286">
        <v>2961</v>
      </c>
      <c r="G77" s="285">
        <v>14.191909509202455</v>
      </c>
      <c r="H77" s="286">
        <v>1358</v>
      </c>
      <c r="I77" s="285">
        <v>6.5088190184049086</v>
      </c>
      <c r="J77" s="286">
        <v>11155</v>
      </c>
      <c r="K77" s="285">
        <v>53.465299079754601</v>
      </c>
      <c r="L77" s="286">
        <v>3118</v>
      </c>
      <c r="M77" s="285">
        <v>14.944401840490798</v>
      </c>
      <c r="N77" s="286">
        <v>1287</v>
      </c>
      <c r="O77" s="285">
        <v>6.1685199386503067</v>
      </c>
      <c r="P77" s="286">
        <v>73</v>
      </c>
      <c r="Q77" s="285">
        <v>0.34988496932515339</v>
      </c>
      <c r="R77" s="335">
        <v>20864</v>
      </c>
      <c r="S77"/>
      <c r="T77"/>
      <c r="U77"/>
      <c r="V77"/>
      <c r="W77"/>
    </row>
    <row r="78" spans="1:23" ht="15">
      <c r="A78" s="329">
        <v>819</v>
      </c>
      <c r="B78" s="329" t="s">
        <v>240</v>
      </c>
      <c r="C78" s="469">
        <v>5281</v>
      </c>
      <c r="D78" s="286">
        <v>33</v>
      </c>
      <c r="E78" s="285">
        <v>4.0293040293040292</v>
      </c>
      <c r="F78" s="286">
        <v>127</v>
      </c>
      <c r="G78" s="285">
        <v>15.506715506715507</v>
      </c>
      <c r="H78" s="286">
        <v>54</v>
      </c>
      <c r="I78" s="285">
        <v>6.593406593406594</v>
      </c>
      <c r="J78" s="286">
        <v>498</v>
      </c>
      <c r="K78" s="285">
        <v>60.805860805860803</v>
      </c>
      <c r="L78" s="286">
        <v>65</v>
      </c>
      <c r="M78" s="285">
        <v>7.9365079365079358</v>
      </c>
      <c r="N78" s="286">
        <v>38</v>
      </c>
      <c r="O78" s="285">
        <v>4.6398046398046402</v>
      </c>
      <c r="P78" s="286">
        <v>4</v>
      </c>
      <c r="Q78" s="285">
        <v>0.48840048840048839</v>
      </c>
      <c r="R78" s="335">
        <v>819</v>
      </c>
      <c r="S78"/>
      <c r="T78"/>
      <c r="U78"/>
      <c r="V78"/>
      <c r="W78"/>
    </row>
    <row r="79" spans="1:23" ht="15">
      <c r="A79" s="329">
        <v>854</v>
      </c>
      <c r="B79" s="329" t="s">
        <v>248</v>
      </c>
      <c r="C79" s="469">
        <v>14769</v>
      </c>
      <c r="D79" s="286">
        <v>38</v>
      </c>
      <c r="E79" s="285">
        <v>3.4958601655933763</v>
      </c>
      <c r="F79" s="286">
        <v>100</v>
      </c>
      <c r="G79" s="285">
        <v>9.1996320147194108</v>
      </c>
      <c r="H79" s="286">
        <v>46</v>
      </c>
      <c r="I79" s="285">
        <v>4.2318307267709292</v>
      </c>
      <c r="J79" s="286">
        <v>705</v>
      </c>
      <c r="K79" s="285">
        <v>64.85740570377186</v>
      </c>
      <c r="L79" s="286">
        <v>135</v>
      </c>
      <c r="M79" s="285">
        <v>12.419503219871206</v>
      </c>
      <c r="N79" s="286">
        <v>61</v>
      </c>
      <c r="O79" s="285">
        <v>5.6117755289788409</v>
      </c>
      <c r="P79" s="286">
        <v>2</v>
      </c>
      <c r="Q79" s="285">
        <v>0.18399264029438822</v>
      </c>
      <c r="R79" s="335">
        <v>1087</v>
      </c>
      <c r="S79"/>
      <c r="T79"/>
      <c r="U79"/>
      <c r="V79"/>
      <c r="W79"/>
    </row>
    <row r="80" spans="1:23" ht="15">
      <c r="A80" s="329">
        <v>887</v>
      </c>
      <c r="B80" s="329" t="s">
        <v>261</v>
      </c>
      <c r="C80" s="469">
        <v>44696</v>
      </c>
      <c r="D80" s="286">
        <v>521</v>
      </c>
      <c r="E80" s="285">
        <v>3.2693273092369477</v>
      </c>
      <c r="F80" s="286">
        <v>2010</v>
      </c>
      <c r="G80" s="285">
        <v>12.612951807228914</v>
      </c>
      <c r="H80" s="286">
        <v>1059</v>
      </c>
      <c r="I80" s="285">
        <v>6.6453313253012043</v>
      </c>
      <c r="J80" s="286">
        <v>8313</v>
      </c>
      <c r="K80" s="285">
        <v>52.164909638554214</v>
      </c>
      <c r="L80" s="286">
        <v>2557</v>
      </c>
      <c r="M80" s="285">
        <v>16.04543172690763</v>
      </c>
      <c r="N80" s="286">
        <v>1415</v>
      </c>
      <c r="O80" s="285">
        <v>8.8792670682730925</v>
      </c>
      <c r="P80" s="286">
        <v>61</v>
      </c>
      <c r="Q80" s="285">
        <v>0.38278112449799195</v>
      </c>
      <c r="R80" s="335">
        <v>15936</v>
      </c>
      <c r="S80"/>
      <c r="T80"/>
      <c r="U80"/>
      <c r="V80"/>
      <c r="W80"/>
    </row>
    <row r="81" spans="1:23">
      <c r="A81" s="18">
        <v>7</v>
      </c>
      <c r="B81" s="65" t="s">
        <v>369</v>
      </c>
      <c r="C81" s="408">
        <v>728581</v>
      </c>
      <c r="D81" s="67">
        <v>15314</v>
      </c>
      <c r="E81" s="70">
        <v>3.6485359635956449</v>
      </c>
      <c r="F81" s="67">
        <v>47539</v>
      </c>
      <c r="G81" s="70">
        <v>11.326090582040836</v>
      </c>
      <c r="H81" s="67">
        <v>21887</v>
      </c>
      <c r="I81" s="70">
        <v>5.2145426822004621</v>
      </c>
      <c r="J81" s="67">
        <v>217697</v>
      </c>
      <c r="K81" s="70">
        <v>51.865961451409234</v>
      </c>
      <c r="L81" s="67">
        <v>69926</v>
      </c>
      <c r="M81" s="70">
        <v>16.659757463131061</v>
      </c>
      <c r="N81" s="67">
        <v>45762</v>
      </c>
      <c r="O81" s="71">
        <v>10.902723179186619</v>
      </c>
      <c r="P81" s="67">
        <v>1605</v>
      </c>
      <c r="Q81" s="71">
        <v>0.3823886784361375</v>
      </c>
      <c r="R81" s="248">
        <v>419730</v>
      </c>
      <c r="S81"/>
      <c r="T81"/>
      <c r="U81"/>
      <c r="V81"/>
      <c r="W81"/>
    </row>
    <row r="82" spans="1:23" ht="15">
      <c r="A82" s="329">
        <v>2</v>
      </c>
      <c r="B82" s="329" t="s">
        <v>8</v>
      </c>
      <c r="C82" s="469">
        <v>21246</v>
      </c>
      <c r="D82" s="286">
        <v>119</v>
      </c>
      <c r="E82" s="285">
        <v>3.8586251621271077</v>
      </c>
      <c r="F82" s="286">
        <v>340</v>
      </c>
      <c r="G82" s="285">
        <v>11.024643320363165</v>
      </c>
      <c r="H82" s="286">
        <v>159</v>
      </c>
      <c r="I82" s="285">
        <v>5.1556420233463029</v>
      </c>
      <c r="J82" s="286">
        <v>1679</v>
      </c>
      <c r="K82" s="285">
        <v>54.442282749675741</v>
      </c>
      <c r="L82" s="286">
        <v>446</v>
      </c>
      <c r="M82" s="285">
        <v>14.461738002594036</v>
      </c>
      <c r="N82" s="286">
        <v>329</v>
      </c>
      <c r="O82" s="285">
        <v>10.667963683527885</v>
      </c>
      <c r="P82" s="286">
        <v>12</v>
      </c>
      <c r="Q82" s="285">
        <v>0.38910505836575876</v>
      </c>
      <c r="R82" s="335">
        <v>3084</v>
      </c>
      <c r="S82"/>
      <c r="T82"/>
      <c r="U82"/>
      <c r="V82"/>
      <c r="W82"/>
    </row>
    <row r="83" spans="1:23" ht="15">
      <c r="A83" s="329">
        <v>21</v>
      </c>
      <c r="B83" s="329" t="s">
        <v>12</v>
      </c>
      <c r="C83" s="469">
        <v>4920</v>
      </c>
      <c r="D83" s="286">
        <v>19</v>
      </c>
      <c r="E83" s="285">
        <v>3.5916824196597354</v>
      </c>
      <c r="F83" s="286">
        <v>55</v>
      </c>
      <c r="G83" s="285">
        <v>10.396975425330812</v>
      </c>
      <c r="H83" s="286">
        <v>27</v>
      </c>
      <c r="I83" s="285">
        <v>5.103969754253308</v>
      </c>
      <c r="J83" s="286">
        <v>280</v>
      </c>
      <c r="K83" s="285">
        <v>52.930056710775041</v>
      </c>
      <c r="L83" s="286">
        <v>86</v>
      </c>
      <c r="M83" s="285">
        <v>16.257088846880908</v>
      </c>
      <c r="N83" s="286">
        <v>61</v>
      </c>
      <c r="O83" s="285">
        <v>11.531190926275993</v>
      </c>
      <c r="P83" s="286">
        <v>1</v>
      </c>
      <c r="Q83" s="285">
        <v>0.1890359168241966</v>
      </c>
      <c r="R83" s="335">
        <v>529</v>
      </c>
      <c r="S83"/>
      <c r="T83"/>
      <c r="U83"/>
      <c r="V83"/>
      <c r="W83"/>
    </row>
    <row r="84" spans="1:23" ht="15">
      <c r="A84" s="329">
        <v>55</v>
      </c>
      <c r="B84" s="329" t="s">
        <v>6130</v>
      </c>
      <c r="C84" s="469">
        <v>7902</v>
      </c>
      <c r="D84" s="286">
        <v>22</v>
      </c>
      <c r="E84" s="285">
        <v>3.9639639639639639</v>
      </c>
      <c r="F84" s="286">
        <v>60</v>
      </c>
      <c r="G84" s="285">
        <v>10.810810810810811</v>
      </c>
      <c r="H84" s="286">
        <v>29</v>
      </c>
      <c r="I84" s="285">
        <v>5.2252252252252251</v>
      </c>
      <c r="J84" s="286">
        <v>316</v>
      </c>
      <c r="K84" s="285">
        <v>56.936936936936931</v>
      </c>
      <c r="L84" s="286">
        <v>81</v>
      </c>
      <c r="M84" s="285">
        <v>14.594594594594595</v>
      </c>
      <c r="N84" s="286">
        <v>45</v>
      </c>
      <c r="O84" s="285">
        <v>8.1081081081081088</v>
      </c>
      <c r="P84" s="286">
        <v>2</v>
      </c>
      <c r="Q84" s="285">
        <v>0.36036036036036034</v>
      </c>
      <c r="R84" s="335">
        <v>555</v>
      </c>
      <c r="S84"/>
      <c r="T84"/>
      <c r="U84"/>
      <c r="V84"/>
      <c r="W84"/>
    </row>
    <row r="85" spans="1:23" ht="15">
      <c r="A85" s="329">
        <v>148</v>
      </c>
      <c r="B85" s="329" t="s">
        <v>73</v>
      </c>
      <c r="C85" s="469">
        <v>65553</v>
      </c>
      <c r="D85" s="286">
        <v>1491</v>
      </c>
      <c r="E85" s="285">
        <v>4.0199514693987597</v>
      </c>
      <c r="F85" s="286">
        <v>4572</v>
      </c>
      <c r="G85" s="285">
        <v>12.326772715017526</v>
      </c>
      <c r="H85" s="286">
        <v>2135</v>
      </c>
      <c r="I85" s="285">
        <v>5.7562685359935291</v>
      </c>
      <c r="J85" s="286">
        <v>19665</v>
      </c>
      <c r="K85" s="285">
        <v>53.019681854947422</v>
      </c>
      <c r="L85" s="286">
        <v>5703</v>
      </c>
      <c r="M85" s="285">
        <v>15.376112159611754</v>
      </c>
      <c r="N85" s="286">
        <v>3381</v>
      </c>
      <c r="O85" s="285">
        <v>9.1156645996225407</v>
      </c>
      <c r="P85" s="286">
        <v>143</v>
      </c>
      <c r="Q85" s="285">
        <v>0.38554866540846588</v>
      </c>
      <c r="R85" s="335">
        <v>37090</v>
      </c>
      <c r="S85"/>
      <c r="T85"/>
      <c r="U85"/>
      <c r="V85"/>
      <c r="W85"/>
    </row>
    <row r="86" spans="1:23" ht="15">
      <c r="A86" s="329">
        <v>197</v>
      </c>
      <c r="B86" s="329" t="s">
        <v>84</v>
      </c>
      <c r="C86" s="469">
        <v>15534</v>
      </c>
      <c r="D86" s="286">
        <v>130</v>
      </c>
      <c r="E86" s="285">
        <v>4.7794117647058822</v>
      </c>
      <c r="F86" s="286">
        <v>429</v>
      </c>
      <c r="G86" s="285">
        <v>15.772058823529411</v>
      </c>
      <c r="H86" s="286">
        <v>156</v>
      </c>
      <c r="I86" s="285">
        <v>5.7352941176470589</v>
      </c>
      <c r="J86" s="286">
        <v>1405</v>
      </c>
      <c r="K86" s="285">
        <v>51.654411764705884</v>
      </c>
      <c r="L86" s="286">
        <v>364</v>
      </c>
      <c r="M86" s="285">
        <v>13.382352941176471</v>
      </c>
      <c r="N86" s="286">
        <v>226</v>
      </c>
      <c r="O86" s="285">
        <v>8.3088235294117645</v>
      </c>
      <c r="P86" s="286">
        <v>10</v>
      </c>
      <c r="Q86" s="285">
        <v>0.36764705882352938</v>
      </c>
      <c r="R86" s="335">
        <v>2720</v>
      </c>
      <c r="S86"/>
      <c r="T86"/>
      <c r="U86"/>
      <c r="V86"/>
      <c r="W86"/>
    </row>
    <row r="87" spans="1:23" ht="15">
      <c r="A87" s="329">
        <v>206</v>
      </c>
      <c r="B87" s="329" t="s">
        <v>86</v>
      </c>
      <c r="C87" s="469">
        <v>4983</v>
      </c>
      <c r="D87" s="286">
        <v>24</v>
      </c>
      <c r="E87" s="285">
        <v>3.5608308605341246</v>
      </c>
      <c r="F87" s="286">
        <v>72</v>
      </c>
      <c r="G87" s="285">
        <v>10.682492581602373</v>
      </c>
      <c r="H87" s="286">
        <v>37</v>
      </c>
      <c r="I87" s="285">
        <v>5.4896142433234418</v>
      </c>
      <c r="J87" s="286">
        <v>337</v>
      </c>
      <c r="K87" s="285">
        <v>50</v>
      </c>
      <c r="L87" s="286">
        <v>119</v>
      </c>
      <c r="M87" s="285">
        <v>17.655786350148368</v>
      </c>
      <c r="N87" s="286">
        <v>83</v>
      </c>
      <c r="O87" s="285">
        <v>12.314540059347182</v>
      </c>
      <c r="P87" s="286">
        <v>2</v>
      </c>
      <c r="Q87" s="285">
        <v>0.29673590504451042</v>
      </c>
      <c r="R87" s="335">
        <v>674</v>
      </c>
      <c r="S87"/>
      <c r="T87"/>
      <c r="U87"/>
      <c r="V87"/>
      <c r="W87"/>
    </row>
    <row r="88" spans="1:23" ht="15">
      <c r="A88" s="329">
        <v>313</v>
      </c>
      <c r="B88" s="329" t="s">
        <v>6131</v>
      </c>
      <c r="C88" s="469">
        <v>10226</v>
      </c>
      <c r="D88" s="286">
        <v>100</v>
      </c>
      <c r="E88" s="285">
        <v>6.0459492140266029</v>
      </c>
      <c r="F88" s="286">
        <v>246</v>
      </c>
      <c r="G88" s="285">
        <v>14.873035066505441</v>
      </c>
      <c r="H88" s="286">
        <v>108</v>
      </c>
      <c r="I88" s="285">
        <v>6.5296251511487311</v>
      </c>
      <c r="J88" s="286">
        <v>833</v>
      </c>
      <c r="K88" s="285">
        <v>50.362756952841593</v>
      </c>
      <c r="L88" s="286">
        <v>212</v>
      </c>
      <c r="M88" s="285">
        <v>12.817412333736398</v>
      </c>
      <c r="N88" s="286">
        <v>146</v>
      </c>
      <c r="O88" s="285">
        <v>8.827085852478838</v>
      </c>
      <c r="P88" s="286">
        <v>9</v>
      </c>
      <c r="Q88" s="285">
        <v>0.54413542926239422</v>
      </c>
      <c r="R88" s="335">
        <v>1654</v>
      </c>
      <c r="S88"/>
      <c r="T88"/>
      <c r="U88"/>
      <c r="V88"/>
      <c r="W88"/>
    </row>
    <row r="89" spans="1:23" ht="15">
      <c r="A89" s="329">
        <v>318</v>
      </c>
      <c r="B89" s="329" t="s">
        <v>120</v>
      </c>
      <c r="C89" s="469">
        <v>60921</v>
      </c>
      <c r="D89" s="286">
        <v>1105</v>
      </c>
      <c r="E89" s="285">
        <v>3.3084822898889183</v>
      </c>
      <c r="F89" s="286">
        <v>3708</v>
      </c>
      <c r="G89" s="285">
        <v>11.102128806251685</v>
      </c>
      <c r="H89" s="286">
        <v>1612</v>
      </c>
      <c r="I89" s="285">
        <v>4.8264918111320698</v>
      </c>
      <c r="J89" s="286">
        <v>17501</v>
      </c>
      <c r="K89" s="285">
        <v>52.399772448276892</v>
      </c>
      <c r="L89" s="286">
        <v>5577</v>
      </c>
      <c r="M89" s="285">
        <v>16.698104733674661</v>
      </c>
      <c r="N89" s="286">
        <v>3783</v>
      </c>
      <c r="O89" s="285">
        <v>11.326686427737357</v>
      </c>
      <c r="P89" s="286">
        <v>113</v>
      </c>
      <c r="Q89" s="285">
        <v>0.33833348303841432</v>
      </c>
      <c r="R89" s="335">
        <v>33399</v>
      </c>
      <c r="S89"/>
      <c r="T89"/>
      <c r="U89"/>
      <c r="V89"/>
      <c r="W89"/>
    </row>
    <row r="90" spans="1:23" ht="15">
      <c r="A90" s="329">
        <v>321</v>
      </c>
      <c r="B90" s="329" t="s">
        <v>122</v>
      </c>
      <c r="C90" s="469">
        <v>9121</v>
      </c>
      <c r="D90" s="286">
        <v>101</v>
      </c>
      <c r="E90" s="285">
        <v>3.7984204588191051</v>
      </c>
      <c r="F90" s="286">
        <v>276</v>
      </c>
      <c r="G90" s="285">
        <v>10.379842045881912</v>
      </c>
      <c r="H90" s="286">
        <v>138</v>
      </c>
      <c r="I90" s="285">
        <v>5.1899210229409558</v>
      </c>
      <c r="J90" s="286">
        <v>1319</v>
      </c>
      <c r="K90" s="285">
        <v>49.605114704776234</v>
      </c>
      <c r="L90" s="286">
        <v>490</v>
      </c>
      <c r="M90" s="285">
        <v>18.427980443775855</v>
      </c>
      <c r="N90" s="286">
        <v>323</v>
      </c>
      <c r="O90" s="285">
        <v>12.147423843550206</v>
      </c>
      <c r="P90" s="286">
        <v>12</v>
      </c>
      <c r="Q90" s="285">
        <v>0.45129748025573524</v>
      </c>
      <c r="R90" s="335">
        <v>2659</v>
      </c>
      <c r="S90"/>
      <c r="T90"/>
      <c r="U90"/>
      <c r="V90"/>
      <c r="W90"/>
    </row>
    <row r="91" spans="1:23" ht="15">
      <c r="A91" s="329">
        <v>376</v>
      </c>
      <c r="B91" s="329" t="s">
        <v>6132</v>
      </c>
      <c r="C91" s="469">
        <v>71570</v>
      </c>
      <c r="D91" s="286">
        <v>2082</v>
      </c>
      <c r="E91" s="285">
        <v>3.284585167305599</v>
      </c>
      <c r="F91" s="286">
        <v>6751</v>
      </c>
      <c r="G91" s="285">
        <v>10.650448830201777</v>
      </c>
      <c r="H91" s="286">
        <v>3321</v>
      </c>
      <c r="I91" s="285">
        <v>5.2392446400681525</v>
      </c>
      <c r="J91" s="286">
        <v>32217</v>
      </c>
      <c r="K91" s="285">
        <v>50.825879123479581</v>
      </c>
      <c r="L91" s="286">
        <v>11152</v>
      </c>
      <c r="M91" s="285">
        <v>17.593512865414045</v>
      </c>
      <c r="N91" s="286">
        <v>7673</v>
      </c>
      <c r="O91" s="285">
        <v>12.105005758278512</v>
      </c>
      <c r="P91" s="286">
        <v>191</v>
      </c>
      <c r="Q91" s="285">
        <v>0.30132361525233881</v>
      </c>
      <c r="R91" s="335">
        <v>63387</v>
      </c>
      <c r="S91"/>
      <c r="T91"/>
      <c r="U91"/>
      <c r="V91"/>
      <c r="W91"/>
    </row>
    <row r="92" spans="1:23" ht="15">
      <c r="A92" s="329">
        <v>400</v>
      </c>
      <c r="B92" s="329" t="s">
        <v>6133</v>
      </c>
      <c r="C92" s="469">
        <v>23455</v>
      </c>
      <c r="D92" s="286">
        <v>510</v>
      </c>
      <c r="E92" s="285">
        <v>4.1162227602905572</v>
      </c>
      <c r="F92" s="286">
        <v>1573</v>
      </c>
      <c r="G92" s="285">
        <v>12.695722356739306</v>
      </c>
      <c r="H92" s="286">
        <v>713</v>
      </c>
      <c r="I92" s="285">
        <v>5.7546408393866022</v>
      </c>
      <c r="J92" s="286">
        <v>6635</v>
      </c>
      <c r="K92" s="285">
        <v>53.551251008878133</v>
      </c>
      <c r="L92" s="286">
        <v>1918</v>
      </c>
      <c r="M92" s="285">
        <v>15.480225988700566</v>
      </c>
      <c r="N92" s="286">
        <v>992</v>
      </c>
      <c r="O92" s="285">
        <v>8.0064568200161421</v>
      </c>
      <c r="P92" s="286">
        <v>49</v>
      </c>
      <c r="Q92" s="285">
        <v>0.39548022598870053</v>
      </c>
      <c r="R92" s="335">
        <v>12390</v>
      </c>
      <c r="S92"/>
      <c r="T92"/>
      <c r="U92"/>
      <c r="V92"/>
      <c r="W92"/>
    </row>
    <row r="93" spans="1:23" ht="15">
      <c r="A93" s="329">
        <v>440</v>
      </c>
      <c r="B93" s="329" t="s">
        <v>149</v>
      </c>
      <c r="C93" s="469">
        <v>71117</v>
      </c>
      <c r="D93" s="286">
        <v>1916</v>
      </c>
      <c r="E93" s="285">
        <v>4.2253831734480096</v>
      </c>
      <c r="F93" s="286">
        <v>5618</v>
      </c>
      <c r="G93" s="285">
        <v>12.389458595214467</v>
      </c>
      <c r="H93" s="286">
        <v>2490</v>
      </c>
      <c r="I93" s="285">
        <v>5.4912338736354611</v>
      </c>
      <c r="J93" s="286">
        <v>23657</v>
      </c>
      <c r="K93" s="285">
        <v>52.171132429154262</v>
      </c>
      <c r="L93" s="286">
        <v>7168</v>
      </c>
      <c r="M93" s="285">
        <v>15.807696548682323</v>
      </c>
      <c r="N93" s="286">
        <v>4281</v>
      </c>
      <c r="O93" s="285">
        <v>9.4409526959973533</v>
      </c>
      <c r="P93" s="286">
        <v>215</v>
      </c>
      <c r="Q93" s="285">
        <v>0.47414268386812219</v>
      </c>
      <c r="R93" s="335">
        <v>45345</v>
      </c>
      <c r="S93"/>
      <c r="T93"/>
      <c r="U93"/>
      <c r="V93"/>
      <c r="W93"/>
    </row>
    <row r="94" spans="1:23" ht="15">
      <c r="A94" s="329">
        <v>483</v>
      </c>
      <c r="B94" s="329" t="s">
        <v>157</v>
      </c>
      <c r="C94" s="469">
        <v>10417</v>
      </c>
      <c r="D94" s="286">
        <v>17</v>
      </c>
      <c r="E94" s="285">
        <v>2.4045261669024045</v>
      </c>
      <c r="F94" s="286">
        <v>90</v>
      </c>
      <c r="G94" s="285">
        <v>12.729844413012732</v>
      </c>
      <c r="H94" s="286">
        <v>38</v>
      </c>
      <c r="I94" s="285">
        <v>5.3748231966053748</v>
      </c>
      <c r="J94" s="286">
        <v>393</v>
      </c>
      <c r="K94" s="285">
        <v>55.586987270155589</v>
      </c>
      <c r="L94" s="286">
        <v>108</v>
      </c>
      <c r="M94" s="285">
        <v>15.275813295615276</v>
      </c>
      <c r="N94" s="286">
        <v>61</v>
      </c>
      <c r="O94" s="285">
        <v>8.628005657708627</v>
      </c>
      <c r="P94" s="286">
        <v>0</v>
      </c>
      <c r="Q94" s="285">
        <v>0</v>
      </c>
      <c r="R94" s="335">
        <v>707</v>
      </c>
      <c r="S94"/>
      <c r="T94"/>
      <c r="U94"/>
      <c r="V94"/>
      <c r="W94"/>
    </row>
    <row r="95" spans="1:23" ht="15">
      <c r="A95" s="329">
        <v>541</v>
      </c>
      <c r="B95" s="329" t="s">
        <v>6134</v>
      </c>
      <c r="C95" s="469">
        <v>22798</v>
      </c>
      <c r="D95" s="286">
        <v>233</v>
      </c>
      <c r="E95" s="285">
        <v>3.9565291220920362</v>
      </c>
      <c r="F95" s="286">
        <v>702</v>
      </c>
      <c r="G95" s="285">
        <v>11.920529801324504</v>
      </c>
      <c r="H95" s="286">
        <v>312</v>
      </c>
      <c r="I95" s="285">
        <v>5.298013245033113</v>
      </c>
      <c r="J95" s="286">
        <v>3048</v>
      </c>
      <c r="K95" s="285">
        <v>51.75751400916964</v>
      </c>
      <c r="L95" s="286">
        <v>1005</v>
      </c>
      <c r="M95" s="285">
        <v>17.065715741212433</v>
      </c>
      <c r="N95" s="286">
        <v>572</v>
      </c>
      <c r="O95" s="285">
        <v>9.7130242825607063</v>
      </c>
      <c r="P95" s="286">
        <v>17</v>
      </c>
      <c r="Q95" s="285">
        <v>0.28867379860757342</v>
      </c>
      <c r="R95" s="335">
        <v>5889</v>
      </c>
      <c r="S95"/>
      <c r="T95"/>
      <c r="U95"/>
      <c r="V95"/>
      <c r="W95"/>
    </row>
    <row r="96" spans="1:23" ht="15">
      <c r="A96" s="329">
        <v>607</v>
      </c>
      <c r="B96" s="329" t="s">
        <v>6135</v>
      </c>
      <c r="C96" s="469">
        <v>25933</v>
      </c>
      <c r="D96" s="286">
        <v>367</v>
      </c>
      <c r="E96" s="285">
        <v>2.6380103507763084</v>
      </c>
      <c r="F96" s="286">
        <v>1323</v>
      </c>
      <c r="G96" s="285">
        <v>9.509775733179989</v>
      </c>
      <c r="H96" s="286">
        <v>626</v>
      </c>
      <c r="I96" s="285">
        <v>4.4997124784358826</v>
      </c>
      <c r="J96" s="286">
        <v>6465</v>
      </c>
      <c r="K96" s="285">
        <v>46.470672800460036</v>
      </c>
      <c r="L96" s="286">
        <v>2873</v>
      </c>
      <c r="M96" s="285">
        <v>20.651236342725703</v>
      </c>
      <c r="N96" s="286">
        <v>2215</v>
      </c>
      <c r="O96" s="285">
        <v>15.921506612995975</v>
      </c>
      <c r="P96" s="286">
        <v>43</v>
      </c>
      <c r="Q96" s="285">
        <v>0.30908568142610693</v>
      </c>
      <c r="R96" s="335">
        <v>13912</v>
      </c>
      <c r="S96"/>
      <c r="T96"/>
      <c r="U96"/>
      <c r="V96"/>
      <c r="W96"/>
    </row>
    <row r="97" spans="1:23" ht="15">
      <c r="A97" s="329">
        <v>615</v>
      </c>
      <c r="B97" s="329" t="s">
        <v>6136</v>
      </c>
      <c r="C97" s="469">
        <v>149786</v>
      </c>
      <c r="D97" s="286">
        <v>5420</v>
      </c>
      <c r="E97" s="285">
        <v>3.3740880001992082</v>
      </c>
      <c r="F97" s="286">
        <v>17090</v>
      </c>
      <c r="G97" s="285">
        <v>10.638960133469459</v>
      </c>
      <c r="H97" s="286">
        <v>7858</v>
      </c>
      <c r="I97" s="285">
        <v>4.8918050748275608</v>
      </c>
      <c r="J97" s="286">
        <v>83442</v>
      </c>
      <c r="K97" s="285">
        <v>51.94476954107423</v>
      </c>
      <c r="L97" s="286">
        <v>27494</v>
      </c>
      <c r="M97" s="285">
        <v>17.115715032744838</v>
      </c>
      <c r="N97" s="286">
        <v>18723</v>
      </c>
      <c r="O97" s="285">
        <v>11.65554421175826</v>
      </c>
      <c r="P97" s="286">
        <v>609</v>
      </c>
      <c r="Q97" s="285">
        <v>0.3791180059264424</v>
      </c>
      <c r="R97" s="335">
        <v>160636</v>
      </c>
      <c r="S97"/>
      <c r="T97"/>
      <c r="U97"/>
      <c r="V97"/>
      <c r="W97"/>
    </row>
    <row r="98" spans="1:23" ht="15">
      <c r="A98" s="329">
        <v>649</v>
      </c>
      <c r="B98" s="329" t="s">
        <v>6137</v>
      </c>
      <c r="C98" s="469">
        <v>16559</v>
      </c>
      <c r="D98" s="286">
        <v>98</v>
      </c>
      <c r="E98" s="285">
        <v>4.3228936921041026</v>
      </c>
      <c r="F98" s="286">
        <v>283</v>
      </c>
      <c r="G98" s="285">
        <v>12.483458314953683</v>
      </c>
      <c r="H98" s="286">
        <v>153</v>
      </c>
      <c r="I98" s="285">
        <v>6.7490074988972211</v>
      </c>
      <c r="J98" s="286">
        <v>1221</v>
      </c>
      <c r="K98" s="285">
        <v>53.859726510807235</v>
      </c>
      <c r="L98" s="286">
        <v>348</v>
      </c>
      <c r="M98" s="285">
        <v>15.350683722981914</v>
      </c>
      <c r="N98" s="286">
        <v>160</v>
      </c>
      <c r="O98" s="285">
        <v>7.0577856197618001</v>
      </c>
      <c r="P98" s="286">
        <v>4</v>
      </c>
      <c r="Q98" s="285">
        <v>0.17644464049404499</v>
      </c>
      <c r="R98" s="335">
        <v>2267</v>
      </c>
      <c r="S98"/>
      <c r="T98"/>
      <c r="U98"/>
      <c r="V98"/>
      <c r="W98"/>
    </row>
    <row r="99" spans="1:23" ht="15">
      <c r="A99" s="329">
        <v>652</v>
      </c>
      <c r="B99" s="329" t="s">
        <v>193</v>
      </c>
      <c r="C99" s="469">
        <v>6169</v>
      </c>
      <c r="D99" s="286">
        <v>19</v>
      </c>
      <c r="E99" s="285">
        <v>3.9014373716632447</v>
      </c>
      <c r="F99" s="286">
        <v>63</v>
      </c>
      <c r="G99" s="285">
        <v>12.93634496919918</v>
      </c>
      <c r="H99" s="286">
        <v>32</v>
      </c>
      <c r="I99" s="285">
        <v>6.5708418891170437</v>
      </c>
      <c r="J99" s="286">
        <v>292</v>
      </c>
      <c r="K99" s="285">
        <v>59.958932238193022</v>
      </c>
      <c r="L99" s="286">
        <v>53</v>
      </c>
      <c r="M99" s="285">
        <v>10.882956878850102</v>
      </c>
      <c r="N99" s="286">
        <v>26</v>
      </c>
      <c r="O99" s="285">
        <v>5.3388090349075972</v>
      </c>
      <c r="P99" s="286">
        <v>2</v>
      </c>
      <c r="Q99" s="285">
        <v>0.41067761806981523</v>
      </c>
      <c r="R99" s="335">
        <v>487</v>
      </c>
      <c r="S99"/>
      <c r="T99"/>
      <c r="U99"/>
      <c r="V99"/>
      <c r="W99"/>
    </row>
    <row r="100" spans="1:23" ht="15">
      <c r="A100" s="329">
        <v>660</v>
      </c>
      <c r="B100" s="329" t="s">
        <v>6138</v>
      </c>
      <c r="C100" s="469">
        <v>13743</v>
      </c>
      <c r="D100" s="286">
        <v>167</v>
      </c>
      <c r="E100" s="285">
        <v>4.8043728423475258</v>
      </c>
      <c r="F100" s="286">
        <v>558</v>
      </c>
      <c r="G100" s="285">
        <v>16.052934407364788</v>
      </c>
      <c r="H100" s="286">
        <v>234</v>
      </c>
      <c r="I100" s="285">
        <v>6.7318757192174905</v>
      </c>
      <c r="J100" s="286">
        <v>1958</v>
      </c>
      <c r="K100" s="285">
        <v>56.329113924050631</v>
      </c>
      <c r="L100" s="286">
        <v>393</v>
      </c>
      <c r="M100" s="285">
        <v>11.306098964326813</v>
      </c>
      <c r="N100" s="286">
        <v>146</v>
      </c>
      <c r="O100" s="285">
        <v>4.2002301495972381</v>
      </c>
      <c r="P100" s="286">
        <v>20</v>
      </c>
      <c r="Q100" s="285">
        <v>0.57537399309551207</v>
      </c>
      <c r="R100" s="335">
        <v>3476</v>
      </c>
      <c r="S100"/>
      <c r="T100"/>
      <c r="U100"/>
      <c r="V100"/>
      <c r="W100"/>
    </row>
    <row r="101" spans="1:23" ht="15">
      <c r="A101" s="329">
        <v>667</v>
      </c>
      <c r="B101" s="329" t="s">
        <v>209</v>
      </c>
      <c r="C101" s="469">
        <v>16404</v>
      </c>
      <c r="D101" s="286">
        <v>123</v>
      </c>
      <c r="E101" s="285">
        <v>3.8258164852255057</v>
      </c>
      <c r="F101" s="286">
        <v>408</v>
      </c>
      <c r="G101" s="285">
        <v>12.690513219284602</v>
      </c>
      <c r="H101" s="286">
        <v>200</v>
      </c>
      <c r="I101" s="285">
        <v>6.2208398133748055</v>
      </c>
      <c r="J101" s="286">
        <v>1640</v>
      </c>
      <c r="K101" s="285">
        <v>51.010886469673409</v>
      </c>
      <c r="L101" s="286">
        <v>544</v>
      </c>
      <c r="M101" s="285">
        <v>16.92068429237947</v>
      </c>
      <c r="N101" s="286">
        <v>292</v>
      </c>
      <c r="O101" s="285">
        <v>9.0824261275272153</v>
      </c>
      <c r="P101" s="286">
        <v>8</v>
      </c>
      <c r="Q101" s="285">
        <v>0.24883359253499221</v>
      </c>
      <c r="R101" s="335">
        <v>3215</v>
      </c>
      <c r="S101"/>
      <c r="T101"/>
      <c r="U101"/>
      <c r="V101"/>
      <c r="W101"/>
    </row>
    <row r="102" spans="1:23" ht="15">
      <c r="A102" s="329">
        <v>674</v>
      </c>
      <c r="B102" s="329" t="s">
        <v>213</v>
      </c>
      <c r="C102" s="469">
        <v>23531</v>
      </c>
      <c r="D102" s="286">
        <v>82</v>
      </c>
      <c r="E102" s="285">
        <v>3.1405591727307542</v>
      </c>
      <c r="F102" s="286">
        <v>303</v>
      </c>
      <c r="G102" s="285">
        <v>11.604749138261203</v>
      </c>
      <c r="H102" s="286">
        <v>128</v>
      </c>
      <c r="I102" s="285">
        <v>4.9023362696284947</v>
      </c>
      <c r="J102" s="286">
        <v>1540</v>
      </c>
      <c r="K102" s="285">
        <v>58.981233243967822</v>
      </c>
      <c r="L102" s="286">
        <v>356</v>
      </c>
      <c r="M102" s="285">
        <v>13.634622749904251</v>
      </c>
      <c r="N102" s="286">
        <v>193</v>
      </c>
      <c r="O102" s="285">
        <v>7.3918039065492147</v>
      </c>
      <c r="P102" s="286">
        <v>9</v>
      </c>
      <c r="Q102" s="285">
        <v>0.34469551895825351</v>
      </c>
      <c r="R102" s="335">
        <v>2611</v>
      </c>
      <c r="S102"/>
      <c r="T102"/>
      <c r="U102"/>
      <c r="V102"/>
      <c r="W102"/>
    </row>
    <row r="103" spans="1:23" ht="15">
      <c r="A103" s="329">
        <v>697</v>
      </c>
      <c r="B103" s="329" t="s">
        <v>223</v>
      </c>
      <c r="C103" s="469">
        <v>38336</v>
      </c>
      <c r="D103" s="286">
        <v>903</v>
      </c>
      <c r="E103" s="285">
        <v>5.7122975708502031</v>
      </c>
      <c r="F103" s="286">
        <v>2244</v>
      </c>
      <c r="G103" s="285">
        <v>14.195344129554655</v>
      </c>
      <c r="H103" s="286">
        <v>977</v>
      </c>
      <c r="I103" s="285">
        <v>6.1804149797570851</v>
      </c>
      <c r="J103" s="286">
        <v>7878</v>
      </c>
      <c r="K103" s="285">
        <v>49.835526315789473</v>
      </c>
      <c r="L103" s="286">
        <v>2282</v>
      </c>
      <c r="M103" s="285">
        <v>14.435728744939272</v>
      </c>
      <c r="N103" s="286">
        <v>1419</v>
      </c>
      <c r="O103" s="285">
        <v>8.976467611336032</v>
      </c>
      <c r="P103" s="286">
        <v>105</v>
      </c>
      <c r="Q103" s="285">
        <v>0.66422064777327938</v>
      </c>
      <c r="R103" s="335">
        <v>15808</v>
      </c>
      <c r="S103"/>
      <c r="T103"/>
      <c r="U103"/>
      <c r="V103"/>
      <c r="W103"/>
    </row>
    <row r="104" spans="1:23" ht="15">
      <c r="A104" s="329">
        <v>756</v>
      </c>
      <c r="B104" s="329" t="s">
        <v>228</v>
      </c>
      <c r="C104" s="469">
        <v>38357</v>
      </c>
      <c r="D104" s="286">
        <v>266</v>
      </c>
      <c r="E104" s="285">
        <v>3.6760641238253178</v>
      </c>
      <c r="F104" s="286">
        <v>775</v>
      </c>
      <c r="G104" s="285">
        <v>10.710337202874516</v>
      </c>
      <c r="H104" s="286">
        <v>404</v>
      </c>
      <c r="I104" s="285">
        <v>5.5831951354339413</v>
      </c>
      <c r="J104" s="286">
        <v>3976</v>
      </c>
      <c r="K104" s="285">
        <v>54.947484798231073</v>
      </c>
      <c r="L104" s="286">
        <v>1154</v>
      </c>
      <c r="M104" s="285">
        <v>15.948037589828633</v>
      </c>
      <c r="N104" s="286">
        <v>632</v>
      </c>
      <c r="O104" s="285">
        <v>8.7341072415699283</v>
      </c>
      <c r="P104" s="286">
        <v>29</v>
      </c>
      <c r="Q104" s="285">
        <v>0.40077390823659481</v>
      </c>
      <c r="R104" s="335">
        <v>7236</v>
      </c>
      <c r="S104"/>
      <c r="T104"/>
      <c r="U104"/>
      <c r="V104"/>
      <c r="W104"/>
    </row>
    <row r="105" spans="1:23">
      <c r="A105" s="18">
        <v>8</v>
      </c>
      <c r="B105" s="65" t="s">
        <v>393</v>
      </c>
      <c r="C105" s="408">
        <v>388050</v>
      </c>
      <c r="D105" s="67">
        <v>2748</v>
      </c>
      <c r="E105" s="70">
        <v>3.1063483450895277</v>
      </c>
      <c r="F105" s="67">
        <v>9531</v>
      </c>
      <c r="G105" s="70">
        <v>10.773874118285404</v>
      </c>
      <c r="H105" s="67">
        <v>4841</v>
      </c>
      <c r="I105" s="70">
        <v>5.4722825103997108</v>
      </c>
      <c r="J105" s="67">
        <v>44666</v>
      </c>
      <c r="K105" s="70">
        <v>50.490595044311817</v>
      </c>
      <c r="L105" s="67">
        <v>16464</v>
      </c>
      <c r="M105" s="70">
        <v>18.61096039066739</v>
      </c>
      <c r="N105" s="67">
        <v>9927</v>
      </c>
      <c r="O105" s="71">
        <v>11.221513836136733</v>
      </c>
      <c r="P105" s="67">
        <v>287</v>
      </c>
      <c r="Q105" s="71">
        <v>0.32442575510942306</v>
      </c>
      <c r="R105" s="248">
        <v>88464</v>
      </c>
      <c r="S105"/>
      <c r="T105"/>
      <c r="U105"/>
      <c r="V105"/>
      <c r="W105"/>
    </row>
    <row r="106" spans="1:23" ht="15">
      <c r="A106" s="320">
        <v>30</v>
      </c>
      <c r="B106" s="329" t="s">
        <v>14</v>
      </c>
      <c r="C106" s="469">
        <v>32762</v>
      </c>
      <c r="D106" s="286">
        <v>526</v>
      </c>
      <c r="E106" s="285">
        <v>3.5960894236685581</v>
      </c>
      <c r="F106" s="286">
        <v>1643</v>
      </c>
      <c r="G106" s="285">
        <v>11.232651945033158</v>
      </c>
      <c r="H106" s="286">
        <v>818</v>
      </c>
      <c r="I106" s="285">
        <v>5.5923976208381756</v>
      </c>
      <c r="J106" s="286">
        <v>7652</v>
      </c>
      <c r="K106" s="285">
        <v>52.314213440896971</v>
      </c>
      <c r="L106" s="286">
        <v>2577</v>
      </c>
      <c r="M106" s="285">
        <v>17.618103507212691</v>
      </c>
      <c r="N106" s="286">
        <v>1351</v>
      </c>
      <c r="O106" s="285">
        <v>9.2363437478635397</v>
      </c>
      <c r="P106" s="286">
        <v>60</v>
      </c>
      <c r="Q106" s="285">
        <v>0.41020031448690775</v>
      </c>
      <c r="R106" s="335">
        <v>14627</v>
      </c>
      <c r="S106"/>
      <c r="T106"/>
      <c r="U106"/>
      <c r="V106"/>
      <c r="W106"/>
    </row>
    <row r="107" spans="1:23" ht="15">
      <c r="A107" s="320">
        <v>34</v>
      </c>
      <c r="B107" s="329" t="s">
        <v>18</v>
      </c>
      <c r="C107" s="469">
        <v>46289</v>
      </c>
      <c r="D107" s="286">
        <v>369</v>
      </c>
      <c r="E107" s="285">
        <v>3.248239436619718</v>
      </c>
      <c r="F107" s="286">
        <v>1245</v>
      </c>
      <c r="G107" s="285">
        <v>10.959507042253522</v>
      </c>
      <c r="H107" s="286">
        <v>557</v>
      </c>
      <c r="I107" s="285">
        <v>4.903169014084507</v>
      </c>
      <c r="J107" s="286">
        <v>5697</v>
      </c>
      <c r="K107" s="285">
        <v>50.149647887323944</v>
      </c>
      <c r="L107" s="286">
        <v>2033</v>
      </c>
      <c r="M107" s="285">
        <v>17.89612676056338</v>
      </c>
      <c r="N107" s="286">
        <v>1421</v>
      </c>
      <c r="O107" s="285">
        <v>12.50880281690141</v>
      </c>
      <c r="P107" s="286">
        <v>38</v>
      </c>
      <c r="Q107" s="285">
        <v>0.33450704225352113</v>
      </c>
      <c r="R107" s="335">
        <v>11360</v>
      </c>
      <c r="S107"/>
      <c r="T107"/>
      <c r="U107"/>
      <c r="V107"/>
      <c r="W107"/>
    </row>
    <row r="108" spans="1:23" ht="15">
      <c r="A108" s="320">
        <v>36</v>
      </c>
      <c r="B108" s="329" t="s">
        <v>20</v>
      </c>
      <c r="C108" s="469">
        <v>6117</v>
      </c>
      <c r="D108" s="286">
        <v>35</v>
      </c>
      <c r="E108" s="285">
        <v>2.8432168968318439</v>
      </c>
      <c r="F108" s="286">
        <v>164</v>
      </c>
      <c r="G108" s="285">
        <v>13.322502030869213</v>
      </c>
      <c r="H108" s="286">
        <v>76</v>
      </c>
      <c r="I108" s="285">
        <v>6.1738424045491476</v>
      </c>
      <c r="J108" s="286">
        <v>663</v>
      </c>
      <c r="K108" s="285">
        <v>53.858651502843216</v>
      </c>
      <c r="L108" s="286">
        <v>206</v>
      </c>
      <c r="M108" s="285">
        <v>16.734362307067425</v>
      </c>
      <c r="N108" s="286">
        <v>84</v>
      </c>
      <c r="O108" s="285">
        <v>6.8237205523964253</v>
      </c>
      <c r="P108" s="286">
        <v>3</v>
      </c>
      <c r="Q108" s="285">
        <v>0.2437043054427295</v>
      </c>
      <c r="R108" s="335">
        <v>1231</v>
      </c>
      <c r="S108"/>
      <c r="T108"/>
      <c r="U108"/>
      <c r="V108"/>
      <c r="W108"/>
    </row>
    <row r="109" spans="1:23" ht="15">
      <c r="A109" s="320">
        <v>91</v>
      </c>
      <c r="B109" s="329" t="s">
        <v>47</v>
      </c>
      <c r="C109" s="469">
        <v>10770</v>
      </c>
      <c r="D109" s="286">
        <v>19</v>
      </c>
      <c r="E109" s="285">
        <v>2.1134593993325916</v>
      </c>
      <c r="F109" s="286">
        <v>97</v>
      </c>
      <c r="G109" s="285">
        <v>10.789766407119021</v>
      </c>
      <c r="H109" s="286">
        <v>53</v>
      </c>
      <c r="I109" s="285">
        <v>5.8954393770856504</v>
      </c>
      <c r="J109" s="286">
        <v>449</v>
      </c>
      <c r="K109" s="285">
        <v>49.944382647385979</v>
      </c>
      <c r="L109" s="286">
        <v>183</v>
      </c>
      <c r="M109" s="285">
        <v>20.355951056729698</v>
      </c>
      <c r="N109" s="286">
        <v>95</v>
      </c>
      <c r="O109" s="285">
        <v>10.567296996662959</v>
      </c>
      <c r="P109" s="286">
        <v>3</v>
      </c>
      <c r="Q109" s="285">
        <v>0.33370411568409347</v>
      </c>
      <c r="R109" s="335">
        <v>899</v>
      </c>
      <c r="S109"/>
      <c r="T109"/>
      <c r="U109"/>
      <c r="V109"/>
      <c r="W109"/>
    </row>
    <row r="110" spans="1:23" ht="15">
      <c r="A110" s="320">
        <v>93</v>
      </c>
      <c r="B110" s="329" t="s">
        <v>49</v>
      </c>
      <c r="C110" s="469">
        <v>16648</v>
      </c>
      <c r="D110" s="286">
        <v>35</v>
      </c>
      <c r="E110" s="285">
        <v>2.8089887640449436</v>
      </c>
      <c r="F110" s="286">
        <v>127</v>
      </c>
      <c r="G110" s="285">
        <v>10.192616372391655</v>
      </c>
      <c r="H110" s="286">
        <v>68</v>
      </c>
      <c r="I110" s="285">
        <v>5.4574638844301768</v>
      </c>
      <c r="J110" s="286">
        <v>680</v>
      </c>
      <c r="K110" s="285">
        <v>54.574638844301774</v>
      </c>
      <c r="L110" s="286">
        <v>211</v>
      </c>
      <c r="M110" s="285">
        <v>16.934189406099517</v>
      </c>
      <c r="N110" s="286">
        <v>120</v>
      </c>
      <c r="O110" s="285">
        <v>9.6308186195826657</v>
      </c>
      <c r="P110" s="286">
        <v>5</v>
      </c>
      <c r="Q110" s="285">
        <v>0.40128410914927765</v>
      </c>
      <c r="R110" s="335">
        <v>1246</v>
      </c>
      <c r="S110"/>
      <c r="T110"/>
      <c r="U110"/>
      <c r="V110"/>
      <c r="W110"/>
    </row>
    <row r="111" spans="1:23" ht="15">
      <c r="A111" s="320">
        <v>101</v>
      </c>
      <c r="B111" s="329" t="s">
        <v>6139</v>
      </c>
      <c r="C111" s="469">
        <v>27557</v>
      </c>
      <c r="D111" s="286">
        <v>210</v>
      </c>
      <c r="E111" s="285">
        <v>2.9428251121076237</v>
      </c>
      <c r="F111" s="286">
        <v>738</v>
      </c>
      <c r="G111" s="285">
        <v>10.341928251121075</v>
      </c>
      <c r="H111" s="286">
        <v>386</v>
      </c>
      <c r="I111" s="285">
        <v>5.4091928251121075</v>
      </c>
      <c r="J111" s="286">
        <v>3627</v>
      </c>
      <c r="K111" s="285">
        <v>50.826793721973097</v>
      </c>
      <c r="L111" s="286">
        <v>1338</v>
      </c>
      <c r="M111" s="285">
        <v>18.75</v>
      </c>
      <c r="N111" s="286">
        <v>818</v>
      </c>
      <c r="O111" s="285">
        <v>11.463004484304932</v>
      </c>
      <c r="P111" s="286">
        <v>19</v>
      </c>
      <c r="Q111" s="285">
        <v>0.26625560538116588</v>
      </c>
      <c r="R111" s="335">
        <v>7136</v>
      </c>
      <c r="S111"/>
      <c r="T111"/>
      <c r="U111"/>
      <c r="V111"/>
      <c r="W111"/>
    </row>
    <row r="112" spans="1:23" ht="15">
      <c r="A112" s="320">
        <v>145</v>
      </c>
      <c r="B112" s="329" t="s">
        <v>69</v>
      </c>
      <c r="C112" s="469">
        <v>4868</v>
      </c>
      <c r="D112" s="286">
        <v>34</v>
      </c>
      <c r="E112" s="285">
        <v>4.2341220423412205</v>
      </c>
      <c r="F112" s="286">
        <v>78</v>
      </c>
      <c r="G112" s="285">
        <v>9.7135740971357407</v>
      </c>
      <c r="H112" s="286">
        <v>30</v>
      </c>
      <c r="I112" s="285">
        <v>3.7359900373599002</v>
      </c>
      <c r="J112" s="286">
        <v>444</v>
      </c>
      <c r="K112" s="285">
        <v>55.292652552926526</v>
      </c>
      <c r="L112" s="286">
        <v>112</v>
      </c>
      <c r="M112" s="285">
        <v>13.947696139476962</v>
      </c>
      <c r="N112" s="286">
        <v>102</v>
      </c>
      <c r="O112" s="285">
        <v>12.702366127023662</v>
      </c>
      <c r="P112" s="286">
        <v>3</v>
      </c>
      <c r="Q112" s="285">
        <v>0.37359900373599003</v>
      </c>
      <c r="R112" s="335">
        <v>803</v>
      </c>
      <c r="S112"/>
      <c r="T112"/>
      <c r="U112"/>
      <c r="V112"/>
      <c r="W112"/>
    </row>
    <row r="113" spans="1:23" ht="15">
      <c r="A113" s="320">
        <v>209</v>
      </c>
      <c r="B113" s="329" t="s">
        <v>88</v>
      </c>
      <c r="C113" s="469">
        <v>22713</v>
      </c>
      <c r="D113" s="286">
        <v>101</v>
      </c>
      <c r="E113" s="285">
        <v>3.1444582814445829</v>
      </c>
      <c r="F113" s="286">
        <v>342</v>
      </c>
      <c r="G113" s="285">
        <v>10.647571606475715</v>
      </c>
      <c r="H113" s="286">
        <v>181</v>
      </c>
      <c r="I113" s="285">
        <v>5.6351183063511829</v>
      </c>
      <c r="J113" s="286">
        <v>1551</v>
      </c>
      <c r="K113" s="285">
        <v>48.287671232876711</v>
      </c>
      <c r="L113" s="286">
        <v>605</v>
      </c>
      <c r="M113" s="285">
        <v>18.835616438356166</v>
      </c>
      <c r="N113" s="286">
        <v>422</v>
      </c>
      <c r="O113" s="285">
        <v>13.138231631382316</v>
      </c>
      <c r="P113" s="286">
        <v>10</v>
      </c>
      <c r="Q113" s="285">
        <v>0.311332503113325</v>
      </c>
      <c r="R113" s="335">
        <v>3212</v>
      </c>
      <c r="S113"/>
      <c r="T113"/>
      <c r="U113"/>
      <c r="V113"/>
      <c r="W113"/>
    </row>
    <row r="114" spans="1:23" ht="15">
      <c r="A114" s="320">
        <v>282</v>
      </c>
      <c r="B114" s="329" t="s">
        <v>106</v>
      </c>
      <c r="C114" s="469">
        <v>25924</v>
      </c>
      <c r="D114" s="286">
        <v>166</v>
      </c>
      <c r="E114" s="285">
        <v>2.6726775076477218</v>
      </c>
      <c r="F114" s="286">
        <v>688</v>
      </c>
      <c r="G114" s="285">
        <v>11.077121236515859</v>
      </c>
      <c r="H114" s="286">
        <v>389</v>
      </c>
      <c r="I114" s="285">
        <v>6.2630816293672522</v>
      </c>
      <c r="J114" s="286">
        <v>2853</v>
      </c>
      <c r="K114" s="285">
        <v>45.934632104331023</v>
      </c>
      <c r="L114" s="286">
        <v>1332</v>
      </c>
      <c r="M114" s="285">
        <v>21.445821928835937</v>
      </c>
      <c r="N114" s="286">
        <v>768</v>
      </c>
      <c r="O114" s="285">
        <v>12.365158589599098</v>
      </c>
      <c r="P114" s="286">
        <v>15</v>
      </c>
      <c r="Q114" s="285">
        <v>0.2415070037031074</v>
      </c>
      <c r="R114" s="335">
        <v>6211</v>
      </c>
      <c r="S114"/>
      <c r="T114"/>
      <c r="U114"/>
      <c r="V114"/>
      <c r="W114"/>
    </row>
    <row r="115" spans="1:23" ht="15">
      <c r="A115" s="320">
        <v>353</v>
      </c>
      <c r="B115" s="329" t="s">
        <v>126</v>
      </c>
      <c r="C115" s="469">
        <v>5855</v>
      </c>
      <c r="D115" s="286">
        <v>35</v>
      </c>
      <c r="E115" s="285">
        <v>3.820960698689956</v>
      </c>
      <c r="F115" s="286">
        <v>108</v>
      </c>
      <c r="G115" s="285">
        <v>11.790393013100436</v>
      </c>
      <c r="H115" s="286">
        <v>55</v>
      </c>
      <c r="I115" s="285">
        <v>6.0043668122270741</v>
      </c>
      <c r="J115" s="286">
        <v>462</v>
      </c>
      <c r="K115" s="285">
        <v>50.436681222707428</v>
      </c>
      <c r="L115" s="286">
        <v>172</v>
      </c>
      <c r="M115" s="285">
        <v>18.777292576419214</v>
      </c>
      <c r="N115" s="286">
        <v>84</v>
      </c>
      <c r="O115" s="285">
        <v>9.1703056768558966</v>
      </c>
      <c r="P115" s="286">
        <v>0</v>
      </c>
      <c r="Q115" s="285">
        <v>0</v>
      </c>
      <c r="R115" s="335">
        <v>916</v>
      </c>
      <c r="S115"/>
      <c r="T115"/>
      <c r="U115"/>
      <c r="V115"/>
      <c r="W115"/>
    </row>
    <row r="116" spans="1:23" ht="15">
      <c r="A116" s="320">
        <v>364</v>
      </c>
      <c r="B116" s="329" t="s">
        <v>133</v>
      </c>
      <c r="C116" s="469">
        <v>15531</v>
      </c>
      <c r="D116" s="286">
        <v>85</v>
      </c>
      <c r="E116" s="285">
        <v>2.2966765738989463</v>
      </c>
      <c r="F116" s="286">
        <v>351</v>
      </c>
      <c r="G116" s="285">
        <v>9.4839232639827067</v>
      </c>
      <c r="H116" s="286">
        <v>206</v>
      </c>
      <c r="I116" s="285">
        <v>5.5660632261550935</v>
      </c>
      <c r="J116" s="286">
        <v>1834</v>
      </c>
      <c r="K116" s="285">
        <v>49.554174547419613</v>
      </c>
      <c r="L116" s="286">
        <v>661</v>
      </c>
      <c r="M116" s="285">
        <v>17.860037827614157</v>
      </c>
      <c r="N116" s="286">
        <v>555</v>
      </c>
      <c r="O116" s="285">
        <v>14.99594704134018</v>
      </c>
      <c r="P116" s="286">
        <v>9</v>
      </c>
      <c r="Q116" s="285">
        <v>0.2431775195893002</v>
      </c>
      <c r="R116" s="335">
        <v>3701</v>
      </c>
      <c r="S116"/>
      <c r="T116"/>
      <c r="U116"/>
      <c r="V116"/>
      <c r="W116"/>
    </row>
    <row r="117" spans="1:23" ht="15">
      <c r="A117" s="320">
        <v>368</v>
      </c>
      <c r="B117" s="329" t="s">
        <v>135</v>
      </c>
      <c r="C117" s="469">
        <v>14354</v>
      </c>
      <c r="D117" s="286">
        <v>102</v>
      </c>
      <c r="E117" s="285">
        <v>2.8380634390651087</v>
      </c>
      <c r="F117" s="286">
        <v>342</v>
      </c>
      <c r="G117" s="285">
        <v>9.5158597662771278</v>
      </c>
      <c r="H117" s="286">
        <v>187</v>
      </c>
      <c r="I117" s="285">
        <v>5.2031163049526992</v>
      </c>
      <c r="J117" s="286">
        <v>1870</v>
      </c>
      <c r="K117" s="285">
        <v>52.031163049526988</v>
      </c>
      <c r="L117" s="286">
        <v>677</v>
      </c>
      <c r="M117" s="285">
        <v>18.836950473010571</v>
      </c>
      <c r="N117" s="286">
        <v>406</v>
      </c>
      <c r="O117" s="285">
        <v>11.296605453533667</v>
      </c>
      <c r="P117" s="286">
        <v>10</v>
      </c>
      <c r="Q117" s="285">
        <v>0.27824151363383415</v>
      </c>
      <c r="R117" s="335">
        <v>3594</v>
      </c>
      <c r="S117"/>
      <c r="T117"/>
      <c r="U117"/>
      <c r="V117"/>
      <c r="W117"/>
    </row>
    <row r="118" spans="1:23" ht="15">
      <c r="A118" s="320">
        <v>390</v>
      </c>
      <c r="B118" s="329" t="s">
        <v>141</v>
      </c>
      <c r="C118" s="469">
        <v>8862</v>
      </c>
      <c r="D118" s="286">
        <v>119</v>
      </c>
      <c r="E118" s="285">
        <v>3.6660505237215038</v>
      </c>
      <c r="F118" s="286">
        <v>409</v>
      </c>
      <c r="G118" s="285">
        <v>12.600123228589034</v>
      </c>
      <c r="H118" s="286">
        <v>188</v>
      </c>
      <c r="I118" s="285">
        <v>5.7917436845348123</v>
      </c>
      <c r="J118" s="286">
        <v>1812</v>
      </c>
      <c r="K118" s="285">
        <v>55.822550831792974</v>
      </c>
      <c r="L118" s="286">
        <v>517</v>
      </c>
      <c r="M118" s="285">
        <v>15.927295132470734</v>
      </c>
      <c r="N118" s="286">
        <v>189</v>
      </c>
      <c r="O118" s="285">
        <v>5.8225508317929764</v>
      </c>
      <c r="P118" s="286">
        <v>12</v>
      </c>
      <c r="Q118" s="285">
        <v>0.36968576709796674</v>
      </c>
      <c r="R118" s="335">
        <v>3246</v>
      </c>
      <c r="S118"/>
      <c r="T118"/>
      <c r="U118"/>
      <c r="V118"/>
      <c r="W118"/>
    </row>
    <row r="119" spans="1:23" ht="15">
      <c r="A119" s="320">
        <v>467</v>
      </c>
      <c r="B119" s="329" t="s">
        <v>151</v>
      </c>
      <c r="C119" s="469">
        <v>6955</v>
      </c>
      <c r="D119" s="286">
        <v>25</v>
      </c>
      <c r="E119" s="285">
        <v>2.7716186252771622</v>
      </c>
      <c r="F119" s="286">
        <v>86</v>
      </c>
      <c r="G119" s="285">
        <v>9.5343680709534357</v>
      </c>
      <c r="H119" s="286">
        <v>48</v>
      </c>
      <c r="I119" s="285">
        <v>5.3215077605321506</v>
      </c>
      <c r="J119" s="286">
        <v>451</v>
      </c>
      <c r="K119" s="285">
        <v>50</v>
      </c>
      <c r="L119" s="286">
        <v>149</v>
      </c>
      <c r="M119" s="285">
        <v>16.518847006651885</v>
      </c>
      <c r="N119" s="286">
        <v>141</v>
      </c>
      <c r="O119" s="285">
        <v>15.631929046563192</v>
      </c>
      <c r="P119" s="286">
        <v>2</v>
      </c>
      <c r="Q119" s="285">
        <v>0.22172949002217296</v>
      </c>
      <c r="R119" s="335">
        <v>902</v>
      </c>
      <c r="S119"/>
      <c r="T119"/>
      <c r="U119"/>
      <c r="V119"/>
      <c r="W119"/>
    </row>
    <row r="120" spans="1:23" ht="15">
      <c r="A120" s="320">
        <v>576</v>
      </c>
      <c r="B120" s="329" t="s">
        <v>169</v>
      </c>
      <c r="C120" s="469">
        <v>9148</v>
      </c>
      <c r="D120" s="286">
        <v>24</v>
      </c>
      <c r="E120" s="285">
        <v>2.1034180543382996</v>
      </c>
      <c r="F120" s="286">
        <v>96</v>
      </c>
      <c r="G120" s="285">
        <v>8.4136722173531986</v>
      </c>
      <c r="H120" s="286">
        <v>53</v>
      </c>
      <c r="I120" s="285">
        <v>4.6450482033304121</v>
      </c>
      <c r="J120" s="286">
        <v>530</v>
      </c>
      <c r="K120" s="285">
        <v>46.45048203330412</v>
      </c>
      <c r="L120" s="286">
        <v>241</v>
      </c>
      <c r="M120" s="285">
        <v>21.121822962313761</v>
      </c>
      <c r="N120" s="286">
        <v>190</v>
      </c>
      <c r="O120" s="285">
        <v>16.652059596844872</v>
      </c>
      <c r="P120" s="286">
        <v>7</v>
      </c>
      <c r="Q120" s="285">
        <v>0.61349693251533743</v>
      </c>
      <c r="R120" s="335">
        <v>1141</v>
      </c>
      <c r="S120"/>
      <c r="T120"/>
      <c r="U120"/>
      <c r="V120"/>
      <c r="W120"/>
    </row>
    <row r="121" spans="1:23" ht="15">
      <c r="A121" s="320">
        <v>642</v>
      </c>
      <c r="B121" s="329" t="s">
        <v>187</v>
      </c>
      <c r="C121" s="469">
        <v>19124</v>
      </c>
      <c r="D121" s="286">
        <v>73</v>
      </c>
      <c r="E121" s="285">
        <v>3.2516703786191536</v>
      </c>
      <c r="F121" s="286">
        <v>205</v>
      </c>
      <c r="G121" s="285">
        <v>9.1314031180400885</v>
      </c>
      <c r="H121" s="286">
        <v>109</v>
      </c>
      <c r="I121" s="285">
        <v>4.8552338530066814</v>
      </c>
      <c r="J121" s="286">
        <v>1250</v>
      </c>
      <c r="K121" s="285">
        <v>55.679287305122493</v>
      </c>
      <c r="L121" s="286">
        <v>388</v>
      </c>
      <c r="M121" s="285">
        <v>17.282850779510024</v>
      </c>
      <c r="N121" s="286">
        <v>217</v>
      </c>
      <c r="O121" s="285">
        <v>9.6659242761692639</v>
      </c>
      <c r="P121" s="286">
        <v>3</v>
      </c>
      <c r="Q121" s="285">
        <v>0.13363028953229397</v>
      </c>
      <c r="R121" s="335">
        <v>2245</v>
      </c>
      <c r="S121"/>
      <c r="T121"/>
      <c r="U121"/>
      <c r="V121"/>
      <c r="W121"/>
    </row>
    <row r="122" spans="1:23" ht="15">
      <c r="A122" s="320">
        <v>679</v>
      </c>
      <c r="B122" s="329" t="s">
        <v>6140</v>
      </c>
      <c r="C122" s="469">
        <v>28471</v>
      </c>
      <c r="D122" s="286">
        <v>149</v>
      </c>
      <c r="E122" s="285">
        <v>2.7259421880717163</v>
      </c>
      <c r="F122" s="286">
        <v>579</v>
      </c>
      <c r="G122" s="285">
        <v>10.592755214050493</v>
      </c>
      <c r="H122" s="286">
        <v>334</v>
      </c>
      <c r="I122" s="285">
        <v>6.1105012806439811</v>
      </c>
      <c r="J122" s="286">
        <v>2548</v>
      </c>
      <c r="K122" s="285">
        <v>46.615440907427732</v>
      </c>
      <c r="L122" s="286">
        <v>1041</v>
      </c>
      <c r="M122" s="285">
        <v>19.045005488474203</v>
      </c>
      <c r="N122" s="286">
        <v>800</v>
      </c>
      <c r="O122" s="285">
        <v>14.635931211123307</v>
      </c>
      <c r="P122" s="286">
        <v>15</v>
      </c>
      <c r="Q122" s="285">
        <v>0.27442371020856204</v>
      </c>
      <c r="R122" s="335">
        <v>5466</v>
      </c>
      <c r="S122"/>
      <c r="T122"/>
      <c r="U122"/>
      <c r="V122"/>
      <c r="W122"/>
    </row>
    <row r="123" spans="1:23" ht="15">
      <c r="A123" s="320">
        <v>789</v>
      </c>
      <c r="B123" s="329" t="s">
        <v>232</v>
      </c>
      <c r="C123" s="469">
        <v>16967</v>
      </c>
      <c r="D123" s="286">
        <v>121</v>
      </c>
      <c r="E123" s="285">
        <v>2.8067733704476918</v>
      </c>
      <c r="F123" s="286">
        <v>424</v>
      </c>
      <c r="G123" s="285">
        <v>9.8353050336348868</v>
      </c>
      <c r="H123" s="286">
        <v>238</v>
      </c>
      <c r="I123" s="285">
        <v>5.520760844351658</v>
      </c>
      <c r="J123" s="286">
        <v>2160</v>
      </c>
      <c r="K123" s="285">
        <v>50.104384133611688</v>
      </c>
      <c r="L123" s="286">
        <v>838</v>
      </c>
      <c r="M123" s="285">
        <v>19.438645325910461</v>
      </c>
      <c r="N123" s="286">
        <v>512</v>
      </c>
      <c r="O123" s="285">
        <v>11.876594757596845</v>
      </c>
      <c r="P123" s="286">
        <v>18</v>
      </c>
      <c r="Q123" s="285">
        <v>0.41753653444676403</v>
      </c>
      <c r="R123" s="335">
        <v>4311</v>
      </c>
      <c r="S123"/>
      <c r="T123"/>
      <c r="U123"/>
      <c r="V123"/>
      <c r="W123"/>
    </row>
    <row r="124" spans="1:23" ht="15">
      <c r="A124" s="320">
        <v>792</v>
      </c>
      <c r="B124" s="329" t="s">
        <v>236</v>
      </c>
      <c r="C124" s="469">
        <v>6526</v>
      </c>
      <c r="D124" s="286">
        <v>56</v>
      </c>
      <c r="E124" s="285">
        <v>2.9442691903259726</v>
      </c>
      <c r="F124" s="286">
        <v>224</v>
      </c>
      <c r="G124" s="285">
        <v>11.77707676130389</v>
      </c>
      <c r="H124" s="286">
        <v>107</v>
      </c>
      <c r="I124" s="285">
        <v>5.6256572029442689</v>
      </c>
      <c r="J124" s="286">
        <v>976</v>
      </c>
      <c r="K124" s="285">
        <v>51.314405888538381</v>
      </c>
      <c r="L124" s="286">
        <v>378</v>
      </c>
      <c r="M124" s="285">
        <v>19.873817034700316</v>
      </c>
      <c r="N124" s="286">
        <v>159</v>
      </c>
      <c r="O124" s="285">
        <v>8.3596214511041005</v>
      </c>
      <c r="P124" s="286">
        <v>2</v>
      </c>
      <c r="Q124" s="285">
        <v>0.10515247108307045</v>
      </c>
      <c r="R124" s="335">
        <v>1902</v>
      </c>
      <c r="S124"/>
      <c r="T124"/>
      <c r="U124"/>
      <c r="V124"/>
      <c r="W124"/>
    </row>
    <row r="125" spans="1:23" ht="15">
      <c r="A125" s="320">
        <v>809</v>
      </c>
      <c r="B125" s="329" t="s">
        <v>238</v>
      </c>
      <c r="C125" s="469">
        <v>11226</v>
      </c>
      <c r="D125" s="286">
        <v>115</v>
      </c>
      <c r="E125" s="285">
        <v>3.1997774067890927</v>
      </c>
      <c r="F125" s="286">
        <v>394</v>
      </c>
      <c r="G125" s="285">
        <v>10.962715637173066</v>
      </c>
      <c r="H125" s="286">
        <v>223</v>
      </c>
      <c r="I125" s="285">
        <v>6.2047857540345017</v>
      </c>
      <c r="J125" s="286">
        <v>1652</v>
      </c>
      <c r="K125" s="285">
        <v>45.965498052309407</v>
      </c>
      <c r="L125" s="286">
        <v>772</v>
      </c>
      <c r="M125" s="285">
        <v>21.480244852532</v>
      </c>
      <c r="N125" s="286">
        <v>430</v>
      </c>
      <c r="O125" s="285">
        <v>11.96438508625487</v>
      </c>
      <c r="P125" s="286">
        <v>8</v>
      </c>
      <c r="Q125" s="285">
        <v>0.22259321090706735</v>
      </c>
      <c r="R125" s="335">
        <v>3594</v>
      </c>
      <c r="S125"/>
      <c r="T125"/>
      <c r="U125"/>
      <c r="V125"/>
      <c r="W125"/>
    </row>
    <row r="126" spans="1:23" ht="15">
      <c r="A126" s="320">
        <v>847</v>
      </c>
      <c r="B126" s="329" t="s">
        <v>246</v>
      </c>
      <c r="C126" s="469">
        <v>32336</v>
      </c>
      <c r="D126" s="286">
        <v>191</v>
      </c>
      <c r="E126" s="285">
        <v>3.4943285766556897</v>
      </c>
      <c r="F126" s="286">
        <v>663</v>
      </c>
      <c r="G126" s="285">
        <v>12.129527991218442</v>
      </c>
      <c r="H126" s="286">
        <v>264</v>
      </c>
      <c r="I126" s="285">
        <v>4.8298572996706914</v>
      </c>
      <c r="J126" s="286">
        <v>2987</v>
      </c>
      <c r="K126" s="285">
        <v>54.646908159531648</v>
      </c>
      <c r="L126" s="286">
        <v>891</v>
      </c>
      <c r="M126" s="285">
        <v>16.300768386388583</v>
      </c>
      <c r="N126" s="286">
        <v>443</v>
      </c>
      <c r="O126" s="285">
        <v>8.1046469081595305</v>
      </c>
      <c r="P126" s="286">
        <v>27</v>
      </c>
      <c r="Q126" s="285">
        <v>0.49396267837541163</v>
      </c>
      <c r="R126" s="335">
        <v>5466</v>
      </c>
      <c r="S126"/>
      <c r="T126"/>
      <c r="U126"/>
      <c r="V126"/>
      <c r="W126"/>
    </row>
    <row r="127" spans="1:23" ht="15">
      <c r="A127" s="320">
        <v>856</v>
      </c>
      <c r="B127" s="329" t="s">
        <v>251</v>
      </c>
      <c r="C127" s="469">
        <v>6778</v>
      </c>
      <c r="D127" s="286">
        <v>48</v>
      </c>
      <c r="E127" s="285">
        <v>3.0828516377649327</v>
      </c>
      <c r="F127" s="286">
        <v>181</v>
      </c>
      <c r="G127" s="285">
        <v>11.624919717405266</v>
      </c>
      <c r="H127" s="286">
        <v>70</v>
      </c>
      <c r="I127" s="285">
        <v>4.4958253050738595</v>
      </c>
      <c r="J127" s="286">
        <v>788</v>
      </c>
      <c r="K127" s="285">
        <v>50.610147719974307</v>
      </c>
      <c r="L127" s="286">
        <v>304</v>
      </c>
      <c r="M127" s="285">
        <v>19.524727039177904</v>
      </c>
      <c r="N127" s="286">
        <v>160</v>
      </c>
      <c r="O127" s="285">
        <v>10.276172125883107</v>
      </c>
      <c r="P127" s="286">
        <v>6</v>
      </c>
      <c r="Q127" s="285">
        <v>0.38535645472061658</v>
      </c>
      <c r="R127" s="335">
        <v>1557</v>
      </c>
      <c r="S127"/>
      <c r="T127"/>
      <c r="U127"/>
      <c r="V127"/>
      <c r="W127"/>
    </row>
    <row r="128" spans="1:23" ht="15">
      <c r="A128" s="320">
        <v>861</v>
      </c>
      <c r="B128" s="329" t="s">
        <v>255</v>
      </c>
      <c r="C128" s="469">
        <v>12269</v>
      </c>
      <c r="D128" s="286">
        <v>110</v>
      </c>
      <c r="E128" s="285">
        <v>2.9745808545159544</v>
      </c>
      <c r="F128" s="286">
        <v>347</v>
      </c>
      <c r="G128" s="285">
        <v>9.3834505137912387</v>
      </c>
      <c r="H128" s="286">
        <v>201</v>
      </c>
      <c r="I128" s="285">
        <v>5.4353704705246075</v>
      </c>
      <c r="J128" s="286">
        <v>1730</v>
      </c>
      <c r="K128" s="285">
        <v>46.782044348296374</v>
      </c>
      <c r="L128" s="286">
        <v>838</v>
      </c>
      <c r="M128" s="285">
        <v>22.660897782585181</v>
      </c>
      <c r="N128" s="286">
        <v>460</v>
      </c>
      <c r="O128" s="285">
        <v>12.439156300703083</v>
      </c>
      <c r="P128" s="286">
        <v>12</v>
      </c>
      <c r="Q128" s="285">
        <v>0.32449972958355866</v>
      </c>
      <c r="R128" s="335">
        <v>3698</v>
      </c>
      <c r="S128"/>
      <c r="T128"/>
      <c r="U128"/>
      <c r="V128"/>
      <c r="W128"/>
    </row>
    <row r="129" spans="1:23">
      <c r="A129" s="18">
        <v>9</v>
      </c>
      <c r="B129" s="65" t="s">
        <v>6057</v>
      </c>
      <c r="C129" s="408">
        <v>4247875</v>
      </c>
      <c r="D129" s="67">
        <v>92313</v>
      </c>
      <c r="E129" s="70">
        <v>2.9229272778049027</v>
      </c>
      <c r="F129" s="67">
        <v>313545</v>
      </c>
      <c r="G129" s="70">
        <v>9.9278458431568488</v>
      </c>
      <c r="H129" s="67">
        <v>149344</v>
      </c>
      <c r="I129" s="70">
        <v>4.7287126556010026</v>
      </c>
      <c r="J129" s="67">
        <v>1604056</v>
      </c>
      <c r="K129" s="70">
        <v>50.789585838686001</v>
      </c>
      <c r="L129" s="67">
        <v>573810</v>
      </c>
      <c r="M129" s="70">
        <v>18.16867506502043</v>
      </c>
      <c r="N129" s="67">
        <v>415252</v>
      </c>
      <c r="O129" s="71">
        <v>13.148217455429261</v>
      </c>
      <c r="P129" s="67">
        <v>9918</v>
      </c>
      <c r="Q129" s="71">
        <v>0.31403586430155045</v>
      </c>
      <c r="R129" s="248">
        <v>3158238</v>
      </c>
      <c r="S129"/>
      <c r="T129"/>
      <c r="U129"/>
      <c r="V129"/>
      <c r="W129"/>
    </row>
    <row r="130" spans="1:23" ht="15">
      <c r="A130" s="329">
        <v>1</v>
      </c>
      <c r="B130" s="329" t="s">
        <v>6</v>
      </c>
      <c r="C130" s="469">
        <v>2653729</v>
      </c>
      <c r="D130" s="286">
        <v>60835</v>
      </c>
      <c r="E130" s="285">
        <v>2.9234693534295921</v>
      </c>
      <c r="F130" s="286">
        <v>206867</v>
      </c>
      <c r="G130" s="285">
        <v>9.9411413616490414</v>
      </c>
      <c r="H130" s="286">
        <v>98268</v>
      </c>
      <c r="I130" s="285">
        <v>4.7223388908164567</v>
      </c>
      <c r="J130" s="286">
        <v>1062119</v>
      </c>
      <c r="K130" s="285">
        <v>51.040886762476944</v>
      </c>
      <c r="L130" s="286">
        <v>372128</v>
      </c>
      <c r="M130" s="285">
        <v>17.882876691921545</v>
      </c>
      <c r="N130" s="286">
        <v>274120</v>
      </c>
      <c r="O130" s="285">
        <v>13.173032286711923</v>
      </c>
      <c r="P130" s="286">
        <v>6581</v>
      </c>
      <c r="Q130" s="285">
        <v>0.31625465299449568</v>
      </c>
      <c r="R130" s="335">
        <v>2080918</v>
      </c>
      <c r="S130"/>
      <c r="T130"/>
      <c r="U130"/>
      <c r="V130"/>
      <c r="W130"/>
    </row>
    <row r="131" spans="1:23" ht="15">
      <c r="A131" s="329">
        <v>79</v>
      </c>
      <c r="B131" s="329" t="s">
        <v>41</v>
      </c>
      <c r="C131" s="469">
        <v>56928</v>
      </c>
      <c r="D131" s="286">
        <v>798</v>
      </c>
      <c r="E131" s="285">
        <v>3.1351903508427301</v>
      </c>
      <c r="F131" s="286">
        <v>2789</v>
      </c>
      <c r="G131" s="285">
        <v>10.957450988095706</v>
      </c>
      <c r="H131" s="286">
        <v>1431</v>
      </c>
      <c r="I131" s="285">
        <v>5.6221270577142182</v>
      </c>
      <c r="J131" s="286">
        <v>12738</v>
      </c>
      <c r="K131" s="285">
        <v>50.045181314579814</v>
      </c>
      <c r="L131" s="286">
        <v>4770</v>
      </c>
      <c r="M131" s="285">
        <v>18.740423525714061</v>
      </c>
      <c r="N131" s="286">
        <v>2857</v>
      </c>
      <c r="O131" s="285">
        <v>11.224610065611126</v>
      </c>
      <c r="P131" s="286">
        <v>70</v>
      </c>
      <c r="Q131" s="285">
        <v>0.27501669744234469</v>
      </c>
      <c r="R131" s="335">
        <v>25453</v>
      </c>
    </row>
    <row r="132" spans="1:23" ht="15">
      <c r="A132" s="329">
        <v>88</v>
      </c>
      <c r="B132" s="329" t="s">
        <v>45</v>
      </c>
      <c r="C132" s="469">
        <v>578376</v>
      </c>
      <c r="D132" s="286">
        <v>10970</v>
      </c>
      <c r="E132" s="285">
        <v>3.2522590897232169</v>
      </c>
      <c r="F132" s="286">
        <v>37125</v>
      </c>
      <c r="G132" s="285">
        <v>11.006391860161752</v>
      </c>
      <c r="H132" s="286">
        <v>17674</v>
      </c>
      <c r="I132" s="285">
        <v>5.2397836966060289</v>
      </c>
      <c r="J132" s="286">
        <v>176569</v>
      </c>
      <c r="K132" s="285">
        <v>52.347140858098328</v>
      </c>
      <c r="L132" s="286">
        <v>57362</v>
      </c>
      <c r="M132" s="285">
        <v>17.006024239261912</v>
      </c>
      <c r="N132" s="286">
        <v>36432</v>
      </c>
      <c r="O132" s="285">
        <v>10.800939212105401</v>
      </c>
      <c r="P132" s="286">
        <v>1172</v>
      </c>
      <c r="Q132" s="285">
        <v>0.34746104404335554</v>
      </c>
      <c r="R132" s="335">
        <v>337304</v>
      </c>
    </row>
    <row r="133" spans="1:23" ht="15">
      <c r="A133" s="329">
        <v>129</v>
      </c>
      <c r="B133" s="329" t="s">
        <v>6141</v>
      </c>
      <c r="C133" s="469">
        <v>87385</v>
      </c>
      <c r="D133" s="286">
        <v>2160</v>
      </c>
      <c r="E133" s="285">
        <v>2.9272655815907522</v>
      </c>
      <c r="F133" s="286">
        <v>7187</v>
      </c>
      <c r="G133" s="285">
        <v>9.7399341365244148</v>
      </c>
      <c r="H133" s="286">
        <v>3549</v>
      </c>
      <c r="I133" s="285">
        <v>4.8096599764192494</v>
      </c>
      <c r="J133" s="286">
        <v>37313</v>
      </c>
      <c r="K133" s="285">
        <v>50.567157706433207</v>
      </c>
      <c r="L133" s="286">
        <v>13994</v>
      </c>
      <c r="M133" s="285">
        <v>18.96488636517638</v>
      </c>
      <c r="N133" s="286">
        <v>9349</v>
      </c>
      <c r="O133" s="285">
        <v>12.669910149209231</v>
      </c>
      <c r="P133" s="286">
        <v>237</v>
      </c>
      <c r="Q133" s="285">
        <v>0.32118608464676307</v>
      </c>
      <c r="R133" s="335">
        <v>73789</v>
      </c>
    </row>
    <row r="134" spans="1:23" ht="15">
      <c r="A134" s="329">
        <v>212</v>
      </c>
      <c r="B134" s="329" t="s">
        <v>90</v>
      </c>
      <c r="C134" s="469">
        <v>85706</v>
      </c>
      <c r="D134" s="286">
        <v>1351</v>
      </c>
      <c r="E134" s="285">
        <v>2.7188569128597302</v>
      </c>
      <c r="F134" s="286">
        <v>4765</v>
      </c>
      <c r="G134" s="285">
        <v>9.5894546186355392</v>
      </c>
      <c r="H134" s="286">
        <v>2302</v>
      </c>
      <c r="I134" s="285">
        <v>4.6327228818675792</v>
      </c>
      <c r="J134" s="286">
        <v>24470</v>
      </c>
      <c r="K134" s="285">
        <v>49.245320990138865</v>
      </c>
      <c r="L134" s="286">
        <v>10054</v>
      </c>
      <c r="M134" s="285">
        <v>20.233447373717045</v>
      </c>
      <c r="N134" s="286">
        <v>6603</v>
      </c>
      <c r="O134" s="285">
        <v>13.288388005634937</v>
      </c>
      <c r="P134" s="286">
        <v>145</v>
      </c>
      <c r="Q134" s="285">
        <v>0.29180921714630709</v>
      </c>
      <c r="R134" s="335">
        <v>49690</v>
      </c>
    </row>
    <row r="135" spans="1:23" ht="15">
      <c r="A135" s="329">
        <v>266</v>
      </c>
      <c r="B135" s="329" t="s">
        <v>104</v>
      </c>
      <c r="C135" s="469">
        <v>253699</v>
      </c>
      <c r="D135" s="286">
        <v>4181</v>
      </c>
      <c r="E135" s="285">
        <v>2.2804749671373794</v>
      </c>
      <c r="F135" s="286">
        <v>15191</v>
      </c>
      <c r="G135" s="285">
        <v>8.285743895188693</v>
      </c>
      <c r="H135" s="286">
        <v>7261</v>
      </c>
      <c r="I135" s="285">
        <v>3.9604230414696273</v>
      </c>
      <c r="J135" s="286">
        <v>82579</v>
      </c>
      <c r="K135" s="285">
        <v>45.041698711130742</v>
      </c>
      <c r="L135" s="286">
        <v>39844</v>
      </c>
      <c r="M135" s="285">
        <v>21.732419179770808</v>
      </c>
      <c r="N135" s="286">
        <v>33842</v>
      </c>
      <c r="O135" s="285">
        <v>18.458702185568811</v>
      </c>
      <c r="P135" s="286">
        <v>441</v>
      </c>
      <c r="Q135" s="285">
        <v>0.24053801973393549</v>
      </c>
      <c r="R135" s="335">
        <v>183339</v>
      </c>
    </row>
    <row r="136" spans="1:23" ht="15">
      <c r="A136" s="329">
        <v>308</v>
      </c>
      <c r="B136" s="329" t="s">
        <v>112</v>
      </c>
      <c r="C136" s="469">
        <v>57024</v>
      </c>
      <c r="D136" s="286">
        <v>1162</v>
      </c>
      <c r="E136" s="285">
        <v>3.1368949599114542</v>
      </c>
      <c r="F136" s="286">
        <v>3798</v>
      </c>
      <c r="G136" s="285">
        <v>10.252949275166698</v>
      </c>
      <c r="H136" s="286">
        <v>1902</v>
      </c>
      <c r="I136" s="285">
        <v>5.1345733336932753</v>
      </c>
      <c r="J136" s="286">
        <v>18638</v>
      </c>
      <c r="K136" s="285">
        <v>50.314499365602138</v>
      </c>
      <c r="L136" s="286">
        <v>6974</v>
      </c>
      <c r="M136" s="285">
        <v>18.826768890208676</v>
      </c>
      <c r="N136" s="286">
        <v>4458</v>
      </c>
      <c r="O136" s="285">
        <v>12.034662419350486</v>
      </c>
      <c r="P136" s="286">
        <v>111</v>
      </c>
      <c r="Q136" s="285">
        <v>0.29965175606727318</v>
      </c>
      <c r="R136" s="335">
        <v>37043</v>
      </c>
    </row>
    <row r="137" spans="1:23" ht="15">
      <c r="A137" s="329">
        <v>360</v>
      </c>
      <c r="B137" s="329" t="s">
        <v>6142</v>
      </c>
      <c r="C137" s="469">
        <v>303766</v>
      </c>
      <c r="D137" s="286">
        <v>7375</v>
      </c>
      <c r="E137" s="285">
        <v>2.935931018559065</v>
      </c>
      <c r="F137" s="286">
        <v>24833</v>
      </c>
      <c r="G137" s="285">
        <v>9.8858271164579339</v>
      </c>
      <c r="H137" s="286">
        <v>12181</v>
      </c>
      <c r="I137" s="285">
        <v>4.8491628118058268</v>
      </c>
      <c r="J137" s="286">
        <v>127475</v>
      </c>
      <c r="K137" s="285">
        <v>50.746821232653126</v>
      </c>
      <c r="L137" s="286">
        <v>46464</v>
      </c>
      <c r="M137" s="285">
        <v>18.496962555434358</v>
      </c>
      <c r="N137" s="286">
        <v>32082</v>
      </c>
      <c r="O137" s="285">
        <v>12.771598499988057</v>
      </c>
      <c r="P137" s="286">
        <v>788</v>
      </c>
      <c r="Q137" s="285">
        <v>0.31369676510163297</v>
      </c>
      <c r="R137" s="335">
        <v>251198</v>
      </c>
    </row>
    <row r="138" spans="1:23" ht="15">
      <c r="A138" s="329">
        <v>380</v>
      </c>
      <c r="B138" s="329" t="s">
        <v>139</v>
      </c>
      <c r="C138" s="469">
        <v>79103</v>
      </c>
      <c r="D138" s="286">
        <v>1321</v>
      </c>
      <c r="E138" s="285">
        <v>2.9690063605510981</v>
      </c>
      <c r="F138" s="286">
        <v>4508</v>
      </c>
      <c r="G138" s="285">
        <v>10.131930865529409</v>
      </c>
      <c r="H138" s="286">
        <v>2066</v>
      </c>
      <c r="I138" s="285">
        <v>4.6434270559413839</v>
      </c>
      <c r="J138" s="286">
        <v>22912</v>
      </c>
      <c r="K138" s="285">
        <v>51.4957409030634</v>
      </c>
      <c r="L138" s="286">
        <v>8126</v>
      </c>
      <c r="M138" s="285">
        <v>18.263547074820757</v>
      </c>
      <c r="N138" s="286">
        <v>5428</v>
      </c>
      <c r="O138" s="285">
        <v>12.199671858494595</v>
      </c>
      <c r="P138" s="286">
        <v>132</v>
      </c>
      <c r="Q138" s="285">
        <v>0.29667588159935271</v>
      </c>
      <c r="R138" s="335">
        <v>44493</v>
      </c>
    </row>
    <row r="139" spans="1:23" ht="15">
      <c r="A139" s="329">
        <v>631</v>
      </c>
      <c r="B139" s="329" t="s">
        <v>185</v>
      </c>
      <c r="C139" s="469">
        <v>92159</v>
      </c>
      <c r="D139" s="286">
        <v>2160</v>
      </c>
      <c r="E139" s="285">
        <v>2.879577661942915</v>
      </c>
      <c r="F139" s="286">
        <v>6482</v>
      </c>
      <c r="G139" s="285">
        <v>8.6413992614416557</v>
      </c>
      <c r="H139" s="286">
        <v>2710</v>
      </c>
      <c r="I139" s="285">
        <v>3.6128034554931943</v>
      </c>
      <c r="J139" s="286">
        <v>39243</v>
      </c>
      <c r="K139" s="285">
        <v>52.316326938715655</v>
      </c>
      <c r="L139" s="286">
        <v>14094</v>
      </c>
      <c r="M139" s="285">
        <v>18.789244244177521</v>
      </c>
      <c r="N139" s="286">
        <v>10081</v>
      </c>
      <c r="O139" s="285">
        <v>13.439362226873392</v>
      </c>
      <c r="P139" s="286">
        <v>241</v>
      </c>
      <c r="Q139" s="285">
        <v>0.32128621135566782</v>
      </c>
      <c r="R139" s="335">
        <v>75011</v>
      </c>
    </row>
    <row r="140" spans="1:23">
      <c r="B140" s="63"/>
    </row>
    <row r="141" spans="1:23">
      <c r="B141" s="214" t="s">
        <v>621</v>
      </c>
      <c r="C141" s="902" t="s">
        <v>6163</v>
      </c>
      <c r="D141" s="903"/>
      <c r="E141" s="903"/>
      <c r="F141" s="903"/>
      <c r="G141" s="903"/>
      <c r="H141" s="903"/>
      <c r="I141" s="903"/>
      <c r="J141" s="903"/>
      <c r="K141" s="903"/>
      <c r="L141" s="903"/>
      <c r="M141" s="903"/>
      <c r="N141" s="923"/>
    </row>
    <row r="142" spans="1:23">
      <c r="B142" s="217" t="s">
        <v>6154</v>
      </c>
      <c r="C142" s="837" t="s">
        <v>434</v>
      </c>
      <c r="D142" s="838"/>
      <c r="E142" s="838"/>
      <c r="F142" s="838"/>
      <c r="G142" s="838"/>
      <c r="H142" s="838"/>
      <c r="I142" s="838"/>
      <c r="J142" s="838"/>
      <c r="K142" s="838"/>
      <c r="L142" s="838"/>
      <c r="M142" s="838"/>
      <c r="N142" s="838"/>
    </row>
    <row r="143" spans="1:23">
      <c r="B143" s="62"/>
    </row>
    <row r="144" spans="1:23">
      <c r="B144" s="60"/>
    </row>
  </sheetData>
  <sheetProtection autoFilter="0"/>
  <mergeCells count="8">
    <mergeCell ref="C141:N141"/>
    <mergeCell ref="C142:N142"/>
    <mergeCell ref="R2:R4"/>
    <mergeCell ref="A2:A5"/>
    <mergeCell ref="B2:B4"/>
    <mergeCell ref="C2:C4"/>
    <mergeCell ref="C1:Q1"/>
    <mergeCell ref="D2:Q3"/>
  </mergeCell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rgb="FFFFFF00"/>
  </sheetPr>
  <dimension ref="A1:FC143"/>
  <sheetViews>
    <sheetView zoomScale="90" zoomScaleNormal="90" zoomScaleSheetLayoutView="90" workbookViewId="0">
      <pane xSplit="3" ySplit="4" topLeftCell="N5" activePane="bottomRight" state="frozen"/>
      <selection pane="bottomRight" activeCell="S4" sqref="S4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31.5703125" customWidth="1"/>
    <col min="3" max="3" width="15.28515625" style="95" customWidth="1"/>
    <col min="4" max="4" width="11.140625" style="95" bestFit="1" customWidth="1"/>
    <col min="5" max="5" width="11.28515625" style="95" bestFit="1" customWidth="1"/>
    <col min="6" max="6" width="12.28515625" style="95" customWidth="1"/>
    <col min="7" max="7" width="11.28515625" style="95" bestFit="1" customWidth="1"/>
    <col min="8" max="8" width="11.140625" style="95" bestFit="1" customWidth="1"/>
    <col min="9" max="9" width="11.28515625" style="95" customWidth="1"/>
    <col min="10" max="10" width="10.140625" style="95" bestFit="1" customWidth="1"/>
    <col min="11" max="11" width="10.7109375" style="95" customWidth="1"/>
    <col min="12" max="12" width="9.5703125" style="95" customWidth="1"/>
    <col min="13" max="13" width="7.28515625" style="95" customWidth="1"/>
    <col min="14" max="14" width="12.140625" style="95" customWidth="1"/>
    <col min="15" max="17" width="16" style="95" customWidth="1"/>
    <col min="18" max="18" width="14.5703125" style="95" customWidth="1"/>
    <col min="19" max="19" width="11.42578125" customWidth="1"/>
    <col min="20" max="20" width="14.85546875" customWidth="1"/>
    <col min="21" max="21" width="11.28515625" customWidth="1"/>
    <col min="24" max="24" width="14.42578125" customWidth="1"/>
  </cols>
  <sheetData>
    <row r="1" spans="1:57" s="6" customFormat="1" ht="51.75" customHeight="1" thickBot="1">
      <c r="A1" s="529"/>
      <c r="B1" s="528" t="s">
        <v>268</v>
      </c>
      <c r="C1" s="671" t="s">
        <v>269</v>
      </c>
      <c r="D1" s="839" t="s">
        <v>270</v>
      </c>
      <c r="E1" s="840"/>
      <c r="F1" s="840"/>
      <c r="G1" s="840"/>
      <c r="H1" s="840"/>
      <c r="I1" s="840"/>
      <c r="J1" s="840"/>
      <c r="K1" s="840"/>
      <c r="L1" s="840"/>
      <c r="M1" s="840"/>
      <c r="N1" s="840"/>
      <c r="O1" s="841"/>
      <c r="P1" s="779"/>
      <c r="Q1" s="779"/>
      <c r="R1" s="842" t="s">
        <v>271</v>
      </c>
    </row>
    <row r="2" spans="1:57" ht="47.25" customHeight="1">
      <c r="A2" s="828" t="s">
        <v>272</v>
      </c>
      <c r="B2" s="828" t="s">
        <v>273</v>
      </c>
      <c r="C2" s="414" t="s">
        <v>274</v>
      </c>
      <c r="D2" s="830" t="s">
        <v>275</v>
      </c>
      <c r="E2" s="831"/>
      <c r="F2" s="830" t="s">
        <v>276</v>
      </c>
      <c r="G2" s="831"/>
      <c r="H2" s="830" t="s">
        <v>277</v>
      </c>
      <c r="I2" s="831"/>
      <c r="J2" s="830" t="s">
        <v>278</v>
      </c>
      <c r="K2" s="831"/>
      <c r="L2" s="832" t="s">
        <v>279</v>
      </c>
      <c r="M2" s="833"/>
      <c r="N2" s="830" t="s">
        <v>280</v>
      </c>
      <c r="O2" s="831"/>
      <c r="P2" s="830" t="s">
        <v>281</v>
      </c>
      <c r="Q2" s="831"/>
      <c r="R2" s="843"/>
      <c r="U2" s="5"/>
    </row>
    <row r="3" spans="1:57" ht="43.5" customHeight="1" outlineLevel="1" thickBot="1">
      <c r="A3" s="829"/>
      <c r="B3" s="829"/>
      <c r="C3" s="463" t="s">
        <v>282</v>
      </c>
      <c r="D3" s="464" t="s">
        <v>283</v>
      </c>
      <c r="E3" s="465" t="s">
        <v>284</v>
      </c>
      <c r="F3" s="464" t="s">
        <v>283</v>
      </c>
      <c r="G3" s="465" t="s">
        <v>284</v>
      </c>
      <c r="H3" s="464" t="s">
        <v>283</v>
      </c>
      <c r="I3" s="465" t="s">
        <v>284</v>
      </c>
      <c r="J3" s="464" t="s">
        <v>283</v>
      </c>
      <c r="K3" s="465" t="s">
        <v>284</v>
      </c>
      <c r="L3" s="464" t="s">
        <v>285</v>
      </c>
      <c r="M3" s="465" t="s">
        <v>286</v>
      </c>
      <c r="N3" s="464" t="s">
        <v>287</v>
      </c>
      <c r="O3" s="465" t="s">
        <v>288</v>
      </c>
      <c r="P3" s="464" t="s">
        <v>287</v>
      </c>
      <c r="Q3" s="465" t="s">
        <v>288</v>
      </c>
      <c r="R3" s="844"/>
      <c r="AC3">
        <v>2.87</v>
      </c>
    </row>
    <row r="4" spans="1:57" s="22" customFormat="1" ht="21" customHeight="1" outlineLevel="1" thickBot="1">
      <c r="A4" s="429"/>
      <c r="B4" s="430" t="s">
        <v>289</v>
      </c>
      <c r="C4" s="432">
        <v>6848360</v>
      </c>
      <c r="D4" s="432">
        <v>2731165</v>
      </c>
      <c r="E4" s="433">
        <v>0.39880569946673367</v>
      </c>
      <c r="F4" s="432">
        <v>4090831</v>
      </c>
      <c r="G4" s="434">
        <v>0.59734461973377573</v>
      </c>
      <c r="H4" s="432">
        <v>106102</v>
      </c>
      <c r="I4" s="434">
        <v>1.5493052351219854E-2</v>
      </c>
      <c r="J4" s="432">
        <v>95517</v>
      </c>
      <c r="K4" s="434">
        <v>1.3947426829197064E-2</v>
      </c>
      <c r="L4" s="432">
        <v>12493</v>
      </c>
      <c r="M4" s="434">
        <v>1.8242323709618069E-3</v>
      </c>
      <c r="N4" s="432">
        <v>7036108</v>
      </c>
      <c r="O4" s="434">
        <v>1.0274150307518881</v>
      </c>
      <c r="P4" s="432">
        <v>7023615</v>
      </c>
      <c r="Q4" s="434">
        <v>1.0255907983809263</v>
      </c>
      <c r="R4" s="431">
        <v>-187748</v>
      </c>
    </row>
    <row r="5" spans="1:57" ht="21" customHeight="1" outlineLevel="2" thickBot="1">
      <c r="A5" s="424"/>
      <c r="B5" s="425" t="s">
        <v>290</v>
      </c>
      <c r="C5" s="426">
        <v>110367</v>
      </c>
      <c r="D5" s="426">
        <v>61547</v>
      </c>
      <c r="E5" s="636">
        <v>0.55765763316933503</v>
      </c>
      <c r="F5" s="426">
        <v>27275</v>
      </c>
      <c r="G5" s="636">
        <v>0.24713002980963514</v>
      </c>
      <c r="H5" s="426">
        <v>1763</v>
      </c>
      <c r="I5" s="636">
        <v>1.5973977728850109E-2</v>
      </c>
      <c r="J5" s="426">
        <v>2658</v>
      </c>
      <c r="K5" s="636">
        <v>2.4083285764766642E-2</v>
      </c>
      <c r="L5" s="426">
        <v>243</v>
      </c>
      <c r="M5" s="636">
        <v>2.2017450868466117E-3</v>
      </c>
      <c r="N5" s="426">
        <v>93486</v>
      </c>
      <c r="O5" s="427">
        <v>84.704667155943355</v>
      </c>
      <c r="P5" s="432">
        <v>93243</v>
      </c>
      <c r="Q5" s="434">
        <v>0.84484492647258691</v>
      </c>
      <c r="R5" s="428">
        <v>16881</v>
      </c>
    </row>
    <row r="6" spans="1:57" ht="15.75" outlineLevel="2" thickBot="1">
      <c r="A6" s="557">
        <v>142</v>
      </c>
      <c r="B6" s="415" t="s">
        <v>291</v>
      </c>
      <c r="C6" s="469">
        <v>4781</v>
      </c>
      <c r="D6" s="470">
        <v>2946</v>
      </c>
      <c r="E6" s="611">
        <v>0.616189081782054</v>
      </c>
      <c r="F6" s="471">
        <v>817</v>
      </c>
      <c r="G6" s="611">
        <v>0.17088475214390295</v>
      </c>
      <c r="H6" s="470">
        <v>82</v>
      </c>
      <c r="I6" s="472">
        <v>1.7151223593390504E-2</v>
      </c>
      <c r="J6" s="470">
        <v>56</v>
      </c>
      <c r="K6" s="472">
        <v>1.171303074670571E-2</v>
      </c>
      <c r="L6" s="470">
        <v>4</v>
      </c>
      <c r="M6" s="472">
        <v>8.366450533361222E-4</v>
      </c>
      <c r="N6" s="467">
        <v>3905</v>
      </c>
      <c r="O6" s="577">
        <v>0.81677473331938921</v>
      </c>
      <c r="P6" s="432">
        <v>3901</v>
      </c>
      <c r="Q6" s="434">
        <v>0.81593808826605307</v>
      </c>
      <c r="R6" s="466">
        <v>876</v>
      </c>
      <c r="T6" s="630" t="s">
        <v>292</v>
      </c>
      <c r="U6" s="631">
        <v>0.38816416689453886</v>
      </c>
    </row>
    <row r="7" spans="1:57" ht="15.75" outlineLevel="2" thickBot="1">
      <c r="A7" s="557">
        <v>425</v>
      </c>
      <c r="B7" s="415" t="s">
        <v>293</v>
      </c>
      <c r="C7" s="469">
        <v>8646</v>
      </c>
      <c r="D7" s="470">
        <v>5834</v>
      </c>
      <c r="E7" s="611">
        <v>0.67476289613694196</v>
      </c>
      <c r="F7" s="471">
        <v>2340</v>
      </c>
      <c r="G7" s="611">
        <v>0.27064538514920194</v>
      </c>
      <c r="H7" s="470">
        <v>159</v>
      </c>
      <c r="I7" s="472">
        <v>1.839000693962526E-2</v>
      </c>
      <c r="J7" s="470">
        <v>69</v>
      </c>
      <c r="K7" s="472">
        <v>7.9805690492713386E-3</v>
      </c>
      <c r="L7" s="470">
        <v>17</v>
      </c>
      <c r="M7" s="472">
        <v>1.9662271570668518E-3</v>
      </c>
      <c r="N7" s="467">
        <v>8419</v>
      </c>
      <c r="O7" s="577">
        <v>0.97374508443210739</v>
      </c>
      <c r="P7" s="432">
        <v>8402</v>
      </c>
      <c r="Q7" s="434">
        <v>0.97177885727504043</v>
      </c>
      <c r="R7" s="466">
        <v>227</v>
      </c>
      <c r="T7" s="632" t="s">
        <v>294</v>
      </c>
      <c r="U7" s="633">
        <v>0.58140537353889399</v>
      </c>
    </row>
    <row r="8" spans="1:57" ht="15.75" outlineLevel="2" thickBot="1">
      <c r="A8" s="557">
        <v>579</v>
      </c>
      <c r="B8" s="416" t="s">
        <v>295</v>
      </c>
      <c r="C8" s="469">
        <v>41857</v>
      </c>
      <c r="D8" s="470">
        <v>26121</v>
      </c>
      <c r="E8" s="611">
        <v>0.62405332441407646</v>
      </c>
      <c r="F8" s="471">
        <v>15654</v>
      </c>
      <c r="G8" s="611">
        <v>0.37398762453114176</v>
      </c>
      <c r="H8" s="470">
        <v>702</v>
      </c>
      <c r="I8" s="472">
        <v>1.6771388298253576E-2</v>
      </c>
      <c r="J8" s="470">
        <v>2308</v>
      </c>
      <c r="K8" s="472">
        <v>5.5140119932149942E-2</v>
      </c>
      <c r="L8" s="470">
        <v>159</v>
      </c>
      <c r="M8" s="472">
        <v>3.7986477769548703E-3</v>
      </c>
      <c r="N8" s="467">
        <v>44944</v>
      </c>
      <c r="O8" s="577">
        <v>1.0737511049525765</v>
      </c>
      <c r="P8" s="432">
        <v>44785</v>
      </c>
      <c r="Q8" s="434">
        <v>1.0699524571756218</v>
      </c>
      <c r="R8" s="466">
        <v>-3087</v>
      </c>
      <c r="T8" s="632" t="s">
        <v>296</v>
      </c>
      <c r="U8" s="633">
        <v>1.5079643461982107E-2</v>
      </c>
    </row>
    <row r="9" spans="1:57" ht="15.75" outlineLevel="1" thickBot="1">
      <c r="A9" s="557">
        <v>585</v>
      </c>
      <c r="B9" s="415" t="s">
        <v>297</v>
      </c>
      <c r="C9" s="469">
        <v>15124</v>
      </c>
      <c r="D9" s="470">
        <v>7069</v>
      </c>
      <c r="E9" s="611">
        <v>0.46740280349113988</v>
      </c>
      <c r="F9" s="471">
        <v>3039</v>
      </c>
      <c r="G9" s="611">
        <v>0.20093890505157366</v>
      </c>
      <c r="H9" s="470">
        <v>280</v>
      </c>
      <c r="I9" s="472">
        <v>1.8513620735255223E-2</v>
      </c>
      <c r="J9" s="470">
        <v>87</v>
      </c>
      <c r="K9" s="472">
        <v>5.7524464427400161E-3</v>
      </c>
      <c r="L9" s="470">
        <v>13</v>
      </c>
      <c r="M9" s="472">
        <v>8.5956096270827821E-4</v>
      </c>
      <c r="N9" s="467">
        <v>10488</v>
      </c>
      <c r="O9" s="577">
        <v>0.69346733668341709</v>
      </c>
      <c r="P9" s="432">
        <v>10475</v>
      </c>
      <c r="Q9" s="434">
        <v>0.69260777572070886</v>
      </c>
      <c r="R9" s="466">
        <v>4636</v>
      </c>
      <c r="T9" s="635" t="s">
        <v>298</v>
      </c>
      <c r="U9" s="634">
        <v>1.3575260641252238E-2</v>
      </c>
    </row>
    <row r="10" spans="1:57" ht="15.75" outlineLevel="2" thickBot="1">
      <c r="A10" s="557">
        <v>591</v>
      </c>
      <c r="B10" s="415" t="s">
        <v>299</v>
      </c>
      <c r="C10" s="469">
        <v>19387</v>
      </c>
      <c r="D10" s="470">
        <v>10241</v>
      </c>
      <c r="E10" s="611">
        <v>0.52824057358023413</v>
      </c>
      <c r="F10" s="471">
        <v>4157</v>
      </c>
      <c r="G10" s="611">
        <v>0.21442203538453602</v>
      </c>
      <c r="H10" s="470">
        <v>266</v>
      </c>
      <c r="I10" s="472">
        <v>1.3720534378707381E-2</v>
      </c>
      <c r="J10" s="470">
        <v>95</v>
      </c>
      <c r="K10" s="472">
        <v>4.9001908495383507E-3</v>
      </c>
      <c r="L10" s="470">
        <v>16</v>
      </c>
      <c r="M10" s="472">
        <v>8.2529530097488009E-4</v>
      </c>
      <c r="N10" s="467">
        <v>14775</v>
      </c>
      <c r="O10" s="577">
        <v>0.76210862949399083</v>
      </c>
      <c r="P10" s="432">
        <v>14759</v>
      </c>
      <c r="Q10" s="434">
        <v>0.76128333419301597</v>
      </c>
      <c r="R10" s="466">
        <v>4612</v>
      </c>
    </row>
    <row r="11" spans="1:57" ht="15.75" outlineLevel="2" thickBot="1">
      <c r="A11" s="557">
        <v>893</v>
      </c>
      <c r="B11" s="415" t="s">
        <v>300</v>
      </c>
      <c r="C11" s="469">
        <v>20572</v>
      </c>
      <c r="D11" s="470">
        <v>9336</v>
      </c>
      <c r="E11" s="611">
        <v>0.45382072720202216</v>
      </c>
      <c r="F11" s="471">
        <v>1268</v>
      </c>
      <c r="G11" s="611">
        <v>6.1637176745090415E-2</v>
      </c>
      <c r="H11" s="470">
        <v>274</v>
      </c>
      <c r="I11" s="472">
        <v>1.3319074470153607E-2</v>
      </c>
      <c r="J11" s="470">
        <v>43</v>
      </c>
      <c r="K11" s="472">
        <v>2.0902197161189965E-3</v>
      </c>
      <c r="L11" s="470">
        <v>34</v>
      </c>
      <c r="M11" s="472">
        <v>1.6527318685592067E-3</v>
      </c>
      <c r="N11" s="467">
        <v>10955</v>
      </c>
      <c r="O11" s="577">
        <v>0.53251993000194442</v>
      </c>
      <c r="P11" s="432">
        <v>10921</v>
      </c>
      <c r="Q11" s="434">
        <v>0.53086719813338523</v>
      </c>
      <c r="R11" s="466">
        <v>9617</v>
      </c>
      <c r="X11" s="260"/>
    </row>
    <row r="12" spans="1:57" ht="13.5" outlineLevel="2" thickBot="1">
      <c r="A12" s="417"/>
      <c r="B12" s="417" t="s">
        <v>301</v>
      </c>
      <c r="C12" s="426">
        <v>266363</v>
      </c>
      <c r="D12" s="426">
        <v>225896</v>
      </c>
      <c r="E12" s="637">
        <v>0.84807574625604909</v>
      </c>
      <c r="F12" s="408">
        <v>36499</v>
      </c>
      <c r="G12" s="638">
        <v>0.1370272898262897</v>
      </c>
      <c r="H12" s="408">
        <v>4209</v>
      </c>
      <c r="I12" s="638">
        <v>1.580174423624903E-2</v>
      </c>
      <c r="J12" s="408">
        <v>2418</v>
      </c>
      <c r="K12" s="638">
        <v>9.0778373873248164E-3</v>
      </c>
      <c r="L12" s="408">
        <v>628</v>
      </c>
      <c r="M12" s="638">
        <v>2.3576848135814657E-3</v>
      </c>
      <c r="N12" s="408">
        <v>269650</v>
      </c>
      <c r="O12" s="427">
        <v>100</v>
      </c>
      <c r="P12" s="432">
        <v>269022</v>
      </c>
      <c r="Q12" s="434">
        <v>1.0099826177059126</v>
      </c>
      <c r="R12" s="409">
        <v>-3287</v>
      </c>
    </row>
    <row r="13" spans="1:57" ht="15.75" outlineLevel="2" thickBot="1">
      <c r="A13" s="416">
        <v>120</v>
      </c>
      <c r="B13" s="415" t="s">
        <v>302</v>
      </c>
      <c r="C13" s="469">
        <v>30925</v>
      </c>
      <c r="D13" s="470">
        <v>22914</v>
      </c>
      <c r="E13" s="611">
        <v>0.74095392077607114</v>
      </c>
      <c r="F13" s="471">
        <v>1308</v>
      </c>
      <c r="G13" s="611">
        <v>4.2295877122069524E-2</v>
      </c>
      <c r="H13" s="470">
        <v>354</v>
      </c>
      <c r="I13" s="472">
        <v>1.1447049312853678E-2</v>
      </c>
      <c r="J13" s="470">
        <v>414</v>
      </c>
      <c r="K13" s="472">
        <v>1.3387227162489895E-2</v>
      </c>
      <c r="L13" s="470">
        <v>74</v>
      </c>
      <c r="M13" s="472">
        <v>2.392886014551334E-3</v>
      </c>
      <c r="N13" s="467">
        <v>25064</v>
      </c>
      <c r="O13" s="577">
        <v>0.81047696038803552</v>
      </c>
      <c r="P13" s="432">
        <v>24990</v>
      </c>
      <c r="Q13" s="434">
        <v>0.80808407437348428</v>
      </c>
      <c r="R13" s="466">
        <v>5861</v>
      </c>
    </row>
    <row r="14" spans="1:57" ht="15.75" outlineLevel="2" thickBot="1">
      <c r="A14" s="416">
        <v>154</v>
      </c>
      <c r="B14" s="415" t="s">
        <v>303</v>
      </c>
      <c r="C14" s="469">
        <v>97025</v>
      </c>
      <c r="D14" s="470">
        <v>78307</v>
      </c>
      <c r="E14" s="611">
        <v>0.80708064931718626</v>
      </c>
      <c r="F14" s="471">
        <v>21348</v>
      </c>
      <c r="G14" s="611">
        <v>0.2200257665550116</v>
      </c>
      <c r="H14" s="470">
        <v>1890</v>
      </c>
      <c r="I14" s="472">
        <v>1.9479515588765782E-2</v>
      </c>
      <c r="J14" s="470">
        <v>1411</v>
      </c>
      <c r="K14" s="472">
        <v>1.454264364854419E-2</v>
      </c>
      <c r="L14" s="470">
        <v>224</v>
      </c>
      <c r="M14" s="472">
        <v>2.3086833290389074E-3</v>
      </c>
      <c r="N14" s="467">
        <v>103180</v>
      </c>
      <c r="O14" s="577">
        <v>1.0634372584385468</v>
      </c>
      <c r="P14" s="432">
        <v>102956</v>
      </c>
      <c r="Q14" s="434">
        <v>1.0611285751095079</v>
      </c>
      <c r="R14" s="466">
        <v>-6155</v>
      </c>
      <c r="T14" s="630" t="s">
        <v>292</v>
      </c>
      <c r="U14" s="631">
        <v>0.65835526175042247</v>
      </c>
      <c r="Z14" s="630" t="s">
        <v>292</v>
      </c>
      <c r="AA14" s="631">
        <v>0.75441741357234315</v>
      </c>
      <c r="AF14" s="630" t="s">
        <v>292</v>
      </c>
      <c r="AG14" s="631">
        <v>0.69295640812448034</v>
      </c>
      <c r="AL14" s="630" t="s">
        <v>292</v>
      </c>
      <c r="AM14" s="631">
        <v>0.581189925240299</v>
      </c>
      <c r="AR14" s="630" t="s">
        <v>292</v>
      </c>
      <c r="AS14" s="631">
        <v>0.67400839054157136</v>
      </c>
      <c r="AX14" s="630" t="s">
        <v>292</v>
      </c>
      <c r="AY14" s="631">
        <v>0.69313028764805418</v>
      </c>
      <c r="BD14" s="630" t="s">
        <v>292</v>
      </c>
      <c r="BE14" s="631">
        <v>0.85221360109539024</v>
      </c>
    </row>
    <row r="15" spans="1:57" ht="15.75" outlineLevel="2" thickBot="1">
      <c r="A15" s="416">
        <v>250</v>
      </c>
      <c r="B15" s="415" t="s">
        <v>304</v>
      </c>
      <c r="C15" s="469">
        <v>55845</v>
      </c>
      <c r="D15" s="470">
        <v>48117</v>
      </c>
      <c r="E15" s="611">
        <v>0.86161697555734618</v>
      </c>
      <c r="F15" s="471">
        <v>8977</v>
      </c>
      <c r="G15" s="611">
        <v>0.16074850031336735</v>
      </c>
      <c r="H15" s="470">
        <v>729</v>
      </c>
      <c r="I15" s="472">
        <v>1.3053988718775181E-2</v>
      </c>
      <c r="J15" s="470">
        <v>347</v>
      </c>
      <c r="K15" s="472">
        <v>6.2136270033127409E-3</v>
      </c>
      <c r="L15" s="470">
        <v>73</v>
      </c>
      <c r="M15" s="472">
        <v>1.30718954248366E-3</v>
      </c>
      <c r="N15" s="467">
        <v>58243</v>
      </c>
      <c r="O15" s="577">
        <v>1.0429402811352853</v>
      </c>
      <c r="P15" s="432">
        <v>58170</v>
      </c>
      <c r="Q15" s="434">
        <v>1.0416330915928016</v>
      </c>
      <c r="R15" s="466">
        <v>-2398</v>
      </c>
      <c r="T15" s="632" t="s">
        <v>294</v>
      </c>
      <c r="U15" s="633">
        <v>0.29175491517446461</v>
      </c>
      <c r="Z15" s="632" t="s">
        <v>294</v>
      </c>
      <c r="AA15" s="633">
        <v>0.2092189500640205</v>
      </c>
      <c r="AF15" s="632" t="s">
        <v>294</v>
      </c>
      <c r="AG15" s="640">
        <v>0.27794274854495782</v>
      </c>
      <c r="AL15" s="632" t="s">
        <v>294</v>
      </c>
      <c r="AM15" s="640">
        <v>0.3483001067995728</v>
      </c>
      <c r="AR15" s="632" t="s">
        <v>294</v>
      </c>
      <c r="AS15" s="640">
        <v>0.28975972540045769</v>
      </c>
      <c r="AX15" s="632" t="s">
        <v>294</v>
      </c>
      <c r="AY15" s="640">
        <v>0.28135363790186124</v>
      </c>
      <c r="BD15" s="632" t="s">
        <v>294</v>
      </c>
      <c r="BE15" s="640">
        <v>0.11574623459607485</v>
      </c>
    </row>
    <row r="16" spans="1:57" ht="15.75" outlineLevel="2" thickBot="1">
      <c r="A16" s="416">
        <v>495</v>
      </c>
      <c r="B16" s="415" t="s">
        <v>305</v>
      </c>
      <c r="C16" s="469">
        <v>27705</v>
      </c>
      <c r="D16" s="470">
        <v>26159</v>
      </c>
      <c r="E16" s="611">
        <v>0.94419779823136618</v>
      </c>
      <c r="F16" s="471">
        <v>1183</v>
      </c>
      <c r="G16" s="611">
        <v>4.2699873669012817E-2</v>
      </c>
      <c r="H16" s="470">
        <v>364</v>
      </c>
      <c r="I16" s="472">
        <v>1.3138422667388558E-2</v>
      </c>
      <c r="J16" s="470">
        <v>82</v>
      </c>
      <c r="K16" s="472">
        <v>2.9597545569391807E-3</v>
      </c>
      <c r="L16" s="470">
        <v>26</v>
      </c>
      <c r="M16" s="472">
        <v>9.384587619563256E-4</v>
      </c>
      <c r="N16" s="467">
        <v>27814</v>
      </c>
      <c r="O16" s="577">
        <v>1.0039343078866632</v>
      </c>
      <c r="P16" s="432">
        <v>27788</v>
      </c>
      <c r="Q16" s="434">
        <v>1.0029958491247066</v>
      </c>
      <c r="R16" s="466">
        <v>-109</v>
      </c>
      <c r="T16" s="632" t="s">
        <v>296</v>
      </c>
      <c r="U16" s="633">
        <v>1.8858438696703249E-2</v>
      </c>
      <c r="Z16" s="632" t="s">
        <v>296</v>
      </c>
      <c r="AA16" s="633">
        <v>2.0998719590268885E-2</v>
      </c>
      <c r="AF16" s="632" t="s">
        <v>296</v>
      </c>
      <c r="AG16" s="633">
        <v>1.8885853426772774E-2</v>
      </c>
      <c r="AL16" s="632" t="s">
        <v>296</v>
      </c>
      <c r="AM16" s="633">
        <v>1.5619437522249912E-2</v>
      </c>
      <c r="AR16" s="632" t="s">
        <v>296</v>
      </c>
      <c r="AS16" s="633">
        <v>2.6697177726926011E-2</v>
      </c>
      <c r="AX16" s="632" t="s">
        <v>296</v>
      </c>
      <c r="AY16" s="633">
        <v>1.8003384094754653E-2</v>
      </c>
      <c r="BD16" s="632" t="s">
        <v>296</v>
      </c>
      <c r="BE16" s="633">
        <v>2.5011410314924692E-2</v>
      </c>
    </row>
    <row r="17" spans="1:57" ht="15.75" outlineLevel="2" thickBot="1">
      <c r="A17" s="416">
        <v>790</v>
      </c>
      <c r="B17" s="415" t="s">
        <v>306</v>
      </c>
      <c r="C17" s="469">
        <v>28874</v>
      </c>
      <c r="D17" s="470">
        <v>25808</v>
      </c>
      <c r="E17" s="611">
        <v>0.89381450439842069</v>
      </c>
      <c r="F17" s="471">
        <v>1915</v>
      </c>
      <c r="G17" s="611">
        <v>6.6322643208422807E-2</v>
      </c>
      <c r="H17" s="470">
        <v>434</v>
      </c>
      <c r="I17" s="472">
        <v>1.5030823578305742E-2</v>
      </c>
      <c r="J17" s="470">
        <v>116</v>
      </c>
      <c r="K17" s="472">
        <v>4.0174551499619036E-3</v>
      </c>
      <c r="L17" s="470">
        <v>181</v>
      </c>
      <c r="M17" s="472">
        <v>6.2686153633026249E-3</v>
      </c>
      <c r="N17" s="467">
        <v>28454</v>
      </c>
      <c r="O17" s="577">
        <v>0.98545404169841377</v>
      </c>
      <c r="P17" s="432">
        <v>28273</v>
      </c>
      <c r="Q17" s="434">
        <v>0.97918542633511119</v>
      </c>
      <c r="R17" s="466">
        <v>420</v>
      </c>
      <c r="T17" s="635" t="s">
        <v>298</v>
      </c>
      <c r="U17" s="634">
        <v>2.8432064694178808E-2</v>
      </c>
      <c r="Z17" s="635" t="s">
        <v>298</v>
      </c>
      <c r="AA17" s="634">
        <v>1.4340588988476313E-2</v>
      </c>
      <c r="AF17" s="635" t="s">
        <v>298</v>
      </c>
      <c r="AG17" s="634">
        <v>8.1957477135051662E-3</v>
      </c>
      <c r="AL17" s="635" t="s">
        <v>298</v>
      </c>
      <c r="AM17" s="634">
        <v>5.1352794588821644E-2</v>
      </c>
      <c r="AR17" s="635" t="s">
        <v>298</v>
      </c>
      <c r="AS17" s="634">
        <v>8.2951945080091526E-3</v>
      </c>
      <c r="AX17" s="635" t="s">
        <v>298</v>
      </c>
      <c r="AY17" s="634">
        <v>6.4297800338409478E-3</v>
      </c>
      <c r="BD17" s="635" t="s">
        <v>298</v>
      </c>
      <c r="BE17" s="634">
        <v>3.9251483340940214E-3</v>
      </c>
    </row>
    <row r="18" spans="1:57" ht="15.75" outlineLevel="2" thickBot="1">
      <c r="A18" s="416">
        <v>895</v>
      </c>
      <c r="B18" s="416" t="s">
        <v>307</v>
      </c>
      <c r="C18" s="469">
        <v>25989</v>
      </c>
      <c r="D18" s="470">
        <v>24591</v>
      </c>
      <c r="E18" s="611">
        <v>0.94620801108161146</v>
      </c>
      <c r="F18" s="471">
        <v>1768</v>
      </c>
      <c r="G18" s="611">
        <v>6.8028781407518571E-2</v>
      </c>
      <c r="H18" s="470">
        <v>438</v>
      </c>
      <c r="I18" s="472">
        <v>1.6853284081726885E-2</v>
      </c>
      <c r="J18" s="470">
        <v>48</v>
      </c>
      <c r="K18" s="472">
        <v>1.8469352418330831E-3</v>
      </c>
      <c r="L18" s="470">
        <v>50</v>
      </c>
      <c r="M18" s="472">
        <v>1.9238908769094616E-3</v>
      </c>
      <c r="N18" s="467">
        <v>26895</v>
      </c>
      <c r="O18" s="577">
        <v>1.0348609026895994</v>
      </c>
      <c r="P18" s="432">
        <v>26845</v>
      </c>
      <c r="Q18" s="434">
        <v>1.0329370118126899</v>
      </c>
      <c r="R18" s="466">
        <v>-906</v>
      </c>
    </row>
    <row r="19" spans="1:57" ht="13.5" outlineLevel="1" thickBot="1">
      <c r="A19" s="417"/>
      <c r="B19" s="417" t="s">
        <v>308</v>
      </c>
      <c r="C19" s="408">
        <v>538597</v>
      </c>
      <c r="D19" s="408">
        <v>401208</v>
      </c>
      <c r="E19" s="637">
        <v>0.74491317255758949</v>
      </c>
      <c r="F19" s="408">
        <v>198844</v>
      </c>
      <c r="G19" s="638">
        <v>0.36918883692259702</v>
      </c>
      <c r="H19" s="408">
        <v>9788</v>
      </c>
      <c r="I19" s="638">
        <v>1.8173142442308443E-2</v>
      </c>
      <c r="J19" s="408">
        <v>10079</v>
      </c>
      <c r="K19" s="638">
        <v>1.8713435091543398E-2</v>
      </c>
      <c r="L19" s="408">
        <v>1237</v>
      </c>
      <c r="M19" s="638">
        <v>2.2967079281912078E-3</v>
      </c>
      <c r="N19" s="408">
        <v>621156</v>
      </c>
      <c r="O19" s="427">
        <v>100</v>
      </c>
      <c r="P19" s="432">
        <v>619919</v>
      </c>
      <c r="Q19" s="434">
        <v>1.1509885870140384</v>
      </c>
      <c r="R19" s="409">
        <v>-82559</v>
      </c>
    </row>
    <row r="20" spans="1:57" ht="15.75" outlineLevel="2" thickBot="1">
      <c r="A20" s="416">
        <v>45</v>
      </c>
      <c r="B20" s="415" t="s">
        <v>309</v>
      </c>
      <c r="C20" s="469">
        <v>130362</v>
      </c>
      <c r="D20" s="470">
        <v>66284</v>
      </c>
      <c r="E20" s="611">
        <v>0.50846105460180113</v>
      </c>
      <c r="F20" s="471">
        <v>83400</v>
      </c>
      <c r="G20" s="611">
        <v>0.63975698439729367</v>
      </c>
      <c r="H20" s="470">
        <v>2087</v>
      </c>
      <c r="I20" s="472">
        <v>1.600926650404259E-2</v>
      </c>
      <c r="J20" s="470">
        <v>3284</v>
      </c>
      <c r="K20" s="472">
        <v>2.519139012902533E-2</v>
      </c>
      <c r="L20" s="470">
        <v>315</v>
      </c>
      <c r="M20" s="472">
        <v>2.4163483223638791E-3</v>
      </c>
      <c r="N20" s="467">
        <v>155370</v>
      </c>
      <c r="O20" s="577">
        <v>1.1918350439545267</v>
      </c>
      <c r="P20" s="432">
        <v>155055</v>
      </c>
      <c r="Q20" s="434">
        <v>1.1894186956321628</v>
      </c>
      <c r="R20" s="466">
        <v>-25008</v>
      </c>
    </row>
    <row r="21" spans="1:57" ht="15.75" outlineLevel="2" thickBot="1">
      <c r="A21" s="416">
        <v>51</v>
      </c>
      <c r="B21" s="415" t="s">
        <v>310</v>
      </c>
      <c r="C21" s="469">
        <v>31853</v>
      </c>
      <c r="D21" s="470">
        <v>25633</v>
      </c>
      <c r="E21" s="611">
        <v>0.8047279691080903</v>
      </c>
      <c r="F21" s="471">
        <v>4019</v>
      </c>
      <c r="G21" s="611">
        <v>0.12617335886729664</v>
      </c>
      <c r="H21" s="470">
        <v>605</v>
      </c>
      <c r="I21" s="472">
        <v>1.8993501397042666E-2</v>
      </c>
      <c r="J21" s="470">
        <v>181</v>
      </c>
      <c r="K21" s="472">
        <v>5.6823533105202018E-3</v>
      </c>
      <c r="L21" s="470">
        <v>35</v>
      </c>
      <c r="M21" s="472">
        <v>1.098797601481807E-3</v>
      </c>
      <c r="N21" s="467">
        <v>30473</v>
      </c>
      <c r="O21" s="577">
        <v>0.95667598028443157</v>
      </c>
      <c r="P21" s="432">
        <v>30438</v>
      </c>
      <c r="Q21" s="434">
        <v>0.95557718268294978</v>
      </c>
      <c r="R21" s="466">
        <v>1380</v>
      </c>
    </row>
    <row r="22" spans="1:57" ht="15.75" outlineLevel="2" thickBot="1">
      <c r="A22" s="416">
        <v>147</v>
      </c>
      <c r="B22" s="415" t="s">
        <v>311</v>
      </c>
      <c r="C22" s="469">
        <v>51777</v>
      </c>
      <c r="D22" s="470">
        <v>30911</v>
      </c>
      <c r="E22" s="611">
        <v>0.59700253008092397</v>
      </c>
      <c r="F22" s="471">
        <v>26425</v>
      </c>
      <c r="G22" s="611">
        <v>0.51036174363134212</v>
      </c>
      <c r="H22" s="470">
        <v>536</v>
      </c>
      <c r="I22" s="472">
        <v>1.0352086833922398E-2</v>
      </c>
      <c r="J22" s="470">
        <v>3001</v>
      </c>
      <c r="K22" s="472">
        <v>5.7960098113061784E-2</v>
      </c>
      <c r="L22" s="470">
        <v>135</v>
      </c>
      <c r="M22" s="472">
        <v>2.6073353033200068E-3</v>
      </c>
      <c r="N22" s="467">
        <v>61008</v>
      </c>
      <c r="O22" s="577">
        <v>1.1782837939625703</v>
      </c>
      <c r="P22" s="432">
        <v>60873</v>
      </c>
      <c r="Q22" s="434">
        <v>1.1756764586592503</v>
      </c>
      <c r="R22" s="466">
        <v>-9231</v>
      </c>
      <c r="X22" s="211"/>
    </row>
    <row r="23" spans="1:57" ht="15.75" outlineLevel="2" thickBot="1">
      <c r="A23" s="416">
        <v>172</v>
      </c>
      <c r="B23" s="415" t="s">
        <v>312</v>
      </c>
      <c r="C23" s="469">
        <v>61741</v>
      </c>
      <c r="D23" s="470">
        <v>41801</v>
      </c>
      <c r="E23" s="611">
        <v>0.67703794885084467</v>
      </c>
      <c r="F23" s="471">
        <v>31475</v>
      </c>
      <c r="G23" s="611">
        <v>0.50979090069807742</v>
      </c>
      <c r="H23" s="470">
        <v>805</v>
      </c>
      <c r="I23" s="472">
        <v>1.3038337571467907E-2</v>
      </c>
      <c r="J23" s="470">
        <v>1260</v>
      </c>
      <c r="K23" s="472">
        <v>2.0407832720558461E-2</v>
      </c>
      <c r="L23" s="470">
        <v>145</v>
      </c>
      <c r="M23" s="472">
        <v>2.3485204321277596E-3</v>
      </c>
      <c r="N23" s="467">
        <v>75486</v>
      </c>
      <c r="O23" s="577">
        <v>1.2226235402730763</v>
      </c>
      <c r="P23" s="432">
        <v>75341</v>
      </c>
      <c r="Q23" s="434">
        <v>1.2202750198409484</v>
      </c>
      <c r="R23" s="466">
        <v>-13745</v>
      </c>
    </row>
    <row r="24" spans="1:57" ht="15.75" outlineLevel="2" thickBot="1">
      <c r="A24" s="416">
        <v>475</v>
      </c>
      <c r="B24" s="415" t="s">
        <v>313</v>
      </c>
      <c r="C24" s="469">
        <v>5263</v>
      </c>
      <c r="D24" s="470">
        <v>4831</v>
      </c>
      <c r="E24" s="611">
        <v>0.91791753752612582</v>
      </c>
      <c r="F24" s="471">
        <v>271</v>
      </c>
      <c r="G24" s="611">
        <v>5.1491544746342391E-2</v>
      </c>
      <c r="H24" s="470">
        <v>81</v>
      </c>
      <c r="I24" s="472">
        <v>1.5390461713851415E-2</v>
      </c>
      <c r="J24" s="470">
        <v>18</v>
      </c>
      <c r="K24" s="472">
        <v>3.4201026030780922E-3</v>
      </c>
      <c r="L24" s="470">
        <v>2</v>
      </c>
      <c r="M24" s="472">
        <v>3.8001140034201028E-4</v>
      </c>
      <c r="N24" s="467">
        <v>5203</v>
      </c>
      <c r="O24" s="577">
        <v>0.9885996579897397</v>
      </c>
      <c r="P24" s="432">
        <v>5201</v>
      </c>
      <c r="Q24" s="434">
        <v>0.98821964658939765</v>
      </c>
      <c r="R24" s="466">
        <v>60</v>
      </c>
    </row>
    <row r="25" spans="1:57" ht="15.75" outlineLevel="2" thickBot="1">
      <c r="A25" s="416">
        <v>480</v>
      </c>
      <c r="B25" s="415" t="s">
        <v>314</v>
      </c>
      <c r="C25" s="469">
        <v>14904</v>
      </c>
      <c r="D25" s="470">
        <v>21186</v>
      </c>
      <c r="E25" s="611">
        <v>1.4214975845410629</v>
      </c>
      <c r="F25" s="471">
        <v>2123</v>
      </c>
      <c r="G25" s="611">
        <v>0.14244498121309715</v>
      </c>
      <c r="H25" s="470">
        <v>295</v>
      </c>
      <c r="I25" s="472">
        <v>1.9793344068706389E-2</v>
      </c>
      <c r="J25" s="470">
        <v>197</v>
      </c>
      <c r="K25" s="472">
        <v>1.3217928073000536E-2</v>
      </c>
      <c r="L25" s="470">
        <v>30</v>
      </c>
      <c r="M25" s="472">
        <v>2.0128824476650562E-3</v>
      </c>
      <c r="N25" s="467">
        <v>23831</v>
      </c>
      <c r="O25" s="577">
        <v>1.598966720343532</v>
      </c>
      <c r="P25" s="432">
        <v>23801</v>
      </c>
      <c r="Q25" s="434">
        <v>1.596953837895867</v>
      </c>
      <c r="R25" s="466">
        <v>-8927</v>
      </c>
    </row>
    <row r="26" spans="1:57" ht="15.75" outlineLevel="2" thickBot="1">
      <c r="A26" s="416">
        <v>490</v>
      </c>
      <c r="B26" s="415" t="s">
        <v>315</v>
      </c>
      <c r="C26" s="469">
        <v>45151</v>
      </c>
      <c r="D26" s="470">
        <v>49462</v>
      </c>
      <c r="E26" s="611">
        <v>1.0954796128546433</v>
      </c>
      <c r="F26" s="471">
        <v>5517</v>
      </c>
      <c r="G26" s="611">
        <v>0.12218998471794644</v>
      </c>
      <c r="H26" s="470">
        <v>970</v>
      </c>
      <c r="I26" s="472">
        <v>2.1483466589887267E-2</v>
      </c>
      <c r="J26" s="470">
        <v>197</v>
      </c>
      <c r="K26" s="472">
        <v>4.3631370290801979E-3</v>
      </c>
      <c r="L26" s="470">
        <v>111</v>
      </c>
      <c r="M26" s="472">
        <v>2.4584173108015326E-3</v>
      </c>
      <c r="N26" s="467">
        <v>56257</v>
      </c>
      <c r="O26" s="577">
        <v>1.2459746185023588</v>
      </c>
      <c r="P26" s="432">
        <v>56146</v>
      </c>
      <c r="Q26" s="434">
        <v>1.2435162011915573</v>
      </c>
      <c r="R26" s="466">
        <v>-11106</v>
      </c>
    </row>
    <row r="27" spans="1:57" ht="15.75" outlineLevel="2" thickBot="1">
      <c r="A27" s="416">
        <v>659</v>
      </c>
      <c r="B27" s="415" t="s">
        <v>316</v>
      </c>
      <c r="C27" s="469">
        <v>21540</v>
      </c>
      <c r="D27" s="470">
        <v>21281</v>
      </c>
      <c r="E27" s="611">
        <v>0.98797585886722372</v>
      </c>
      <c r="F27" s="471">
        <v>1751</v>
      </c>
      <c r="G27" s="611">
        <v>8.1290622098421542E-2</v>
      </c>
      <c r="H27" s="470">
        <v>377</v>
      </c>
      <c r="I27" s="472">
        <v>1.7502321262766945E-2</v>
      </c>
      <c r="J27" s="470">
        <v>101</v>
      </c>
      <c r="K27" s="472">
        <v>4.6889507892293406E-3</v>
      </c>
      <c r="L27" s="470">
        <v>25</v>
      </c>
      <c r="M27" s="472">
        <v>1.160631383472609E-3</v>
      </c>
      <c r="N27" s="467">
        <v>23535</v>
      </c>
      <c r="O27" s="577">
        <v>1.0926183844011141</v>
      </c>
      <c r="P27" s="432">
        <v>23510</v>
      </c>
      <c r="Q27" s="434">
        <v>1.0914577530176417</v>
      </c>
      <c r="R27" s="466">
        <v>-1995</v>
      </c>
    </row>
    <row r="28" spans="1:57" ht="15.75" outlineLevel="2" thickBot="1">
      <c r="A28" s="416">
        <v>665</v>
      </c>
      <c r="B28" s="415" t="s">
        <v>317</v>
      </c>
      <c r="C28" s="469">
        <v>32895</v>
      </c>
      <c r="D28" s="470">
        <v>30753</v>
      </c>
      <c r="E28" s="611">
        <v>0.93488372093023253</v>
      </c>
      <c r="F28" s="471">
        <v>2367</v>
      </c>
      <c r="G28" s="611">
        <v>7.1956224350205197E-2</v>
      </c>
      <c r="H28" s="470">
        <v>569</v>
      </c>
      <c r="I28" s="472">
        <v>1.7297461620307038E-2</v>
      </c>
      <c r="J28" s="470">
        <v>389</v>
      </c>
      <c r="K28" s="472">
        <v>1.1825505395956832E-2</v>
      </c>
      <c r="L28" s="470">
        <v>63</v>
      </c>
      <c r="M28" s="472">
        <v>1.9151846785225718E-3</v>
      </c>
      <c r="N28" s="467">
        <v>34141</v>
      </c>
      <c r="O28" s="577">
        <v>1.0378780969752242</v>
      </c>
      <c r="P28" s="432">
        <v>34078</v>
      </c>
      <c r="Q28" s="434">
        <v>1.0359629122967016</v>
      </c>
      <c r="R28" s="466">
        <v>-1246</v>
      </c>
      <c r="T28" s="630" t="s">
        <v>292</v>
      </c>
      <c r="U28" s="631">
        <v>0.83773780826997957</v>
      </c>
      <c r="Z28" s="630" t="s">
        <v>292</v>
      </c>
      <c r="AA28" s="631">
        <v>0.91421959782955631</v>
      </c>
      <c r="AF28" s="630" t="s">
        <v>292</v>
      </c>
      <c r="AG28" s="631">
        <v>0.75893584027912386</v>
      </c>
      <c r="AL28" s="630" t="s">
        <v>292</v>
      </c>
      <c r="AM28" s="631">
        <v>0.82614219734560379</v>
      </c>
      <c r="AR28" s="630" t="s">
        <v>292</v>
      </c>
      <c r="AS28" s="631">
        <v>0.94049759114115195</v>
      </c>
      <c r="AX28" s="630" t="s">
        <v>292</v>
      </c>
      <c r="AY28" s="631">
        <v>0.90700780206649334</v>
      </c>
      <c r="BD28" s="630" t="s">
        <v>292</v>
      </c>
      <c r="BE28" s="631">
        <v>0.91433351924149475</v>
      </c>
    </row>
    <row r="29" spans="1:57" ht="15.75" outlineLevel="2" thickBot="1">
      <c r="A29" s="416">
        <v>837</v>
      </c>
      <c r="B29" s="415" t="s">
        <v>318</v>
      </c>
      <c r="C29" s="469">
        <v>133430</v>
      </c>
      <c r="D29" s="470">
        <v>101587</v>
      </c>
      <c r="E29" s="611">
        <v>0.76135052087236754</v>
      </c>
      <c r="F29" s="471">
        <v>41192</v>
      </c>
      <c r="G29" s="611">
        <v>0.30871618076894253</v>
      </c>
      <c r="H29" s="470">
        <v>3269</v>
      </c>
      <c r="I29" s="472">
        <v>2.4499737690174623E-2</v>
      </c>
      <c r="J29" s="470">
        <v>1432</v>
      </c>
      <c r="K29" s="472">
        <v>1.0732219141122686E-2</v>
      </c>
      <c r="L29" s="470">
        <v>370</v>
      </c>
      <c r="M29" s="472">
        <v>2.7729895825526494E-3</v>
      </c>
      <c r="N29" s="467">
        <v>147850</v>
      </c>
      <c r="O29" s="577">
        <v>1.10807164805516</v>
      </c>
      <c r="P29" s="432">
        <v>147480</v>
      </c>
      <c r="Q29" s="434">
        <v>1.1052986584726074</v>
      </c>
      <c r="R29" s="466">
        <v>-14420</v>
      </c>
      <c r="T29" s="632" t="s">
        <v>294</v>
      </c>
      <c r="U29" s="633">
        <v>0.13535694418690897</v>
      </c>
      <c r="Z29" s="632" t="s">
        <v>294</v>
      </c>
      <c r="AA29" s="640">
        <v>5.218640280880945E-2</v>
      </c>
      <c r="AF29" s="632" t="s">
        <v>294</v>
      </c>
      <c r="AG29" s="640">
        <v>0.20690056212444272</v>
      </c>
      <c r="AL29" s="632" t="s">
        <v>294</v>
      </c>
      <c r="AM29" s="640">
        <v>0.15413011005614408</v>
      </c>
      <c r="AR29" s="632" t="s">
        <v>294</v>
      </c>
      <c r="AS29" s="640">
        <v>4.2532537571007403E-2</v>
      </c>
      <c r="AX29" s="632" t="s">
        <v>294</v>
      </c>
      <c r="AY29" s="640">
        <v>6.7301609615519786E-2</v>
      </c>
      <c r="BD29" s="632" t="s">
        <v>294</v>
      </c>
      <c r="BE29" s="640">
        <v>6.5737125859825246E-2</v>
      </c>
    </row>
    <row r="30" spans="1:57" ht="15.75" outlineLevel="2" thickBot="1">
      <c r="A30" s="416">
        <v>873</v>
      </c>
      <c r="B30" s="415" t="s">
        <v>319</v>
      </c>
      <c r="C30" s="469">
        <v>9681</v>
      </c>
      <c r="D30" s="470">
        <v>7479</v>
      </c>
      <c r="E30" s="611">
        <v>0.77254415866129533</v>
      </c>
      <c r="F30" s="471">
        <v>304</v>
      </c>
      <c r="G30" s="611">
        <v>3.1401714698894745E-2</v>
      </c>
      <c r="H30" s="470">
        <v>194</v>
      </c>
      <c r="I30" s="472">
        <v>2.0039252143373619E-2</v>
      </c>
      <c r="J30" s="470">
        <v>19</v>
      </c>
      <c r="K30" s="472">
        <v>1.9626071686809216E-3</v>
      </c>
      <c r="L30" s="470">
        <v>6</v>
      </c>
      <c r="M30" s="472">
        <v>6.1977068484660679E-4</v>
      </c>
      <c r="N30" s="467">
        <v>8002</v>
      </c>
      <c r="O30" s="577">
        <v>0.82656750335709117</v>
      </c>
      <c r="P30" s="432">
        <v>7996</v>
      </c>
      <c r="Q30" s="434">
        <v>0.82594773267224464</v>
      </c>
      <c r="R30" s="466">
        <v>1679</v>
      </c>
      <c r="S30" s="206"/>
      <c r="T30" s="632" t="s">
        <v>296</v>
      </c>
      <c r="U30" s="633">
        <v>1.5609122937140738E-2</v>
      </c>
      <c r="Z30" s="632" t="s">
        <v>296</v>
      </c>
      <c r="AA30" s="633">
        <v>1.4123842962017236E-2</v>
      </c>
      <c r="AF30" s="632" t="s">
        <v>296</v>
      </c>
      <c r="AG30" s="633">
        <v>1.8317503392130258E-2</v>
      </c>
      <c r="AL30" s="632" t="s">
        <v>296</v>
      </c>
      <c r="AM30" s="633">
        <v>1.2516525591058153E-2</v>
      </c>
      <c r="AR30" s="632" t="s">
        <v>296</v>
      </c>
      <c r="AS30" s="633">
        <v>1.3086934637233047E-2</v>
      </c>
      <c r="AX30" s="632" t="s">
        <v>296</v>
      </c>
      <c r="AY30" s="633">
        <v>1.5252688549940255E-2</v>
      </c>
      <c r="BD30" s="632" t="s">
        <v>296</v>
      </c>
      <c r="BE30" s="633">
        <v>1.6285554935861684E-2</v>
      </c>
    </row>
    <row r="31" spans="1:57" ht="13.5" outlineLevel="2" thickBot="1">
      <c r="A31" s="417"/>
      <c r="B31" s="417" t="s">
        <v>320</v>
      </c>
      <c r="C31" s="408">
        <v>208418</v>
      </c>
      <c r="D31" s="408">
        <v>141921</v>
      </c>
      <c r="E31" s="637">
        <v>0.68094406433225541</v>
      </c>
      <c r="F31" s="408">
        <v>40885</v>
      </c>
      <c r="G31" s="637">
        <v>0.19616827721214097</v>
      </c>
      <c r="H31" s="408">
        <v>3208</v>
      </c>
      <c r="I31" s="637">
        <v>1.5392144632421384E-2</v>
      </c>
      <c r="J31" s="408">
        <v>1124</v>
      </c>
      <c r="K31" s="637">
        <v>5.3930082814344247E-3</v>
      </c>
      <c r="L31" s="408">
        <v>365</v>
      </c>
      <c r="M31" s="638">
        <v>1.751288276444453E-3</v>
      </c>
      <c r="N31" s="408">
        <v>187503</v>
      </c>
      <c r="O31" s="427">
        <v>89.964878273469665</v>
      </c>
      <c r="P31" s="432">
        <v>187138</v>
      </c>
      <c r="Q31" s="434">
        <v>0.89789749445825218</v>
      </c>
      <c r="R31" s="409">
        <v>20915</v>
      </c>
      <c r="T31" s="635" t="s">
        <v>298</v>
      </c>
      <c r="U31" s="634">
        <v>8.9671796773595405E-3</v>
      </c>
      <c r="Z31" s="635" t="s">
        <v>298</v>
      </c>
      <c r="AA31" s="634">
        <v>1.6517714650494734E-2</v>
      </c>
      <c r="AF31" s="635" t="s">
        <v>298</v>
      </c>
      <c r="AG31" s="634">
        <v>1.3675130839309943E-2</v>
      </c>
      <c r="AL31" s="635" t="s">
        <v>298</v>
      </c>
      <c r="AM31" s="634">
        <v>5.9577975035626602E-3</v>
      </c>
      <c r="AR31" s="635" t="s">
        <v>298</v>
      </c>
      <c r="AS31" s="634">
        <v>2.9481556050909613E-3</v>
      </c>
      <c r="AX31" s="635" t="s">
        <v>298</v>
      </c>
      <c r="AY31" s="634">
        <v>4.0767554649609895E-3</v>
      </c>
      <c r="BD31" s="635" t="s">
        <v>298</v>
      </c>
      <c r="BE31" s="634">
        <v>1.7847183491355272E-3</v>
      </c>
    </row>
    <row r="32" spans="1:57" ht="15.75" outlineLevel="2" thickBot="1">
      <c r="A32" s="416">
        <v>31</v>
      </c>
      <c r="B32" s="415" t="s">
        <v>321</v>
      </c>
      <c r="C32" s="469">
        <v>27637</v>
      </c>
      <c r="D32" s="470">
        <v>17946</v>
      </c>
      <c r="E32" s="611">
        <v>0.64934689003871626</v>
      </c>
      <c r="F32" s="471">
        <v>3625</v>
      </c>
      <c r="G32" s="611">
        <v>0.13116474291710389</v>
      </c>
      <c r="H32" s="470">
        <v>434</v>
      </c>
      <c r="I32" s="472">
        <v>1.5703585772696024E-2</v>
      </c>
      <c r="J32" s="470">
        <v>105</v>
      </c>
      <c r="K32" s="472">
        <v>3.7992546224264573E-3</v>
      </c>
      <c r="L32" s="470">
        <v>34</v>
      </c>
      <c r="M32" s="472">
        <v>1.2302348301190434E-3</v>
      </c>
      <c r="N32" s="467">
        <v>22144</v>
      </c>
      <c r="O32" s="577">
        <v>0.80124470818106164</v>
      </c>
      <c r="P32" s="432">
        <v>22110</v>
      </c>
      <c r="Q32" s="434">
        <v>0.80001447335094256</v>
      </c>
      <c r="R32" s="466">
        <v>5493</v>
      </c>
    </row>
    <row r="33" spans="1:87" ht="15.75" outlineLevel="2" thickBot="1">
      <c r="A33" s="416">
        <v>40</v>
      </c>
      <c r="B33" s="415" t="s">
        <v>322</v>
      </c>
      <c r="C33" s="469">
        <v>19527</v>
      </c>
      <c r="D33" s="470">
        <v>15189</v>
      </c>
      <c r="E33" s="611">
        <v>0.77784605930250428</v>
      </c>
      <c r="F33" s="471">
        <v>1556</v>
      </c>
      <c r="G33" s="611">
        <v>7.968453935576382E-2</v>
      </c>
      <c r="H33" s="470">
        <v>257</v>
      </c>
      <c r="I33" s="472">
        <v>1.3161263891022687E-2</v>
      </c>
      <c r="J33" s="470">
        <v>62</v>
      </c>
      <c r="K33" s="472">
        <v>3.1750908997797921E-3</v>
      </c>
      <c r="L33" s="470">
        <v>53</v>
      </c>
      <c r="M33" s="472">
        <v>2.7141906078762741E-3</v>
      </c>
      <c r="N33" s="467">
        <v>17117</v>
      </c>
      <c r="O33" s="577">
        <v>0.87658114405694676</v>
      </c>
      <c r="P33" s="432">
        <v>17064</v>
      </c>
      <c r="Q33" s="434">
        <v>0.8738669534490705</v>
      </c>
      <c r="R33" s="466">
        <v>2410</v>
      </c>
    </row>
    <row r="34" spans="1:87" ht="15.75" outlineLevel="2" thickBot="1">
      <c r="A34" s="416">
        <v>190</v>
      </c>
      <c r="B34" s="415" t="s">
        <v>323</v>
      </c>
      <c r="C34" s="469">
        <v>10326</v>
      </c>
      <c r="D34" s="470">
        <v>6698</v>
      </c>
      <c r="E34" s="611">
        <v>0.6486538834011234</v>
      </c>
      <c r="F34" s="471">
        <v>3205</v>
      </c>
      <c r="G34" s="611">
        <v>0.31038156110788301</v>
      </c>
      <c r="H34" s="470">
        <v>216</v>
      </c>
      <c r="I34" s="472">
        <v>2.0918070889018012E-2</v>
      </c>
      <c r="J34" s="470">
        <v>171</v>
      </c>
      <c r="K34" s="472">
        <v>1.6560139453805928E-2</v>
      </c>
      <c r="L34" s="470">
        <v>24</v>
      </c>
      <c r="M34" s="472">
        <v>2.3242300987797791E-3</v>
      </c>
      <c r="N34" s="467">
        <v>10314</v>
      </c>
      <c r="O34" s="577">
        <v>0.9988378849506101</v>
      </c>
      <c r="P34" s="432">
        <v>10290</v>
      </c>
      <c r="Q34" s="434">
        <v>0.9965136548518303</v>
      </c>
      <c r="R34" s="466">
        <v>12</v>
      </c>
    </row>
    <row r="35" spans="1:87" ht="15.75" outlineLevel="2" thickBot="1">
      <c r="A35" s="416">
        <v>604</v>
      </c>
      <c r="B35" s="415" t="s">
        <v>324</v>
      </c>
      <c r="C35" s="469">
        <v>30277</v>
      </c>
      <c r="D35" s="470">
        <v>23003</v>
      </c>
      <c r="E35" s="611">
        <v>0.75975162664729001</v>
      </c>
      <c r="F35" s="471">
        <v>5737</v>
      </c>
      <c r="G35" s="611">
        <v>0.18948376655547114</v>
      </c>
      <c r="H35" s="470">
        <v>430</v>
      </c>
      <c r="I35" s="472">
        <v>1.4202199689533309E-2</v>
      </c>
      <c r="J35" s="470">
        <v>86</v>
      </c>
      <c r="K35" s="472">
        <v>2.8404399379066618E-3</v>
      </c>
      <c r="L35" s="470">
        <v>39</v>
      </c>
      <c r="M35" s="472">
        <v>1.2881064834693002E-3</v>
      </c>
      <c r="N35" s="467">
        <v>29295</v>
      </c>
      <c r="O35" s="577">
        <v>0.96756613931367041</v>
      </c>
      <c r="P35" s="432">
        <v>29256</v>
      </c>
      <c r="Q35" s="434">
        <v>0.96627803283020119</v>
      </c>
      <c r="R35" s="466">
        <v>982</v>
      </c>
      <c r="S35" s="206"/>
    </row>
    <row r="36" spans="1:87" ht="15.75" outlineLevel="2" thickBot="1">
      <c r="A36" s="416">
        <v>670</v>
      </c>
      <c r="B36" s="415" t="s">
        <v>325</v>
      </c>
      <c r="C36" s="469">
        <v>22775</v>
      </c>
      <c r="D36" s="470">
        <v>13955</v>
      </c>
      <c r="E36" s="611">
        <v>0.61273326015367724</v>
      </c>
      <c r="F36" s="471">
        <v>3515</v>
      </c>
      <c r="G36" s="611">
        <v>0.15433589462129527</v>
      </c>
      <c r="H36" s="470">
        <v>411</v>
      </c>
      <c r="I36" s="472">
        <v>1.8046103183315038E-2</v>
      </c>
      <c r="J36" s="470">
        <v>238</v>
      </c>
      <c r="K36" s="472">
        <v>1.0450054884742042E-2</v>
      </c>
      <c r="L36" s="470">
        <v>38</v>
      </c>
      <c r="M36" s="472">
        <v>1.6684961580680571E-3</v>
      </c>
      <c r="N36" s="467">
        <v>18157</v>
      </c>
      <c r="O36" s="577">
        <v>0.79723380900109775</v>
      </c>
      <c r="P36" s="432">
        <v>18119</v>
      </c>
      <c r="Q36" s="434">
        <v>0.79556531284302967</v>
      </c>
      <c r="R36" s="466">
        <v>4618</v>
      </c>
    </row>
    <row r="37" spans="1:87" ht="15.75" outlineLevel="2" thickBot="1">
      <c r="A37" s="416">
        <v>690</v>
      </c>
      <c r="B37" s="415" t="s">
        <v>326</v>
      </c>
      <c r="C37" s="469">
        <v>12970</v>
      </c>
      <c r="D37" s="470">
        <v>6104</v>
      </c>
      <c r="E37" s="611">
        <v>0.47062451811873557</v>
      </c>
      <c r="F37" s="471">
        <v>1621</v>
      </c>
      <c r="G37" s="611">
        <v>0.12498072474942175</v>
      </c>
      <c r="H37" s="470">
        <v>190</v>
      </c>
      <c r="I37" s="472">
        <v>1.4649190439475714E-2</v>
      </c>
      <c r="J37" s="470">
        <v>73</v>
      </c>
      <c r="K37" s="472">
        <v>5.6283731688511951E-3</v>
      </c>
      <c r="L37" s="470">
        <v>19</v>
      </c>
      <c r="M37" s="472">
        <v>1.4649190439475714E-3</v>
      </c>
      <c r="N37" s="467">
        <v>8007</v>
      </c>
      <c r="O37" s="577">
        <v>0.61734772552043171</v>
      </c>
      <c r="P37" s="432">
        <v>7988</v>
      </c>
      <c r="Q37" s="434">
        <v>0.61588280647648419</v>
      </c>
      <c r="R37" s="466">
        <v>4963</v>
      </c>
    </row>
    <row r="38" spans="1:87" ht="15.75" outlineLevel="2" thickBot="1">
      <c r="A38" s="416">
        <v>736</v>
      </c>
      <c r="B38" s="415" t="s">
        <v>327</v>
      </c>
      <c r="C38" s="469">
        <v>40602</v>
      </c>
      <c r="D38" s="470">
        <v>26893</v>
      </c>
      <c r="E38" s="611">
        <v>0.66235653416087881</v>
      </c>
      <c r="F38" s="471">
        <v>14461</v>
      </c>
      <c r="G38" s="611">
        <v>0.35616472094970691</v>
      </c>
      <c r="H38" s="470">
        <v>505</v>
      </c>
      <c r="I38" s="472">
        <v>1.2437810945273632E-2</v>
      </c>
      <c r="J38" s="470">
        <v>118</v>
      </c>
      <c r="K38" s="472">
        <v>2.9062607753312644E-3</v>
      </c>
      <c r="L38" s="470">
        <v>87</v>
      </c>
      <c r="M38" s="472">
        <v>2.1427515885916949E-3</v>
      </c>
      <c r="N38" s="467">
        <v>42064</v>
      </c>
      <c r="O38" s="577">
        <v>1.0360080784197823</v>
      </c>
      <c r="P38" s="432">
        <v>41977</v>
      </c>
      <c r="Q38" s="434">
        <v>1.0338653268311906</v>
      </c>
      <c r="R38" s="466">
        <v>-1462</v>
      </c>
    </row>
    <row r="39" spans="1:87" ht="15.75" outlineLevel="2" thickBot="1">
      <c r="A39" s="416">
        <v>858</v>
      </c>
      <c r="B39" s="415" t="s">
        <v>328</v>
      </c>
      <c r="C39" s="469">
        <v>12453</v>
      </c>
      <c r="D39" s="470">
        <v>11300</v>
      </c>
      <c r="E39" s="611">
        <v>0.90741186862603385</v>
      </c>
      <c r="F39" s="471">
        <v>2649</v>
      </c>
      <c r="G39" s="611">
        <v>0.21271982654781979</v>
      </c>
      <c r="H39" s="470">
        <v>226</v>
      </c>
      <c r="I39" s="472">
        <v>1.8148237372520679E-2</v>
      </c>
      <c r="J39" s="470">
        <v>97</v>
      </c>
      <c r="K39" s="472">
        <v>7.7892877218340966E-3</v>
      </c>
      <c r="L39" s="470">
        <v>29</v>
      </c>
      <c r="M39" s="472">
        <v>2.3287561230225648E-3</v>
      </c>
      <c r="N39" s="467">
        <v>14301</v>
      </c>
      <c r="O39" s="577">
        <v>1.1483979763912311</v>
      </c>
      <c r="P39" s="432">
        <v>14272</v>
      </c>
      <c r="Q39" s="434">
        <v>1.1460692202682086</v>
      </c>
      <c r="R39" s="466">
        <v>-1848</v>
      </c>
    </row>
    <row r="40" spans="1:87" ht="15.75" outlineLevel="1" thickBot="1">
      <c r="A40" s="416">
        <v>885</v>
      </c>
      <c r="B40" s="415" t="s">
        <v>329</v>
      </c>
      <c r="C40" s="469">
        <v>8026</v>
      </c>
      <c r="D40" s="470">
        <v>5569</v>
      </c>
      <c r="E40" s="611">
        <v>0.69386992275105908</v>
      </c>
      <c r="F40" s="471">
        <v>1012</v>
      </c>
      <c r="G40" s="611">
        <v>0.12609020682780961</v>
      </c>
      <c r="H40" s="470">
        <v>108</v>
      </c>
      <c r="I40" s="472">
        <v>1.3456267131821581E-2</v>
      </c>
      <c r="J40" s="470">
        <v>62</v>
      </c>
      <c r="K40" s="472">
        <v>7.7248940941938701E-3</v>
      </c>
      <c r="L40" s="470">
        <v>8</v>
      </c>
      <c r="M40" s="472">
        <v>9.9676052828308001E-4</v>
      </c>
      <c r="N40" s="467">
        <v>6759</v>
      </c>
      <c r="O40" s="577">
        <v>0.84213805133316721</v>
      </c>
      <c r="P40" s="432">
        <v>6751</v>
      </c>
      <c r="Q40" s="434">
        <v>0.84114129080488409</v>
      </c>
      <c r="R40" s="466">
        <v>1267</v>
      </c>
    </row>
    <row r="41" spans="1:87" ht="15.75" outlineLevel="2" thickBot="1">
      <c r="A41" s="416">
        <v>890</v>
      </c>
      <c r="B41" s="415" t="s">
        <v>330</v>
      </c>
      <c r="C41" s="469">
        <v>23825</v>
      </c>
      <c r="D41" s="470">
        <v>15264</v>
      </c>
      <c r="E41" s="611">
        <v>0.64067156348373555</v>
      </c>
      <c r="F41" s="471">
        <v>3504</v>
      </c>
      <c r="G41" s="611">
        <v>0.14707240293809024</v>
      </c>
      <c r="H41" s="470">
        <v>431</v>
      </c>
      <c r="I41" s="472">
        <v>1.8090241343126968E-2</v>
      </c>
      <c r="J41" s="470">
        <v>112</v>
      </c>
      <c r="K41" s="472">
        <v>4.7009443861490028E-3</v>
      </c>
      <c r="L41" s="470">
        <v>34</v>
      </c>
      <c r="M41" s="472">
        <v>1.4270724029380902E-3</v>
      </c>
      <c r="N41" s="467">
        <v>19345</v>
      </c>
      <c r="O41" s="577">
        <v>0.81196222455403988</v>
      </c>
      <c r="P41" s="432">
        <v>19311</v>
      </c>
      <c r="Q41" s="434">
        <v>0.81053515215110183</v>
      </c>
      <c r="R41" s="466">
        <v>4480</v>
      </c>
    </row>
    <row r="42" spans="1:87" ht="13.5" outlineLevel="2" thickBot="1">
      <c r="A42" s="417"/>
      <c r="B42" s="417" t="s">
        <v>331</v>
      </c>
      <c r="C42" s="408">
        <v>220403</v>
      </c>
      <c r="D42" s="408">
        <v>151026</v>
      </c>
      <c r="E42" s="637">
        <v>0.68522660762330823</v>
      </c>
      <c r="F42" s="408">
        <v>35700</v>
      </c>
      <c r="G42" s="637">
        <v>0.1619760166603903</v>
      </c>
      <c r="H42" s="408">
        <v>4331</v>
      </c>
      <c r="I42" s="637">
        <v>1.9650367735466395E-2</v>
      </c>
      <c r="J42" s="408">
        <v>1520</v>
      </c>
      <c r="K42" s="637">
        <v>6.896457852207093E-3</v>
      </c>
      <c r="L42" s="408">
        <v>291</v>
      </c>
      <c r="M42" s="638">
        <v>1.3203087072317528E-3</v>
      </c>
      <c r="N42" s="408">
        <v>192868</v>
      </c>
      <c r="O42" s="427">
        <v>87.506975857860368</v>
      </c>
      <c r="P42" s="432">
        <v>192577</v>
      </c>
      <c r="Q42" s="434">
        <v>0.87374944987137204</v>
      </c>
      <c r="R42" s="409">
        <v>27535</v>
      </c>
      <c r="T42" s="630" t="s">
        <v>292</v>
      </c>
      <c r="U42" s="631">
        <v>0.64590537642717771</v>
      </c>
      <c r="Z42" s="630" t="s">
        <v>292</v>
      </c>
      <c r="AA42" s="631">
        <v>0.42662032567419705</v>
      </c>
      <c r="AF42" s="630" t="s">
        <v>292</v>
      </c>
      <c r="AG42" s="631">
        <v>0.84117087257572276</v>
      </c>
      <c r="AL42" s="630" t="s">
        <v>292</v>
      </c>
      <c r="AM42" s="631">
        <v>0.50667125622869136</v>
      </c>
      <c r="AR42" s="630" t="s">
        <v>292</v>
      </c>
      <c r="AS42" s="631">
        <v>0.55375831279972443</v>
      </c>
      <c r="AX42" s="630" t="s">
        <v>292</v>
      </c>
      <c r="AY42" s="631">
        <v>0.92850278685373822</v>
      </c>
      <c r="BD42" s="630" t="s">
        <v>292</v>
      </c>
      <c r="BE42" s="631">
        <v>0.88901011287818388</v>
      </c>
      <c r="BJ42" s="630" t="s">
        <v>292</v>
      </c>
      <c r="BK42" s="631">
        <v>0.87921503101836218</v>
      </c>
      <c r="BP42" s="630" t="s">
        <v>292</v>
      </c>
      <c r="BQ42" s="631">
        <v>0.90422774591034627</v>
      </c>
      <c r="BV42" s="630" t="s">
        <v>292</v>
      </c>
      <c r="BW42" s="631">
        <v>0.90076447672885973</v>
      </c>
      <c r="CB42" s="630" t="s">
        <v>292</v>
      </c>
      <c r="CC42" s="631">
        <v>0.68709502874535</v>
      </c>
      <c r="CH42" s="630" t="s">
        <v>292</v>
      </c>
      <c r="CI42" s="631">
        <v>0.93464133966508378</v>
      </c>
    </row>
    <row r="43" spans="1:87" ht="15.75" outlineLevel="2" thickBot="1">
      <c r="A43" s="416">
        <v>4</v>
      </c>
      <c r="B43" s="415" t="s">
        <v>332</v>
      </c>
      <c r="C43" s="469">
        <v>2841</v>
      </c>
      <c r="D43" s="470">
        <v>1418</v>
      </c>
      <c r="E43" s="611">
        <v>0.49912002815909889</v>
      </c>
      <c r="F43" s="471">
        <v>341</v>
      </c>
      <c r="G43" s="611">
        <v>0.12002815909890883</v>
      </c>
      <c r="H43" s="470">
        <v>39</v>
      </c>
      <c r="I43" s="472">
        <v>1.3727560718057022E-2</v>
      </c>
      <c r="J43" s="470">
        <v>29</v>
      </c>
      <c r="K43" s="472">
        <v>1.0207673354452657E-2</v>
      </c>
      <c r="L43" s="470">
        <v>2</v>
      </c>
      <c r="M43" s="472">
        <v>7.0397747272087292E-4</v>
      </c>
      <c r="N43" s="467">
        <v>1829</v>
      </c>
      <c r="O43" s="577">
        <v>0.64378739880323832</v>
      </c>
      <c r="P43" s="432">
        <v>1827</v>
      </c>
      <c r="Q43" s="434">
        <v>0.64308342133051744</v>
      </c>
      <c r="R43" s="466">
        <v>1012</v>
      </c>
      <c r="T43" s="632" t="s">
        <v>294</v>
      </c>
      <c r="U43" s="633">
        <v>0.32011926150596631</v>
      </c>
      <c r="Z43" s="632" t="s">
        <v>294</v>
      </c>
      <c r="AA43" s="633">
        <v>0.53678316277273608</v>
      </c>
      <c r="AF43" s="632" t="s">
        <v>294</v>
      </c>
      <c r="AG43" s="633">
        <v>0.13188724444590294</v>
      </c>
      <c r="AL43" s="632" t="s">
        <v>294</v>
      </c>
      <c r="AM43" s="633">
        <v>0.43313991607658014</v>
      </c>
      <c r="AR43" s="632" t="s">
        <v>294</v>
      </c>
      <c r="AS43" s="633">
        <v>0.4169647351826829</v>
      </c>
      <c r="AX43" s="632" t="s">
        <v>294</v>
      </c>
      <c r="AY43" s="633">
        <v>5.2085335383432636E-2</v>
      </c>
      <c r="BD43" s="632" t="s">
        <v>294</v>
      </c>
      <c r="BE43" s="633">
        <v>8.9085644748436915E-2</v>
      </c>
      <c r="BJ43" s="632" t="s">
        <v>294</v>
      </c>
      <c r="BK43" s="633">
        <v>9.8067796007607941E-2</v>
      </c>
      <c r="BP43" s="632" t="s">
        <v>294</v>
      </c>
      <c r="BQ43" s="633">
        <v>7.4399830040365419E-2</v>
      </c>
      <c r="BV43" s="632" t="s">
        <v>294</v>
      </c>
      <c r="BW43" s="633">
        <v>6.9330130927623676E-2</v>
      </c>
      <c r="CB43" s="632" t="s">
        <v>294</v>
      </c>
      <c r="CC43" s="633">
        <v>0.27860669597565102</v>
      </c>
      <c r="CH43" s="632" t="s">
        <v>294</v>
      </c>
      <c r="CI43" s="633">
        <v>3.7990502374406397E-2</v>
      </c>
    </row>
    <row r="44" spans="1:87" ht="15.75" outlineLevel="2" thickBot="1">
      <c r="A44" s="416">
        <v>42</v>
      </c>
      <c r="B44" s="418" t="s">
        <v>333</v>
      </c>
      <c r="C44" s="469">
        <v>27831</v>
      </c>
      <c r="D44" s="470">
        <v>18548</v>
      </c>
      <c r="E44" s="611">
        <v>0.66645107973123496</v>
      </c>
      <c r="F44" s="471">
        <v>9039</v>
      </c>
      <c r="G44" s="611">
        <v>0.32478171822787538</v>
      </c>
      <c r="H44" s="470">
        <v>516</v>
      </c>
      <c r="I44" s="472">
        <v>1.8540476447127304E-2</v>
      </c>
      <c r="J44" s="470">
        <v>216</v>
      </c>
      <c r="K44" s="472">
        <v>7.761129675541662E-3</v>
      </c>
      <c r="L44" s="470">
        <v>38</v>
      </c>
      <c r="M44" s="472">
        <v>1.3653839244008479E-3</v>
      </c>
      <c r="N44" s="467">
        <v>28357</v>
      </c>
      <c r="O44" s="577">
        <v>1.0188997880061801</v>
      </c>
      <c r="P44" s="432">
        <v>28319</v>
      </c>
      <c r="Q44" s="434">
        <v>1.0175344040817793</v>
      </c>
      <c r="R44" s="466">
        <v>-526</v>
      </c>
      <c r="T44" s="632" t="s">
        <v>296</v>
      </c>
      <c r="U44" s="633">
        <v>1.5757716258073658E-2</v>
      </c>
      <c r="Z44" s="632" t="s">
        <v>296</v>
      </c>
      <c r="AA44" s="633">
        <v>1.343245156722662E-2</v>
      </c>
      <c r="AF44" s="632" t="s">
        <v>296</v>
      </c>
      <c r="AG44" s="633">
        <v>1.9853640928034655E-2</v>
      </c>
      <c r="AL44" s="632" t="s">
        <v>296</v>
      </c>
      <c r="AM44" s="633">
        <v>8.7857330186205083E-3</v>
      </c>
      <c r="AR44" s="632" t="s">
        <v>296</v>
      </c>
      <c r="AS44" s="633">
        <v>1.0664229128580133E-2</v>
      </c>
      <c r="AX44" s="632" t="s">
        <v>296</v>
      </c>
      <c r="AY44" s="633">
        <v>1.5567941572169902E-2</v>
      </c>
      <c r="BD44" s="632" t="s">
        <v>296</v>
      </c>
      <c r="BE44" s="633">
        <v>1.2378834291469095E-2</v>
      </c>
      <c r="BJ44" s="632" t="s">
        <v>296</v>
      </c>
      <c r="BK44" s="633">
        <v>1.7242298736157277E-2</v>
      </c>
      <c r="BP44" s="632" t="s">
        <v>296</v>
      </c>
      <c r="BQ44" s="633">
        <v>1.6018695559804546E-2</v>
      </c>
      <c r="BV44" s="632" t="s">
        <v>296</v>
      </c>
      <c r="BW44" s="633">
        <v>1.6666178495064587E-2</v>
      </c>
      <c r="CB44" s="632" t="s">
        <v>296</v>
      </c>
      <c r="CC44" s="633">
        <v>2.2110246871829557E-2</v>
      </c>
      <c r="CH44" s="632" t="s">
        <v>296</v>
      </c>
      <c r="CI44" s="633">
        <v>2.4243939015246189E-2</v>
      </c>
    </row>
    <row r="45" spans="1:87" ht="15.75" outlineLevel="2" thickBot="1">
      <c r="A45" s="416">
        <v>44</v>
      </c>
      <c r="B45" s="415" t="s">
        <v>334</v>
      </c>
      <c r="C45" s="469">
        <v>7433</v>
      </c>
      <c r="D45" s="470">
        <v>5741</v>
      </c>
      <c r="E45" s="611">
        <v>0.77236647383290735</v>
      </c>
      <c r="F45" s="471">
        <v>1292</v>
      </c>
      <c r="G45" s="611">
        <v>0.17381945378716535</v>
      </c>
      <c r="H45" s="470">
        <v>91</v>
      </c>
      <c r="I45" s="472">
        <v>1.2242701466433472E-2</v>
      </c>
      <c r="J45" s="470">
        <v>42</v>
      </c>
      <c r="K45" s="472">
        <v>5.650477599892372E-3</v>
      </c>
      <c r="L45" s="470">
        <v>7</v>
      </c>
      <c r="M45" s="472">
        <v>9.4174626664872863E-4</v>
      </c>
      <c r="N45" s="467">
        <v>7173</v>
      </c>
      <c r="O45" s="577">
        <v>0.96502085295304718</v>
      </c>
      <c r="P45" s="432">
        <v>7166</v>
      </c>
      <c r="Q45" s="434">
        <v>0.96407910668639851</v>
      </c>
      <c r="R45" s="466">
        <v>260</v>
      </c>
      <c r="T45" s="635" t="s">
        <v>298</v>
      </c>
      <c r="U45" s="634">
        <v>1.622619760575443E-2</v>
      </c>
      <c r="Z45" s="635" t="s">
        <v>298</v>
      </c>
      <c r="AA45" s="634">
        <v>2.1136641565295745E-2</v>
      </c>
      <c r="AF45" s="635" t="s">
        <v>298</v>
      </c>
      <c r="AG45" s="634">
        <v>5.939684310701277E-3</v>
      </c>
      <c r="AL45" s="635" t="s">
        <v>298</v>
      </c>
      <c r="AM45" s="634">
        <v>4.9190270128507733E-2</v>
      </c>
      <c r="AR45" s="635" t="s">
        <v>298</v>
      </c>
      <c r="AS45" s="634">
        <v>1.6691836896908036E-2</v>
      </c>
      <c r="AX45" s="635" t="s">
        <v>298</v>
      </c>
      <c r="AY45" s="634">
        <v>3.4595425715933117E-3</v>
      </c>
      <c r="BD45" s="635" t="s">
        <v>298</v>
      </c>
      <c r="BE45" s="634">
        <v>8.2665435776929207E-3</v>
      </c>
      <c r="BJ45" s="635" t="s">
        <v>298</v>
      </c>
      <c r="BK45" s="634">
        <v>3.5017864443535915E-3</v>
      </c>
      <c r="BP45" s="635" t="s">
        <v>298</v>
      </c>
      <c r="BQ45" s="634">
        <v>4.2914807733163375E-3</v>
      </c>
      <c r="BV45" s="635" t="s">
        <v>298</v>
      </c>
      <c r="BW45" s="634">
        <v>1.1393925192583696E-2</v>
      </c>
      <c r="CB45" s="635" t="s">
        <v>298</v>
      </c>
      <c r="CC45" s="634">
        <v>9.6854920527561714E-3</v>
      </c>
      <c r="CH45" s="635" t="s">
        <v>298</v>
      </c>
      <c r="CI45" s="634">
        <v>2.3744063984003998E-3</v>
      </c>
    </row>
    <row r="46" spans="1:87" ht="15.75" outlineLevel="2" thickBot="1">
      <c r="A46" s="416">
        <v>59</v>
      </c>
      <c r="B46" s="415" t="s">
        <v>335</v>
      </c>
      <c r="C46" s="469">
        <v>5358</v>
      </c>
      <c r="D46" s="470">
        <v>2547</v>
      </c>
      <c r="E46" s="611">
        <v>0.4753639417693169</v>
      </c>
      <c r="F46" s="471">
        <v>754</v>
      </c>
      <c r="G46" s="611">
        <v>0.14072415080253825</v>
      </c>
      <c r="H46" s="470">
        <v>114</v>
      </c>
      <c r="I46" s="472">
        <v>2.1276595744680851E-2</v>
      </c>
      <c r="J46" s="470">
        <v>25</v>
      </c>
      <c r="K46" s="472">
        <v>4.6659201194475548E-3</v>
      </c>
      <c r="L46" s="470">
        <v>14</v>
      </c>
      <c r="M46" s="472">
        <v>2.6129152668906306E-3</v>
      </c>
      <c r="N46" s="467">
        <v>3454</v>
      </c>
      <c r="O46" s="577">
        <v>0.64464352370287425</v>
      </c>
      <c r="P46" s="432">
        <v>3440</v>
      </c>
      <c r="Q46" s="434">
        <v>0.64203060843598359</v>
      </c>
      <c r="R46" s="466">
        <v>1904</v>
      </c>
    </row>
    <row r="47" spans="1:87" ht="15.75" outlineLevel="2" thickBot="1">
      <c r="A47" s="416">
        <v>113</v>
      </c>
      <c r="B47" s="415" t="s">
        <v>336</v>
      </c>
      <c r="C47" s="469">
        <v>9925</v>
      </c>
      <c r="D47" s="470">
        <v>6231</v>
      </c>
      <c r="E47" s="611">
        <v>0.62780856423173803</v>
      </c>
      <c r="F47" s="471">
        <v>1866</v>
      </c>
      <c r="G47" s="611">
        <v>0.18801007556675062</v>
      </c>
      <c r="H47" s="470">
        <v>116</v>
      </c>
      <c r="I47" s="472">
        <v>1.1687657430730478E-2</v>
      </c>
      <c r="J47" s="470">
        <v>53</v>
      </c>
      <c r="K47" s="472">
        <v>5.3400503778337528E-3</v>
      </c>
      <c r="L47" s="470">
        <v>7</v>
      </c>
      <c r="M47" s="472">
        <v>7.0528967254408065E-4</v>
      </c>
      <c r="N47" s="467">
        <v>8273</v>
      </c>
      <c r="O47" s="577">
        <v>0.83355163727959702</v>
      </c>
      <c r="P47" s="432">
        <v>8266</v>
      </c>
      <c r="Q47" s="434">
        <v>0.83284634760705289</v>
      </c>
      <c r="R47" s="466">
        <v>1652</v>
      </c>
    </row>
    <row r="48" spans="1:87" ht="15.75" outlineLevel="2" thickBot="1">
      <c r="A48" s="416">
        <v>125</v>
      </c>
      <c r="B48" s="415" t="s">
        <v>337</v>
      </c>
      <c r="C48" s="469">
        <v>8798</v>
      </c>
      <c r="D48" s="470">
        <v>6977</v>
      </c>
      <c r="E48" s="611">
        <v>0.79302114116844735</v>
      </c>
      <c r="F48" s="471">
        <v>596</v>
      </c>
      <c r="G48" s="611">
        <v>6.7742668788360993E-2</v>
      </c>
      <c r="H48" s="470">
        <v>149</v>
      </c>
      <c r="I48" s="472">
        <v>1.6935667197090248E-2</v>
      </c>
      <c r="J48" s="470">
        <v>37</v>
      </c>
      <c r="K48" s="472">
        <v>4.2055012502841558E-3</v>
      </c>
      <c r="L48" s="470">
        <v>11</v>
      </c>
      <c r="M48" s="472">
        <v>1.2502841554898842E-3</v>
      </c>
      <c r="N48" s="467">
        <v>7770</v>
      </c>
      <c r="O48" s="577">
        <v>0.88315526255967269</v>
      </c>
      <c r="P48" s="432">
        <v>7759</v>
      </c>
      <c r="Q48" s="434">
        <v>0.8819049784041828</v>
      </c>
      <c r="R48" s="466">
        <v>1028</v>
      </c>
    </row>
    <row r="49" spans="1:81" ht="15.75" outlineLevel="2" thickBot="1">
      <c r="A49" s="416">
        <v>138</v>
      </c>
      <c r="B49" s="415" t="s">
        <v>338</v>
      </c>
      <c r="C49" s="469">
        <v>16256</v>
      </c>
      <c r="D49" s="470">
        <v>11185</v>
      </c>
      <c r="E49" s="611">
        <v>0.68805364173228345</v>
      </c>
      <c r="F49" s="471">
        <v>2518</v>
      </c>
      <c r="G49" s="611">
        <v>0.15489665354330709</v>
      </c>
      <c r="H49" s="470">
        <v>329</v>
      </c>
      <c r="I49" s="472">
        <v>2.0238681102362203E-2</v>
      </c>
      <c r="J49" s="470">
        <v>114</v>
      </c>
      <c r="K49" s="472">
        <v>7.0127952755905509E-3</v>
      </c>
      <c r="L49" s="470">
        <v>22</v>
      </c>
      <c r="M49" s="472">
        <v>1.3533464566929134E-3</v>
      </c>
      <c r="N49" s="467">
        <v>14168</v>
      </c>
      <c r="O49" s="577">
        <v>0.87155511811023623</v>
      </c>
      <c r="P49" s="432">
        <v>14146</v>
      </c>
      <c r="Q49" s="434">
        <v>0.87020177165354329</v>
      </c>
      <c r="R49" s="466">
        <v>2088</v>
      </c>
    </row>
    <row r="50" spans="1:81" ht="15.75" outlineLevel="2" thickBot="1">
      <c r="A50" s="416">
        <v>234</v>
      </c>
      <c r="B50" s="415" t="s">
        <v>339</v>
      </c>
      <c r="C50" s="469">
        <v>24377</v>
      </c>
      <c r="D50" s="470">
        <v>21523</v>
      </c>
      <c r="E50" s="611">
        <v>0.88292242687779465</v>
      </c>
      <c r="F50" s="471">
        <v>2416</v>
      </c>
      <c r="G50" s="611">
        <v>9.9109816630430322E-2</v>
      </c>
      <c r="H50" s="470">
        <v>396</v>
      </c>
      <c r="I50" s="472">
        <v>1.624482093776921E-2</v>
      </c>
      <c r="J50" s="470">
        <v>126</v>
      </c>
      <c r="K50" s="472">
        <v>5.1688066620174753E-3</v>
      </c>
      <c r="L50" s="470">
        <v>29</v>
      </c>
      <c r="M50" s="472">
        <v>1.1896459777659268E-3</v>
      </c>
      <c r="N50" s="467">
        <v>24490</v>
      </c>
      <c r="O50" s="577">
        <v>1.0046355170857775</v>
      </c>
      <c r="P50" s="432">
        <v>24461</v>
      </c>
      <c r="Q50" s="434">
        <v>1.0034458711080116</v>
      </c>
      <c r="R50" s="466">
        <v>-113</v>
      </c>
    </row>
    <row r="51" spans="1:81" ht="15.75" outlineLevel="2" thickBot="1">
      <c r="A51" s="416">
        <v>240</v>
      </c>
      <c r="B51" s="415" t="s">
        <v>340</v>
      </c>
      <c r="C51" s="469">
        <v>12713</v>
      </c>
      <c r="D51" s="470">
        <v>6579</v>
      </c>
      <c r="E51" s="611">
        <v>0.51750176984189411</v>
      </c>
      <c r="F51" s="471">
        <v>1724</v>
      </c>
      <c r="G51" s="611">
        <v>0.1356092189097774</v>
      </c>
      <c r="H51" s="470">
        <v>248</v>
      </c>
      <c r="I51" s="472">
        <v>1.9507590655234799E-2</v>
      </c>
      <c r="J51" s="470">
        <v>92</v>
      </c>
      <c r="K51" s="472">
        <v>7.2366868559741995E-3</v>
      </c>
      <c r="L51" s="470">
        <v>9</v>
      </c>
      <c r="M51" s="472">
        <v>7.0793675764964999E-4</v>
      </c>
      <c r="N51" s="467">
        <v>8652</v>
      </c>
      <c r="O51" s="577">
        <v>0.68056320302053019</v>
      </c>
      <c r="P51" s="432">
        <v>8643</v>
      </c>
      <c r="Q51" s="434">
        <v>0.67985526626288051</v>
      </c>
      <c r="R51" s="466">
        <v>4061</v>
      </c>
    </row>
    <row r="52" spans="1:81" ht="15.75" outlineLevel="2" thickBot="1">
      <c r="A52" s="416">
        <v>284</v>
      </c>
      <c r="B52" s="415" t="s">
        <v>341</v>
      </c>
      <c r="C52" s="469">
        <v>21737</v>
      </c>
      <c r="D52" s="470">
        <v>18614</v>
      </c>
      <c r="E52" s="611">
        <v>0.85632792013617332</v>
      </c>
      <c r="F52" s="471">
        <v>2764</v>
      </c>
      <c r="G52" s="611">
        <v>0.12715646133321065</v>
      </c>
      <c r="H52" s="470">
        <v>640</v>
      </c>
      <c r="I52" s="472">
        <v>2.9442885402769473E-2</v>
      </c>
      <c r="J52" s="470">
        <v>140</v>
      </c>
      <c r="K52" s="472">
        <v>6.4406311818558217E-3</v>
      </c>
      <c r="L52" s="470">
        <v>41</v>
      </c>
      <c r="M52" s="472">
        <v>1.8861848461149192E-3</v>
      </c>
      <c r="N52" s="467">
        <v>22199</v>
      </c>
      <c r="O52" s="577">
        <v>1.0212540829001242</v>
      </c>
      <c r="P52" s="432">
        <v>22158</v>
      </c>
      <c r="Q52" s="434">
        <v>1.0193678980540093</v>
      </c>
      <c r="R52" s="466">
        <v>-462</v>
      </c>
    </row>
    <row r="53" spans="1:81" ht="15.75" outlineLevel="2" thickBot="1">
      <c r="A53" s="416">
        <v>306</v>
      </c>
      <c r="B53" s="415" t="s">
        <v>342</v>
      </c>
      <c r="C53" s="469">
        <v>5899</v>
      </c>
      <c r="D53" s="470">
        <v>3919</v>
      </c>
      <c r="E53" s="611">
        <v>0.66434988981183252</v>
      </c>
      <c r="F53" s="471">
        <v>1057</v>
      </c>
      <c r="G53" s="611">
        <v>0.17918291235802677</v>
      </c>
      <c r="H53" s="470">
        <v>98</v>
      </c>
      <c r="I53" s="472">
        <v>1.6612985251737582E-2</v>
      </c>
      <c r="J53" s="470">
        <v>30</v>
      </c>
      <c r="K53" s="472">
        <v>5.0856077301237495E-3</v>
      </c>
      <c r="L53" s="470">
        <v>1</v>
      </c>
      <c r="M53" s="472">
        <v>1.6952025767079165E-4</v>
      </c>
      <c r="N53" s="467">
        <v>5105</v>
      </c>
      <c r="O53" s="577">
        <v>0.86540091540939146</v>
      </c>
      <c r="P53" s="432">
        <v>5104</v>
      </c>
      <c r="Q53" s="434">
        <v>0.86523139515172065</v>
      </c>
      <c r="R53" s="466">
        <v>794</v>
      </c>
    </row>
    <row r="54" spans="1:81" ht="15.75" outlineLevel="2" thickBot="1">
      <c r="A54" s="416">
        <v>347</v>
      </c>
      <c r="B54" s="415" t="s">
        <v>343</v>
      </c>
      <c r="C54" s="469">
        <v>5682</v>
      </c>
      <c r="D54" s="470">
        <v>3072</v>
      </c>
      <c r="E54" s="611">
        <v>0.54065469904963037</v>
      </c>
      <c r="F54" s="471">
        <v>793</v>
      </c>
      <c r="G54" s="611">
        <v>0.13956353396691307</v>
      </c>
      <c r="H54" s="470">
        <v>102</v>
      </c>
      <c r="I54" s="472">
        <v>1.7951425554382259E-2</v>
      </c>
      <c r="J54" s="470">
        <v>38</v>
      </c>
      <c r="K54" s="472">
        <v>6.6877859908482931E-3</v>
      </c>
      <c r="L54" s="470">
        <v>1</v>
      </c>
      <c r="M54" s="472">
        <v>1.7599436818021823E-4</v>
      </c>
      <c r="N54" s="467">
        <v>4006</v>
      </c>
      <c r="O54" s="577">
        <v>0.70503343892995429</v>
      </c>
      <c r="P54" s="432">
        <v>4005</v>
      </c>
      <c r="Q54" s="434">
        <v>0.70485744456177402</v>
      </c>
      <c r="R54" s="466">
        <v>1676</v>
      </c>
    </row>
    <row r="55" spans="1:81" ht="15.75" outlineLevel="2" thickBot="1">
      <c r="A55" s="416">
        <v>411</v>
      </c>
      <c r="B55" s="415" t="s">
        <v>344</v>
      </c>
      <c r="C55" s="469">
        <v>10556</v>
      </c>
      <c r="D55" s="470">
        <v>7320</v>
      </c>
      <c r="E55" s="611">
        <v>0.69344448654793478</v>
      </c>
      <c r="F55" s="471">
        <v>1119</v>
      </c>
      <c r="G55" s="611">
        <v>0.10600606290261462</v>
      </c>
      <c r="H55" s="470">
        <v>205</v>
      </c>
      <c r="I55" s="472">
        <v>1.9420234937476317E-2</v>
      </c>
      <c r="J55" s="470">
        <v>80</v>
      </c>
      <c r="K55" s="472">
        <v>7.578628268283441E-3</v>
      </c>
      <c r="L55" s="470">
        <v>14</v>
      </c>
      <c r="M55" s="472">
        <v>1.3262599469496021E-3</v>
      </c>
      <c r="N55" s="467">
        <v>8738</v>
      </c>
      <c r="O55" s="577">
        <v>0.82777567260325879</v>
      </c>
      <c r="P55" s="432">
        <v>8724</v>
      </c>
      <c r="Q55" s="434">
        <v>0.82644941265630922</v>
      </c>
      <c r="R55" s="466">
        <v>1818</v>
      </c>
    </row>
    <row r="56" spans="1:81" ht="15.75" outlineLevel="2" thickBot="1">
      <c r="A56" s="416">
        <v>501</v>
      </c>
      <c r="B56" s="415" t="s">
        <v>345</v>
      </c>
      <c r="C56" s="469">
        <v>3292</v>
      </c>
      <c r="D56" s="470">
        <v>1811</v>
      </c>
      <c r="E56" s="611">
        <v>0.55012150668286752</v>
      </c>
      <c r="F56" s="471">
        <v>274</v>
      </c>
      <c r="G56" s="611">
        <v>8.3232077764277032E-2</v>
      </c>
      <c r="H56" s="470">
        <v>55</v>
      </c>
      <c r="I56" s="472">
        <v>1.6707168894289186E-2</v>
      </c>
      <c r="J56" s="470">
        <v>12</v>
      </c>
      <c r="K56" s="472">
        <v>3.6452004860267314E-3</v>
      </c>
      <c r="L56" s="470">
        <v>3</v>
      </c>
      <c r="M56" s="472">
        <v>9.1130012150668284E-4</v>
      </c>
      <c r="N56" s="467">
        <v>2155</v>
      </c>
      <c r="O56" s="577">
        <v>0.65461725394896719</v>
      </c>
      <c r="P56" s="432">
        <v>2152</v>
      </c>
      <c r="Q56" s="434">
        <v>0.65370595382746055</v>
      </c>
      <c r="R56" s="466">
        <v>1137</v>
      </c>
    </row>
    <row r="57" spans="1:81" ht="15.75" outlineLevel="2" thickBot="1">
      <c r="A57" s="416">
        <v>543</v>
      </c>
      <c r="B57" s="415" t="s">
        <v>346</v>
      </c>
      <c r="C57" s="469">
        <v>8585</v>
      </c>
      <c r="D57" s="470">
        <v>6596</v>
      </c>
      <c r="E57" s="611">
        <v>0.76831683168316833</v>
      </c>
      <c r="F57" s="471">
        <v>572</v>
      </c>
      <c r="G57" s="611">
        <v>6.6627839254513682E-2</v>
      </c>
      <c r="H57" s="470">
        <v>196</v>
      </c>
      <c r="I57" s="472">
        <v>2.2830518345952244E-2</v>
      </c>
      <c r="J57" s="470">
        <v>38</v>
      </c>
      <c r="K57" s="472">
        <v>4.4263249854397209E-3</v>
      </c>
      <c r="L57" s="470">
        <v>9</v>
      </c>
      <c r="M57" s="472">
        <v>1.0483401281304601E-3</v>
      </c>
      <c r="N57" s="467">
        <v>7411</v>
      </c>
      <c r="O57" s="577">
        <v>0.86324985439720447</v>
      </c>
      <c r="P57" s="432">
        <v>7402</v>
      </c>
      <c r="Q57" s="434">
        <v>0.86220151426907399</v>
      </c>
      <c r="R57" s="466">
        <v>1174</v>
      </c>
    </row>
    <row r="58" spans="1:81" ht="15.75" outlineLevel="2" thickBot="1">
      <c r="A58" s="416">
        <v>628</v>
      </c>
      <c r="B58" s="415" t="s">
        <v>347</v>
      </c>
      <c r="C58" s="469">
        <v>9592</v>
      </c>
      <c r="D58" s="470">
        <v>7122</v>
      </c>
      <c r="E58" s="611">
        <v>0.74249374478732277</v>
      </c>
      <c r="F58" s="471">
        <v>609</v>
      </c>
      <c r="G58" s="611">
        <v>6.349040867389491E-2</v>
      </c>
      <c r="H58" s="470">
        <v>217</v>
      </c>
      <c r="I58" s="472">
        <v>2.262301918265221E-2</v>
      </c>
      <c r="J58" s="470">
        <v>51</v>
      </c>
      <c r="K58" s="472">
        <v>5.3169307756463719E-3</v>
      </c>
      <c r="L58" s="470">
        <v>13</v>
      </c>
      <c r="M58" s="472">
        <v>1.3552960800667223E-3</v>
      </c>
      <c r="N58" s="467">
        <v>8012</v>
      </c>
      <c r="O58" s="577">
        <v>0.83527939949958296</v>
      </c>
      <c r="P58" s="432">
        <v>7999</v>
      </c>
      <c r="Q58" s="434">
        <v>0.83392410341951628</v>
      </c>
      <c r="R58" s="466">
        <v>1580</v>
      </c>
    </row>
    <row r="59" spans="1:81" ht="15.75" outlineLevel="2" thickBot="1">
      <c r="A59" s="416">
        <v>656</v>
      </c>
      <c r="B59" s="416" t="s">
        <v>348</v>
      </c>
      <c r="C59" s="469">
        <v>16368</v>
      </c>
      <c r="D59" s="470">
        <v>7857</v>
      </c>
      <c r="E59" s="611">
        <v>0.48002199413489738</v>
      </c>
      <c r="F59" s="471">
        <v>4376</v>
      </c>
      <c r="G59" s="611">
        <v>0.26735092864125121</v>
      </c>
      <c r="H59" s="470">
        <v>252</v>
      </c>
      <c r="I59" s="472">
        <v>1.5395894428152493E-2</v>
      </c>
      <c r="J59" s="470">
        <v>249</v>
      </c>
      <c r="K59" s="472">
        <v>1.5212609970674487E-2</v>
      </c>
      <c r="L59" s="470">
        <v>22</v>
      </c>
      <c r="M59" s="472">
        <v>1.3440860215053765E-3</v>
      </c>
      <c r="N59" s="467">
        <v>12756</v>
      </c>
      <c r="O59" s="577">
        <v>0.77932551319648091</v>
      </c>
      <c r="P59" s="432">
        <v>12734</v>
      </c>
      <c r="Q59" s="434">
        <v>0.77798142717497554</v>
      </c>
      <c r="R59" s="466">
        <v>3612</v>
      </c>
    </row>
    <row r="60" spans="1:81" ht="15.75" outlineLevel="1" thickBot="1">
      <c r="A60" s="416">
        <v>761</v>
      </c>
      <c r="B60" s="415" t="s">
        <v>349</v>
      </c>
      <c r="C60" s="469">
        <v>15949</v>
      </c>
      <c r="D60" s="470">
        <v>8622</v>
      </c>
      <c r="E60" s="611">
        <v>0.54059815662423971</v>
      </c>
      <c r="F60" s="471">
        <v>2863</v>
      </c>
      <c r="G60" s="611">
        <v>0.17950968712771961</v>
      </c>
      <c r="H60" s="470">
        <v>455</v>
      </c>
      <c r="I60" s="472">
        <v>2.8528434384600915E-2</v>
      </c>
      <c r="J60" s="470">
        <v>100</v>
      </c>
      <c r="K60" s="472">
        <v>6.2699855790331683E-3</v>
      </c>
      <c r="L60" s="470">
        <v>35</v>
      </c>
      <c r="M60" s="472">
        <v>2.1944949526616088E-3</v>
      </c>
      <c r="N60" s="467">
        <v>12075</v>
      </c>
      <c r="O60" s="577">
        <v>0.7571007586682551</v>
      </c>
      <c r="P60" s="432">
        <v>12040</v>
      </c>
      <c r="Q60" s="434">
        <v>0.75490626371559344</v>
      </c>
      <c r="R60" s="466">
        <v>3874</v>
      </c>
    </row>
    <row r="61" spans="1:81" ht="15.75" outlineLevel="2" thickBot="1">
      <c r="A61" s="416">
        <v>842</v>
      </c>
      <c r="B61" s="415" t="s">
        <v>350</v>
      </c>
      <c r="C61" s="469">
        <v>7211</v>
      </c>
      <c r="D61" s="470">
        <v>5344</v>
      </c>
      <c r="E61" s="611">
        <v>0.74109000138677017</v>
      </c>
      <c r="F61" s="471">
        <v>727</v>
      </c>
      <c r="G61" s="611">
        <v>0.10081819442518375</v>
      </c>
      <c r="H61" s="470">
        <v>113</v>
      </c>
      <c r="I61" s="472">
        <v>1.5670503397587021E-2</v>
      </c>
      <c r="J61" s="470">
        <v>48</v>
      </c>
      <c r="K61" s="472">
        <v>6.656497018444044E-3</v>
      </c>
      <c r="L61" s="470">
        <v>13</v>
      </c>
      <c r="M61" s="472">
        <v>1.8028012758285951E-3</v>
      </c>
      <c r="N61" s="467">
        <v>6245</v>
      </c>
      <c r="O61" s="577">
        <v>0.86603799750381361</v>
      </c>
      <c r="P61" s="432">
        <v>6232</v>
      </c>
      <c r="Q61" s="434">
        <v>0.86423519622798506</v>
      </c>
      <c r="R61" s="466">
        <v>966</v>
      </c>
      <c r="T61" s="630" t="s">
        <v>292</v>
      </c>
      <c r="U61" s="631">
        <v>0.75689988960176635</v>
      </c>
      <c r="Z61" s="630" t="s">
        <v>292</v>
      </c>
      <c r="AA61" s="631">
        <v>0.8104226878612717</v>
      </c>
      <c r="AF61" s="630" t="s">
        <v>292</v>
      </c>
      <c r="AG61" s="631">
        <v>0.88736343985511479</v>
      </c>
      <c r="AL61" s="630" t="s">
        <v>292</v>
      </c>
      <c r="AM61" s="631">
        <v>0.64940857087453951</v>
      </c>
      <c r="AR61" s="630" t="s">
        <v>292</v>
      </c>
      <c r="AS61" s="631">
        <v>0.78521932070319167</v>
      </c>
      <c r="AX61" s="630" t="s">
        <v>292</v>
      </c>
      <c r="AY61" s="631">
        <v>0.76857410365148426</v>
      </c>
      <c r="BD61" s="630" t="s">
        <v>292</v>
      </c>
      <c r="BE61" s="631">
        <v>0.76233295866117146</v>
      </c>
      <c r="BJ61" s="630" t="s">
        <v>292</v>
      </c>
      <c r="BK61" s="631">
        <v>0.63933529859262073</v>
      </c>
      <c r="BP61" s="630" t="s">
        <v>292</v>
      </c>
      <c r="BQ61" s="631">
        <v>0.79015453464792673</v>
      </c>
      <c r="BV61" s="630" t="s">
        <v>292</v>
      </c>
      <c r="BW61" s="631">
        <v>0.82393845243379193</v>
      </c>
      <c r="CB61" s="630" t="s">
        <v>292</v>
      </c>
      <c r="CC61" s="631">
        <v>0.78904109589041094</v>
      </c>
    </row>
    <row r="62" spans="1:81" ht="13.5" outlineLevel="2" thickBot="1">
      <c r="A62" s="417"/>
      <c r="B62" s="417" t="s">
        <v>351</v>
      </c>
      <c r="C62" s="408">
        <v>256264</v>
      </c>
      <c r="D62" s="408">
        <v>140555</v>
      </c>
      <c r="E62" s="637">
        <v>0.54847735148128496</v>
      </c>
      <c r="F62" s="408">
        <v>85196</v>
      </c>
      <c r="G62" s="637">
        <v>0.33245403177972715</v>
      </c>
      <c r="H62" s="408">
        <v>4312</v>
      </c>
      <c r="I62" s="637">
        <v>1.6826397777292168E-2</v>
      </c>
      <c r="J62" s="408">
        <v>1791</v>
      </c>
      <c r="K62" s="637">
        <v>6.9888864608372613E-3</v>
      </c>
      <c r="L62" s="408">
        <v>469</v>
      </c>
      <c r="M62" s="638">
        <v>1.8301439140885961E-3</v>
      </c>
      <c r="N62" s="408">
        <v>232323</v>
      </c>
      <c r="O62" s="427">
        <v>90.65768114132301</v>
      </c>
      <c r="P62" s="432">
        <v>231854</v>
      </c>
      <c r="Q62" s="434">
        <v>0.90474666749914157</v>
      </c>
      <c r="R62" s="409">
        <v>23941</v>
      </c>
      <c r="T62" s="632" t="s">
        <v>294</v>
      </c>
      <c r="U62" s="633">
        <v>0.21804984453582077</v>
      </c>
      <c r="Z62" s="632" t="s">
        <v>294</v>
      </c>
      <c r="AA62" s="633">
        <v>0.16370122832369943</v>
      </c>
      <c r="AF62" s="632" t="s">
        <v>294</v>
      </c>
      <c r="AG62" s="633">
        <v>9.0903779867967521E-2</v>
      </c>
      <c r="AL62" s="632" t="s">
        <v>294</v>
      </c>
      <c r="AM62" s="633">
        <v>0.31074267985262749</v>
      </c>
      <c r="AR62" s="632" t="s">
        <v>294</v>
      </c>
      <c r="AS62" s="633">
        <v>0.19583546680320874</v>
      </c>
      <c r="AX62" s="632" t="s">
        <v>294</v>
      </c>
      <c r="AY62" s="633">
        <v>0.19358924932532909</v>
      </c>
      <c r="BD62" s="632" t="s">
        <v>294</v>
      </c>
      <c r="BE62" s="633">
        <v>0.20244785812414137</v>
      </c>
      <c r="BJ62" s="632" t="s">
        <v>294</v>
      </c>
      <c r="BK62" s="633">
        <v>0.34378565994674781</v>
      </c>
      <c r="BP62" s="632" t="s">
        <v>294</v>
      </c>
      <c r="BQ62" s="633">
        <v>0.18523180197189007</v>
      </c>
      <c r="BV62" s="632" t="s">
        <v>294</v>
      </c>
      <c r="BW62" s="633">
        <v>0.14972629087143069</v>
      </c>
      <c r="CB62" s="632" t="s">
        <v>294</v>
      </c>
      <c r="CC62" s="633">
        <v>0.1811320754716981</v>
      </c>
    </row>
    <row r="63" spans="1:81" ht="15.75" outlineLevel="2" thickBot="1">
      <c r="A63" s="416">
        <v>38</v>
      </c>
      <c r="B63" s="415" t="s">
        <v>352</v>
      </c>
      <c r="C63" s="469">
        <v>12005</v>
      </c>
      <c r="D63" s="470">
        <v>8499</v>
      </c>
      <c r="E63" s="611">
        <v>0.7079550187421908</v>
      </c>
      <c r="F63" s="471">
        <v>1078</v>
      </c>
      <c r="G63" s="611">
        <v>8.9795918367346933E-2</v>
      </c>
      <c r="H63" s="470">
        <v>144</v>
      </c>
      <c r="I63" s="472">
        <v>1.199500208246564E-2</v>
      </c>
      <c r="J63" s="470">
        <v>38</v>
      </c>
      <c r="K63" s="472">
        <v>3.1653477717617658E-3</v>
      </c>
      <c r="L63" s="470">
        <v>25</v>
      </c>
      <c r="M63" s="472">
        <v>2.0824656393169513E-3</v>
      </c>
      <c r="N63" s="467">
        <v>9784</v>
      </c>
      <c r="O63" s="577">
        <v>0.81499375260308204</v>
      </c>
      <c r="P63" s="432">
        <v>9759</v>
      </c>
      <c r="Q63" s="434">
        <v>0.81291128696376513</v>
      </c>
      <c r="R63" s="466">
        <v>2221</v>
      </c>
      <c r="T63" s="632" t="s">
        <v>296</v>
      </c>
      <c r="U63" s="633">
        <v>1.7109059588379921E-2</v>
      </c>
      <c r="Z63" s="632" t="s">
        <v>296</v>
      </c>
      <c r="AA63" s="633">
        <v>1.959898843930636E-2</v>
      </c>
      <c r="AF63" s="632" t="s">
        <v>296</v>
      </c>
      <c r="AG63" s="633">
        <v>1.5014313255827539E-2</v>
      </c>
      <c r="AL63" s="632" t="s">
        <v>296</v>
      </c>
      <c r="AM63" s="633">
        <v>2.0942408376963352E-2</v>
      </c>
      <c r="AR63" s="632" t="s">
        <v>296</v>
      </c>
      <c r="AS63" s="633">
        <v>1.4678272742788871E-2</v>
      </c>
      <c r="AX63" s="632" t="s">
        <v>296</v>
      </c>
      <c r="AY63" s="633">
        <v>2.2635898000771051E-2</v>
      </c>
      <c r="BD63" s="632" t="s">
        <v>296</v>
      </c>
      <c r="BE63" s="633">
        <v>2.3729236917697016E-2</v>
      </c>
      <c r="BJ63" s="632" t="s">
        <v>296</v>
      </c>
      <c r="BK63" s="633">
        <v>1.2005515405096995E-2</v>
      </c>
      <c r="BP63" s="632" t="s">
        <v>296</v>
      </c>
      <c r="BQ63" s="633">
        <v>1.5803090692958533E-2</v>
      </c>
      <c r="BV63" s="632" t="s">
        <v>296</v>
      </c>
      <c r="BW63" s="633">
        <v>1.5978695073235686E-2</v>
      </c>
      <c r="CB63" s="632" t="s">
        <v>296</v>
      </c>
      <c r="CC63" s="633">
        <v>2.2279658826570174E-2</v>
      </c>
    </row>
    <row r="64" spans="1:81" ht="15.75" outlineLevel="2" thickBot="1">
      <c r="A64" s="416">
        <v>86</v>
      </c>
      <c r="B64" s="415" t="s">
        <v>353</v>
      </c>
      <c r="C64" s="469">
        <v>6356</v>
      </c>
      <c r="D64" s="470">
        <v>2693</v>
      </c>
      <c r="E64" s="611">
        <v>0.42369414726242921</v>
      </c>
      <c r="F64" s="471">
        <v>1199</v>
      </c>
      <c r="G64" s="611">
        <v>0.18864065449968534</v>
      </c>
      <c r="H64" s="470">
        <v>95</v>
      </c>
      <c r="I64" s="472">
        <v>1.4946507237256136E-2</v>
      </c>
      <c r="J64" s="470">
        <v>36</v>
      </c>
      <c r="K64" s="472">
        <v>5.6639395846444307E-3</v>
      </c>
      <c r="L64" s="470">
        <v>11</v>
      </c>
      <c r="M64" s="472">
        <v>1.7306482064191316E-3</v>
      </c>
      <c r="N64" s="467">
        <v>4034</v>
      </c>
      <c r="O64" s="577">
        <v>0.63467589679043424</v>
      </c>
      <c r="P64" s="432">
        <v>4023</v>
      </c>
      <c r="Q64" s="434">
        <v>0.63294524858401513</v>
      </c>
      <c r="R64" s="466">
        <v>2322</v>
      </c>
      <c r="T64" s="635" t="s">
        <v>298</v>
      </c>
      <c r="U64" s="634">
        <v>5.99457075353461E-3</v>
      </c>
      <c r="Z64" s="635" t="s">
        <v>298</v>
      </c>
      <c r="AA64" s="634">
        <v>4.7416907514450865E-3</v>
      </c>
      <c r="AF64" s="635" t="s">
        <v>298</v>
      </c>
      <c r="AG64" s="634">
        <v>3.6221300461529472E-3</v>
      </c>
      <c r="AL64" s="635" t="s">
        <v>298</v>
      </c>
      <c r="AM64" s="634">
        <v>1.6579406631762654E-2</v>
      </c>
      <c r="AR64" s="635" t="s">
        <v>298</v>
      </c>
      <c r="AS64" s="634">
        <v>2.9356545485577745E-3</v>
      </c>
      <c r="AX64" s="635" t="s">
        <v>298</v>
      </c>
      <c r="AY64" s="634">
        <v>1.310789227295258E-2</v>
      </c>
      <c r="BD64" s="635" t="s">
        <v>298</v>
      </c>
      <c r="BE64" s="634">
        <v>9.1170226052204317E-3</v>
      </c>
      <c r="BJ64" s="635" t="s">
        <v>298</v>
      </c>
      <c r="BK64" s="634">
        <v>2.8052491441612781E-3</v>
      </c>
      <c r="BP64" s="635" t="s">
        <v>298</v>
      </c>
      <c r="BQ64" s="634">
        <v>6.7827424655618491E-3</v>
      </c>
      <c r="BV64" s="635" t="s">
        <v>298</v>
      </c>
      <c r="BW64" s="634">
        <v>9.1729545790797447E-3</v>
      </c>
      <c r="CB64" s="635" t="s">
        <v>298</v>
      </c>
      <c r="CC64" s="634">
        <v>5.7896097182734557E-3</v>
      </c>
    </row>
    <row r="65" spans="1:135" ht="15.75" outlineLevel="2" thickBot="1">
      <c r="A65" s="416">
        <v>107</v>
      </c>
      <c r="B65" s="415" t="s">
        <v>354</v>
      </c>
      <c r="C65" s="469">
        <v>8473</v>
      </c>
      <c r="D65" s="470">
        <v>5629</v>
      </c>
      <c r="E65" s="611">
        <v>0.66434556827569924</v>
      </c>
      <c r="F65" s="471">
        <v>676</v>
      </c>
      <c r="G65" s="611">
        <v>7.9782839608167122E-2</v>
      </c>
      <c r="H65" s="470">
        <v>179</v>
      </c>
      <c r="I65" s="472">
        <v>2.1125929422872655E-2</v>
      </c>
      <c r="J65" s="470">
        <v>35</v>
      </c>
      <c r="K65" s="472">
        <v>4.1307683229080605E-3</v>
      </c>
      <c r="L65" s="470">
        <v>17</v>
      </c>
      <c r="M65" s="472">
        <v>2.0063731854124867E-3</v>
      </c>
      <c r="N65" s="467">
        <v>6536</v>
      </c>
      <c r="O65" s="577">
        <v>0.77139147881505965</v>
      </c>
      <c r="P65" s="432">
        <v>6519</v>
      </c>
      <c r="Q65" s="434">
        <v>0.76938510562964713</v>
      </c>
      <c r="R65" s="466">
        <v>1937</v>
      </c>
    </row>
    <row r="66" spans="1:135" ht="15.75" outlineLevel="2" thickBot="1">
      <c r="A66" s="416">
        <v>134</v>
      </c>
      <c r="B66" s="415" t="s">
        <v>355</v>
      </c>
      <c r="C66" s="469">
        <v>9671</v>
      </c>
      <c r="D66" s="470">
        <v>6257</v>
      </c>
      <c r="E66" s="611">
        <v>0.64698583393651121</v>
      </c>
      <c r="F66" s="471">
        <v>486</v>
      </c>
      <c r="G66" s="611">
        <v>5.0253334712025644E-2</v>
      </c>
      <c r="H66" s="470">
        <v>136</v>
      </c>
      <c r="I66" s="472">
        <v>1.4062661565505119E-2</v>
      </c>
      <c r="J66" s="470">
        <v>15</v>
      </c>
      <c r="K66" s="472">
        <v>1.551028849136594E-3</v>
      </c>
      <c r="L66" s="470">
        <v>20</v>
      </c>
      <c r="M66" s="472">
        <v>2.0680384655154586E-3</v>
      </c>
      <c r="N66" s="467">
        <v>6914</v>
      </c>
      <c r="O66" s="577">
        <v>0.71492089752869403</v>
      </c>
      <c r="P66" s="432">
        <v>6894</v>
      </c>
      <c r="Q66" s="434">
        <v>0.71285285906317852</v>
      </c>
      <c r="R66" s="466">
        <v>2757</v>
      </c>
    </row>
    <row r="67" spans="1:135" ht="15.75" outlineLevel="2" thickBot="1">
      <c r="A67" s="416">
        <v>150</v>
      </c>
      <c r="B67" s="416" t="s">
        <v>356</v>
      </c>
      <c r="C67" s="469">
        <v>4174</v>
      </c>
      <c r="D67" s="470">
        <v>1592</v>
      </c>
      <c r="E67" s="611">
        <v>0.3814087206516531</v>
      </c>
      <c r="F67" s="471">
        <v>1138</v>
      </c>
      <c r="G67" s="611">
        <v>0.27264015333013897</v>
      </c>
      <c r="H67" s="470">
        <v>131</v>
      </c>
      <c r="I67" s="472">
        <v>3.1384762817441306E-2</v>
      </c>
      <c r="J67" s="470">
        <v>30</v>
      </c>
      <c r="K67" s="472">
        <v>7.1873502635361767E-3</v>
      </c>
      <c r="L67" s="470">
        <v>11</v>
      </c>
      <c r="M67" s="472">
        <v>2.6353617632965979E-3</v>
      </c>
      <c r="N67" s="467">
        <v>2902</v>
      </c>
      <c r="O67" s="577">
        <v>0.69525634882606613</v>
      </c>
      <c r="P67" s="432">
        <v>2891</v>
      </c>
      <c r="Q67" s="434">
        <v>0.69262098706276953</v>
      </c>
      <c r="R67" s="466">
        <v>1272</v>
      </c>
    </row>
    <row r="68" spans="1:135" ht="15.75" outlineLevel="2" thickBot="1">
      <c r="A68" s="416">
        <v>237</v>
      </c>
      <c r="B68" s="416" t="s">
        <v>357</v>
      </c>
      <c r="C68" s="469">
        <v>20198</v>
      </c>
      <c r="D68" s="470">
        <v>8784</v>
      </c>
      <c r="E68" s="611">
        <v>0.43489454401425881</v>
      </c>
      <c r="F68" s="471">
        <v>13306</v>
      </c>
      <c r="G68" s="611">
        <v>0.65877809684127142</v>
      </c>
      <c r="H68" s="470">
        <v>219</v>
      </c>
      <c r="I68" s="472">
        <v>1.0842657688880087E-2</v>
      </c>
      <c r="J68" s="470">
        <v>98</v>
      </c>
      <c r="K68" s="472">
        <v>4.8519655411426877E-3</v>
      </c>
      <c r="L68" s="470">
        <v>39</v>
      </c>
      <c r="M68" s="472">
        <v>1.9308842459649471E-3</v>
      </c>
      <c r="N68" s="467">
        <v>22446</v>
      </c>
      <c r="O68" s="577">
        <v>1.1112981483315181</v>
      </c>
      <c r="P68" s="432">
        <v>22407</v>
      </c>
      <c r="Q68" s="434">
        <v>1.109367264085553</v>
      </c>
      <c r="R68" s="466">
        <v>-2248</v>
      </c>
    </row>
    <row r="69" spans="1:135" ht="15.75" outlineLevel="2" thickBot="1">
      <c r="A69" s="416">
        <v>264</v>
      </c>
      <c r="B69" s="416" t="s">
        <v>358</v>
      </c>
      <c r="C69" s="469">
        <v>11982</v>
      </c>
      <c r="D69" s="470">
        <v>2982</v>
      </c>
      <c r="E69" s="611">
        <v>0.24887330996494741</v>
      </c>
      <c r="F69" s="471">
        <v>6396</v>
      </c>
      <c r="G69" s="611">
        <v>0.5338007010515774</v>
      </c>
      <c r="H69" s="470">
        <v>135</v>
      </c>
      <c r="I69" s="472">
        <v>1.1266900350525789E-2</v>
      </c>
      <c r="J69" s="470">
        <v>50</v>
      </c>
      <c r="K69" s="472">
        <v>4.1729260557502919E-3</v>
      </c>
      <c r="L69" s="470">
        <v>12</v>
      </c>
      <c r="M69" s="472">
        <v>1.00150225338007E-3</v>
      </c>
      <c r="N69" s="467">
        <v>9575</v>
      </c>
      <c r="O69" s="577">
        <v>0.79911533967618098</v>
      </c>
      <c r="P69" s="432">
        <v>9563</v>
      </c>
      <c r="Q69" s="434">
        <v>0.79811383742280084</v>
      </c>
      <c r="R69" s="466">
        <v>2407</v>
      </c>
    </row>
    <row r="70" spans="1:135" ht="15.75" outlineLevel="2" thickBot="1">
      <c r="A70" s="416">
        <v>310</v>
      </c>
      <c r="B70" s="419" t="s">
        <v>359</v>
      </c>
      <c r="C70" s="469">
        <v>10300</v>
      </c>
      <c r="D70" s="470">
        <v>4712</v>
      </c>
      <c r="E70" s="611">
        <v>0.45747572815533982</v>
      </c>
      <c r="F70" s="471">
        <v>2243</v>
      </c>
      <c r="G70" s="611">
        <v>0.21776699029126215</v>
      </c>
      <c r="H70" s="470">
        <v>136</v>
      </c>
      <c r="I70" s="472">
        <v>1.3203883495145631E-2</v>
      </c>
      <c r="J70" s="470">
        <v>140</v>
      </c>
      <c r="K70" s="472">
        <v>1.3592233009708738E-2</v>
      </c>
      <c r="L70" s="470">
        <v>21</v>
      </c>
      <c r="M70" s="472">
        <v>2.0388349514563107E-3</v>
      </c>
      <c r="N70" s="467">
        <v>7252</v>
      </c>
      <c r="O70" s="577">
        <v>0.70407766990291265</v>
      </c>
      <c r="P70" s="432">
        <v>7231</v>
      </c>
      <c r="Q70" s="434">
        <v>0.70203883495145636</v>
      </c>
      <c r="R70" s="466">
        <v>3048</v>
      </c>
    </row>
    <row r="71" spans="1:135" ht="15.75" outlineLevel="2" thickBot="1">
      <c r="A71" s="416">
        <v>315</v>
      </c>
      <c r="B71" s="415" t="s">
        <v>360</v>
      </c>
      <c r="C71" s="469">
        <v>6926</v>
      </c>
      <c r="D71" s="470">
        <v>3961</v>
      </c>
      <c r="E71" s="611">
        <v>0.57190297429974013</v>
      </c>
      <c r="F71" s="471">
        <v>1164</v>
      </c>
      <c r="G71" s="611">
        <v>0.16806237366445279</v>
      </c>
      <c r="H71" s="470">
        <v>85</v>
      </c>
      <c r="I71" s="472">
        <v>1.2272596015015883E-2</v>
      </c>
      <c r="J71" s="470">
        <v>46</v>
      </c>
      <c r="K71" s="472">
        <v>6.6416401963615363E-3</v>
      </c>
      <c r="L71" s="470">
        <v>11</v>
      </c>
      <c r="M71" s="472">
        <v>1.5882183078255846E-3</v>
      </c>
      <c r="N71" s="467">
        <v>5267</v>
      </c>
      <c r="O71" s="577">
        <v>0.76046780248339585</v>
      </c>
      <c r="P71" s="432">
        <v>5256</v>
      </c>
      <c r="Q71" s="434">
        <v>0.75887958417557033</v>
      </c>
      <c r="R71" s="466">
        <v>1659</v>
      </c>
    </row>
    <row r="72" spans="1:135" ht="15.75" outlineLevel="2" thickBot="1">
      <c r="A72" s="416">
        <v>361</v>
      </c>
      <c r="B72" s="415" t="s">
        <v>361</v>
      </c>
      <c r="C72" s="469">
        <v>28634</v>
      </c>
      <c r="D72" s="470">
        <v>16911</v>
      </c>
      <c r="E72" s="611">
        <v>0.5905916043863938</v>
      </c>
      <c r="F72" s="471">
        <v>2229</v>
      </c>
      <c r="G72" s="611">
        <v>7.7844520500104777E-2</v>
      </c>
      <c r="H72" s="470">
        <v>536</v>
      </c>
      <c r="I72" s="472">
        <v>1.8719005378221694E-2</v>
      </c>
      <c r="J72" s="470">
        <v>81</v>
      </c>
      <c r="K72" s="472">
        <v>2.8288049172312635E-3</v>
      </c>
      <c r="L72" s="470">
        <v>53</v>
      </c>
      <c r="M72" s="472">
        <v>1.85094642732416E-3</v>
      </c>
      <c r="N72" s="467">
        <v>19810</v>
      </c>
      <c r="O72" s="577">
        <v>0.69183488160927564</v>
      </c>
      <c r="P72" s="432">
        <v>19757</v>
      </c>
      <c r="Q72" s="434">
        <v>0.68998393518195156</v>
      </c>
      <c r="R72" s="466">
        <v>8824</v>
      </c>
    </row>
    <row r="73" spans="1:135" ht="15.75" outlineLevel="2" thickBot="1">
      <c r="A73" s="416">
        <v>647</v>
      </c>
      <c r="B73" s="416" t="s">
        <v>362</v>
      </c>
      <c r="C73" s="469">
        <v>7598</v>
      </c>
      <c r="D73" s="470">
        <v>4406</v>
      </c>
      <c r="E73" s="611">
        <v>0.57988944459068181</v>
      </c>
      <c r="F73" s="471">
        <v>1276</v>
      </c>
      <c r="G73" s="611">
        <v>0.16793893129770993</v>
      </c>
      <c r="H73" s="470">
        <v>135</v>
      </c>
      <c r="I73" s="472">
        <v>1.7767833640431694E-2</v>
      </c>
      <c r="J73" s="470">
        <v>35</v>
      </c>
      <c r="K73" s="472">
        <v>4.6064753882600687E-3</v>
      </c>
      <c r="L73" s="470">
        <v>7</v>
      </c>
      <c r="M73" s="472">
        <v>9.2129507765201365E-4</v>
      </c>
      <c r="N73" s="467">
        <v>5859</v>
      </c>
      <c r="O73" s="577">
        <v>0.77112397999473548</v>
      </c>
      <c r="P73" s="432">
        <v>5852</v>
      </c>
      <c r="Q73" s="434">
        <v>0.77020268491708344</v>
      </c>
      <c r="R73" s="466">
        <v>1739</v>
      </c>
    </row>
    <row r="74" spans="1:135" ht="15.75" outlineLevel="2" thickBot="1">
      <c r="A74" s="416">
        <v>658</v>
      </c>
      <c r="B74" s="419" t="s">
        <v>363</v>
      </c>
      <c r="C74" s="469">
        <v>3867</v>
      </c>
      <c r="D74" s="470">
        <v>1836</v>
      </c>
      <c r="E74" s="611">
        <v>0.47478665632273082</v>
      </c>
      <c r="F74" s="471">
        <v>998</v>
      </c>
      <c r="G74" s="611">
        <v>0.25808119989656064</v>
      </c>
      <c r="H74" s="470">
        <v>99</v>
      </c>
      <c r="I74" s="472">
        <v>2.560124127230411E-2</v>
      </c>
      <c r="J74" s="470">
        <v>32</v>
      </c>
      <c r="K74" s="472">
        <v>8.2751486940780966E-3</v>
      </c>
      <c r="L74" s="470">
        <v>3</v>
      </c>
      <c r="M74" s="472">
        <v>7.7579519006982156E-4</v>
      </c>
      <c r="N74" s="467">
        <v>2968</v>
      </c>
      <c r="O74" s="577">
        <v>0.76752004137574348</v>
      </c>
      <c r="P74" s="432">
        <v>2965</v>
      </c>
      <c r="Q74" s="434">
        <v>0.76674424618567361</v>
      </c>
      <c r="R74" s="466">
        <v>899</v>
      </c>
      <c r="T74" s="630" t="s">
        <v>292</v>
      </c>
      <c r="U74" s="631">
        <v>0.78305369475496189</v>
      </c>
      <c r="Z74" s="630" t="s">
        <v>292</v>
      </c>
      <c r="AA74" s="631">
        <v>0.77528704209950794</v>
      </c>
      <c r="AF74" s="630" t="s">
        <v>292</v>
      </c>
      <c r="AG74" s="631">
        <v>0.65408893747575558</v>
      </c>
      <c r="AL74" s="630" t="s">
        <v>292</v>
      </c>
      <c r="AM74" s="631">
        <v>0.8003624703750174</v>
      </c>
      <c r="AR74" s="630" t="s">
        <v>292</v>
      </c>
      <c r="AS74" s="631">
        <v>0.73740590619571511</v>
      </c>
      <c r="AX74" s="630" t="s">
        <v>292</v>
      </c>
      <c r="AY74" s="631">
        <v>0.7531729723195939</v>
      </c>
      <c r="BD74" s="630" t="s">
        <v>292</v>
      </c>
      <c r="BE74" s="631">
        <v>0.89794079794079795</v>
      </c>
      <c r="BJ74" s="630" t="s">
        <v>292</v>
      </c>
      <c r="BK74" s="631">
        <v>0.78945511010728397</v>
      </c>
      <c r="BP74" s="630" t="s">
        <v>292</v>
      </c>
      <c r="BQ74" s="631">
        <v>0.87884850959575334</v>
      </c>
      <c r="BV74" s="630" t="s">
        <v>292</v>
      </c>
      <c r="BW74" s="631">
        <v>0.76040221914008321</v>
      </c>
      <c r="CB74" s="630" t="s">
        <v>292</v>
      </c>
      <c r="CC74" s="631">
        <v>0.83850623901977561</v>
      </c>
      <c r="CH74" s="630" t="s">
        <v>292</v>
      </c>
      <c r="CI74" s="631">
        <v>0.76767874632713029</v>
      </c>
      <c r="CN74" s="630" t="s">
        <v>292</v>
      </c>
      <c r="CO74" s="631">
        <v>0.76684972541188212</v>
      </c>
      <c r="CT74" s="630" t="s">
        <v>292</v>
      </c>
      <c r="CU74" s="631">
        <v>0.83772030212863358</v>
      </c>
      <c r="CZ74" s="630" t="s">
        <v>292</v>
      </c>
      <c r="DA74" s="631">
        <v>0.84037122969837585</v>
      </c>
      <c r="DF74" s="630" t="s">
        <v>292</v>
      </c>
      <c r="DG74" s="631">
        <v>0.89002833625691535</v>
      </c>
      <c r="DL74" s="630" t="s">
        <v>292</v>
      </c>
      <c r="DM74" s="631">
        <v>0.88891662506240643</v>
      </c>
      <c r="DR74" s="630" t="s">
        <v>292</v>
      </c>
      <c r="DS74" s="631">
        <v>0.61594543744120411</v>
      </c>
      <c r="DX74" s="630" t="s">
        <v>292</v>
      </c>
      <c r="DY74" s="631">
        <v>0.71403726708074533</v>
      </c>
      <c r="ED74" s="630" t="s">
        <v>292</v>
      </c>
      <c r="EE74" s="631">
        <v>0.85572457966373094</v>
      </c>
    </row>
    <row r="75" spans="1:135" ht="15.75" outlineLevel="2" thickBot="1">
      <c r="A75" s="416">
        <v>664</v>
      </c>
      <c r="B75" s="416" t="s">
        <v>364</v>
      </c>
      <c r="C75" s="469">
        <v>23409</v>
      </c>
      <c r="D75" s="470">
        <v>10546</v>
      </c>
      <c r="E75" s="611">
        <v>0.45051048741936861</v>
      </c>
      <c r="F75" s="471">
        <v>14301</v>
      </c>
      <c r="G75" s="611">
        <v>0.6109188773548635</v>
      </c>
      <c r="H75" s="470">
        <v>402</v>
      </c>
      <c r="I75" s="472">
        <v>1.717288222478534E-2</v>
      </c>
      <c r="J75" s="470">
        <v>346</v>
      </c>
      <c r="K75" s="472">
        <v>1.4780639924815242E-2</v>
      </c>
      <c r="L75" s="470">
        <v>23</v>
      </c>
      <c r="M75" s="472">
        <v>9.8252808748771833E-4</v>
      </c>
      <c r="N75" s="467">
        <v>25618</v>
      </c>
      <c r="O75" s="577">
        <v>1.0943654150113205</v>
      </c>
      <c r="P75" s="432">
        <v>25595</v>
      </c>
      <c r="Q75" s="434">
        <v>1.0933828869238327</v>
      </c>
      <c r="R75" s="466">
        <v>-2209</v>
      </c>
      <c r="T75" s="632" t="s">
        <v>294</v>
      </c>
      <c r="U75" s="633">
        <v>0.18510069062778689</v>
      </c>
      <c r="Z75" s="632" t="s">
        <v>294</v>
      </c>
      <c r="AA75" s="633">
        <v>0.1864406779661017</v>
      </c>
      <c r="AF75" s="632" t="s">
        <v>294</v>
      </c>
      <c r="AG75" s="633">
        <v>0.31875727333638959</v>
      </c>
      <c r="AL75" s="632" t="s">
        <v>294</v>
      </c>
      <c r="AM75" s="633">
        <v>0.18011989404712114</v>
      </c>
      <c r="AR75" s="632" t="s">
        <v>294</v>
      </c>
      <c r="AS75" s="633">
        <v>0.21829762594093804</v>
      </c>
      <c r="AX75" s="632" t="s">
        <v>294</v>
      </c>
      <c r="AY75" s="633">
        <v>0.22555300374712922</v>
      </c>
      <c r="BD75" s="632" t="s">
        <v>294</v>
      </c>
      <c r="BE75" s="633">
        <v>7.6705276705276701E-2</v>
      </c>
      <c r="BJ75" s="632" t="s">
        <v>294</v>
      </c>
      <c r="BK75" s="633">
        <v>0.1777244494635799</v>
      </c>
      <c r="BP75" s="632" t="s">
        <v>294</v>
      </c>
      <c r="BQ75" s="633">
        <v>9.8652511229073092E-2</v>
      </c>
      <c r="BV75" s="632" t="s">
        <v>294</v>
      </c>
      <c r="BW75" s="633">
        <v>0.19926028663892742</v>
      </c>
      <c r="CB75" s="632" t="s">
        <v>294</v>
      </c>
      <c r="CC75" s="633">
        <v>0.12451011306815622</v>
      </c>
      <c r="CH75" s="632" t="s">
        <v>294</v>
      </c>
      <c r="CI75" s="633">
        <v>0.20705190989226249</v>
      </c>
      <c r="CN75" s="632" t="s">
        <v>294</v>
      </c>
      <c r="CO75" s="633">
        <v>0.19795307039440838</v>
      </c>
      <c r="CT75" s="632" t="s">
        <v>294</v>
      </c>
      <c r="CU75" s="633">
        <v>0.12806134126802471</v>
      </c>
      <c r="CZ75" s="632" t="s">
        <v>294</v>
      </c>
      <c r="DA75" s="633">
        <v>0.12714617169373549</v>
      </c>
      <c r="DF75" s="632" t="s">
        <v>294</v>
      </c>
      <c r="DG75" s="633">
        <v>7.7182566455269191E-2</v>
      </c>
      <c r="DL75" s="632" t="s">
        <v>294</v>
      </c>
      <c r="DM75" s="633">
        <v>7.601098352471293E-2</v>
      </c>
      <c r="DR75" s="632" t="s">
        <v>294</v>
      </c>
      <c r="DS75" s="633">
        <v>0.34305424898087172</v>
      </c>
      <c r="DX75" s="632" t="s">
        <v>294</v>
      </c>
      <c r="DY75" s="633">
        <v>0.23710144927536231</v>
      </c>
      <c r="ED75" s="632" t="s">
        <v>294</v>
      </c>
      <c r="EE75" s="633">
        <v>0.11641313050440352</v>
      </c>
    </row>
    <row r="76" spans="1:135" ht="15.75" outlineLevel="2" thickBot="1">
      <c r="A76" s="416">
        <v>686</v>
      </c>
      <c r="B76" s="418" t="s">
        <v>365</v>
      </c>
      <c r="C76" s="469">
        <v>38748</v>
      </c>
      <c r="D76" s="470">
        <v>17773</v>
      </c>
      <c r="E76" s="611">
        <v>0.45868173841230514</v>
      </c>
      <c r="F76" s="471">
        <v>20864</v>
      </c>
      <c r="G76" s="611">
        <v>0.53845359760503764</v>
      </c>
      <c r="H76" s="470">
        <v>629</v>
      </c>
      <c r="I76" s="472">
        <v>1.6233095901723959E-2</v>
      </c>
      <c r="J76" s="470">
        <v>158</v>
      </c>
      <c r="K76" s="472">
        <v>4.0776298131516469E-3</v>
      </c>
      <c r="L76" s="470">
        <v>37</v>
      </c>
      <c r="M76" s="472">
        <v>9.5488799421905644E-4</v>
      </c>
      <c r="N76" s="467">
        <v>39461</v>
      </c>
      <c r="O76" s="577">
        <v>1.0184009497264375</v>
      </c>
      <c r="P76" s="432">
        <v>39424</v>
      </c>
      <c r="Q76" s="434">
        <v>1.0174460617322185</v>
      </c>
      <c r="R76" s="466">
        <v>-713</v>
      </c>
      <c r="T76" s="632" t="s">
        <v>296</v>
      </c>
      <c r="U76" s="633">
        <v>2.2455772860194536E-2</v>
      </c>
      <c r="Z76" s="632" t="s">
        <v>296</v>
      </c>
      <c r="AA76" s="633">
        <v>2.1323127392017496E-2</v>
      </c>
      <c r="AF76" s="632" t="s">
        <v>296</v>
      </c>
      <c r="AG76" s="633">
        <v>1.8196565221991041E-2</v>
      </c>
      <c r="AL76" s="632" t="s">
        <v>296</v>
      </c>
      <c r="AM76" s="633">
        <v>1.2686463125609925E-2</v>
      </c>
      <c r="AR76" s="632" t="s">
        <v>296</v>
      </c>
      <c r="AS76" s="633">
        <v>3.3005211349160395E-2</v>
      </c>
      <c r="AX76" s="632" t="s">
        <v>296</v>
      </c>
      <c r="AY76" s="633">
        <v>1.4021515774205247E-2</v>
      </c>
      <c r="BD76" s="632" t="s">
        <v>296</v>
      </c>
      <c r="BE76" s="633">
        <v>1.9176319176319175E-2</v>
      </c>
      <c r="BJ76" s="632" t="s">
        <v>296</v>
      </c>
      <c r="BK76" s="633">
        <v>2.3221343873517788E-2</v>
      </c>
      <c r="BP76" s="632" t="s">
        <v>296</v>
      </c>
      <c r="BQ76" s="633">
        <v>1.6169865251122906E-2</v>
      </c>
      <c r="BV76" s="632" t="s">
        <v>296</v>
      </c>
      <c r="BW76" s="633">
        <v>2.8663892741562644E-2</v>
      </c>
      <c r="CB76" s="632" t="s">
        <v>296</v>
      </c>
      <c r="CC76" s="633">
        <v>2.8830127483219965E-2</v>
      </c>
      <c r="CH76" s="632" t="s">
        <v>296</v>
      </c>
      <c r="CI76" s="633">
        <v>1.9196865817825662E-2</v>
      </c>
      <c r="CN76" s="632" t="s">
        <v>296</v>
      </c>
      <c r="CO76" s="633">
        <v>2.5461807289066399E-2</v>
      </c>
      <c r="CT76" s="632" t="s">
        <v>296</v>
      </c>
      <c r="CU76" s="633">
        <v>2.3460746166170748E-2</v>
      </c>
      <c r="CZ76" s="632" t="s">
        <v>296</v>
      </c>
      <c r="DA76" s="633">
        <v>2.5522041763341066E-2</v>
      </c>
      <c r="DF76" s="632" t="s">
        <v>296</v>
      </c>
      <c r="DG76" s="633">
        <v>2.6447173121036296E-2</v>
      </c>
      <c r="DL76" s="632" t="s">
        <v>296</v>
      </c>
      <c r="DM76" s="633">
        <v>2.7084373439840239E-2</v>
      </c>
      <c r="DR76" s="632" t="s">
        <v>296</v>
      </c>
      <c r="DS76" s="633">
        <v>1.9755409219190969E-2</v>
      </c>
      <c r="DX76" s="632" t="s">
        <v>296</v>
      </c>
      <c r="DY76" s="633">
        <v>3.7681159420289857E-2</v>
      </c>
      <c r="ED76" s="632" t="s">
        <v>296</v>
      </c>
      <c r="EE76" s="633">
        <v>1.809447558046437E-2</v>
      </c>
    </row>
    <row r="77" spans="1:135" ht="15.75" outlineLevel="2" thickBot="1">
      <c r="A77" s="416">
        <v>819</v>
      </c>
      <c r="B77" s="415" t="s">
        <v>366</v>
      </c>
      <c r="C77" s="469">
        <v>5225</v>
      </c>
      <c r="D77" s="470">
        <v>3860</v>
      </c>
      <c r="E77" s="611">
        <v>0.73875598086124405</v>
      </c>
      <c r="F77" s="471">
        <v>819</v>
      </c>
      <c r="G77" s="611">
        <v>0.15674641148325358</v>
      </c>
      <c r="H77" s="470">
        <v>111</v>
      </c>
      <c r="I77" s="472">
        <v>2.1244019138755982E-2</v>
      </c>
      <c r="J77" s="470">
        <v>45</v>
      </c>
      <c r="K77" s="472">
        <v>8.6124401913875593E-3</v>
      </c>
      <c r="L77" s="470">
        <v>5</v>
      </c>
      <c r="M77" s="472">
        <v>9.5693779904306223E-4</v>
      </c>
      <c r="N77" s="467">
        <v>4840</v>
      </c>
      <c r="O77" s="577">
        <v>0.9263157894736842</v>
      </c>
      <c r="P77" s="432">
        <v>4835</v>
      </c>
      <c r="Q77" s="434">
        <v>0.92535885167464116</v>
      </c>
      <c r="R77" s="466">
        <v>385</v>
      </c>
      <c r="T77" s="635" t="s">
        <v>298</v>
      </c>
      <c r="U77" s="634">
        <v>7.8810378082419062E-3</v>
      </c>
      <c r="Z77" s="635" t="s">
        <v>298</v>
      </c>
      <c r="AA77" s="634">
        <v>1.5855658829961726E-2</v>
      </c>
      <c r="AF77" s="635" t="s">
        <v>298</v>
      </c>
      <c r="AG77" s="634">
        <v>7.6171668371125293E-3</v>
      </c>
      <c r="AL77" s="635" t="s">
        <v>298</v>
      </c>
      <c r="AM77" s="634">
        <v>5.8552906733584272E-3</v>
      </c>
      <c r="AR77" s="635" t="s">
        <v>298</v>
      </c>
      <c r="AS77" s="634">
        <v>7.2379849449913146E-3</v>
      </c>
      <c r="AX77" s="635" t="s">
        <v>298</v>
      </c>
      <c r="AY77" s="634">
        <v>6.4063822071799828E-3</v>
      </c>
      <c r="BD77" s="635" t="s">
        <v>298</v>
      </c>
      <c r="BE77" s="634">
        <v>4.7619047619047623E-3</v>
      </c>
      <c r="BJ77" s="635" t="s">
        <v>298</v>
      </c>
      <c r="BK77" s="634">
        <v>8.046301524562394E-3</v>
      </c>
      <c r="BP77" s="635" t="s">
        <v>298</v>
      </c>
      <c r="BQ77" s="634">
        <v>5.1449571253572883E-3</v>
      </c>
      <c r="BV77" s="635" t="s">
        <v>298</v>
      </c>
      <c r="BW77" s="634">
        <v>1.06333795654184E-2</v>
      </c>
      <c r="CB77" s="635" t="s">
        <v>298</v>
      </c>
      <c r="CC77" s="634">
        <v>6.3065903869543669E-3</v>
      </c>
      <c r="CH77" s="635" t="s">
        <v>298</v>
      </c>
      <c r="CI77" s="634">
        <v>5.8765915768854062E-3</v>
      </c>
      <c r="CN77" s="635" t="s">
        <v>298</v>
      </c>
      <c r="CO77" s="634">
        <v>9.4857713429855224E-3</v>
      </c>
      <c r="CT77" s="635" t="s">
        <v>298</v>
      </c>
      <c r="CU77" s="634">
        <v>9.1554131380178535E-3</v>
      </c>
      <c r="CZ77" s="635" t="s">
        <v>298</v>
      </c>
      <c r="DA77" s="634">
        <v>5.5684454756380506E-3</v>
      </c>
      <c r="DF77" s="635" t="s">
        <v>298</v>
      </c>
      <c r="DG77" s="634">
        <v>5.1275131561192818E-3</v>
      </c>
      <c r="DL77" s="635" t="s">
        <v>298</v>
      </c>
      <c r="DM77" s="634">
        <v>6.3654518222665997E-3</v>
      </c>
      <c r="DR77" s="635" t="s">
        <v>298</v>
      </c>
      <c r="DS77" s="634">
        <v>1.9520225776105363E-2</v>
      </c>
      <c r="DX77" s="635" t="s">
        <v>298</v>
      </c>
      <c r="DY77" s="634">
        <v>8.2815734989648039E-3</v>
      </c>
      <c r="ED77" s="635" t="s">
        <v>298</v>
      </c>
      <c r="EE77" s="634">
        <v>7.6861489191353081E-3</v>
      </c>
    </row>
    <row r="78" spans="1:135" ht="15.75" outlineLevel="1" thickBot="1">
      <c r="A78" s="416">
        <v>854</v>
      </c>
      <c r="B78" s="415" t="s">
        <v>367</v>
      </c>
      <c r="C78" s="469">
        <v>14596</v>
      </c>
      <c r="D78" s="470">
        <v>13342</v>
      </c>
      <c r="E78" s="611">
        <v>0.91408605097286932</v>
      </c>
      <c r="F78" s="471">
        <v>1087</v>
      </c>
      <c r="G78" s="611">
        <v>7.4472458207728146E-2</v>
      </c>
      <c r="H78" s="470">
        <v>259</v>
      </c>
      <c r="I78" s="472">
        <v>1.7744587558235134E-2</v>
      </c>
      <c r="J78" s="470">
        <v>184</v>
      </c>
      <c r="K78" s="472">
        <v>1.2606193477665114E-2</v>
      </c>
      <c r="L78" s="470">
        <v>46</v>
      </c>
      <c r="M78" s="472">
        <v>3.1515483694162785E-3</v>
      </c>
      <c r="N78" s="467">
        <v>14918</v>
      </c>
      <c r="O78" s="577">
        <v>1.022060838585914</v>
      </c>
      <c r="P78" s="432">
        <v>14872</v>
      </c>
      <c r="Q78" s="434">
        <v>1.0189092902164976</v>
      </c>
      <c r="R78" s="466">
        <v>-322</v>
      </c>
    </row>
    <row r="79" spans="1:135" ht="15.75" outlineLevel="2" thickBot="1">
      <c r="A79" s="416">
        <v>887</v>
      </c>
      <c r="B79" s="415" t="s">
        <v>368</v>
      </c>
      <c r="C79" s="469">
        <v>44102</v>
      </c>
      <c r="D79" s="470">
        <v>26772</v>
      </c>
      <c r="E79" s="611">
        <v>0.60704729944220215</v>
      </c>
      <c r="F79" s="471">
        <v>15936</v>
      </c>
      <c r="G79" s="611">
        <v>0.36134415672758607</v>
      </c>
      <c r="H79" s="470">
        <v>881</v>
      </c>
      <c r="I79" s="472">
        <v>1.9976418303024806E-2</v>
      </c>
      <c r="J79" s="470">
        <v>422</v>
      </c>
      <c r="K79" s="472">
        <v>9.5687270418575113E-3</v>
      </c>
      <c r="L79" s="470">
        <v>128</v>
      </c>
      <c r="M79" s="472">
        <v>2.9023627046392453E-3</v>
      </c>
      <c r="N79" s="467">
        <v>44139</v>
      </c>
      <c r="O79" s="577">
        <v>1.0008389642193098</v>
      </c>
      <c r="P79" s="432">
        <v>44011</v>
      </c>
      <c r="Q79" s="434">
        <v>0.99793660151467056</v>
      </c>
      <c r="R79" s="466">
        <v>-37</v>
      </c>
    </row>
    <row r="80" spans="1:135" ht="13.5" outlineLevel="2" thickBot="1">
      <c r="A80" s="417"/>
      <c r="B80" s="417" t="s">
        <v>369</v>
      </c>
      <c r="C80" s="408">
        <v>716649</v>
      </c>
      <c r="D80" s="408">
        <v>279826</v>
      </c>
      <c r="E80" s="637">
        <v>0.39046450912510866</v>
      </c>
      <c r="F80" s="408">
        <v>419730</v>
      </c>
      <c r="G80" s="637">
        <v>0.58568420523854769</v>
      </c>
      <c r="H80" s="408">
        <v>9149</v>
      </c>
      <c r="I80" s="637">
        <v>1.2766361217276518E-2</v>
      </c>
      <c r="J80" s="408">
        <v>5004</v>
      </c>
      <c r="K80" s="637">
        <v>6.9824977080830365E-3</v>
      </c>
      <c r="L80" s="408">
        <v>849</v>
      </c>
      <c r="M80" s="637">
        <v>1.1846803665392681E-3</v>
      </c>
      <c r="N80" s="408">
        <v>714558</v>
      </c>
      <c r="O80" s="427">
        <v>99.708225365555521</v>
      </c>
      <c r="P80" s="432">
        <v>713709</v>
      </c>
      <c r="Q80" s="434">
        <v>0.99589757328901596</v>
      </c>
      <c r="R80" s="409">
        <v>2091</v>
      </c>
    </row>
    <row r="81" spans="1:123" ht="15.75" outlineLevel="2" thickBot="1">
      <c r="A81" s="416">
        <v>2</v>
      </c>
      <c r="B81" s="415" t="s">
        <v>370</v>
      </c>
      <c r="C81" s="469">
        <v>21297</v>
      </c>
      <c r="D81" s="470">
        <v>11699</v>
      </c>
      <c r="E81" s="611">
        <v>0.54932619617786538</v>
      </c>
      <c r="F81" s="471">
        <v>3084</v>
      </c>
      <c r="G81" s="611">
        <v>0.14480912804620369</v>
      </c>
      <c r="H81" s="470">
        <v>462</v>
      </c>
      <c r="I81" s="472">
        <v>2.1693196224820396E-2</v>
      </c>
      <c r="J81" s="470">
        <v>105</v>
      </c>
      <c r="K81" s="472">
        <v>4.9302718692773627E-3</v>
      </c>
      <c r="L81" s="470">
        <v>36</v>
      </c>
      <c r="M81" s="472">
        <v>1.6903789266093816E-3</v>
      </c>
      <c r="N81" s="467">
        <v>15386</v>
      </c>
      <c r="O81" s="577">
        <v>0.72244917124477626</v>
      </c>
      <c r="P81" s="432">
        <v>15350</v>
      </c>
      <c r="Q81" s="434">
        <v>0.72075879231816686</v>
      </c>
      <c r="R81" s="466">
        <v>5911</v>
      </c>
    </row>
    <row r="82" spans="1:123" ht="15.75" outlineLevel="2" thickBot="1">
      <c r="A82" s="416">
        <v>21</v>
      </c>
      <c r="B82" s="415" t="s">
        <v>371</v>
      </c>
      <c r="C82" s="469">
        <v>4912</v>
      </c>
      <c r="D82" s="470">
        <v>2877</v>
      </c>
      <c r="E82" s="611">
        <v>0.58570846905537455</v>
      </c>
      <c r="F82" s="471">
        <v>529</v>
      </c>
      <c r="G82" s="611">
        <v>0.10769543973941369</v>
      </c>
      <c r="H82" s="470">
        <v>57</v>
      </c>
      <c r="I82" s="472">
        <v>1.1604234527687296E-2</v>
      </c>
      <c r="J82" s="470">
        <v>57</v>
      </c>
      <c r="K82" s="472">
        <v>1.1604234527687296E-2</v>
      </c>
      <c r="L82" s="470">
        <v>4</v>
      </c>
      <c r="M82" s="472">
        <v>8.1433224755700329E-4</v>
      </c>
      <c r="N82" s="467">
        <v>3524</v>
      </c>
      <c r="O82" s="577">
        <v>0.71742671009771986</v>
      </c>
      <c r="P82" s="432">
        <v>3520</v>
      </c>
      <c r="Q82" s="434">
        <v>0.71661237785016285</v>
      </c>
      <c r="R82" s="466">
        <v>1388</v>
      </c>
    </row>
    <row r="83" spans="1:123" ht="15.75" outlineLevel="2" thickBot="1">
      <c r="A83" s="416">
        <v>55</v>
      </c>
      <c r="B83" s="415" t="s">
        <v>372</v>
      </c>
      <c r="C83" s="469">
        <v>7975</v>
      </c>
      <c r="D83" s="470">
        <v>6333</v>
      </c>
      <c r="E83" s="611">
        <v>0.79410658307210036</v>
      </c>
      <c r="F83" s="471">
        <v>555</v>
      </c>
      <c r="G83" s="611">
        <v>6.9592476489028207E-2</v>
      </c>
      <c r="H83" s="470">
        <v>189</v>
      </c>
      <c r="I83" s="472">
        <v>2.3699059561128527E-2</v>
      </c>
      <c r="J83" s="470">
        <v>41</v>
      </c>
      <c r="K83" s="472">
        <v>5.1410658307210035E-3</v>
      </c>
      <c r="L83" s="470">
        <v>11</v>
      </c>
      <c r="M83" s="472">
        <v>1.3793103448275861E-3</v>
      </c>
      <c r="N83" s="467">
        <v>7129</v>
      </c>
      <c r="O83" s="577">
        <v>0.89391849529780565</v>
      </c>
      <c r="P83" s="432">
        <v>7118</v>
      </c>
      <c r="Q83" s="434">
        <v>0.89253918495297802</v>
      </c>
      <c r="R83" s="466">
        <v>846</v>
      </c>
    </row>
    <row r="84" spans="1:123" ht="15.75" outlineLevel="2" thickBot="1">
      <c r="A84" s="416">
        <v>148</v>
      </c>
      <c r="B84" s="420" t="s">
        <v>373</v>
      </c>
      <c r="C84" s="469">
        <v>63761</v>
      </c>
      <c r="D84" s="470">
        <v>18207</v>
      </c>
      <c r="E84" s="611">
        <v>0.28555072850174873</v>
      </c>
      <c r="F84" s="471">
        <v>37090</v>
      </c>
      <c r="G84" s="611">
        <v>0.58170354919151201</v>
      </c>
      <c r="H84" s="470">
        <v>709</v>
      </c>
      <c r="I84" s="472">
        <v>1.1119649942754975E-2</v>
      </c>
      <c r="J84" s="470">
        <v>253</v>
      </c>
      <c r="K84" s="472">
        <v>3.9679427863427491E-3</v>
      </c>
      <c r="L84" s="470">
        <v>41</v>
      </c>
      <c r="M84" s="472">
        <v>6.4302630134408184E-4</v>
      </c>
      <c r="N84" s="467">
        <v>56300</v>
      </c>
      <c r="O84" s="577">
        <v>0.88298489672370262</v>
      </c>
      <c r="P84" s="432">
        <v>56259</v>
      </c>
      <c r="Q84" s="434">
        <v>0.88234187042235845</v>
      </c>
      <c r="R84" s="466">
        <v>7461</v>
      </c>
    </row>
    <row r="85" spans="1:123" ht="15.75" outlineLevel="1" thickBot="1">
      <c r="A85" s="416">
        <v>197</v>
      </c>
      <c r="B85" s="415" t="s">
        <v>374</v>
      </c>
      <c r="C85" s="469">
        <v>16390</v>
      </c>
      <c r="D85" s="470">
        <v>11523</v>
      </c>
      <c r="E85" s="611">
        <v>0.70305064063453326</v>
      </c>
      <c r="F85" s="471">
        <v>2720</v>
      </c>
      <c r="G85" s="611">
        <v>0.16595485051860892</v>
      </c>
      <c r="H85" s="470">
        <v>284</v>
      </c>
      <c r="I85" s="472">
        <v>1.7327638804148872E-2</v>
      </c>
      <c r="J85" s="470">
        <v>99</v>
      </c>
      <c r="K85" s="472">
        <v>6.0402684563758387E-3</v>
      </c>
      <c r="L85" s="470">
        <v>13</v>
      </c>
      <c r="M85" s="472">
        <v>7.9316656497864556E-4</v>
      </c>
      <c r="N85" s="467">
        <v>14639</v>
      </c>
      <c r="O85" s="577">
        <v>0.89316656497864555</v>
      </c>
      <c r="P85" s="432">
        <v>14626</v>
      </c>
      <c r="Q85" s="434">
        <v>0.89237339841366692</v>
      </c>
      <c r="R85" s="466">
        <v>1751</v>
      </c>
    </row>
    <row r="86" spans="1:123" ht="15.75" outlineLevel="2" thickBot="1">
      <c r="A86" s="416">
        <v>206</v>
      </c>
      <c r="B86" s="416" t="s">
        <v>375</v>
      </c>
      <c r="C86" s="469">
        <v>5020</v>
      </c>
      <c r="D86" s="470">
        <v>2703</v>
      </c>
      <c r="E86" s="611">
        <v>0.53844621513944224</v>
      </c>
      <c r="F86" s="471">
        <v>674</v>
      </c>
      <c r="G86" s="611">
        <v>0.1342629482071713</v>
      </c>
      <c r="H86" s="470">
        <v>71</v>
      </c>
      <c r="I86" s="472">
        <v>1.4143426294820717E-2</v>
      </c>
      <c r="J86" s="470">
        <v>38</v>
      </c>
      <c r="K86" s="472">
        <v>7.569721115537849E-3</v>
      </c>
      <c r="L86" s="470">
        <v>6</v>
      </c>
      <c r="M86" s="472">
        <v>1.195219123505976E-3</v>
      </c>
      <c r="N86" s="467">
        <v>3492</v>
      </c>
      <c r="O86" s="577">
        <v>0.69561752988047809</v>
      </c>
      <c r="P86" s="432">
        <v>3486</v>
      </c>
      <c r="Q86" s="434">
        <v>0.69442231075697214</v>
      </c>
      <c r="R86" s="466">
        <v>1528</v>
      </c>
    </row>
    <row r="87" spans="1:123" ht="15.75" outlineLevel="2" thickBot="1">
      <c r="A87" s="416">
        <v>313</v>
      </c>
      <c r="B87" s="415" t="s">
        <v>376</v>
      </c>
      <c r="C87" s="469">
        <v>10700</v>
      </c>
      <c r="D87" s="470">
        <v>6664</v>
      </c>
      <c r="E87" s="611">
        <v>0.62280373831775704</v>
      </c>
      <c r="F87" s="471">
        <v>1654</v>
      </c>
      <c r="G87" s="611">
        <v>0.15457943925233644</v>
      </c>
      <c r="H87" s="470">
        <v>195</v>
      </c>
      <c r="I87" s="472">
        <v>1.8224299065420561E-2</v>
      </c>
      <c r="J87" s="470">
        <v>88</v>
      </c>
      <c r="K87" s="472">
        <v>8.2242990654205605E-3</v>
      </c>
      <c r="L87" s="470">
        <v>11</v>
      </c>
      <c r="M87" s="472">
        <v>1.0280373831775701E-3</v>
      </c>
      <c r="N87" s="467">
        <v>8612</v>
      </c>
      <c r="O87" s="577">
        <v>0.80485981308411214</v>
      </c>
      <c r="P87" s="432">
        <v>8601</v>
      </c>
      <c r="Q87" s="434">
        <v>0.80383177570093456</v>
      </c>
      <c r="R87" s="466">
        <v>2088</v>
      </c>
    </row>
    <row r="88" spans="1:123" ht="15.75" outlineLevel="2" thickBot="1">
      <c r="A88" s="416">
        <v>318</v>
      </c>
      <c r="B88" s="415" t="s">
        <v>377</v>
      </c>
      <c r="C88" s="469">
        <v>59226</v>
      </c>
      <c r="D88" s="470">
        <v>15012</v>
      </c>
      <c r="E88" s="611">
        <v>0.2534697599027454</v>
      </c>
      <c r="F88" s="471">
        <v>33399</v>
      </c>
      <c r="G88" s="611">
        <v>0.56392462769729512</v>
      </c>
      <c r="H88" s="470">
        <v>444</v>
      </c>
      <c r="I88" s="472">
        <v>7.4967075270995845E-3</v>
      </c>
      <c r="J88" s="470">
        <v>303</v>
      </c>
      <c r="K88" s="472">
        <v>5.115996352953095E-3</v>
      </c>
      <c r="L88" s="470">
        <v>40</v>
      </c>
      <c r="M88" s="472">
        <v>6.7537905649545809E-4</v>
      </c>
      <c r="N88" s="467">
        <v>49198</v>
      </c>
      <c r="O88" s="577">
        <v>0.83068247053658861</v>
      </c>
      <c r="P88" s="432">
        <v>49158</v>
      </c>
      <c r="Q88" s="434">
        <v>0.83000709148009322</v>
      </c>
      <c r="R88" s="466">
        <v>10028</v>
      </c>
    </row>
    <row r="89" spans="1:123" ht="15.75" outlineLevel="2" thickBot="1">
      <c r="A89" s="416">
        <v>321</v>
      </c>
      <c r="B89" s="415" t="s">
        <v>378</v>
      </c>
      <c r="C89" s="469">
        <v>8945</v>
      </c>
      <c r="D89" s="470">
        <v>3916</v>
      </c>
      <c r="E89" s="611">
        <v>0.43778647288988259</v>
      </c>
      <c r="F89" s="471">
        <v>2659</v>
      </c>
      <c r="G89" s="611">
        <v>0.29726103968697598</v>
      </c>
      <c r="H89" s="470">
        <v>103</v>
      </c>
      <c r="I89" s="472">
        <v>1.1514812744550029E-2</v>
      </c>
      <c r="J89" s="470">
        <v>112</v>
      </c>
      <c r="K89" s="472">
        <v>1.2520961430967021E-2</v>
      </c>
      <c r="L89" s="470">
        <v>8</v>
      </c>
      <c r="M89" s="472">
        <v>8.9435438792621576E-4</v>
      </c>
      <c r="N89" s="467">
        <v>6798</v>
      </c>
      <c r="O89" s="577">
        <v>0.75997764114030186</v>
      </c>
      <c r="P89" s="432">
        <v>6790</v>
      </c>
      <c r="Q89" s="434">
        <v>0.75908328675237557</v>
      </c>
      <c r="R89" s="466">
        <v>2147</v>
      </c>
      <c r="T89" s="630" t="s">
        <v>292</v>
      </c>
      <c r="U89" s="631">
        <v>0.60499821369386586</v>
      </c>
      <c r="Z89" s="630" t="s">
        <v>292</v>
      </c>
      <c r="AA89" s="631">
        <v>0.86866312346688468</v>
      </c>
      <c r="AF89" s="630" t="s">
        <v>292</v>
      </c>
      <c r="AG89" s="631">
        <v>0.66757560733763011</v>
      </c>
      <c r="AL89" s="630" t="s">
        <v>292</v>
      </c>
      <c r="AM89" s="631">
        <v>0.86123011015911877</v>
      </c>
      <c r="AR89" s="630" t="s">
        <v>292</v>
      </c>
      <c r="AS89" s="631">
        <v>0.90497541220711597</v>
      </c>
      <c r="AX89" s="630" t="s">
        <v>292</v>
      </c>
      <c r="AY89" s="631">
        <v>0.54858718125430739</v>
      </c>
      <c r="BD89" s="630" t="s">
        <v>292</v>
      </c>
      <c r="BE89" s="631">
        <v>0.39133921411387329</v>
      </c>
      <c r="BJ89" s="630" t="s">
        <v>292</v>
      </c>
      <c r="BK89" s="631">
        <v>0.3114360313315927</v>
      </c>
      <c r="BP89" s="630" t="s">
        <v>292</v>
      </c>
      <c r="BQ89" s="631">
        <v>0.64975179260893545</v>
      </c>
      <c r="BV89" s="630" t="s">
        <v>292</v>
      </c>
      <c r="BW89" s="631">
        <v>0.75204101006265422</v>
      </c>
      <c r="CB89" s="630" t="s">
        <v>292</v>
      </c>
      <c r="CC89" s="631">
        <v>0.8536597677940434</v>
      </c>
      <c r="CH89" s="630" t="s">
        <v>292</v>
      </c>
      <c r="CI89" s="631">
        <v>0.75200546168288107</v>
      </c>
      <c r="CN89" s="630" t="s">
        <v>292</v>
      </c>
      <c r="CO89" s="631">
        <v>0.6185983827493261</v>
      </c>
      <c r="CT89" s="630" t="s">
        <v>292</v>
      </c>
      <c r="CU89" s="631">
        <v>0.41166367397923337</v>
      </c>
      <c r="CZ89" s="630" t="s">
        <v>292</v>
      </c>
      <c r="DA89" s="631">
        <v>0.45039405995793313</v>
      </c>
      <c r="DF89" s="630" t="s">
        <v>292</v>
      </c>
      <c r="DG89" s="631">
        <v>0.7975206611570248</v>
      </c>
      <c r="DL89" s="630" t="s">
        <v>292</v>
      </c>
      <c r="DM89" s="631">
        <v>0.89435581177101486</v>
      </c>
      <c r="DR89" s="630" t="s">
        <v>292</v>
      </c>
      <c r="DS89" s="631">
        <v>0.60653843539726771</v>
      </c>
    </row>
    <row r="90" spans="1:123" ht="15.75" outlineLevel="2" thickBot="1">
      <c r="A90" s="416">
        <v>376</v>
      </c>
      <c r="B90" s="415" t="s">
        <v>379</v>
      </c>
      <c r="C90" s="469">
        <v>69831</v>
      </c>
      <c r="D90" s="470">
        <v>15513</v>
      </c>
      <c r="E90" s="611">
        <v>0.22215062078446535</v>
      </c>
      <c r="F90" s="471">
        <v>63387</v>
      </c>
      <c r="G90" s="611">
        <v>0.9077200670189457</v>
      </c>
      <c r="H90" s="470">
        <v>696</v>
      </c>
      <c r="I90" s="472">
        <v>9.9669201357563252E-3</v>
      </c>
      <c r="J90" s="470">
        <v>357</v>
      </c>
      <c r="K90" s="472">
        <v>5.1123426558405292E-3</v>
      </c>
      <c r="L90" s="470">
        <v>108</v>
      </c>
      <c r="M90" s="472">
        <v>1.5465910555483955E-3</v>
      </c>
      <c r="N90" s="467">
        <v>80061</v>
      </c>
      <c r="O90" s="577">
        <v>1.1464965416505564</v>
      </c>
      <c r="P90" s="432">
        <v>79953</v>
      </c>
      <c r="Q90" s="434">
        <v>1.144949950595008</v>
      </c>
      <c r="R90" s="466">
        <v>-10230</v>
      </c>
      <c r="T90" s="632" t="s">
        <v>294</v>
      </c>
      <c r="U90" s="633">
        <v>0.36671358410488847</v>
      </c>
      <c r="Z90" s="632" t="s">
        <v>294</v>
      </c>
      <c r="AA90" s="633">
        <v>0.11017988552739166</v>
      </c>
      <c r="AF90" s="632" t="s">
        <v>294</v>
      </c>
      <c r="AG90" s="633">
        <v>0.29722359940505699</v>
      </c>
      <c r="AL90" s="632" t="s">
        <v>294</v>
      </c>
      <c r="AM90" s="633">
        <v>0.10342717258261934</v>
      </c>
      <c r="AR90" s="632" t="s">
        <v>294</v>
      </c>
      <c r="AS90" s="639">
        <v>7.0292160833092282E-2</v>
      </c>
      <c r="AX90" s="632" t="s">
        <v>294</v>
      </c>
      <c r="AY90" s="633">
        <v>0.3921433494141971</v>
      </c>
      <c r="BD90" s="632" t="s">
        <v>294</v>
      </c>
      <c r="BE90" s="633">
        <v>0.5928004989753185</v>
      </c>
      <c r="BJ90" s="632" t="s">
        <v>294</v>
      </c>
      <c r="BK90" s="633">
        <v>0.66798955613577027</v>
      </c>
      <c r="BP90" s="632" t="s">
        <v>294</v>
      </c>
      <c r="BQ90" s="633">
        <v>0.30929398786541645</v>
      </c>
      <c r="BV90" s="632" t="s">
        <v>294</v>
      </c>
      <c r="BW90" s="633">
        <v>0.22099867097019177</v>
      </c>
      <c r="CB90" s="632" t="s">
        <v>294</v>
      </c>
      <c r="CC90" s="633">
        <v>0.11251892983341746</v>
      </c>
      <c r="CH90" s="632" t="s">
        <v>294</v>
      </c>
      <c r="CI90" s="633">
        <v>0.21778460488137907</v>
      </c>
      <c r="CN90" s="632" t="s">
        <v>294</v>
      </c>
      <c r="CO90" s="633">
        <v>0.3362533692722372</v>
      </c>
      <c r="CT90" s="632" t="s">
        <v>294</v>
      </c>
      <c r="CU90" s="633">
        <v>0.55824029978921075</v>
      </c>
      <c r="CZ90" s="632" t="s">
        <v>294</v>
      </c>
      <c r="DA90" s="633">
        <v>0.52872456349306907</v>
      </c>
      <c r="DF90" s="632" t="s">
        <v>294</v>
      </c>
      <c r="DG90" s="633">
        <v>0.16921487603305785</v>
      </c>
      <c r="DL90" s="632" t="s">
        <v>294</v>
      </c>
      <c r="DM90" s="633">
        <v>7.2864995307681993E-2</v>
      </c>
      <c r="DR90" s="632" t="s">
        <v>294</v>
      </c>
      <c r="DS90" s="633">
        <v>0.36104125603208048</v>
      </c>
    </row>
    <row r="91" spans="1:123" ht="15.75" outlineLevel="2" thickBot="1">
      <c r="A91" s="416">
        <v>400</v>
      </c>
      <c r="B91" s="416" t="s">
        <v>380</v>
      </c>
      <c r="C91" s="469">
        <v>22870</v>
      </c>
      <c r="D91" s="470">
        <v>9956</v>
      </c>
      <c r="E91" s="611">
        <v>0.43533012680367295</v>
      </c>
      <c r="F91" s="471">
        <v>12390</v>
      </c>
      <c r="G91" s="611">
        <v>0.54175776125929165</v>
      </c>
      <c r="H91" s="470">
        <v>247</v>
      </c>
      <c r="I91" s="472">
        <v>1.080017490161784E-2</v>
      </c>
      <c r="J91" s="470">
        <v>96</v>
      </c>
      <c r="K91" s="472">
        <v>4.1976388281591602E-3</v>
      </c>
      <c r="L91" s="470">
        <v>29</v>
      </c>
      <c r="M91" s="472">
        <v>1.2680367293397463E-3</v>
      </c>
      <c r="N91" s="467">
        <v>22718</v>
      </c>
      <c r="O91" s="577">
        <v>0.99335373852208131</v>
      </c>
      <c r="P91" s="432">
        <v>22689</v>
      </c>
      <c r="Q91" s="434">
        <v>0.99208570179274158</v>
      </c>
      <c r="R91" s="466">
        <v>152</v>
      </c>
      <c r="T91" s="632" t="s">
        <v>296</v>
      </c>
      <c r="U91" s="633">
        <v>1.8560366386453343E-2</v>
      </c>
      <c r="Z91" s="632" t="s">
        <v>296</v>
      </c>
      <c r="AA91" s="633">
        <v>1.4717906786590351E-2</v>
      </c>
      <c r="AF91" s="632" t="s">
        <v>296</v>
      </c>
      <c r="AG91" s="633">
        <v>2.3549826474962815E-2</v>
      </c>
      <c r="AL91" s="632" t="s">
        <v>296</v>
      </c>
      <c r="AM91" s="633">
        <v>2.7386780905752754E-2</v>
      </c>
      <c r="AR91" s="632" t="s">
        <v>296</v>
      </c>
      <c r="AS91" s="633">
        <v>1.9670234307202775E-2</v>
      </c>
      <c r="AX91" s="632" t="s">
        <v>296</v>
      </c>
      <c r="AY91" s="633">
        <v>4.5141281874569263E-2</v>
      </c>
      <c r="BD91" s="632" t="s">
        <v>296</v>
      </c>
      <c r="BE91" s="633">
        <v>9.7567495322106387E-3</v>
      </c>
      <c r="BJ91" s="632" t="s">
        <v>296</v>
      </c>
      <c r="BK91" s="633">
        <v>1.4099216710182768E-2</v>
      </c>
      <c r="BP91" s="632" t="s">
        <v>296</v>
      </c>
      <c r="BQ91" s="633">
        <v>1.8753447324875896E-2</v>
      </c>
      <c r="BV91" s="632" t="s">
        <v>296</v>
      </c>
      <c r="BW91" s="633">
        <v>1.6138219100056958E-2</v>
      </c>
      <c r="CB91" s="632" t="s">
        <v>296</v>
      </c>
      <c r="CC91" s="633">
        <v>2.7057041898031299E-2</v>
      </c>
      <c r="CH91" s="632" t="s">
        <v>296</v>
      </c>
      <c r="CI91" s="633">
        <v>2.3041474654377881E-2</v>
      </c>
      <c r="CN91" s="632" t="s">
        <v>296</v>
      </c>
      <c r="CO91" s="633">
        <v>3.3355795148247977E-2</v>
      </c>
      <c r="CT91" s="632" t="s">
        <v>296</v>
      </c>
      <c r="CU91" s="633">
        <v>1.5692091498165351E-2</v>
      </c>
      <c r="CZ91" s="632" t="s">
        <v>296</v>
      </c>
      <c r="DA91" s="633">
        <v>1.593978865208687E-2</v>
      </c>
      <c r="DF91" s="632" t="s">
        <v>296</v>
      </c>
      <c r="DG91" s="633">
        <v>2.2933884297520662E-2</v>
      </c>
      <c r="DL91" s="632" t="s">
        <v>296</v>
      </c>
      <c r="DM91" s="633">
        <v>1.7361576618849711E-2</v>
      </c>
      <c r="DR91" s="632" t="s">
        <v>296</v>
      </c>
      <c r="DS91" s="633">
        <v>1.9959672851673122E-2</v>
      </c>
    </row>
    <row r="92" spans="1:123" ht="15.75" outlineLevel="2" thickBot="1">
      <c r="A92" s="416">
        <v>440</v>
      </c>
      <c r="B92" s="415" t="s">
        <v>381</v>
      </c>
      <c r="C92" s="469">
        <v>69343</v>
      </c>
      <c r="D92" s="470">
        <v>26320</v>
      </c>
      <c r="E92" s="611">
        <v>0.37956246484865092</v>
      </c>
      <c r="F92" s="471">
        <v>45345</v>
      </c>
      <c r="G92" s="611">
        <v>0.65392325108518523</v>
      </c>
      <c r="H92" s="470">
        <v>882</v>
      </c>
      <c r="I92" s="472">
        <v>1.2719380470992026E-2</v>
      </c>
      <c r="J92" s="470">
        <v>520</v>
      </c>
      <c r="K92" s="472">
        <v>7.4989544726937109E-3</v>
      </c>
      <c r="L92" s="470">
        <v>63</v>
      </c>
      <c r="M92" s="472">
        <v>9.0852717649943032E-4</v>
      </c>
      <c r="N92" s="467">
        <v>73130</v>
      </c>
      <c r="O92" s="577">
        <v>1.0546125780540214</v>
      </c>
      <c r="P92" s="432">
        <v>73067</v>
      </c>
      <c r="Q92" s="434">
        <v>1.0537040508775219</v>
      </c>
      <c r="R92" s="466">
        <v>-3787</v>
      </c>
      <c r="T92" s="635" t="s">
        <v>298</v>
      </c>
      <c r="U92" s="634">
        <v>7.7090946656164045E-3</v>
      </c>
      <c r="Z92" s="635" t="s">
        <v>298</v>
      </c>
      <c r="AA92" s="634">
        <v>3.8838920686835648E-3</v>
      </c>
      <c r="AF92" s="635" t="s">
        <v>298</v>
      </c>
      <c r="AG92" s="634">
        <v>8.9241447694595934E-3</v>
      </c>
      <c r="AL92" s="635" t="s">
        <v>298</v>
      </c>
      <c r="AM92" s="634">
        <v>5.354957160342717E-3</v>
      </c>
      <c r="AR92" s="635" t="s">
        <v>298</v>
      </c>
      <c r="AS92" s="634">
        <v>2.1695111368238355E-3</v>
      </c>
      <c r="AX92" s="635" t="s">
        <v>298</v>
      </c>
      <c r="AY92" s="634">
        <v>1.0337698139214336E-2</v>
      </c>
      <c r="BD92" s="635" t="s">
        <v>298</v>
      </c>
      <c r="BE92" s="634">
        <v>4.3660340372449436E-3</v>
      </c>
      <c r="BJ92" s="635" t="s">
        <v>298</v>
      </c>
      <c r="BK92" s="634">
        <v>5.2219321148825066E-3</v>
      </c>
      <c r="BP92" s="635" t="s">
        <v>298</v>
      </c>
      <c r="BQ92" s="634">
        <v>1.9305019305019305E-2</v>
      </c>
      <c r="BV92" s="635" t="s">
        <v>298</v>
      </c>
      <c r="BW92" s="634">
        <v>8.7336244541484712E-3</v>
      </c>
      <c r="CB92" s="635" t="s">
        <v>298</v>
      </c>
      <c r="CC92" s="634">
        <v>4.0888440181726399E-3</v>
      </c>
      <c r="CH92" s="635" t="s">
        <v>298</v>
      </c>
      <c r="CI92" s="634">
        <v>5.9737156511350063E-3</v>
      </c>
      <c r="CN92" s="635" t="s">
        <v>298</v>
      </c>
      <c r="CO92" s="634">
        <v>1.078167115902965E-2</v>
      </c>
      <c r="CT92" s="635" t="s">
        <v>298</v>
      </c>
      <c r="CU92" s="634">
        <v>1.350612850339605E-2</v>
      </c>
      <c r="CZ92" s="635" t="s">
        <v>298</v>
      </c>
      <c r="DA92" s="634">
        <v>4.003953270317529E-3</v>
      </c>
      <c r="DF92" s="635" t="s">
        <v>298</v>
      </c>
      <c r="DG92" s="634">
        <v>9.2975206611570251E-3</v>
      </c>
      <c r="DL92" s="635" t="s">
        <v>298</v>
      </c>
      <c r="DM92" s="634">
        <v>1.2334093041962729E-2</v>
      </c>
      <c r="DR92" s="635" t="s">
        <v>298</v>
      </c>
      <c r="DS92" s="634">
        <v>9.5607059516527333E-3</v>
      </c>
    </row>
    <row r="93" spans="1:123" ht="15.75" outlineLevel="2" thickBot="1">
      <c r="A93" s="416">
        <v>483</v>
      </c>
      <c r="B93" s="415" t="s">
        <v>382</v>
      </c>
      <c r="C93" s="469">
        <v>10723</v>
      </c>
      <c r="D93" s="470">
        <v>7776</v>
      </c>
      <c r="E93" s="611">
        <v>0.72517019490814139</v>
      </c>
      <c r="F93" s="471">
        <v>707</v>
      </c>
      <c r="G93" s="611">
        <v>6.5933041126550407E-2</v>
      </c>
      <c r="H93" s="470">
        <v>189</v>
      </c>
      <c r="I93" s="472">
        <v>1.7625664459572882E-2</v>
      </c>
      <c r="J93" s="470">
        <v>58</v>
      </c>
      <c r="K93" s="472">
        <v>5.4089340669588731E-3</v>
      </c>
      <c r="L93" s="470">
        <v>13</v>
      </c>
      <c r="M93" s="472">
        <v>1.2123472908700922E-3</v>
      </c>
      <c r="N93" s="467">
        <v>8743</v>
      </c>
      <c r="O93" s="577">
        <v>0.81535018185209363</v>
      </c>
      <c r="P93" s="432">
        <v>8730</v>
      </c>
      <c r="Q93" s="434">
        <v>0.81413783456122357</v>
      </c>
      <c r="R93" s="466">
        <v>1980</v>
      </c>
    </row>
    <row r="94" spans="1:123" ht="15.75" outlineLevel="2" thickBot="1">
      <c r="A94" s="416">
        <v>541</v>
      </c>
      <c r="B94" s="416" t="s">
        <v>383</v>
      </c>
      <c r="C94" s="469">
        <v>22410</v>
      </c>
      <c r="D94" s="470">
        <v>12473</v>
      </c>
      <c r="E94" s="611">
        <v>0.55658188308790724</v>
      </c>
      <c r="F94" s="471">
        <v>5889</v>
      </c>
      <c r="G94" s="611">
        <v>0.26278447121820614</v>
      </c>
      <c r="H94" s="470">
        <v>291</v>
      </c>
      <c r="I94" s="472">
        <v>1.2985274431057564E-2</v>
      </c>
      <c r="J94" s="470">
        <v>79</v>
      </c>
      <c r="K94" s="472">
        <v>3.5252119589468988E-3</v>
      </c>
      <c r="L94" s="470">
        <v>33</v>
      </c>
      <c r="M94" s="472">
        <v>1.4725568942436412E-3</v>
      </c>
      <c r="N94" s="467">
        <v>18765</v>
      </c>
      <c r="O94" s="577">
        <v>0.83734939759036142</v>
      </c>
      <c r="P94" s="432">
        <v>18732</v>
      </c>
      <c r="Q94" s="434">
        <v>0.83587684069611778</v>
      </c>
      <c r="R94" s="466">
        <v>3645</v>
      </c>
    </row>
    <row r="95" spans="1:123" ht="15.75" outlineLevel="2" thickBot="1">
      <c r="A95" s="416">
        <v>607</v>
      </c>
      <c r="B95" s="415" t="s">
        <v>384</v>
      </c>
      <c r="C95" s="469">
        <v>25227</v>
      </c>
      <c r="D95" s="470">
        <v>4272</v>
      </c>
      <c r="E95" s="611">
        <v>0.16934237126887858</v>
      </c>
      <c r="F95" s="471">
        <v>13912</v>
      </c>
      <c r="G95" s="611">
        <v>0.55147262853292112</v>
      </c>
      <c r="H95" s="470">
        <v>179</v>
      </c>
      <c r="I95" s="472">
        <v>7.0955722043841915E-3</v>
      </c>
      <c r="J95" s="470">
        <v>74</v>
      </c>
      <c r="K95" s="472">
        <v>2.9333650453878782E-3</v>
      </c>
      <c r="L95" s="470">
        <v>21</v>
      </c>
      <c r="M95" s="472">
        <v>8.3244143179926275E-4</v>
      </c>
      <c r="N95" s="467">
        <v>18458</v>
      </c>
      <c r="O95" s="577">
        <v>0.73167637848337097</v>
      </c>
      <c r="P95" s="432">
        <v>18437</v>
      </c>
      <c r="Q95" s="434">
        <v>0.73084393705157169</v>
      </c>
      <c r="R95" s="466">
        <v>6769</v>
      </c>
    </row>
    <row r="96" spans="1:123" ht="15.75" outlineLevel="2" thickBot="1">
      <c r="A96" s="416">
        <v>615</v>
      </c>
      <c r="B96" s="415" t="s">
        <v>385</v>
      </c>
      <c r="C96" s="469">
        <v>145704</v>
      </c>
      <c r="D96" s="470">
        <v>36506</v>
      </c>
      <c r="E96" s="611">
        <v>0.25054905836490421</v>
      </c>
      <c r="F96" s="471">
        <v>160636</v>
      </c>
      <c r="G96" s="611">
        <v>1.102481743809367</v>
      </c>
      <c r="H96" s="470">
        <v>1884</v>
      </c>
      <c r="I96" s="472">
        <v>1.2930324493493659E-2</v>
      </c>
      <c r="J96" s="470">
        <v>1883</v>
      </c>
      <c r="K96" s="472">
        <v>1.2923461263932356E-2</v>
      </c>
      <c r="L96" s="470">
        <v>229</v>
      </c>
      <c r="M96" s="472">
        <v>1.571679569538242E-3</v>
      </c>
      <c r="N96" s="467">
        <v>201138</v>
      </c>
      <c r="O96" s="577">
        <v>1.3804562675012353</v>
      </c>
      <c r="P96" s="432">
        <v>200909</v>
      </c>
      <c r="Q96" s="434">
        <v>1.3788845879316971</v>
      </c>
      <c r="R96" s="466">
        <v>-55434</v>
      </c>
    </row>
    <row r="97" spans="1:159" ht="15.75" outlineLevel="2" thickBot="1">
      <c r="A97" s="416">
        <v>649</v>
      </c>
      <c r="B97" s="415" t="s">
        <v>386</v>
      </c>
      <c r="C97" s="469">
        <v>16838</v>
      </c>
      <c r="D97" s="470">
        <v>10228</v>
      </c>
      <c r="E97" s="611">
        <v>0.60743556241833951</v>
      </c>
      <c r="F97" s="471">
        <v>2267</v>
      </c>
      <c r="G97" s="611">
        <v>0.13463594251098707</v>
      </c>
      <c r="H97" s="470">
        <v>265</v>
      </c>
      <c r="I97" s="472">
        <v>1.5738211188977315E-2</v>
      </c>
      <c r="J97" s="470">
        <v>155</v>
      </c>
      <c r="K97" s="472">
        <v>9.2053688086471078E-3</v>
      </c>
      <c r="L97" s="470">
        <v>29</v>
      </c>
      <c r="M97" s="472">
        <v>1.7222948093597815E-3</v>
      </c>
      <c r="N97" s="467">
        <v>12944</v>
      </c>
      <c r="O97" s="577">
        <v>0.76873737973631073</v>
      </c>
      <c r="P97" s="432">
        <v>12915</v>
      </c>
      <c r="Q97" s="434">
        <v>0.76701508492695092</v>
      </c>
      <c r="R97" s="466">
        <v>3894</v>
      </c>
    </row>
    <row r="98" spans="1:159" ht="15.75" outlineLevel="2" thickBot="1">
      <c r="A98" s="416">
        <v>652</v>
      </c>
      <c r="B98" s="415" t="s">
        <v>387</v>
      </c>
      <c r="C98" s="469">
        <v>5945</v>
      </c>
      <c r="D98" s="470">
        <v>4928</v>
      </c>
      <c r="E98" s="611">
        <v>0.82893187552565184</v>
      </c>
      <c r="F98" s="471">
        <v>487</v>
      </c>
      <c r="G98" s="611">
        <v>8.1917577796467619E-2</v>
      </c>
      <c r="H98" s="470">
        <v>106</v>
      </c>
      <c r="I98" s="472">
        <v>1.7830109335576116E-2</v>
      </c>
      <c r="J98" s="470">
        <v>30</v>
      </c>
      <c r="K98" s="472">
        <v>5.0462573591253156E-3</v>
      </c>
      <c r="L98" s="470">
        <v>14</v>
      </c>
      <c r="M98" s="472">
        <v>2.3549201009251471E-3</v>
      </c>
      <c r="N98" s="467">
        <v>5565</v>
      </c>
      <c r="O98" s="577">
        <v>0.936080740117746</v>
      </c>
      <c r="P98" s="432">
        <v>5551</v>
      </c>
      <c r="Q98" s="434">
        <v>0.93372582001682081</v>
      </c>
      <c r="R98" s="466">
        <v>380</v>
      </c>
    </row>
    <row r="99" spans="1:159" ht="15.75" outlineLevel="2" thickBot="1">
      <c r="A99" s="416">
        <v>660</v>
      </c>
      <c r="B99" s="415" t="s">
        <v>388</v>
      </c>
      <c r="C99" s="469">
        <v>13690</v>
      </c>
      <c r="D99" s="470">
        <v>10350</v>
      </c>
      <c r="E99" s="611">
        <v>0.75602629656683706</v>
      </c>
      <c r="F99" s="471">
        <v>3476</v>
      </c>
      <c r="G99" s="611">
        <v>0.25390796201607013</v>
      </c>
      <c r="H99" s="470">
        <v>227</v>
      </c>
      <c r="I99" s="472">
        <v>1.6581446311176039E-2</v>
      </c>
      <c r="J99" s="470">
        <v>81</v>
      </c>
      <c r="K99" s="472">
        <v>5.9167275383491596E-3</v>
      </c>
      <c r="L99" s="470">
        <v>27</v>
      </c>
      <c r="M99" s="472">
        <v>1.9722425127830534E-3</v>
      </c>
      <c r="N99" s="467">
        <v>14161</v>
      </c>
      <c r="O99" s="577">
        <v>1.0344046749452156</v>
      </c>
      <c r="P99" s="432">
        <v>14134</v>
      </c>
      <c r="Q99" s="434">
        <v>1.0324324324324323</v>
      </c>
      <c r="R99" s="466">
        <v>-471</v>
      </c>
    </row>
    <row r="100" spans="1:159" ht="15.75" outlineLevel="2" thickBot="1">
      <c r="A100" s="416">
        <v>667</v>
      </c>
      <c r="B100" s="415" t="s">
        <v>389</v>
      </c>
      <c r="C100" s="469">
        <v>16489</v>
      </c>
      <c r="D100" s="470">
        <v>10000</v>
      </c>
      <c r="E100" s="611">
        <v>0.60646491600460917</v>
      </c>
      <c r="F100" s="471">
        <v>3215</v>
      </c>
      <c r="G100" s="611">
        <v>0.19497847049548184</v>
      </c>
      <c r="H100" s="470">
        <v>242</v>
      </c>
      <c r="I100" s="472">
        <v>1.4676450967311541E-2</v>
      </c>
      <c r="J100" s="470">
        <v>102</v>
      </c>
      <c r="K100" s="472">
        <v>6.185942143247013E-3</v>
      </c>
      <c r="L100" s="470">
        <v>10</v>
      </c>
      <c r="M100" s="472">
        <v>6.064649160046091E-4</v>
      </c>
      <c r="N100" s="467">
        <v>13569</v>
      </c>
      <c r="O100" s="577">
        <v>0.82291224452665412</v>
      </c>
      <c r="P100" s="432">
        <v>13559</v>
      </c>
      <c r="Q100" s="434">
        <v>0.82230577961064955</v>
      </c>
      <c r="R100" s="466">
        <v>2920</v>
      </c>
    </row>
    <row r="101" spans="1:159" ht="15.75" outlineLevel="2" thickBot="1">
      <c r="A101" s="416">
        <v>674</v>
      </c>
      <c r="B101" s="415" t="s">
        <v>390</v>
      </c>
      <c r="C101" s="469">
        <v>23349</v>
      </c>
      <c r="D101" s="470">
        <v>11715</v>
      </c>
      <c r="E101" s="611">
        <v>0.50173454965951436</v>
      </c>
      <c r="F101" s="471">
        <v>2611</v>
      </c>
      <c r="G101" s="611">
        <v>0.11182491755535569</v>
      </c>
      <c r="H101" s="470">
        <v>257</v>
      </c>
      <c r="I101" s="472">
        <v>1.1006895370251403E-2</v>
      </c>
      <c r="J101" s="470">
        <v>63</v>
      </c>
      <c r="K101" s="472">
        <v>2.6981883592445072E-3</v>
      </c>
      <c r="L101" s="470">
        <v>16</v>
      </c>
      <c r="M101" s="472">
        <v>6.8525418647479551E-4</v>
      </c>
      <c r="N101" s="467">
        <v>14662</v>
      </c>
      <c r="O101" s="577">
        <v>0.62794980513084075</v>
      </c>
      <c r="P101" s="432">
        <v>14646</v>
      </c>
      <c r="Q101" s="434">
        <v>0.62726455094436595</v>
      </c>
      <c r="R101" s="466">
        <v>8687</v>
      </c>
    </row>
    <row r="102" spans="1:159" ht="15.75" outlineLevel="2" thickBot="1">
      <c r="A102" s="416">
        <v>697</v>
      </c>
      <c r="B102" s="421" t="s">
        <v>391</v>
      </c>
      <c r="C102" s="469">
        <v>37801</v>
      </c>
      <c r="D102" s="470">
        <v>17259</v>
      </c>
      <c r="E102" s="611">
        <v>0.45657522287770164</v>
      </c>
      <c r="F102" s="471">
        <v>15808</v>
      </c>
      <c r="G102" s="611">
        <v>0.41818999497367793</v>
      </c>
      <c r="H102" s="470">
        <v>400</v>
      </c>
      <c r="I102" s="472">
        <v>1.0581730642046507E-2</v>
      </c>
      <c r="J102" s="470">
        <v>234</v>
      </c>
      <c r="K102" s="472">
        <v>6.1903124255972067E-3</v>
      </c>
      <c r="L102" s="470">
        <v>19</v>
      </c>
      <c r="M102" s="472">
        <v>5.0263220549720902E-4</v>
      </c>
      <c r="N102" s="467">
        <v>33720</v>
      </c>
      <c r="O102" s="577">
        <v>0.89203989312452048</v>
      </c>
      <c r="P102" s="432">
        <v>33701</v>
      </c>
      <c r="Q102" s="434">
        <v>0.8915372609190233</v>
      </c>
      <c r="R102" s="466">
        <v>4081</v>
      </c>
      <c r="T102" s="630" t="s">
        <v>292</v>
      </c>
      <c r="U102" s="631">
        <v>0.39160711936609766</v>
      </c>
      <c r="Z102" s="630" t="s">
        <v>292</v>
      </c>
      <c r="AA102" s="631">
        <v>0.76036656700896921</v>
      </c>
      <c r="AF102" s="630" t="s">
        <v>292</v>
      </c>
      <c r="AG102" s="631">
        <v>0.81640181611804763</v>
      </c>
      <c r="AL102" s="630" t="s">
        <v>292</v>
      </c>
      <c r="AM102" s="631">
        <v>0.88834338616916819</v>
      </c>
      <c r="AR102" s="630" t="s">
        <v>292</v>
      </c>
      <c r="AS102" s="631">
        <v>0.32339253996447603</v>
      </c>
      <c r="AX102" s="630" t="s">
        <v>292</v>
      </c>
      <c r="AY102" s="631">
        <v>0.78714393059635224</v>
      </c>
      <c r="BD102" s="630" t="s">
        <v>292</v>
      </c>
      <c r="BE102" s="631">
        <v>0.77405498281786944</v>
      </c>
      <c r="BJ102" s="630" t="s">
        <v>292</v>
      </c>
      <c r="BK102" s="631">
        <v>0.77380399442638181</v>
      </c>
      <c r="BP102" s="630" t="s">
        <v>292</v>
      </c>
      <c r="BQ102" s="631">
        <v>0.30513435505508352</v>
      </c>
      <c r="BV102" s="630" t="s">
        <v>292</v>
      </c>
      <c r="BW102" s="631">
        <v>0.57605177993527512</v>
      </c>
      <c r="CB102" s="630" t="s">
        <v>292</v>
      </c>
      <c r="CC102" s="631">
        <v>0.19376475437478921</v>
      </c>
      <c r="CH102" s="630" t="s">
        <v>292</v>
      </c>
      <c r="CI102" s="631">
        <v>0.43824280306364999</v>
      </c>
      <c r="CN102" s="630" t="s">
        <v>292</v>
      </c>
      <c r="CO102" s="631">
        <v>0.35990701490496374</v>
      </c>
      <c r="CT102" s="630" t="s">
        <v>292</v>
      </c>
      <c r="CU102" s="631">
        <v>0.88939723207137134</v>
      </c>
      <c r="CZ102" s="630" t="s">
        <v>292</v>
      </c>
      <c r="DA102" s="631">
        <v>0.66469491073807618</v>
      </c>
      <c r="DF102" s="630" t="s">
        <v>292</v>
      </c>
      <c r="DG102" s="631">
        <v>0.23144436016903239</v>
      </c>
      <c r="DL102" s="630" t="s">
        <v>292</v>
      </c>
      <c r="DM102" s="631">
        <v>0.18149728047410235</v>
      </c>
      <c r="DR102" s="630" t="s">
        <v>292</v>
      </c>
      <c r="DS102" s="631">
        <v>0.79017305315203956</v>
      </c>
      <c r="DX102" s="630" t="s">
        <v>292</v>
      </c>
      <c r="DY102" s="631">
        <v>0.88553459119496858</v>
      </c>
      <c r="ED102" s="630" t="s">
        <v>292</v>
      </c>
      <c r="EE102" s="631">
        <v>0.73088058752912932</v>
      </c>
      <c r="EJ102" s="630" t="s">
        <v>292</v>
      </c>
      <c r="EK102" s="631">
        <v>0.73697398481833587</v>
      </c>
      <c r="EP102" s="630" t="s">
        <v>292</v>
      </c>
      <c r="EQ102" s="631">
        <v>0.79900422861819664</v>
      </c>
      <c r="EV102" s="630" t="s">
        <v>292</v>
      </c>
      <c r="EW102" s="631">
        <v>0.5118327402135231</v>
      </c>
      <c r="FB102" s="630" t="s">
        <v>292</v>
      </c>
      <c r="FC102" s="631">
        <v>0.74094077749167875</v>
      </c>
    </row>
    <row r="103" spans="1:159" ht="15.75" outlineLevel="2" thickBot="1">
      <c r="A103" s="416">
        <v>756</v>
      </c>
      <c r="B103" s="415" t="s">
        <v>392</v>
      </c>
      <c r="C103" s="469">
        <v>38203</v>
      </c>
      <c r="D103" s="470">
        <v>23596</v>
      </c>
      <c r="E103" s="611">
        <v>0.61764782870455204</v>
      </c>
      <c r="F103" s="471">
        <v>7236</v>
      </c>
      <c r="G103" s="611">
        <v>0.18940920870088737</v>
      </c>
      <c r="H103" s="470">
        <v>770</v>
      </c>
      <c r="I103" s="472">
        <v>2.0155485171321624E-2</v>
      </c>
      <c r="J103" s="470">
        <v>176</v>
      </c>
      <c r="K103" s="472">
        <v>4.6069680391592283E-3</v>
      </c>
      <c r="L103" s="470">
        <v>68</v>
      </c>
      <c r="M103" s="472">
        <v>1.779964924220611E-3</v>
      </c>
      <c r="N103" s="467">
        <v>31846</v>
      </c>
      <c r="O103" s="577">
        <v>0.83359945554014081</v>
      </c>
      <c r="P103" s="432">
        <v>31778</v>
      </c>
      <c r="Q103" s="434">
        <v>0.8318194906159202</v>
      </c>
      <c r="R103" s="466">
        <v>6357</v>
      </c>
      <c r="T103" s="632" t="s">
        <v>294</v>
      </c>
      <c r="U103" s="633">
        <v>0.58739808385043624</v>
      </c>
      <c r="Z103" s="632" t="s">
        <v>294</v>
      </c>
      <c r="AA103" s="633">
        <v>0.20044196022357988</v>
      </c>
      <c r="AF103" s="632" t="s">
        <v>294</v>
      </c>
      <c r="AG103" s="633">
        <v>0.15011350737797957</v>
      </c>
      <c r="AL103" s="632" t="s">
        <v>294</v>
      </c>
      <c r="AM103" s="633">
        <v>7.7851031000140278E-2</v>
      </c>
      <c r="AR103" s="632" t="s">
        <v>294</v>
      </c>
      <c r="AS103" s="633">
        <v>0.65879218472468914</v>
      </c>
      <c r="AX103" s="632" t="s">
        <v>294</v>
      </c>
      <c r="AY103" s="633">
        <v>0.18580504132795955</v>
      </c>
      <c r="BD103" s="632" t="s">
        <v>294</v>
      </c>
      <c r="BE103" s="633">
        <v>0.19301260022909508</v>
      </c>
      <c r="BJ103" s="632" t="s">
        <v>294</v>
      </c>
      <c r="BK103" s="633">
        <v>0.19205759405480724</v>
      </c>
      <c r="BP103" s="632" t="s">
        <v>294</v>
      </c>
      <c r="BQ103" s="633">
        <v>0.6788690597178747</v>
      </c>
      <c r="BV103" s="632" t="s">
        <v>294</v>
      </c>
      <c r="BW103" s="633">
        <v>0.39114445425125038</v>
      </c>
      <c r="CB103" s="632" t="s">
        <v>294</v>
      </c>
      <c r="CC103" s="633">
        <v>0.79173380297523144</v>
      </c>
      <c r="CH103" s="632" t="s">
        <v>294</v>
      </c>
      <c r="CI103" s="633">
        <v>0.54538251606655519</v>
      </c>
      <c r="CN103" s="632" t="s">
        <v>294</v>
      </c>
      <c r="CO103" s="633">
        <v>0.62006016682619991</v>
      </c>
      <c r="CT103" s="632" t="s">
        <v>294</v>
      </c>
      <c r="CU103" s="633">
        <v>8.0864691753402718E-2</v>
      </c>
      <c r="CZ103" s="632" t="s">
        <v>294</v>
      </c>
      <c r="DA103" s="633">
        <v>0.3138289368505196</v>
      </c>
      <c r="DF103" s="632" t="s">
        <v>294</v>
      </c>
      <c r="DG103" s="633">
        <v>0.75371112796619355</v>
      </c>
      <c r="DL103" s="632" t="s">
        <v>294</v>
      </c>
      <c r="DM103" s="633">
        <v>0.79863576251131063</v>
      </c>
      <c r="DR103" s="632" t="s">
        <v>294</v>
      </c>
      <c r="DS103" s="633">
        <v>0.17513906056860321</v>
      </c>
      <c r="DX103" s="632" t="s">
        <v>294</v>
      </c>
      <c r="DY103" s="633">
        <v>8.7511230907457327E-2</v>
      </c>
      <c r="ED103" s="632" t="s">
        <v>294</v>
      </c>
      <c r="EE103" s="633">
        <v>0.24546289103876845</v>
      </c>
      <c r="EJ103" s="632" t="s">
        <v>294</v>
      </c>
      <c r="EK103" s="633">
        <v>0.236937136119095</v>
      </c>
      <c r="EP103" s="632" t="s">
        <v>294</v>
      </c>
      <c r="EQ103" s="633">
        <v>0.17807938889646704</v>
      </c>
      <c r="EV103" s="632" t="s">
        <v>294</v>
      </c>
      <c r="EW103" s="633">
        <v>0.46880189798339267</v>
      </c>
      <c r="FB103" s="632" t="s">
        <v>294</v>
      </c>
      <c r="FC103" s="633">
        <v>0.22721848897820762</v>
      </c>
    </row>
    <row r="104" spans="1:159" ht="13.5" outlineLevel="2" thickBot="1">
      <c r="A104" s="417"/>
      <c r="B104" s="417" t="s">
        <v>393</v>
      </c>
      <c r="C104" s="408">
        <v>384751</v>
      </c>
      <c r="D104" s="408">
        <v>211934</v>
      </c>
      <c r="E104" s="637">
        <v>0.55083417586958838</v>
      </c>
      <c r="F104" s="408">
        <v>88464</v>
      </c>
      <c r="G104" s="637">
        <v>0.22992532832923113</v>
      </c>
      <c r="H104" s="408">
        <v>6152</v>
      </c>
      <c r="I104" s="637">
        <v>1.5989562080410448E-2</v>
      </c>
      <c r="J104" s="408">
        <v>3268</v>
      </c>
      <c r="K104" s="637">
        <v>8.4938050843272658E-3</v>
      </c>
      <c r="L104" s="408">
        <v>1109</v>
      </c>
      <c r="M104" s="637">
        <v>2.8823836715174229E-3</v>
      </c>
      <c r="N104" s="408">
        <v>310927</v>
      </c>
      <c r="O104" s="427">
        <v>80.812525503507459</v>
      </c>
      <c r="P104" s="432">
        <v>309818</v>
      </c>
      <c r="Q104" s="434">
        <v>0.80524287136355721</v>
      </c>
      <c r="R104" s="409">
        <v>73824</v>
      </c>
      <c r="T104" s="632" t="s">
        <v>296</v>
      </c>
      <c r="U104" s="633">
        <v>1.2803719222232486E-2</v>
      </c>
      <c r="Z104" s="632" t="s">
        <v>296</v>
      </c>
      <c r="AA104" s="633">
        <v>3.0027297543221108E-2</v>
      </c>
      <c r="AF104" s="632" t="s">
        <v>296</v>
      </c>
      <c r="AG104" s="633">
        <v>1.6174801362088535E-2</v>
      </c>
      <c r="AL104" s="632" t="s">
        <v>296</v>
      </c>
      <c r="AM104" s="633">
        <v>2.6511432178426147E-2</v>
      </c>
      <c r="AR104" s="632" t="s">
        <v>296</v>
      </c>
      <c r="AS104" s="633">
        <v>1.2593250444049733E-2</v>
      </c>
      <c r="AX104" s="632" t="s">
        <v>296</v>
      </c>
      <c r="AY104" s="633">
        <v>1.940023225630166E-2</v>
      </c>
      <c r="BD104" s="632" t="s">
        <v>296</v>
      </c>
      <c r="BE104" s="633">
        <v>2.0332187857961054E-2</v>
      </c>
      <c r="BJ104" s="632" t="s">
        <v>296</v>
      </c>
      <c r="BK104" s="633">
        <v>2.2642823966558291E-2</v>
      </c>
      <c r="BP104" s="632" t="s">
        <v>296</v>
      </c>
      <c r="BQ104" s="633">
        <v>9.0247571039473156E-3</v>
      </c>
      <c r="BV104" s="632" t="s">
        <v>296</v>
      </c>
      <c r="BW104" s="633">
        <v>1.5151515151515152E-2</v>
      </c>
      <c r="CB104" s="632" t="s">
        <v>296</v>
      </c>
      <c r="CC104" s="633">
        <v>8.6933713043804099E-3</v>
      </c>
      <c r="CH104" s="632" t="s">
        <v>296</v>
      </c>
      <c r="CI104" s="633">
        <v>1.0872435953869178E-2</v>
      </c>
      <c r="CN104" s="632" t="s">
        <v>296</v>
      </c>
      <c r="CO104" s="633">
        <v>1.2060713797347191E-2</v>
      </c>
      <c r="CT104" s="632" t="s">
        <v>296</v>
      </c>
      <c r="CU104" s="633">
        <v>2.1617293835068056E-2</v>
      </c>
      <c r="CZ104" s="632" t="s">
        <v>296</v>
      </c>
      <c r="DA104" s="633">
        <v>1.5507593924860112E-2</v>
      </c>
      <c r="DF104" s="632" t="s">
        <v>296</v>
      </c>
      <c r="DG104" s="633">
        <v>9.6976920576443814E-3</v>
      </c>
      <c r="DL104" s="632" t="s">
        <v>296</v>
      </c>
      <c r="DM104" s="633">
        <v>9.3667034573278046E-3</v>
      </c>
      <c r="DR104" s="632" t="s">
        <v>296</v>
      </c>
      <c r="DS104" s="633">
        <v>2.0472805933250928E-2</v>
      </c>
      <c r="DX104" s="632" t="s">
        <v>296</v>
      </c>
      <c r="DY104" s="633">
        <v>1.9047619047619049E-2</v>
      </c>
      <c r="ED104" s="632" t="s">
        <v>296</v>
      </c>
      <c r="EE104" s="633">
        <v>1.6029941388320035E-2</v>
      </c>
      <c r="EJ104" s="632" t="s">
        <v>296</v>
      </c>
      <c r="EK104" s="633">
        <v>1.783477043260373E-2</v>
      </c>
      <c r="EP104" s="632" t="s">
        <v>296</v>
      </c>
      <c r="EQ104" s="633">
        <v>1.7528304460510163E-2</v>
      </c>
      <c r="EV104" s="632" t="s">
        <v>296</v>
      </c>
      <c r="EW104" s="633">
        <v>1.1862396204033215E-2</v>
      </c>
      <c r="FB104" s="632" t="s">
        <v>296</v>
      </c>
      <c r="FC104" s="633">
        <v>2.4178860767443321E-2</v>
      </c>
    </row>
    <row r="105" spans="1:159" ht="15.75" outlineLevel="2" thickBot="1">
      <c r="A105" s="416">
        <v>30</v>
      </c>
      <c r="B105" s="415" t="s">
        <v>394</v>
      </c>
      <c r="C105" s="469">
        <v>32142</v>
      </c>
      <c r="D105" s="470">
        <v>10096</v>
      </c>
      <c r="E105" s="611">
        <v>0.3141061539418829</v>
      </c>
      <c r="F105" s="471">
        <v>14627</v>
      </c>
      <c r="G105" s="611">
        <v>0.45507435753842324</v>
      </c>
      <c r="H105" s="470">
        <v>446</v>
      </c>
      <c r="I105" s="472">
        <v>1.3875925580237695E-2</v>
      </c>
      <c r="J105" s="470">
        <v>237</v>
      </c>
      <c r="K105" s="472">
        <v>7.3735299607989545E-3</v>
      </c>
      <c r="L105" s="470">
        <v>87</v>
      </c>
      <c r="M105" s="472">
        <v>2.7067388463692366E-3</v>
      </c>
      <c r="N105" s="467">
        <v>25493</v>
      </c>
      <c r="O105" s="577">
        <v>0.79313670586771201</v>
      </c>
      <c r="P105" s="432">
        <v>25406</v>
      </c>
      <c r="Q105" s="434">
        <v>0.79042996702134283</v>
      </c>
      <c r="R105" s="466">
        <v>6649</v>
      </c>
      <c r="T105" s="635" t="s">
        <v>298</v>
      </c>
      <c r="U105" s="634">
        <v>7.0029304828999189E-3</v>
      </c>
      <c r="Z105" s="635" t="s">
        <v>298</v>
      </c>
      <c r="AA105" s="634">
        <v>6.8243858052775249E-3</v>
      </c>
      <c r="AF105" s="635" t="s">
        <v>298</v>
      </c>
      <c r="AG105" s="634">
        <v>1.6174801362088535E-2</v>
      </c>
      <c r="AL105" s="635" t="s">
        <v>298</v>
      </c>
      <c r="AM105" s="634">
        <v>5.7511572450554072E-3</v>
      </c>
      <c r="AR105" s="635" t="s">
        <v>298</v>
      </c>
      <c r="AS105" s="634">
        <v>4.493783303730018E-3</v>
      </c>
      <c r="AX105" s="635" t="s">
        <v>298</v>
      </c>
      <c r="AY105" s="634">
        <v>6.7627570189220578E-3</v>
      </c>
      <c r="BD105" s="635" t="s">
        <v>298</v>
      </c>
      <c r="BE105" s="634">
        <v>1.0882016036655211E-2</v>
      </c>
      <c r="BJ105" s="635" t="s">
        <v>298</v>
      </c>
      <c r="BK105" s="634">
        <v>1.0218300046446818E-2</v>
      </c>
      <c r="BP105" s="635" t="s">
        <v>298</v>
      </c>
      <c r="BQ105" s="634">
        <v>6.1587869425586408E-3</v>
      </c>
      <c r="BV105" s="635" t="s">
        <v>298</v>
      </c>
      <c r="BW105" s="634">
        <v>1.6475433951162105E-2</v>
      </c>
      <c r="CB105" s="635" t="s">
        <v>298</v>
      </c>
      <c r="CC105" s="634">
        <v>4.4590999362985727E-3</v>
      </c>
      <c r="CH105" s="635" t="s">
        <v>298</v>
      </c>
      <c r="CI105" s="634">
        <v>4.2257240954309359E-3</v>
      </c>
      <c r="CN105" s="635" t="s">
        <v>298</v>
      </c>
      <c r="CO105" s="634">
        <v>7.1106249145357582E-3</v>
      </c>
      <c r="CT105" s="635" t="s">
        <v>298</v>
      </c>
      <c r="CU105" s="634">
        <v>6.6338785313965459E-3</v>
      </c>
      <c r="CZ105" s="635" t="s">
        <v>298</v>
      </c>
      <c r="DA105" s="634">
        <v>4.2099653610444977E-3</v>
      </c>
      <c r="DF105" s="635" t="s">
        <v>298</v>
      </c>
      <c r="DG105" s="634">
        <v>4.0091017445010296E-3</v>
      </c>
      <c r="DL105" s="635" t="s">
        <v>298</v>
      </c>
      <c r="DM105" s="634">
        <v>9.3617317463631933E-3</v>
      </c>
      <c r="DR105" s="635" t="s">
        <v>298</v>
      </c>
      <c r="DS105" s="634">
        <v>1.1974660074165637E-2</v>
      </c>
      <c r="DX105" s="635" t="s">
        <v>298</v>
      </c>
      <c r="DY105" s="634">
        <v>5.3908355795148251E-3</v>
      </c>
      <c r="ED105" s="635" t="s">
        <v>298</v>
      </c>
      <c r="EE105" s="634">
        <v>5.7199350328366637E-3</v>
      </c>
      <c r="EJ105" s="635" t="s">
        <v>298</v>
      </c>
      <c r="EK105" s="634">
        <v>7.517134645147026E-3</v>
      </c>
      <c r="EP105" s="635" t="s">
        <v>298</v>
      </c>
      <c r="EQ105" s="634">
        <v>4.2968217160005455E-3</v>
      </c>
      <c r="EV105" s="635" t="s">
        <v>298</v>
      </c>
      <c r="EW105" s="634">
        <v>6.939501779359431E-3</v>
      </c>
      <c r="FB105" s="635" t="s">
        <v>298</v>
      </c>
      <c r="FC105" s="634">
        <v>5.526596746844188E-3</v>
      </c>
    </row>
    <row r="106" spans="1:159" ht="15.75" outlineLevel="2" thickBot="1">
      <c r="A106" s="416">
        <v>34</v>
      </c>
      <c r="B106" s="415" t="s">
        <v>395</v>
      </c>
      <c r="C106" s="469">
        <v>45796</v>
      </c>
      <c r="D106" s="470">
        <v>28025</v>
      </c>
      <c r="E106" s="611">
        <v>0.61195300899641891</v>
      </c>
      <c r="F106" s="471">
        <v>11360</v>
      </c>
      <c r="G106" s="611">
        <v>0.24805659882959211</v>
      </c>
      <c r="H106" s="470">
        <v>707</v>
      </c>
      <c r="I106" s="472">
        <v>1.5438029522229016E-2</v>
      </c>
      <c r="J106" s="470">
        <v>636</v>
      </c>
      <c r="K106" s="472">
        <v>1.3887675779544065E-2</v>
      </c>
      <c r="L106" s="470">
        <v>138</v>
      </c>
      <c r="M106" s="472">
        <v>3.0133636125425803E-3</v>
      </c>
      <c r="N106" s="467">
        <v>40866</v>
      </c>
      <c r="O106" s="577">
        <v>0.8923486767403267</v>
      </c>
      <c r="P106" s="432">
        <v>40728</v>
      </c>
      <c r="Q106" s="434">
        <v>0.88933531312778413</v>
      </c>
      <c r="R106" s="466">
        <v>4930</v>
      </c>
    </row>
    <row r="107" spans="1:159" ht="15.75" outlineLevel="2" thickBot="1">
      <c r="A107" s="416">
        <v>36</v>
      </c>
      <c r="B107" s="415" t="s">
        <v>396</v>
      </c>
      <c r="C107" s="469">
        <v>6082</v>
      </c>
      <c r="D107" s="470">
        <v>2402</v>
      </c>
      <c r="E107" s="611">
        <v>0.39493587635646171</v>
      </c>
      <c r="F107" s="471">
        <v>1231</v>
      </c>
      <c r="G107" s="611">
        <v>0.20240052614271622</v>
      </c>
      <c r="H107" s="470">
        <v>95</v>
      </c>
      <c r="I107" s="472">
        <v>1.5619861887536994E-2</v>
      </c>
      <c r="J107" s="470">
        <v>32</v>
      </c>
      <c r="K107" s="472">
        <v>5.2614271621177246E-3</v>
      </c>
      <c r="L107" s="470">
        <v>12</v>
      </c>
      <c r="M107" s="472">
        <v>1.9730351857941467E-3</v>
      </c>
      <c r="N107" s="467">
        <v>3772</v>
      </c>
      <c r="O107" s="577">
        <v>0.62019072673462672</v>
      </c>
      <c r="P107" s="432">
        <v>3760</v>
      </c>
      <c r="Q107" s="434">
        <v>0.61821769154883266</v>
      </c>
      <c r="R107" s="466">
        <v>2310</v>
      </c>
    </row>
    <row r="108" spans="1:159" ht="15.75" outlineLevel="2" thickBot="1">
      <c r="A108" s="416">
        <v>91</v>
      </c>
      <c r="B108" s="415" t="s">
        <v>397</v>
      </c>
      <c r="C108" s="469">
        <v>10808</v>
      </c>
      <c r="D108" s="470">
        <v>6226</v>
      </c>
      <c r="E108" s="611">
        <v>0.57605477424130269</v>
      </c>
      <c r="F108" s="471">
        <v>899</v>
      </c>
      <c r="G108" s="611">
        <v>8.3179126572908962E-2</v>
      </c>
      <c r="H108" s="470">
        <v>154</v>
      </c>
      <c r="I108" s="472">
        <v>1.4248704663212436E-2</v>
      </c>
      <c r="J108" s="470">
        <v>48</v>
      </c>
      <c r="K108" s="472">
        <v>4.4411547002220575E-3</v>
      </c>
      <c r="L108" s="470">
        <v>10</v>
      </c>
      <c r="M108" s="472">
        <v>9.2524056254626199E-4</v>
      </c>
      <c r="N108" s="467">
        <v>7337</v>
      </c>
      <c r="O108" s="577">
        <v>0.6788490007401925</v>
      </c>
      <c r="P108" s="432">
        <v>7327</v>
      </c>
      <c r="Q108" s="434">
        <v>0.67792376017764622</v>
      </c>
      <c r="R108" s="466">
        <v>3471</v>
      </c>
    </row>
    <row r="109" spans="1:159" ht="15.75" outlineLevel="1" thickBot="1">
      <c r="A109" s="416">
        <v>93</v>
      </c>
      <c r="B109" s="415" t="s">
        <v>398</v>
      </c>
      <c r="C109" s="469">
        <v>16485</v>
      </c>
      <c r="D109" s="470">
        <v>14036</v>
      </c>
      <c r="E109" s="611">
        <v>0.85144070367000302</v>
      </c>
      <c r="F109" s="471">
        <v>1246</v>
      </c>
      <c r="G109" s="611">
        <v>7.5583864118895963E-2</v>
      </c>
      <c r="H109" s="470">
        <v>294</v>
      </c>
      <c r="I109" s="472">
        <v>1.7834394904458598E-2</v>
      </c>
      <c r="J109" s="470">
        <v>86</v>
      </c>
      <c r="K109" s="472">
        <v>5.2168638155899302E-3</v>
      </c>
      <c r="L109" s="470">
        <v>43</v>
      </c>
      <c r="M109" s="472">
        <v>2.6084319077949651E-3</v>
      </c>
      <c r="N109" s="467">
        <v>15705</v>
      </c>
      <c r="O109" s="577">
        <v>0.95268425841674254</v>
      </c>
      <c r="P109" s="432">
        <v>15662</v>
      </c>
      <c r="Q109" s="434">
        <v>0.95007582650894751</v>
      </c>
      <c r="R109" s="466">
        <v>780</v>
      </c>
    </row>
    <row r="110" spans="1:159" ht="15.75" outlineLevel="2" thickBot="1">
      <c r="A110" s="416">
        <v>101</v>
      </c>
      <c r="B110" s="416" t="s">
        <v>399</v>
      </c>
      <c r="C110" s="469">
        <v>27458</v>
      </c>
      <c r="D110" s="470">
        <v>18551</v>
      </c>
      <c r="E110" s="611">
        <v>0.67561366450579063</v>
      </c>
      <c r="F110" s="471">
        <v>7136</v>
      </c>
      <c r="G110" s="611">
        <v>0.259887828683808</v>
      </c>
      <c r="H110" s="470">
        <v>441</v>
      </c>
      <c r="I110" s="472">
        <v>1.6060893000218516E-2</v>
      </c>
      <c r="J110" s="470">
        <v>215</v>
      </c>
      <c r="K110" s="472">
        <v>7.8301405783378249E-3</v>
      </c>
      <c r="L110" s="470">
        <v>154</v>
      </c>
      <c r="M110" s="472">
        <v>5.6085658096001164E-3</v>
      </c>
      <c r="N110" s="467">
        <v>26497</v>
      </c>
      <c r="O110" s="577">
        <v>0.96500109257775513</v>
      </c>
      <c r="P110" s="432">
        <v>26343</v>
      </c>
      <c r="Q110" s="434">
        <v>0.95939252676815501</v>
      </c>
      <c r="R110" s="466">
        <v>961</v>
      </c>
    </row>
    <row r="111" spans="1:159" ht="15.75" outlineLevel="2" thickBot="1">
      <c r="A111" s="416">
        <v>145</v>
      </c>
      <c r="B111" s="415" t="s">
        <v>400</v>
      </c>
      <c r="C111" s="469">
        <v>4907</v>
      </c>
      <c r="D111" s="470">
        <v>3382</v>
      </c>
      <c r="E111" s="611">
        <v>0.68921948237212149</v>
      </c>
      <c r="F111" s="471">
        <v>803</v>
      </c>
      <c r="G111" s="611">
        <v>0.16364377420012227</v>
      </c>
      <c r="H111" s="470">
        <v>131</v>
      </c>
      <c r="I111" s="472">
        <v>2.6696555940493173E-2</v>
      </c>
      <c r="J111" s="470">
        <v>33</v>
      </c>
      <c r="K111" s="472">
        <v>6.7250866109639287E-3</v>
      </c>
      <c r="L111" s="470">
        <v>9</v>
      </c>
      <c r="M111" s="472">
        <v>1.8341145302628898E-3</v>
      </c>
      <c r="N111" s="467">
        <v>4358</v>
      </c>
      <c r="O111" s="577">
        <v>0.88811901365396373</v>
      </c>
      <c r="P111" s="432">
        <v>4349</v>
      </c>
      <c r="Q111" s="434">
        <v>0.88628489912370079</v>
      </c>
      <c r="R111" s="466">
        <v>549</v>
      </c>
    </row>
    <row r="112" spans="1:159" ht="15.75" outlineLevel="2" thickBot="1">
      <c r="A112" s="416">
        <v>209</v>
      </c>
      <c r="B112" s="415" t="s">
        <v>401</v>
      </c>
      <c r="C112" s="469">
        <v>22540</v>
      </c>
      <c r="D112" s="470">
        <v>13336</v>
      </c>
      <c r="E112" s="611">
        <v>0.59165927240461402</v>
      </c>
      <c r="F112" s="471">
        <v>3212</v>
      </c>
      <c r="G112" s="611">
        <v>0.14250221827861578</v>
      </c>
      <c r="H112" s="470">
        <v>307</v>
      </c>
      <c r="I112" s="472">
        <v>1.3620230700976043E-2</v>
      </c>
      <c r="J112" s="470">
        <v>93</v>
      </c>
      <c r="K112" s="472">
        <v>4.1259982253771072E-3</v>
      </c>
      <c r="L112" s="470">
        <v>78</v>
      </c>
      <c r="M112" s="472">
        <v>3.460514640638864E-3</v>
      </c>
      <c r="N112" s="467">
        <v>17026</v>
      </c>
      <c r="O112" s="577">
        <v>0.75536823425022181</v>
      </c>
      <c r="P112" s="432">
        <v>16948</v>
      </c>
      <c r="Q112" s="434">
        <v>0.75190771960958291</v>
      </c>
      <c r="R112" s="466">
        <v>5514</v>
      </c>
    </row>
    <row r="113" spans="1:159" ht="15.75" outlineLevel="2" thickBot="1">
      <c r="A113" s="416">
        <v>282</v>
      </c>
      <c r="B113" s="415" t="s">
        <v>402</v>
      </c>
      <c r="C113" s="469">
        <v>25764</v>
      </c>
      <c r="D113" s="470">
        <v>8061</v>
      </c>
      <c r="E113" s="611">
        <v>0.31287843502561713</v>
      </c>
      <c r="F113" s="471">
        <v>6211</v>
      </c>
      <c r="G113" s="611">
        <v>0.24107281478031362</v>
      </c>
      <c r="H113" s="470">
        <v>542</v>
      </c>
      <c r="I113" s="472">
        <v>2.1037106039434872E-2</v>
      </c>
      <c r="J113" s="470">
        <v>312</v>
      </c>
      <c r="K113" s="472">
        <v>1.2109920819748486E-2</v>
      </c>
      <c r="L113" s="470">
        <v>37</v>
      </c>
      <c r="M113" s="472">
        <v>1.4361124049060705E-3</v>
      </c>
      <c r="N113" s="467">
        <v>15163</v>
      </c>
      <c r="O113" s="577">
        <v>0.5885343890700202</v>
      </c>
      <c r="P113" s="432">
        <v>15126</v>
      </c>
      <c r="Q113" s="434">
        <v>0.58709827666511416</v>
      </c>
      <c r="R113" s="466">
        <v>10601</v>
      </c>
    </row>
    <row r="114" spans="1:159" ht="15.75" outlineLevel="2" thickBot="1">
      <c r="A114" s="416">
        <v>353</v>
      </c>
      <c r="B114" s="415" t="s">
        <v>403</v>
      </c>
      <c r="C114" s="469">
        <v>5790</v>
      </c>
      <c r="D114" s="470">
        <v>2734</v>
      </c>
      <c r="E114" s="611">
        <v>0.47219343696027632</v>
      </c>
      <c r="F114" s="471">
        <v>916</v>
      </c>
      <c r="G114" s="611">
        <v>0.15820379965457684</v>
      </c>
      <c r="H114" s="470">
        <v>79</v>
      </c>
      <c r="I114" s="472">
        <v>1.3644214162348877E-2</v>
      </c>
      <c r="J114" s="470">
        <v>74</v>
      </c>
      <c r="K114" s="472">
        <v>1.2780656303972366E-2</v>
      </c>
      <c r="L114" s="470">
        <v>14</v>
      </c>
      <c r="M114" s="472">
        <v>2.4179620034542313E-3</v>
      </c>
      <c r="N114" s="467">
        <v>3817</v>
      </c>
      <c r="O114" s="577">
        <v>0.65924006908462862</v>
      </c>
      <c r="P114" s="432">
        <v>3803</v>
      </c>
      <c r="Q114" s="434">
        <v>0.65682210708117439</v>
      </c>
      <c r="R114" s="466">
        <v>1973</v>
      </c>
    </row>
    <row r="115" spans="1:159" ht="15.75" outlineLevel="2" thickBot="1">
      <c r="A115" s="416">
        <v>364</v>
      </c>
      <c r="B115" s="415" t="s">
        <v>404</v>
      </c>
      <c r="C115" s="469">
        <v>15400</v>
      </c>
      <c r="D115" s="470">
        <v>9504</v>
      </c>
      <c r="E115" s="611">
        <v>0.6171428571428571</v>
      </c>
      <c r="F115" s="471">
        <v>3701</v>
      </c>
      <c r="G115" s="611">
        <v>0.24032467532467533</v>
      </c>
      <c r="H115" s="470">
        <v>288</v>
      </c>
      <c r="I115" s="472">
        <v>1.8701298701298701E-2</v>
      </c>
      <c r="J115" s="470">
        <v>107</v>
      </c>
      <c r="K115" s="472">
        <v>6.9480519480519479E-3</v>
      </c>
      <c r="L115" s="470">
        <v>31</v>
      </c>
      <c r="M115" s="472">
        <v>2.0129870129870129E-3</v>
      </c>
      <c r="N115" s="467">
        <v>13631</v>
      </c>
      <c r="O115" s="577">
        <v>0.8851298701298701</v>
      </c>
      <c r="P115" s="432">
        <v>13600</v>
      </c>
      <c r="Q115" s="434">
        <v>0.88311688311688308</v>
      </c>
      <c r="R115" s="466">
        <v>1769</v>
      </c>
    </row>
    <row r="116" spans="1:159" ht="15.75" outlineLevel="1" thickBot="1">
      <c r="A116" s="416">
        <v>368</v>
      </c>
      <c r="B116" s="415" t="s">
        <v>405</v>
      </c>
      <c r="C116" s="469">
        <v>14344</v>
      </c>
      <c r="D116" s="470">
        <v>6415</v>
      </c>
      <c r="E116" s="611">
        <v>0.44722532069157839</v>
      </c>
      <c r="F116" s="471">
        <v>3594</v>
      </c>
      <c r="G116" s="611">
        <v>0.25055772448410485</v>
      </c>
      <c r="H116" s="470">
        <v>335</v>
      </c>
      <c r="I116" s="472">
        <v>2.3354712771890686E-2</v>
      </c>
      <c r="J116" s="470">
        <v>93</v>
      </c>
      <c r="K116" s="472">
        <v>6.4835471277189067E-3</v>
      </c>
      <c r="L116" s="470">
        <v>35</v>
      </c>
      <c r="M116" s="472">
        <v>2.4400446179587282E-3</v>
      </c>
      <c r="N116" s="467">
        <v>10472</v>
      </c>
      <c r="O116" s="577">
        <v>0.73006134969325154</v>
      </c>
      <c r="P116" s="432">
        <v>10437</v>
      </c>
      <c r="Q116" s="434">
        <v>0.72762130507529277</v>
      </c>
      <c r="R116" s="466">
        <v>3872</v>
      </c>
    </row>
    <row r="117" spans="1:159" ht="15.75" outlineLevel="2" thickBot="1">
      <c r="A117" s="416">
        <v>390</v>
      </c>
      <c r="B117" s="415" t="s">
        <v>406</v>
      </c>
      <c r="C117" s="469">
        <v>8571</v>
      </c>
      <c r="D117" s="470">
        <v>4582</v>
      </c>
      <c r="E117" s="611">
        <v>0.53459339633648351</v>
      </c>
      <c r="F117" s="471">
        <v>3246</v>
      </c>
      <c r="G117" s="611">
        <v>0.37871893594679734</v>
      </c>
      <c r="H117" s="470">
        <v>102</v>
      </c>
      <c r="I117" s="472">
        <v>1.1900595029751488E-2</v>
      </c>
      <c r="J117" s="470">
        <v>51</v>
      </c>
      <c r="K117" s="472">
        <v>5.9502975148757438E-3</v>
      </c>
      <c r="L117" s="470">
        <v>65</v>
      </c>
      <c r="M117" s="472">
        <v>7.5837125189592812E-3</v>
      </c>
      <c r="N117" s="467">
        <v>8046</v>
      </c>
      <c r="O117" s="577">
        <v>0.93874693734686732</v>
      </c>
      <c r="P117" s="432">
        <v>7981</v>
      </c>
      <c r="Q117" s="434">
        <v>0.93116322482790803</v>
      </c>
      <c r="R117" s="466">
        <v>525</v>
      </c>
    </row>
    <row r="118" spans="1:159" ht="15.75" outlineLevel="2" thickBot="1">
      <c r="A118" s="416">
        <v>467</v>
      </c>
      <c r="B118" s="415" t="s">
        <v>407</v>
      </c>
      <c r="C118" s="469">
        <v>6973</v>
      </c>
      <c r="D118" s="470">
        <v>4415</v>
      </c>
      <c r="E118" s="611">
        <v>0.63315646063387354</v>
      </c>
      <c r="F118" s="471">
        <v>902</v>
      </c>
      <c r="G118" s="611">
        <v>0.12935608776710167</v>
      </c>
      <c r="H118" s="470">
        <v>103</v>
      </c>
      <c r="I118" s="472">
        <v>1.4771260576509394E-2</v>
      </c>
      <c r="J118" s="470">
        <v>52</v>
      </c>
      <c r="K118" s="472">
        <v>7.4573354366843543E-3</v>
      </c>
      <c r="L118" s="470">
        <v>9</v>
      </c>
      <c r="M118" s="472">
        <v>1.2906926717338304E-3</v>
      </c>
      <c r="N118" s="467">
        <v>5481</v>
      </c>
      <c r="O118" s="577">
        <v>0.78603183708590274</v>
      </c>
      <c r="P118" s="432">
        <v>5472</v>
      </c>
      <c r="Q118" s="434">
        <v>0.78474114441416898</v>
      </c>
      <c r="R118" s="466">
        <v>1492</v>
      </c>
    </row>
    <row r="119" spans="1:159" ht="15.75" outlineLevel="2" thickBot="1">
      <c r="A119" s="416">
        <v>576</v>
      </c>
      <c r="B119" s="415" t="s">
        <v>408</v>
      </c>
      <c r="C119" s="469">
        <v>9124</v>
      </c>
      <c r="D119" s="470">
        <v>5644</v>
      </c>
      <c r="E119" s="611">
        <v>0.61858833844804906</v>
      </c>
      <c r="F119" s="471">
        <v>1141</v>
      </c>
      <c r="G119" s="611">
        <v>0.12505480052608506</v>
      </c>
      <c r="H119" s="470">
        <v>105</v>
      </c>
      <c r="I119" s="472">
        <v>1.1508110477860588E-2</v>
      </c>
      <c r="J119" s="470">
        <v>32</v>
      </c>
      <c r="K119" s="472">
        <v>3.5072336694432268E-3</v>
      </c>
      <c r="L119" s="470">
        <v>11</v>
      </c>
      <c r="M119" s="472">
        <v>1.2056115738711091E-3</v>
      </c>
      <c r="N119" s="467">
        <v>6933</v>
      </c>
      <c r="O119" s="577">
        <v>0.75986409469530902</v>
      </c>
      <c r="P119" s="432">
        <v>6922</v>
      </c>
      <c r="Q119" s="434">
        <v>0.75865848312143802</v>
      </c>
      <c r="R119" s="466">
        <v>2191</v>
      </c>
    </row>
    <row r="120" spans="1:159" ht="15.75" outlineLevel="2" thickBot="1">
      <c r="A120" s="416">
        <v>642</v>
      </c>
      <c r="B120" s="415" t="s">
        <v>409</v>
      </c>
      <c r="C120" s="469">
        <v>19153</v>
      </c>
      <c r="D120" s="470">
        <v>12643</v>
      </c>
      <c r="E120" s="611">
        <v>0.66010546650655255</v>
      </c>
      <c r="F120" s="471">
        <v>2245</v>
      </c>
      <c r="G120" s="611">
        <v>0.1172140134704746</v>
      </c>
      <c r="H120" s="470">
        <v>212</v>
      </c>
      <c r="I120" s="472">
        <v>1.1068762073826555E-2</v>
      </c>
      <c r="J120" s="470">
        <v>73</v>
      </c>
      <c r="K120" s="472">
        <v>3.811413355610087E-3</v>
      </c>
      <c r="L120" s="470">
        <v>58</v>
      </c>
      <c r="M120" s="472">
        <v>3.0282462277450009E-3</v>
      </c>
      <c r="N120" s="467">
        <v>15231</v>
      </c>
      <c r="O120" s="577">
        <v>0.79522790163420876</v>
      </c>
      <c r="P120" s="432">
        <v>15173</v>
      </c>
      <c r="Q120" s="434">
        <v>0.79219965540646375</v>
      </c>
      <c r="R120" s="466">
        <v>3922</v>
      </c>
    </row>
    <row r="121" spans="1:159" ht="15.75" outlineLevel="2" thickBot="1">
      <c r="A121" s="416">
        <v>679</v>
      </c>
      <c r="B121" s="415" t="s">
        <v>410</v>
      </c>
      <c r="C121" s="469">
        <v>27647</v>
      </c>
      <c r="D121" s="470">
        <v>12700</v>
      </c>
      <c r="E121" s="611">
        <v>0.45936267949506276</v>
      </c>
      <c r="F121" s="471">
        <v>5466</v>
      </c>
      <c r="G121" s="611">
        <v>0.19770680363149709</v>
      </c>
      <c r="H121" s="470">
        <v>287</v>
      </c>
      <c r="I121" s="472">
        <v>1.0380873150793939E-2</v>
      </c>
      <c r="J121" s="470">
        <v>436</v>
      </c>
      <c r="K121" s="472">
        <v>1.5770246319673019E-2</v>
      </c>
      <c r="L121" s="470">
        <v>55</v>
      </c>
      <c r="M121" s="472">
        <v>1.9893659348211379E-3</v>
      </c>
      <c r="N121" s="467">
        <v>18944</v>
      </c>
      <c r="O121" s="577">
        <v>0.6852099685318479</v>
      </c>
      <c r="P121" s="432">
        <v>18889</v>
      </c>
      <c r="Q121" s="434">
        <v>0.68322060259702677</v>
      </c>
      <c r="R121" s="466">
        <v>8703</v>
      </c>
    </row>
    <row r="122" spans="1:159" ht="15.75" outlineLevel="2" thickBot="1">
      <c r="A122" s="416">
        <v>789</v>
      </c>
      <c r="B122" s="415" t="s">
        <v>411</v>
      </c>
      <c r="C122" s="469">
        <v>17029</v>
      </c>
      <c r="D122" s="470">
        <v>9236</v>
      </c>
      <c r="E122" s="611">
        <v>0.54236890011157435</v>
      </c>
      <c r="F122" s="471">
        <v>4311</v>
      </c>
      <c r="G122" s="611">
        <v>0.25315638029244231</v>
      </c>
      <c r="H122" s="470">
        <v>302</v>
      </c>
      <c r="I122" s="472">
        <v>1.7734452991954901E-2</v>
      </c>
      <c r="J122" s="470">
        <v>193</v>
      </c>
      <c r="K122" s="472">
        <v>1.1333607375653297E-2</v>
      </c>
      <c r="L122" s="470">
        <v>45</v>
      </c>
      <c r="M122" s="472">
        <v>2.6425509425098363E-3</v>
      </c>
      <c r="N122" s="467">
        <v>14087</v>
      </c>
      <c r="O122" s="577">
        <v>0.8272358917141347</v>
      </c>
      <c r="P122" s="432">
        <v>14042</v>
      </c>
      <c r="Q122" s="434">
        <v>0.82459334077162483</v>
      </c>
      <c r="R122" s="466">
        <v>2942</v>
      </c>
      <c r="T122" s="630" t="s">
        <v>292</v>
      </c>
      <c r="U122" s="631">
        <v>0.68161980143249057</v>
      </c>
      <c r="Z122" s="630" t="s">
        <v>292</v>
      </c>
      <c r="AA122" s="631">
        <v>0.39603028282273567</v>
      </c>
      <c r="AF122" s="630" t="s">
        <v>292</v>
      </c>
      <c r="AG122" s="631">
        <v>0.68577790828561636</v>
      </c>
      <c r="AL122" s="630" t="s">
        <v>292</v>
      </c>
      <c r="AM122" s="631">
        <v>0.63679745493107109</v>
      </c>
      <c r="AR122" s="630" t="s">
        <v>292</v>
      </c>
      <c r="AS122" s="631">
        <v>0.84857571214392802</v>
      </c>
      <c r="AX122" s="630" t="s">
        <v>292</v>
      </c>
      <c r="AY122" s="631">
        <v>0.89372811206622094</v>
      </c>
      <c r="BD122" s="630" t="s">
        <v>292</v>
      </c>
      <c r="BE122" s="631">
        <v>0.70011699437672192</v>
      </c>
      <c r="BJ122" s="630" t="s">
        <v>292</v>
      </c>
      <c r="BK122" s="631">
        <v>0.77604405690683798</v>
      </c>
      <c r="BP122" s="630" t="s">
        <v>292</v>
      </c>
      <c r="BQ122" s="631">
        <v>0.78327264184188883</v>
      </c>
      <c r="BV122" s="630" t="s">
        <v>292</v>
      </c>
      <c r="BW122" s="631">
        <v>0.53162302974345443</v>
      </c>
      <c r="CB122" s="630" t="s">
        <v>292</v>
      </c>
      <c r="CC122" s="631">
        <v>0.71626932145664135</v>
      </c>
      <c r="CH122" s="630" t="s">
        <v>292</v>
      </c>
      <c r="CI122" s="631">
        <v>0.69723424546988477</v>
      </c>
      <c r="CN122" s="630" t="s">
        <v>292</v>
      </c>
      <c r="CO122" s="631">
        <v>0.61258594346829642</v>
      </c>
      <c r="CT122" s="630" t="s">
        <v>292</v>
      </c>
      <c r="CU122" s="631">
        <v>0.5694755157842406</v>
      </c>
      <c r="CZ122" s="630" t="s">
        <v>292</v>
      </c>
      <c r="DA122" s="631">
        <v>0.80550994344097793</v>
      </c>
      <c r="DF122" s="630" t="s">
        <v>292</v>
      </c>
      <c r="DG122" s="631">
        <v>0.81407759988460981</v>
      </c>
      <c r="DL122" s="630" t="s">
        <v>292</v>
      </c>
      <c r="DM122" s="631">
        <v>0.83008338257501146</v>
      </c>
      <c r="DR122" s="630" t="s">
        <v>292</v>
      </c>
      <c r="DS122" s="631">
        <v>0.67039695945945943</v>
      </c>
      <c r="DX122" s="630" t="s">
        <v>292</v>
      </c>
      <c r="DY122" s="631">
        <v>0.65563995172854406</v>
      </c>
      <c r="ED122" s="630" t="s">
        <v>292</v>
      </c>
      <c r="EE122" s="631">
        <v>0.59918950212273259</v>
      </c>
      <c r="EJ122" s="630" t="s">
        <v>292</v>
      </c>
      <c r="EK122" s="631">
        <v>0.47759142150123729</v>
      </c>
      <c r="EP122" s="630" t="s">
        <v>292</v>
      </c>
      <c r="EQ122" s="631">
        <v>0.7920406653154457</v>
      </c>
      <c r="EV122" s="630" t="s">
        <v>292</v>
      </c>
      <c r="EW122" s="631">
        <v>0.62740076824583868</v>
      </c>
      <c r="FB122" s="630" t="s">
        <v>292</v>
      </c>
      <c r="FC122" s="631">
        <v>0.59006400487656208</v>
      </c>
    </row>
    <row r="123" spans="1:159" ht="15.75" outlineLevel="2" thickBot="1">
      <c r="A123" s="416">
        <v>792</v>
      </c>
      <c r="B123" s="415" t="s">
        <v>412</v>
      </c>
      <c r="C123" s="469">
        <v>6510</v>
      </c>
      <c r="D123" s="470">
        <v>3105</v>
      </c>
      <c r="E123" s="611">
        <v>0.47695852534562211</v>
      </c>
      <c r="F123" s="471">
        <v>1902</v>
      </c>
      <c r="G123" s="611">
        <v>0.29216589861751152</v>
      </c>
      <c r="H123" s="470">
        <v>96</v>
      </c>
      <c r="I123" s="472">
        <v>1.4746543778801843E-2</v>
      </c>
      <c r="J123" s="470">
        <v>60</v>
      </c>
      <c r="K123" s="472">
        <v>9.2165898617511521E-3</v>
      </c>
      <c r="L123" s="470">
        <v>19</v>
      </c>
      <c r="M123" s="472">
        <v>2.9185867895545315E-3</v>
      </c>
      <c r="N123" s="467">
        <v>5182</v>
      </c>
      <c r="O123" s="577">
        <v>0.79600614439324113</v>
      </c>
      <c r="P123" s="432">
        <v>5163</v>
      </c>
      <c r="Q123" s="434">
        <v>0.79308755760368665</v>
      </c>
      <c r="R123" s="466">
        <v>1328</v>
      </c>
      <c r="T123" s="632" t="s">
        <v>294</v>
      </c>
      <c r="U123" s="633">
        <v>0.28451694449179388</v>
      </c>
      <c r="Z123" s="632" t="s">
        <v>294</v>
      </c>
      <c r="AA123" s="633">
        <v>0.57376534735025297</v>
      </c>
      <c r="AF123" s="632" t="s">
        <v>294</v>
      </c>
      <c r="AG123" s="633">
        <v>0.27798169627563257</v>
      </c>
      <c r="AL123" s="632" t="s">
        <v>294</v>
      </c>
      <c r="AM123" s="633">
        <v>0.32635206786850479</v>
      </c>
      <c r="AR123" s="632" t="s">
        <v>294</v>
      </c>
      <c r="AS123" s="633">
        <v>0.1225296442687747</v>
      </c>
      <c r="AX123" s="632" t="s">
        <v>294</v>
      </c>
      <c r="AY123" s="633">
        <v>7.9337790512575612E-2</v>
      </c>
      <c r="BD123" s="632" t="s">
        <v>294</v>
      </c>
      <c r="BE123" s="633">
        <v>0.26931350718949315</v>
      </c>
      <c r="BJ123" s="632" t="s">
        <v>294</v>
      </c>
      <c r="BK123" s="633">
        <v>0.18425883432767323</v>
      </c>
      <c r="BP123" s="632" t="s">
        <v>294</v>
      </c>
      <c r="BQ123" s="633">
        <v>0.18865264888993305</v>
      </c>
      <c r="BV123" s="632" t="s">
        <v>294</v>
      </c>
      <c r="BW123" s="633">
        <v>0.40961551144232672</v>
      </c>
      <c r="CB123" s="632" t="s">
        <v>294</v>
      </c>
      <c r="CC123" s="633">
        <v>0.2399790411317789</v>
      </c>
      <c r="CH123" s="632" t="s">
        <v>294</v>
      </c>
      <c r="CI123" s="633">
        <v>0.27151346196170495</v>
      </c>
      <c r="CN123" s="632" t="s">
        <v>294</v>
      </c>
      <c r="CO123" s="633">
        <v>0.34320091673032849</v>
      </c>
      <c r="CT123" s="632" t="s">
        <v>294</v>
      </c>
      <c r="CU123" s="633">
        <v>0.40343027591349739</v>
      </c>
      <c r="CZ123" s="632" t="s">
        <v>294</v>
      </c>
      <c r="DA123" s="633">
        <v>0.1645685093960956</v>
      </c>
      <c r="DF123" s="632" t="s">
        <v>294</v>
      </c>
      <c r="DG123" s="633">
        <v>0.16457521996249819</v>
      </c>
      <c r="DL123" s="632" t="s">
        <v>294</v>
      </c>
      <c r="DM123" s="633">
        <v>0.14739675661479876</v>
      </c>
      <c r="DR123" s="632" t="s">
        <v>294</v>
      </c>
      <c r="DS123" s="633">
        <v>0.2885346283783784</v>
      </c>
      <c r="DX123" s="632" t="s">
        <v>294</v>
      </c>
      <c r="DY123" s="633">
        <v>0.30602683325051466</v>
      </c>
      <c r="ED123" s="632" t="s">
        <v>294</v>
      </c>
      <c r="EE123" s="633">
        <v>0.36703975299112312</v>
      </c>
      <c r="EJ123" s="632" t="s">
        <v>294</v>
      </c>
      <c r="EK123" s="633">
        <v>0.4940885345064614</v>
      </c>
      <c r="EP123" s="632" t="s">
        <v>294</v>
      </c>
      <c r="EQ123" s="633">
        <v>0.17585175176141299</v>
      </c>
      <c r="EV123" s="632" t="s">
        <v>294</v>
      </c>
      <c r="EW123" s="633">
        <v>0.33226632522407168</v>
      </c>
      <c r="FB123" s="632" t="s">
        <v>294</v>
      </c>
      <c r="FC123" s="633">
        <v>0.37569846591486333</v>
      </c>
    </row>
    <row r="124" spans="1:159" ht="15.75" outlineLevel="2" thickBot="1">
      <c r="A124" s="416">
        <v>809</v>
      </c>
      <c r="B124" s="415" t="s">
        <v>413</v>
      </c>
      <c r="C124" s="469">
        <v>11259</v>
      </c>
      <c r="D124" s="470">
        <v>3474</v>
      </c>
      <c r="E124" s="611">
        <v>0.30855315747402079</v>
      </c>
      <c r="F124" s="471">
        <v>3594</v>
      </c>
      <c r="G124" s="611">
        <v>0.31921129762856382</v>
      </c>
      <c r="H124" s="470">
        <v>120</v>
      </c>
      <c r="I124" s="472">
        <v>1.0658140154543033E-2</v>
      </c>
      <c r="J124" s="470">
        <v>55</v>
      </c>
      <c r="K124" s="472">
        <v>4.8849809041655564E-3</v>
      </c>
      <c r="L124" s="470">
        <v>31</v>
      </c>
      <c r="M124" s="472">
        <v>2.75335287325695E-3</v>
      </c>
      <c r="N124" s="467">
        <v>7274</v>
      </c>
      <c r="O124" s="577">
        <v>0.64606092903455015</v>
      </c>
      <c r="P124" s="432">
        <v>7243</v>
      </c>
      <c r="Q124" s="434">
        <v>0.64330757616129319</v>
      </c>
      <c r="R124" s="466">
        <v>3985</v>
      </c>
      <c r="T124" s="632" t="s">
        <v>296</v>
      </c>
      <c r="U124" s="633">
        <v>1.9785994783341428E-2</v>
      </c>
      <c r="Z124" s="632" t="s">
        <v>296</v>
      </c>
      <c r="AA124" s="633">
        <v>1.7494998627074099E-2</v>
      </c>
      <c r="AF124" s="632" t="s">
        <v>296</v>
      </c>
      <c r="AG124" s="633">
        <v>1.7300445357999315E-2</v>
      </c>
      <c r="AL124" s="632" t="s">
        <v>296</v>
      </c>
      <c r="AM124" s="633">
        <v>2.5185577942735949E-2</v>
      </c>
      <c r="AR124" s="632" t="s">
        <v>296</v>
      </c>
      <c r="AS124" s="633">
        <v>2.0989505247376312E-2</v>
      </c>
      <c r="AX124" s="632" t="s">
        <v>296</v>
      </c>
      <c r="AY124" s="633">
        <v>1.8720152817574023E-2</v>
      </c>
      <c r="BD124" s="632" t="s">
        <v>296</v>
      </c>
      <c r="BE124" s="633">
        <v>1.6643393591727364E-2</v>
      </c>
      <c r="BJ124" s="632" t="s">
        <v>296</v>
      </c>
      <c r="BK124" s="633">
        <v>3.0059660394676457E-2</v>
      </c>
      <c r="BP124" s="632" t="s">
        <v>296</v>
      </c>
      <c r="BQ124" s="633">
        <v>1.8031246329143661E-2</v>
      </c>
      <c r="BV124" s="632" t="s">
        <v>296</v>
      </c>
      <c r="BW124" s="633">
        <v>3.5744905361735801E-2</v>
      </c>
      <c r="CB124" s="632" t="s">
        <v>296</v>
      </c>
      <c r="CC124" s="633">
        <v>2.0696882368352109E-2</v>
      </c>
      <c r="CH124" s="632" t="s">
        <v>296</v>
      </c>
      <c r="CI124" s="633">
        <v>2.1128310468784387E-2</v>
      </c>
      <c r="CN124" s="632" t="s">
        <v>296</v>
      </c>
      <c r="CO124" s="633">
        <v>3.1990068754774635E-2</v>
      </c>
      <c r="CT124" s="632" t="s">
        <v>296</v>
      </c>
      <c r="CU124" s="633">
        <v>1.267710663683818E-2</v>
      </c>
      <c r="CZ124" s="632" t="s">
        <v>296</v>
      </c>
      <c r="DA124" s="633">
        <v>1.8792191205984309E-2</v>
      </c>
      <c r="DF124" s="632" t="s">
        <v>296</v>
      </c>
      <c r="DG124" s="633">
        <v>1.5144958892254435E-2</v>
      </c>
      <c r="DL124" s="632" t="s">
        <v>296</v>
      </c>
      <c r="DM124" s="633">
        <v>1.3918981025540017E-2</v>
      </c>
      <c r="DR124" s="632" t="s">
        <v>296</v>
      </c>
      <c r="DS124" s="633">
        <v>1.5149915540540541E-2</v>
      </c>
      <c r="DX124" s="632" t="s">
        <v>296</v>
      </c>
      <c r="DY124" s="633">
        <v>2.1438205437637539E-2</v>
      </c>
      <c r="ED124" s="632" t="s">
        <v>296</v>
      </c>
      <c r="EE124" s="633">
        <v>1.8525665766113468E-2</v>
      </c>
      <c r="EJ124" s="632" t="s">
        <v>296</v>
      </c>
      <c r="EK124" s="633">
        <v>1.6497113005224086E-2</v>
      </c>
      <c r="EP124" s="632" t="s">
        <v>296</v>
      </c>
      <c r="EQ124" s="633">
        <v>2.3678538107647269E-2</v>
      </c>
      <c r="EV124" s="632" t="s">
        <v>296</v>
      </c>
      <c r="EW124" s="633">
        <v>2.5181391378574478E-2</v>
      </c>
      <c r="FB124" s="632" t="s">
        <v>296</v>
      </c>
      <c r="FC124" s="633">
        <v>1.544244640861526E-2</v>
      </c>
    </row>
    <row r="125" spans="1:159" ht="15.75" outlineLevel="2" thickBot="1">
      <c r="A125" s="416">
        <v>847</v>
      </c>
      <c r="B125" s="415" t="s">
        <v>414</v>
      </c>
      <c r="C125" s="469">
        <v>31885</v>
      </c>
      <c r="D125" s="470">
        <v>24619</v>
      </c>
      <c r="E125" s="611">
        <v>0.77211855104281013</v>
      </c>
      <c r="F125" s="471">
        <v>5466</v>
      </c>
      <c r="G125" s="611">
        <v>0.17142857142857143</v>
      </c>
      <c r="H125" s="470">
        <v>736</v>
      </c>
      <c r="I125" s="472">
        <v>2.3082954367257331E-2</v>
      </c>
      <c r="J125" s="470">
        <v>178</v>
      </c>
      <c r="K125" s="472">
        <v>5.5825623333856048E-3</v>
      </c>
      <c r="L125" s="470">
        <v>84</v>
      </c>
      <c r="M125" s="472">
        <v>2.6344676180021956E-3</v>
      </c>
      <c r="N125" s="467">
        <v>31083</v>
      </c>
      <c r="O125" s="577">
        <v>0.97484710679002662</v>
      </c>
      <c r="P125" s="432">
        <v>30999</v>
      </c>
      <c r="Q125" s="434">
        <v>0.9722126391720245</v>
      </c>
      <c r="R125" s="466">
        <v>802</v>
      </c>
      <c r="T125" s="635" t="s">
        <v>298</v>
      </c>
      <c r="U125" s="634">
        <v>1.0510505681397884E-2</v>
      </c>
      <c r="Z125" s="635" t="s">
        <v>298</v>
      </c>
      <c r="AA125" s="634">
        <v>9.2966696740281653E-3</v>
      </c>
      <c r="AF125" s="635" t="s">
        <v>298</v>
      </c>
      <c r="AG125" s="634">
        <v>1.5563059756276611E-2</v>
      </c>
      <c r="AL125" s="635" t="s">
        <v>298</v>
      </c>
      <c r="AM125" s="634">
        <v>8.483563096500531E-3</v>
      </c>
      <c r="AR125" s="635" t="s">
        <v>298</v>
      </c>
      <c r="AS125" s="634">
        <v>6.5421834537276813E-3</v>
      </c>
      <c r="AX125" s="635" t="s">
        <v>298</v>
      </c>
      <c r="AY125" s="634">
        <v>5.4759630690862779E-3</v>
      </c>
      <c r="BD125" s="635" t="s">
        <v>298</v>
      </c>
      <c r="BE125" s="634">
        <v>8.1141261274861303E-3</v>
      </c>
      <c r="BJ125" s="635" t="s">
        <v>298</v>
      </c>
      <c r="BK125" s="634">
        <v>7.572280862781092E-3</v>
      </c>
      <c r="BP125" s="635" t="s">
        <v>298</v>
      </c>
      <c r="BQ125" s="634">
        <v>5.4622342300011751E-3</v>
      </c>
      <c r="BV125" s="635" t="s">
        <v>298</v>
      </c>
      <c r="BW125" s="634">
        <v>2.0576403086460464E-2</v>
      </c>
      <c r="CB125" s="635" t="s">
        <v>298</v>
      </c>
      <c r="CC125" s="634">
        <v>1.9386953104532357E-2</v>
      </c>
      <c r="CH125" s="635" t="s">
        <v>298</v>
      </c>
      <c r="CI125" s="634">
        <v>7.8497542366664213E-3</v>
      </c>
      <c r="CN125" s="635" t="s">
        <v>298</v>
      </c>
      <c r="CO125" s="634">
        <v>8.8808250572956458E-3</v>
      </c>
      <c r="CT125" s="635" t="s">
        <v>298</v>
      </c>
      <c r="CU125" s="634">
        <v>6.3385533184190899E-3</v>
      </c>
      <c r="CZ125" s="635" t="s">
        <v>298</v>
      </c>
      <c r="DA125" s="634">
        <v>9.4873198321474179E-3</v>
      </c>
      <c r="DF125" s="635" t="s">
        <v>298</v>
      </c>
      <c r="DG125" s="634">
        <v>4.6156065195442093E-3</v>
      </c>
      <c r="DL125" s="635" t="s">
        <v>298</v>
      </c>
      <c r="DM125" s="634">
        <v>4.7928566738887797E-3</v>
      </c>
      <c r="DR125" s="635" t="s">
        <v>298</v>
      </c>
      <c r="DS125" s="634">
        <v>2.3015202702702704E-2</v>
      </c>
      <c r="DX125" s="635" t="s">
        <v>298</v>
      </c>
      <c r="DY125" s="634">
        <v>1.3700574998225313E-2</v>
      </c>
      <c r="ED125" s="635" t="s">
        <v>298</v>
      </c>
      <c r="EE125" s="634">
        <v>1.1578541103820918E-2</v>
      </c>
      <c r="EJ125" s="635" t="s">
        <v>298</v>
      </c>
      <c r="EK125" s="634">
        <v>7.5611767940610393E-3</v>
      </c>
      <c r="EP125" s="635" t="s">
        <v>298</v>
      </c>
      <c r="EQ125" s="634">
        <v>5.7266029662516489E-3</v>
      </c>
      <c r="EV125" s="635" t="s">
        <v>298</v>
      </c>
      <c r="EW125" s="634">
        <v>1.1096884336320957E-2</v>
      </c>
      <c r="FB125" s="635" t="s">
        <v>298</v>
      </c>
      <c r="FC125" s="634">
        <v>1.21914050594331E-2</v>
      </c>
    </row>
    <row r="126" spans="1:159" ht="15.75" outlineLevel="2" thickBot="1">
      <c r="A126" s="416">
        <v>856</v>
      </c>
      <c r="B126" s="415" t="s">
        <v>415</v>
      </c>
      <c r="C126" s="469">
        <v>6876</v>
      </c>
      <c r="D126" s="470">
        <v>2940</v>
      </c>
      <c r="E126" s="611">
        <v>0.42757417102966844</v>
      </c>
      <c r="F126" s="471">
        <v>1557</v>
      </c>
      <c r="G126" s="611">
        <v>0.22643979057591623</v>
      </c>
      <c r="H126" s="470">
        <v>118</v>
      </c>
      <c r="I126" s="472">
        <v>1.7161140197789412E-2</v>
      </c>
      <c r="J126" s="470">
        <v>52</v>
      </c>
      <c r="K126" s="472">
        <v>7.5625363583478765E-3</v>
      </c>
      <c r="L126" s="470">
        <v>19</v>
      </c>
      <c r="M126" s="472">
        <v>2.7632344386271089E-3</v>
      </c>
      <c r="N126" s="467">
        <v>4686</v>
      </c>
      <c r="O126" s="577">
        <v>0.68150087260034908</v>
      </c>
      <c r="P126" s="432">
        <v>4667</v>
      </c>
      <c r="Q126" s="434">
        <v>0.67873763816172195</v>
      </c>
      <c r="R126" s="466">
        <v>2190</v>
      </c>
    </row>
    <row r="127" spans="1:159" ht="15.75" outlineLevel="2" thickBot="1">
      <c r="A127" s="416">
        <v>861</v>
      </c>
      <c r="B127" s="415" t="s">
        <v>416</v>
      </c>
      <c r="C127" s="469">
        <v>12208</v>
      </c>
      <c r="D127" s="470">
        <v>5808</v>
      </c>
      <c r="E127" s="611">
        <v>0.47575360419397117</v>
      </c>
      <c r="F127" s="471">
        <v>3698</v>
      </c>
      <c r="G127" s="611">
        <v>0.30291612057667106</v>
      </c>
      <c r="H127" s="470">
        <v>152</v>
      </c>
      <c r="I127" s="472">
        <v>1.2450851900393184E-2</v>
      </c>
      <c r="J127" s="470">
        <v>120</v>
      </c>
      <c r="K127" s="472">
        <v>9.8296199213630409E-3</v>
      </c>
      <c r="L127" s="470">
        <v>65</v>
      </c>
      <c r="M127" s="472">
        <v>5.3243774574049801E-3</v>
      </c>
      <c r="N127" s="467">
        <v>9843</v>
      </c>
      <c r="O127" s="577">
        <v>0.80627457404980341</v>
      </c>
      <c r="P127" s="432">
        <v>9778</v>
      </c>
      <c r="Q127" s="434">
        <v>0.80095019659239841</v>
      </c>
      <c r="R127" s="466">
        <v>2365</v>
      </c>
    </row>
    <row r="128" spans="1:159" s="22" customFormat="1" ht="13.5" outlineLevel="1" thickBot="1">
      <c r="A128" s="417"/>
      <c r="B128" s="417" t="s">
        <v>417</v>
      </c>
      <c r="C128" s="408">
        <v>4146548</v>
      </c>
      <c r="D128" s="408">
        <v>1117252</v>
      </c>
      <c r="E128" s="637">
        <v>0.26944147276240382</v>
      </c>
      <c r="F128" s="408">
        <v>3158238</v>
      </c>
      <c r="G128" s="637">
        <v>0.76165475475021638</v>
      </c>
      <c r="H128" s="408">
        <v>63190</v>
      </c>
      <c r="I128" s="637">
        <v>1.5239182085918214E-2</v>
      </c>
      <c r="J128" s="408">
        <v>67655</v>
      </c>
      <c r="K128" s="637">
        <v>1.6315981389821124E-2</v>
      </c>
      <c r="L128" s="408">
        <v>7302</v>
      </c>
      <c r="M128" s="637">
        <v>1.7609828705708941E-3</v>
      </c>
      <c r="N128" s="408">
        <v>4413637</v>
      </c>
      <c r="O128" s="427">
        <v>100</v>
      </c>
      <c r="P128" s="432">
        <v>4406335</v>
      </c>
      <c r="Q128" s="434">
        <v>1.0626513909883595</v>
      </c>
      <c r="R128" s="409">
        <v>-267089</v>
      </c>
      <c r="T128"/>
      <c r="U128"/>
    </row>
    <row r="129" spans="1:81" ht="21.75" customHeight="1" outlineLevel="2" thickBot="1">
      <c r="A129" s="416">
        <v>1</v>
      </c>
      <c r="B129" s="416" t="s">
        <v>418</v>
      </c>
      <c r="C129" s="469">
        <v>2595300</v>
      </c>
      <c r="D129" s="470">
        <v>792235</v>
      </c>
      <c r="E129" s="611">
        <v>0.30525758101182909</v>
      </c>
      <c r="F129" s="471">
        <v>2080918</v>
      </c>
      <c r="G129" s="611">
        <v>0.80180248911493857</v>
      </c>
      <c r="H129" s="470">
        <v>48822</v>
      </c>
      <c r="I129" s="472">
        <v>1.8811698069587331E-2</v>
      </c>
      <c r="J129" s="470">
        <v>51013</v>
      </c>
      <c r="K129" s="472">
        <v>1.9655916464377914E-2</v>
      </c>
      <c r="L129" s="470">
        <v>5470</v>
      </c>
      <c r="M129" s="472">
        <v>2.1076561476515241E-3</v>
      </c>
      <c r="N129" s="467">
        <v>2978458</v>
      </c>
      <c r="O129" s="577">
        <v>1.1476353408083844</v>
      </c>
      <c r="P129" s="432">
        <v>2972988</v>
      </c>
      <c r="Q129" s="434">
        <v>1.145527684660733</v>
      </c>
      <c r="R129" s="466">
        <v>-383158</v>
      </c>
    </row>
    <row r="130" spans="1:81" ht="15" customHeight="1" outlineLevel="2" thickBot="1">
      <c r="A130" s="416">
        <v>79</v>
      </c>
      <c r="B130" s="415" t="s">
        <v>419</v>
      </c>
      <c r="C130" s="469">
        <v>55649</v>
      </c>
      <c r="D130" s="470">
        <v>21211</v>
      </c>
      <c r="E130" s="611">
        <v>0.38115689410411685</v>
      </c>
      <c r="F130" s="471">
        <v>25453</v>
      </c>
      <c r="G130" s="611">
        <v>0.45738467896997248</v>
      </c>
      <c r="H130" s="470">
        <v>464</v>
      </c>
      <c r="I130" s="472">
        <v>8.3379755251666698E-3</v>
      </c>
      <c r="J130" s="470">
        <v>477</v>
      </c>
      <c r="K130" s="472">
        <v>8.5715825980700461E-3</v>
      </c>
      <c r="L130" s="470">
        <v>67</v>
      </c>
      <c r="M130" s="472">
        <v>1.2039749141943251E-3</v>
      </c>
      <c r="N130" s="467">
        <v>47672</v>
      </c>
      <c r="O130" s="577">
        <v>0.8566551061115204</v>
      </c>
      <c r="P130" s="432">
        <v>47605</v>
      </c>
      <c r="Q130" s="434">
        <v>0.85545113119732608</v>
      </c>
      <c r="R130" s="466">
        <v>7977</v>
      </c>
    </row>
    <row r="131" spans="1:81" ht="15" customHeight="1" outlineLevel="2" thickBot="1">
      <c r="A131" s="416">
        <v>88</v>
      </c>
      <c r="B131" s="415" t="s">
        <v>420</v>
      </c>
      <c r="C131" s="469">
        <v>561955</v>
      </c>
      <c r="D131" s="470">
        <v>128098</v>
      </c>
      <c r="E131" s="611">
        <v>0.22795063661681095</v>
      </c>
      <c r="F131" s="471">
        <v>337304</v>
      </c>
      <c r="G131" s="611">
        <v>0.60023311475118113</v>
      </c>
      <c r="H131" s="470">
        <v>4560</v>
      </c>
      <c r="I131" s="472">
        <v>8.1145287434047208E-3</v>
      </c>
      <c r="J131" s="470">
        <v>7945</v>
      </c>
      <c r="K131" s="472">
        <v>1.4138142733848795E-2</v>
      </c>
      <c r="L131" s="470">
        <v>696</v>
      </c>
      <c r="M131" s="472">
        <v>1.238533334519668E-3</v>
      </c>
      <c r="N131" s="467">
        <v>478603</v>
      </c>
      <c r="O131" s="577">
        <v>0.8516749561797653</v>
      </c>
      <c r="P131" s="432">
        <v>477907</v>
      </c>
      <c r="Q131" s="434">
        <v>0.85043642284524557</v>
      </c>
      <c r="R131" s="466">
        <v>83352</v>
      </c>
    </row>
    <row r="132" spans="1:81" ht="15" customHeight="1" outlineLevel="2" thickBot="1">
      <c r="A132" s="416">
        <v>129</v>
      </c>
      <c r="B132" s="415" t="s">
        <v>421</v>
      </c>
      <c r="C132" s="469">
        <v>85385</v>
      </c>
      <c r="D132" s="470">
        <v>21185</v>
      </c>
      <c r="E132" s="611">
        <v>0.24811149499326579</v>
      </c>
      <c r="F132" s="471">
        <v>73789</v>
      </c>
      <c r="G132" s="611">
        <v>0.8641916027405282</v>
      </c>
      <c r="H132" s="470">
        <v>645</v>
      </c>
      <c r="I132" s="472">
        <v>7.5540200269368155E-3</v>
      </c>
      <c r="J132" s="470">
        <v>545</v>
      </c>
      <c r="K132" s="472">
        <v>6.3828541312876972E-3</v>
      </c>
      <c r="L132" s="470">
        <v>146</v>
      </c>
      <c r="M132" s="472">
        <v>1.7099022076477134E-3</v>
      </c>
      <c r="N132" s="467">
        <v>96310</v>
      </c>
      <c r="O132" s="577">
        <v>1.1279498740996663</v>
      </c>
      <c r="P132" s="432">
        <v>96164</v>
      </c>
      <c r="Q132" s="434">
        <v>1.1262399718920184</v>
      </c>
      <c r="R132" s="466">
        <v>-10925</v>
      </c>
    </row>
    <row r="133" spans="1:81" ht="15" customHeight="1" outlineLevel="2" thickBot="1">
      <c r="A133" s="416">
        <v>212</v>
      </c>
      <c r="B133" s="415" t="s">
        <v>422</v>
      </c>
      <c r="C133" s="469">
        <v>83559</v>
      </c>
      <c r="D133" s="470">
        <v>19700</v>
      </c>
      <c r="E133" s="611">
        <v>0.23576155770174367</v>
      </c>
      <c r="F133" s="471">
        <v>49690</v>
      </c>
      <c r="G133" s="611">
        <v>0.59466963462942357</v>
      </c>
      <c r="H133" s="470">
        <v>961</v>
      </c>
      <c r="I133" s="472">
        <v>1.1500855682810947E-2</v>
      </c>
      <c r="J133" s="470">
        <v>855</v>
      </c>
      <c r="K133" s="472">
        <v>1.0232290956090906E-2</v>
      </c>
      <c r="L133" s="470">
        <v>111</v>
      </c>
      <c r="M133" s="472">
        <v>1.3284026855275913E-3</v>
      </c>
      <c r="N133" s="467">
        <v>71317</v>
      </c>
      <c r="O133" s="577">
        <v>0.85349274165559663</v>
      </c>
      <c r="P133" s="432">
        <v>71206</v>
      </c>
      <c r="Q133" s="434">
        <v>0.85216433897006905</v>
      </c>
      <c r="R133" s="466">
        <v>12242</v>
      </c>
    </row>
    <row r="134" spans="1:81" ht="15" customHeight="1" outlineLevel="2" thickBot="1">
      <c r="A134" s="416">
        <v>266</v>
      </c>
      <c r="B134" s="415" t="s">
        <v>423</v>
      </c>
      <c r="C134" s="469">
        <v>246327</v>
      </c>
      <c r="D134" s="470">
        <v>27567</v>
      </c>
      <c r="E134" s="611">
        <v>0.11191221425178725</v>
      </c>
      <c r="F134" s="471">
        <v>183339</v>
      </c>
      <c r="G134" s="611">
        <v>0.74429112521160901</v>
      </c>
      <c r="H134" s="470">
        <v>3182</v>
      </c>
      <c r="I134" s="472">
        <v>1.2917788143402876E-2</v>
      </c>
      <c r="J134" s="470">
        <v>1553</v>
      </c>
      <c r="K134" s="472">
        <v>6.3046275885306931E-3</v>
      </c>
      <c r="L134" s="470">
        <v>126</v>
      </c>
      <c r="M134" s="472">
        <v>5.1151518103983724E-4</v>
      </c>
      <c r="N134" s="467">
        <v>215767</v>
      </c>
      <c r="O134" s="577">
        <v>0.87593727037636959</v>
      </c>
      <c r="P134" s="432">
        <v>215641</v>
      </c>
      <c r="Q134" s="434">
        <v>0.87542575519532984</v>
      </c>
      <c r="R134" s="466">
        <v>30560</v>
      </c>
    </row>
    <row r="135" spans="1:81" ht="15" customHeight="1" outlineLevel="2" thickBot="1">
      <c r="A135" s="416">
        <v>308</v>
      </c>
      <c r="B135" s="415" t="s">
        <v>424</v>
      </c>
      <c r="C135" s="469">
        <v>55483</v>
      </c>
      <c r="D135" s="470">
        <v>16122</v>
      </c>
      <c r="E135" s="611">
        <v>0.29057549159201917</v>
      </c>
      <c r="F135" s="471">
        <v>37043</v>
      </c>
      <c r="G135" s="611">
        <v>0.66764594560496004</v>
      </c>
      <c r="H135" s="470">
        <v>413</v>
      </c>
      <c r="I135" s="472">
        <v>7.4437215002793652E-3</v>
      </c>
      <c r="J135" s="470">
        <v>468</v>
      </c>
      <c r="K135" s="472">
        <v>8.4350161310671745E-3</v>
      </c>
      <c r="L135" s="470">
        <v>58</v>
      </c>
      <c r="M135" s="472">
        <v>1.0453652470125984E-3</v>
      </c>
      <c r="N135" s="467">
        <v>54104</v>
      </c>
      <c r="O135" s="577">
        <v>0.97514554007533838</v>
      </c>
      <c r="P135" s="432">
        <v>54046</v>
      </c>
      <c r="Q135" s="434">
        <v>0.97410017482832578</v>
      </c>
      <c r="R135" s="466">
        <v>1379</v>
      </c>
      <c r="T135" s="630" t="s">
        <v>292</v>
      </c>
      <c r="U135" s="631">
        <v>0.25313635897107079</v>
      </c>
      <c r="Z135" s="630" t="s">
        <v>292</v>
      </c>
      <c r="AA135" s="631">
        <v>0.26598830670098422</v>
      </c>
      <c r="AF135" s="630" t="s">
        <v>292</v>
      </c>
      <c r="AG135" s="631">
        <v>0.44493623091122669</v>
      </c>
      <c r="AL135" s="630" t="s">
        <v>292</v>
      </c>
      <c r="AM135" s="631">
        <v>0.26764980578893155</v>
      </c>
      <c r="AR135" s="630" t="s">
        <v>292</v>
      </c>
      <c r="AS135" s="631">
        <v>0.21996677395909045</v>
      </c>
      <c r="AX135" s="630" t="s">
        <v>292</v>
      </c>
      <c r="AY135" s="631">
        <v>0.27623147356170336</v>
      </c>
      <c r="BD135" s="630" t="s">
        <v>292</v>
      </c>
      <c r="BE135" s="631">
        <v>0.12776281822521515</v>
      </c>
      <c r="BJ135" s="630" t="s">
        <v>292</v>
      </c>
      <c r="BK135" s="631">
        <v>0.29798166494159395</v>
      </c>
      <c r="BP135" s="630" t="s">
        <v>292</v>
      </c>
      <c r="BQ135" s="631">
        <v>0.20371691418301077</v>
      </c>
      <c r="BV135" s="630" t="s">
        <v>292</v>
      </c>
      <c r="BW135" s="631">
        <v>0.21058690124390075</v>
      </c>
      <c r="CB135" s="630" t="s">
        <v>292</v>
      </c>
      <c r="CC135" s="631">
        <v>0.14443139229177154</v>
      </c>
    </row>
    <row r="136" spans="1:81" ht="15" customHeight="1" outlineLevel="2" thickBot="1">
      <c r="A136" s="416">
        <v>360</v>
      </c>
      <c r="B136" s="419" t="s">
        <v>425</v>
      </c>
      <c r="C136" s="469">
        <v>296953</v>
      </c>
      <c r="D136" s="470">
        <v>65967</v>
      </c>
      <c r="E136" s="611">
        <v>0.22214626557064587</v>
      </c>
      <c r="F136" s="471">
        <v>251198</v>
      </c>
      <c r="G136" s="611">
        <v>0.84591837765572331</v>
      </c>
      <c r="H136" s="470">
        <v>3259</v>
      </c>
      <c r="I136" s="472">
        <v>1.0974800726040821E-2</v>
      </c>
      <c r="J136" s="470">
        <v>2881</v>
      </c>
      <c r="K136" s="472">
        <v>9.7018720134162649E-3</v>
      </c>
      <c r="L136" s="470">
        <v>512</v>
      </c>
      <c r="M136" s="472">
        <v>1.7241785737136853E-3</v>
      </c>
      <c r="N136" s="467">
        <v>323817</v>
      </c>
      <c r="O136" s="577">
        <v>1.09046549453954</v>
      </c>
      <c r="P136" s="432">
        <v>323305</v>
      </c>
      <c r="Q136" s="434">
        <v>1.0887413159658264</v>
      </c>
      <c r="R136" s="466">
        <v>-26864</v>
      </c>
      <c r="T136" s="632" t="s">
        <v>294</v>
      </c>
      <c r="U136" s="633">
        <v>0.71556360434716315</v>
      </c>
      <c r="Z136" s="632" t="s">
        <v>294</v>
      </c>
      <c r="AA136" s="633">
        <v>0.69865615026298844</v>
      </c>
      <c r="AF136" s="632" t="s">
        <v>294</v>
      </c>
      <c r="AG136" s="633">
        <v>0.53391928175868431</v>
      </c>
      <c r="AL136" s="632" t="s">
        <v>294</v>
      </c>
      <c r="AM136" s="633">
        <v>0.70476783471896332</v>
      </c>
      <c r="AR136" s="632" t="s">
        <v>294</v>
      </c>
      <c r="AS136" s="633">
        <v>0.76616135396116702</v>
      </c>
      <c r="AX136" s="632" t="s">
        <v>294</v>
      </c>
      <c r="AY136" s="633">
        <v>0.69674832087721017</v>
      </c>
      <c r="BD136" s="632" t="s">
        <v>294</v>
      </c>
      <c r="BE136" s="633">
        <v>0.84970825010312045</v>
      </c>
      <c r="BJ136" s="632" t="s">
        <v>294</v>
      </c>
      <c r="BK136" s="633">
        <v>0.68466287150672778</v>
      </c>
      <c r="BP136" s="632" t="s">
        <v>294</v>
      </c>
      <c r="BQ136" s="633">
        <v>0.7757406189298276</v>
      </c>
      <c r="BV136" s="632" t="s">
        <v>294</v>
      </c>
      <c r="BW136" s="633">
        <v>0.76443199780083848</v>
      </c>
      <c r="CB136" s="632" t="s">
        <v>294</v>
      </c>
      <c r="CC136" s="633">
        <v>0.83919002069698501</v>
      </c>
    </row>
    <row r="137" spans="1:81" ht="15" customHeight="1" outlineLevel="2" thickBot="1">
      <c r="A137" s="416">
        <v>380</v>
      </c>
      <c r="B137" s="415" t="s">
        <v>426</v>
      </c>
      <c r="C137" s="469">
        <v>76971</v>
      </c>
      <c r="D137" s="470">
        <v>12257</v>
      </c>
      <c r="E137" s="611">
        <v>0.15924179236335761</v>
      </c>
      <c r="F137" s="471">
        <v>44493</v>
      </c>
      <c r="G137" s="611">
        <v>0.57804887555053197</v>
      </c>
      <c r="H137" s="470">
        <v>339</v>
      </c>
      <c r="I137" s="472">
        <v>4.404256148419535E-3</v>
      </c>
      <c r="J137" s="470">
        <v>1042</v>
      </c>
      <c r="K137" s="472">
        <v>1.3537566096321991E-2</v>
      </c>
      <c r="L137" s="470">
        <v>73</v>
      </c>
      <c r="M137" s="472">
        <v>9.4840914110509158E-4</v>
      </c>
      <c r="N137" s="467">
        <v>58204</v>
      </c>
      <c r="O137" s="577">
        <v>0.75618089929973631</v>
      </c>
      <c r="P137" s="432">
        <v>58131</v>
      </c>
      <c r="Q137" s="434">
        <v>0.75523249015863114</v>
      </c>
      <c r="R137" s="466">
        <v>18767</v>
      </c>
      <c r="T137" s="632" t="s">
        <v>296</v>
      </c>
      <c r="U137" s="633">
        <v>1.4316990726695468E-2</v>
      </c>
      <c r="Z137" s="632" t="s">
        <v>296</v>
      </c>
      <c r="AA137" s="633">
        <v>1.6391703357912048E-2</v>
      </c>
      <c r="AF137" s="632" t="s">
        <v>296</v>
      </c>
      <c r="AG137" s="633">
        <v>9.7331767075012586E-3</v>
      </c>
      <c r="AL137" s="632" t="s">
        <v>296</v>
      </c>
      <c r="AM137" s="633">
        <v>9.5277296632072933E-3</v>
      </c>
      <c r="AR137" s="632" t="s">
        <v>296</v>
      </c>
      <c r="AS137" s="633">
        <v>6.6971238708337663E-3</v>
      </c>
      <c r="AX137" s="632" t="s">
        <v>296</v>
      </c>
      <c r="AY137" s="633">
        <v>1.3475048025015073E-2</v>
      </c>
      <c r="BD137" s="632" t="s">
        <v>296</v>
      </c>
      <c r="BE137" s="633">
        <v>1.4747389545203854E-2</v>
      </c>
      <c r="BJ137" s="632" t="s">
        <v>296</v>
      </c>
      <c r="BK137" s="633">
        <v>7.6334466952535859E-3</v>
      </c>
      <c r="BP137" s="632" t="s">
        <v>296</v>
      </c>
      <c r="BQ137" s="633">
        <v>1.0064326455992119E-2</v>
      </c>
      <c r="BV137" s="632" t="s">
        <v>296</v>
      </c>
      <c r="BW137" s="633">
        <v>5.8243419696240809E-3</v>
      </c>
      <c r="CB137" s="632" t="s">
        <v>296</v>
      </c>
      <c r="CC137" s="633">
        <v>6.0972198914806732E-3</v>
      </c>
    </row>
    <row r="138" spans="1:81" ht="15" customHeight="1" outlineLevel="2" thickBot="1">
      <c r="A138" s="423">
        <v>631</v>
      </c>
      <c r="B138" s="422" t="s">
        <v>427</v>
      </c>
      <c r="C138" s="469">
        <v>88966</v>
      </c>
      <c r="D138" s="473">
        <v>12910</v>
      </c>
      <c r="E138" s="612">
        <v>0.14511161567340333</v>
      </c>
      <c r="F138" s="474">
        <v>75011</v>
      </c>
      <c r="G138" s="612">
        <v>0.84314232403390055</v>
      </c>
      <c r="H138" s="473">
        <v>545</v>
      </c>
      <c r="I138" s="475">
        <v>6.1259357507362361E-3</v>
      </c>
      <c r="J138" s="473">
        <v>876</v>
      </c>
      <c r="K138" s="475">
        <v>9.8464581975136571E-3</v>
      </c>
      <c r="L138" s="470">
        <v>43</v>
      </c>
      <c r="M138" s="472">
        <v>4.8333071060854707E-4</v>
      </c>
      <c r="N138" s="467">
        <v>89385</v>
      </c>
      <c r="O138" s="578">
        <v>1.0047096643661624</v>
      </c>
      <c r="P138" s="432">
        <v>89342</v>
      </c>
      <c r="Q138" s="434">
        <v>1.0042263336555539</v>
      </c>
      <c r="R138" s="468">
        <v>-419</v>
      </c>
      <c r="T138" s="635" t="s">
        <v>298</v>
      </c>
      <c r="U138" s="634">
        <v>1.5328628067962997E-2</v>
      </c>
      <c r="Z138" s="635" t="s">
        <v>298</v>
      </c>
      <c r="AA138" s="634">
        <v>1.712731890125696E-2</v>
      </c>
      <c r="AF138" s="635" t="s">
        <v>298</v>
      </c>
      <c r="AG138" s="634">
        <v>1.0005873468702802E-2</v>
      </c>
      <c r="AL138" s="635" t="s">
        <v>298</v>
      </c>
      <c r="AM138" s="634">
        <v>1.6600397406618846E-2</v>
      </c>
      <c r="AR138" s="635" t="s">
        <v>298</v>
      </c>
      <c r="AS138" s="634">
        <v>5.6588100924099263E-3</v>
      </c>
      <c r="AX138" s="635" t="s">
        <v>298</v>
      </c>
      <c r="AY138" s="634">
        <v>1.1988726390622153E-2</v>
      </c>
      <c r="BD138" s="635" t="s">
        <v>298</v>
      </c>
      <c r="BE138" s="634">
        <v>7.1975788697993667E-3</v>
      </c>
      <c r="BJ138" s="635" t="s">
        <v>298</v>
      </c>
      <c r="BK138" s="634">
        <v>8.6500073931687124E-3</v>
      </c>
      <c r="BP138" s="635" t="s">
        <v>298</v>
      </c>
      <c r="BQ138" s="634">
        <v>8.8970004663127631E-3</v>
      </c>
      <c r="BV138" s="635" t="s">
        <v>298</v>
      </c>
      <c r="BW138" s="634">
        <v>1.7902549652944817E-2</v>
      </c>
      <c r="CB138" s="635" t="s">
        <v>298</v>
      </c>
      <c r="CC138" s="634">
        <v>9.8003020641047149E-3</v>
      </c>
    </row>
    <row r="139" spans="1:81" ht="15" customHeight="1">
      <c r="C139" s="271"/>
      <c r="D139" s="271"/>
      <c r="F139" s="271"/>
      <c r="H139" s="271"/>
      <c r="J139" s="271"/>
      <c r="N139" s="271"/>
    </row>
    <row r="140" spans="1:81" ht="36" customHeight="1">
      <c r="A140" s="745" t="s">
        <v>428</v>
      </c>
      <c r="B140" s="845" t="s">
        <v>269</v>
      </c>
      <c r="C140" s="846"/>
      <c r="D140" s="846"/>
      <c r="E140" s="846"/>
      <c r="F140" s="846"/>
      <c r="G140" s="846"/>
      <c r="H140" s="847"/>
      <c r="I140" s="750"/>
      <c r="J140" s="750"/>
      <c r="K140" s="750"/>
      <c r="L140" s="750"/>
      <c r="M140" s="750"/>
      <c r="N140" s="750"/>
      <c r="O140" s="750"/>
      <c r="P140" s="750"/>
      <c r="Q140" s="750"/>
      <c r="R140" s="746"/>
    </row>
    <row r="141" spans="1:81" ht="36.75" customHeight="1">
      <c r="A141" s="745" t="s">
        <v>429</v>
      </c>
      <c r="B141" s="845" t="s">
        <v>430</v>
      </c>
      <c r="C141" s="846"/>
      <c r="D141" s="846"/>
      <c r="E141" s="846"/>
      <c r="F141" s="846"/>
      <c r="G141" s="846"/>
      <c r="H141" s="847"/>
      <c r="I141" s="750"/>
      <c r="J141" s="750"/>
      <c r="K141" s="750"/>
      <c r="L141" s="750"/>
      <c r="M141" s="750"/>
      <c r="N141" s="750"/>
      <c r="O141" s="750"/>
      <c r="P141" s="750"/>
      <c r="Q141" s="750"/>
      <c r="R141" s="750"/>
    </row>
    <row r="142" spans="1:81" ht="42" customHeight="1">
      <c r="A142" s="752" t="s">
        <v>431</v>
      </c>
      <c r="B142" s="834" t="s">
        <v>432</v>
      </c>
      <c r="C142" s="835"/>
      <c r="D142" s="835"/>
      <c r="E142" s="835"/>
      <c r="F142" s="835"/>
      <c r="G142" s="835"/>
      <c r="H142" s="836"/>
      <c r="I142" s="746"/>
      <c r="J142" s="746"/>
      <c r="K142" s="746"/>
      <c r="L142" s="746"/>
      <c r="M142" s="746"/>
      <c r="N142" s="746"/>
      <c r="O142" s="746"/>
      <c r="P142" s="746"/>
      <c r="Q142" s="746"/>
      <c r="R142" s="746"/>
    </row>
    <row r="143" spans="1:81" ht="15" customHeight="1">
      <c r="A143" s="217" t="s">
        <v>433</v>
      </c>
      <c r="B143" s="837" t="s">
        <v>434</v>
      </c>
      <c r="C143" s="838"/>
      <c r="D143" s="838"/>
      <c r="E143" s="838"/>
      <c r="F143" s="838"/>
      <c r="G143" s="838"/>
      <c r="H143" s="838"/>
      <c r="I143" s="751"/>
      <c r="J143" s="751"/>
      <c r="K143" s="751"/>
      <c r="L143" s="751"/>
      <c r="M143" s="751"/>
      <c r="N143" s="751"/>
      <c r="O143" s="751"/>
      <c r="P143" s="751"/>
      <c r="Q143" s="751"/>
      <c r="R143" s="137"/>
    </row>
  </sheetData>
  <sheetProtection autoFilter="0"/>
  <mergeCells count="15">
    <mergeCell ref="B142:H142"/>
    <mergeCell ref="B143:H143"/>
    <mergeCell ref="D1:O1"/>
    <mergeCell ref="R1:R3"/>
    <mergeCell ref="H2:I2"/>
    <mergeCell ref="B141:H141"/>
    <mergeCell ref="B140:H140"/>
    <mergeCell ref="P2:Q2"/>
    <mergeCell ref="A2:A3"/>
    <mergeCell ref="B2:B3"/>
    <mergeCell ref="F2:G2"/>
    <mergeCell ref="D2:E2"/>
    <mergeCell ref="N2:O2"/>
    <mergeCell ref="J2:K2"/>
    <mergeCell ref="L2:M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P144"/>
  <sheetViews>
    <sheetView showGridLines="0" view="pageBreakPreview" zoomScaleNormal="90" zoomScaleSheetLayoutView="100" workbookViewId="0">
      <pane xSplit="3" ySplit="5" topLeftCell="D111" activePane="bottomRight" state="frozen"/>
      <selection pane="bottomRight" activeCell="Q1" sqref="Q1:AA1048576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10.7109375" style="64" customWidth="1"/>
    <col min="2" max="2" width="20.140625" style="59" customWidth="1"/>
    <col min="3" max="3" width="11.42578125" style="64"/>
    <col min="4" max="4" width="13.7109375" style="64" customWidth="1"/>
    <col min="5" max="5" width="6.7109375" style="64" customWidth="1"/>
    <col min="6" max="6" width="11.42578125" style="64"/>
    <col min="7" max="7" width="6.7109375" style="64" customWidth="1"/>
    <col min="8" max="8" width="13.7109375" style="64" customWidth="1"/>
    <col min="9" max="9" width="6.7109375" style="64" customWidth="1"/>
    <col min="10" max="10" width="11.42578125" style="64"/>
    <col min="11" max="11" width="6.7109375" style="64" customWidth="1"/>
    <col min="12" max="12" width="11.42578125" style="64"/>
    <col min="13" max="13" width="6.7109375" style="64" customWidth="1"/>
    <col min="14" max="14" width="11.42578125" style="64"/>
    <col min="15" max="15" width="6.7109375" style="64" customWidth="1"/>
    <col min="16" max="16" width="11.5703125" style="64" customWidth="1"/>
    <col min="17" max="16384" width="11.42578125" style="64"/>
  </cols>
  <sheetData>
    <row r="1" spans="1:16" ht="90.75" customHeight="1" thickBot="1">
      <c r="A1" s="583"/>
      <c r="B1" s="584"/>
      <c r="C1" s="585"/>
      <c r="D1" s="991" t="s">
        <v>6164</v>
      </c>
      <c r="E1" s="991"/>
      <c r="F1" s="991"/>
      <c r="G1" s="991"/>
      <c r="H1" s="991"/>
      <c r="I1" s="991"/>
      <c r="J1" s="991"/>
      <c r="K1" s="991"/>
      <c r="L1" s="991"/>
      <c r="M1" s="991"/>
      <c r="N1" s="991"/>
      <c r="O1" s="991"/>
      <c r="P1" s="610" t="s">
        <v>269</v>
      </c>
    </row>
    <row r="2" spans="1:16" ht="12.75" customHeight="1">
      <c r="A2" s="992" t="s">
        <v>6100</v>
      </c>
      <c r="B2" s="994" t="s">
        <v>6101</v>
      </c>
      <c r="C2" s="979" t="s">
        <v>282</v>
      </c>
      <c r="D2" s="996" t="s">
        <v>6145</v>
      </c>
      <c r="E2" s="996"/>
      <c r="F2" s="996"/>
      <c r="G2" s="996"/>
      <c r="H2" s="996"/>
      <c r="I2" s="996"/>
      <c r="J2" s="996"/>
      <c r="K2" s="996"/>
      <c r="L2" s="996"/>
      <c r="M2" s="996"/>
      <c r="N2" s="996"/>
      <c r="O2" s="997"/>
      <c r="P2" s="989" t="s">
        <v>6146</v>
      </c>
    </row>
    <row r="3" spans="1:16" ht="12.75" customHeight="1">
      <c r="A3" s="993"/>
      <c r="B3" s="995"/>
      <c r="C3" s="980"/>
      <c r="D3" s="986"/>
      <c r="E3" s="986"/>
      <c r="F3" s="986"/>
      <c r="G3" s="986"/>
      <c r="H3" s="986"/>
      <c r="I3" s="986"/>
      <c r="J3" s="986"/>
      <c r="K3" s="986"/>
      <c r="L3" s="986"/>
      <c r="M3" s="986"/>
      <c r="N3" s="986"/>
      <c r="O3" s="998"/>
      <c r="P3" s="989"/>
    </row>
    <row r="4" spans="1:16" ht="27" customHeight="1" thickBot="1">
      <c r="A4" s="993"/>
      <c r="B4" s="995"/>
      <c r="C4" s="980"/>
      <c r="D4" s="586" t="s">
        <v>6156</v>
      </c>
      <c r="E4" s="587" t="s">
        <v>492</v>
      </c>
      <c r="F4" s="587" t="s">
        <v>6157</v>
      </c>
      <c r="G4" s="587" t="s">
        <v>492</v>
      </c>
      <c r="H4" s="587" t="s">
        <v>6158</v>
      </c>
      <c r="I4" s="587" t="s">
        <v>492</v>
      </c>
      <c r="J4" s="587" t="s">
        <v>6159</v>
      </c>
      <c r="K4" s="587" t="s">
        <v>492</v>
      </c>
      <c r="L4" s="587" t="s">
        <v>6160</v>
      </c>
      <c r="M4" s="587" t="s">
        <v>492</v>
      </c>
      <c r="N4" s="587" t="s">
        <v>6161</v>
      </c>
      <c r="O4" s="588" t="s">
        <v>492</v>
      </c>
      <c r="P4" s="990"/>
    </row>
    <row r="5" spans="1:16" ht="20.25" customHeight="1">
      <c r="A5" s="993"/>
      <c r="B5" s="589" t="s">
        <v>6122</v>
      </c>
      <c r="C5" s="590">
        <v>6994792</v>
      </c>
      <c r="D5" s="590">
        <v>183199</v>
      </c>
      <c r="E5" s="616">
        <v>2.6190771648392119E-2</v>
      </c>
      <c r="F5" s="590">
        <v>256578</v>
      </c>
      <c r="G5" s="616">
        <v>3.6681290880415031E-2</v>
      </c>
      <c r="H5" s="592">
        <v>284543</v>
      </c>
      <c r="I5" s="616">
        <v>4.0679265373437835E-2</v>
      </c>
      <c r="J5" s="592">
        <v>751644</v>
      </c>
      <c r="K5" s="616">
        <v>0.18373870736776954</v>
      </c>
      <c r="L5" s="592">
        <v>1892039</v>
      </c>
      <c r="M5" s="616">
        <v>0.46250725097174633</v>
      </c>
      <c r="N5" s="592">
        <v>722828</v>
      </c>
      <c r="O5" s="617">
        <v>0.17669466179365512</v>
      </c>
      <c r="P5" s="596">
        <v>4090831</v>
      </c>
    </row>
    <row r="6" spans="1:16" ht="24.75" customHeight="1">
      <c r="A6" s="597">
        <v>1</v>
      </c>
      <c r="B6" s="183" t="s">
        <v>290</v>
      </c>
      <c r="C6" s="426">
        <v>112081</v>
      </c>
      <c r="D6" s="598">
        <v>1472</v>
      </c>
      <c r="E6" s="614">
        <v>1.3133358910073964E-2</v>
      </c>
      <c r="F6" s="598">
        <v>1885</v>
      </c>
      <c r="G6" s="614">
        <v>1.6818193984707488E-2</v>
      </c>
      <c r="H6" s="66">
        <v>2142</v>
      </c>
      <c r="I6" s="614">
        <v>1.9111178522675566E-2</v>
      </c>
      <c r="J6" s="66">
        <v>5382</v>
      </c>
      <c r="K6" s="614">
        <v>0.19732355637030247</v>
      </c>
      <c r="L6" s="66">
        <v>13621</v>
      </c>
      <c r="M6" s="614">
        <v>0.49939505041246562</v>
      </c>
      <c r="N6" s="66">
        <v>2773</v>
      </c>
      <c r="O6" s="614">
        <v>0.10166819431714023</v>
      </c>
      <c r="P6" s="599">
        <v>27275</v>
      </c>
    </row>
    <row r="7" spans="1:16" ht="15">
      <c r="A7" s="600">
        <v>142</v>
      </c>
      <c r="B7" s="321" t="s">
        <v>67</v>
      </c>
      <c r="C7" s="469">
        <v>4746</v>
      </c>
      <c r="D7" s="601">
        <v>32</v>
      </c>
      <c r="E7" s="613">
        <v>6.7425200168563003E-3</v>
      </c>
      <c r="F7" s="286">
        <v>41</v>
      </c>
      <c r="G7" s="613">
        <v>8.6388537715971336E-3</v>
      </c>
      <c r="H7" s="286">
        <v>57</v>
      </c>
      <c r="I7" s="613">
        <v>1.2010113780025285E-2</v>
      </c>
      <c r="J7" s="286">
        <v>145</v>
      </c>
      <c r="K7" s="613">
        <v>3.0552043826380111E-2</v>
      </c>
      <c r="L7" s="286">
        <v>351</v>
      </c>
      <c r="M7" s="613">
        <v>7.3957016434892539E-2</v>
      </c>
      <c r="N7" s="286">
        <v>191</v>
      </c>
      <c r="O7" s="613">
        <v>4.0244416350611038E-2</v>
      </c>
      <c r="P7" s="602">
        <v>817</v>
      </c>
    </row>
    <row r="8" spans="1:16" ht="15">
      <c r="A8" s="600">
        <v>425</v>
      </c>
      <c r="B8" s="321" t="s">
        <v>147</v>
      </c>
      <c r="C8" s="469">
        <v>8638</v>
      </c>
      <c r="D8" s="601">
        <v>115</v>
      </c>
      <c r="E8" s="613">
        <v>1.3313266959944432E-2</v>
      </c>
      <c r="F8" s="286">
        <v>176</v>
      </c>
      <c r="G8" s="613">
        <v>2.0375086825654087E-2</v>
      </c>
      <c r="H8" s="286">
        <v>199</v>
      </c>
      <c r="I8" s="613">
        <v>2.3037740217642974E-2</v>
      </c>
      <c r="J8" s="286">
        <v>524</v>
      </c>
      <c r="K8" s="613">
        <v>6.0662190321833759E-2</v>
      </c>
      <c r="L8" s="286">
        <v>1106</v>
      </c>
      <c r="M8" s="613">
        <v>0.1280388978930308</v>
      </c>
      <c r="N8" s="286">
        <v>220</v>
      </c>
      <c r="O8" s="613">
        <v>2.5468858532067609E-2</v>
      </c>
      <c r="P8" s="602">
        <v>2340</v>
      </c>
    </row>
    <row r="9" spans="1:16" ht="15">
      <c r="A9" s="600">
        <v>579</v>
      </c>
      <c r="B9" s="321" t="s">
        <v>171</v>
      </c>
      <c r="C9" s="469">
        <v>42638</v>
      </c>
      <c r="D9" s="601">
        <v>882</v>
      </c>
      <c r="E9" s="613">
        <v>2.0685773253904968E-2</v>
      </c>
      <c r="F9" s="286">
        <v>1117</v>
      </c>
      <c r="G9" s="613">
        <v>2.6197288803414796E-2</v>
      </c>
      <c r="H9" s="286">
        <v>1231</v>
      </c>
      <c r="I9" s="613">
        <v>2.8870960176368497E-2</v>
      </c>
      <c r="J9" s="286">
        <v>2837</v>
      </c>
      <c r="K9" s="613">
        <v>6.6536891974295229E-2</v>
      </c>
      <c r="L9" s="286">
        <v>7898</v>
      </c>
      <c r="M9" s="613">
        <v>0.18523382897884516</v>
      </c>
      <c r="N9" s="286">
        <v>1689</v>
      </c>
      <c r="O9" s="613">
        <v>3.9612552183498288E-2</v>
      </c>
      <c r="P9" s="602">
        <v>15654</v>
      </c>
    </row>
    <row r="10" spans="1:16" ht="15">
      <c r="A10" s="600">
        <v>585</v>
      </c>
      <c r="B10" s="321" t="s">
        <v>173</v>
      </c>
      <c r="C10" s="469">
        <v>15123</v>
      </c>
      <c r="D10" s="601">
        <v>154</v>
      </c>
      <c r="E10" s="613">
        <v>1.0183164715995504E-2</v>
      </c>
      <c r="F10" s="286">
        <v>160</v>
      </c>
      <c r="G10" s="613">
        <v>1.0579911393242082E-2</v>
      </c>
      <c r="H10" s="286">
        <v>254</v>
      </c>
      <c r="I10" s="613">
        <v>1.6795609336771804E-2</v>
      </c>
      <c r="J10" s="286">
        <v>554</v>
      </c>
      <c r="K10" s="613">
        <v>3.6632943199100709E-2</v>
      </c>
      <c r="L10" s="286">
        <v>1528</v>
      </c>
      <c r="M10" s="613">
        <v>0.10103815380546188</v>
      </c>
      <c r="N10" s="286">
        <v>389</v>
      </c>
      <c r="O10" s="613">
        <v>2.5722409574819811E-2</v>
      </c>
      <c r="P10" s="602">
        <v>3039</v>
      </c>
    </row>
    <row r="11" spans="1:16" ht="15">
      <c r="A11" s="600">
        <v>591</v>
      </c>
      <c r="B11" s="321" t="s">
        <v>175</v>
      </c>
      <c r="C11" s="469">
        <v>19871</v>
      </c>
      <c r="D11" s="601">
        <v>239</v>
      </c>
      <c r="E11" s="613">
        <v>1.202757787730864E-2</v>
      </c>
      <c r="F11" s="286">
        <v>329</v>
      </c>
      <c r="G11" s="613">
        <v>1.6556791303910221E-2</v>
      </c>
      <c r="H11" s="286">
        <v>346</v>
      </c>
      <c r="I11" s="613">
        <v>1.7412309395601632E-2</v>
      </c>
      <c r="J11" s="286">
        <v>986</v>
      </c>
      <c r="K11" s="613">
        <v>4.962004931810176E-2</v>
      </c>
      <c r="L11" s="286">
        <v>2034</v>
      </c>
      <c r="M11" s="613">
        <v>0.10236022344119572</v>
      </c>
      <c r="N11" s="286">
        <v>223</v>
      </c>
      <c r="O11" s="613">
        <v>1.1222384379246138E-2</v>
      </c>
      <c r="P11" s="602">
        <v>4157</v>
      </c>
    </row>
    <row r="12" spans="1:16" ht="15">
      <c r="A12" s="600">
        <v>893</v>
      </c>
      <c r="B12" s="321" t="s">
        <v>265</v>
      </c>
      <c r="C12" s="469">
        <v>21065</v>
      </c>
      <c r="D12" s="601">
        <v>50</v>
      </c>
      <c r="E12" s="613">
        <v>2.3736055067647755E-3</v>
      </c>
      <c r="F12" s="286">
        <v>62</v>
      </c>
      <c r="G12" s="613">
        <v>2.9432708283883219E-3</v>
      </c>
      <c r="H12" s="286">
        <v>55</v>
      </c>
      <c r="I12" s="613">
        <v>2.6109660574412533E-3</v>
      </c>
      <c r="J12" s="286">
        <v>336</v>
      </c>
      <c r="K12" s="613">
        <v>1.5950629005459294E-2</v>
      </c>
      <c r="L12" s="286">
        <v>704</v>
      </c>
      <c r="M12" s="613">
        <v>3.3420365535248041E-2</v>
      </c>
      <c r="N12" s="286">
        <v>61</v>
      </c>
      <c r="O12" s="613">
        <v>2.8957987182530263E-3</v>
      </c>
      <c r="P12" s="602">
        <v>1268</v>
      </c>
    </row>
    <row r="13" spans="1:16">
      <c r="A13" s="597">
        <v>2</v>
      </c>
      <c r="B13" s="183" t="s">
        <v>301</v>
      </c>
      <c r="C13" s="426">
        <v>273045</v>
      </c>
      <c r="D13" s="598">
        <v>2308</v>
      </c>
      <c r="E13" s="614">
        <v>8.4528191323774461E-3</v>
      </c>
      <c r="F13" s="598">
        <v>2891</v>
      </c>
      <c r="G13" s="614">
        <v>1.0587998315296013E-2</v>
      </c>
      <c r="H13" s="66">
        <v>3149</v>
      </c>
      <c r="I13" s="614">
        <v>1.153289750773682E-2</v>
      </c>
      <c r="J13" s="66">
        <v>7935</v>
      </c>
      <c r="K13" s="614">
        <v>0.21740321652648018</v>
      </c>
      <c r="L13" s="66">
        <v>17538</v>
      </c>
      <c r="M13" s="614">
        <v>0.48050631524151349</v>
      </c>
      <c r="N13" s="66">
        <v>2678</v>
      </c>
      <c r="O13" s="614">
        <v>7.3371873202005528E-2</v>
      </c>
      <c r="P13" s="599">
        <v>36499</v>
      </c>
    </row>
    <row r="14" spans="1:16" ht="15">
      <c r="A14" s="600">
        <v>120</v>
      </c>
      <c r="B14" s="321" t="s">
        <v>57</v>
      </c>
      <c r="C14" s="469">
        <v>31798</v>
      </c>
      <c r="D14" s="601">
        <v>67</v>
      </c>
      <c r="E14" s="613">
        <v>2.1070507579093027E-3</v>
      </c>
      <c r="F14" s="286">
        <v>66</v>
      </c>
      <c r="G14" s="613">
        <v>2.0756022391345366E-3</v>
      </c>
      <c r="H14" s="286">
        <v>74</v>
      </c>
      <c r="I14" s="613">
        <v>2.3271903893326623E-3</v>
      </c>
      <c r="J14" s="286">
        <v>395</v>
      </c>
      <c r="K14" s="613">
        <v>1.2422164916032454E-2</v>
      </c>
      <c r="L14" s="286">
        <v>615</v>
      </c>
      <c r="M14" s="613">
        <v>1.9340839046480911E-2</v>
      </c>
      <c r="N14" s="286">
        <v>91</v>
      </c>
      <c r="O14" s="613">
        <v>2.8618152085036794E-3</v>
      </c>
      <c r="P14" s="602">
        <v>1308</v>
      </c>
    </row>
    <row r="15" spans="1:16" ht="15">
      <c r="A15" s="600">
        <v>154</v>
      </c>
      <c r="B15" s="321" t="s">
        <v>77</v>
      </c>
      <c r="C15" s="469">
        <v>99959</v>
      </c>
      <c r="D15" s="601">
        <v>1348</v>
      </c>
      <c r="E15" s="613">
        <v>1.3485529066917436E-2</v>
      </c>
      <c r="F15" s="286">
        <v>1750</v>
      </c>
      <c r="G15" s="613">
        <v>1.7507177942956611E-2</v>
      </c>
      <c r="H15" s="286">
        <v>1883</v>
      </c>
      <c r="I15" s="613">
        <v>1.8837723466621315E-2</v>
      </c>
      <c r="J15" s="286">
        <v>4324</v>
      </c>
      <c r="K15" s="613">
        <v>4.3257735671625365E-2</v>
      </c>
      <c r="L15" s="286">
        <v>10365</v>
      </c>
      <c r="M15" s="613">
        <v>0.10369251393071159</v>
      </c>
      <c r="N15" s="286">
        <v>1678</v>
      </c>
      <c r="O15" s="613">
        <v>1.6786882621874968E-2</v>
      </c>
      <c r="P15" s="602">
        <v>21348</v>
      </c>
    </row>
    <row r="16" spans="1:16" ht="15">
      <c r="A16" s="600">
        <v>250</v>
      </c>
      <c r="B16" s="321" t="s">
        <v>99</v>
      </c>
      <c r="C16" s="469">
        <v>56392</v>
      </c>
      <c r="D16" s="601">
        <v>587</v>
      </c>
      <c r="E16" s="613">
        <v>1.0409277911760533E-2</v>
      </c>
      <c r="F16" s="286">
        <v>826</v>
      </c>
      <c r="G16" s="613">
        <v>1.4647467725918571E-2</v>
      </c>
      <c r="H16" s="286">
        <v>910</v>
      </c>
      <c r="I16" s="613">
        <v>1.6137040714995034E-2</v>
      </c>
      <c r="J16" s="286">
        <v>1877</v>
      </c>
      <c r="K16" s="613">
        <v>3.3284863101149101E-2</v>
      </c>
      <c r="L16" s="286">
        <v>4139</v>
      </c>
      <c r="M16" s="613">
        <v>7.3396935735565327E-2</v>
      </c>
      <c r="N16" s="286">
        <v>638</v>
      </c>
      <c r="O16" s="613">
        <v>1.1313661512271244E-2</v>
      </c>
      <c r="P16" s="602">
        <v>8977</v>
      </c>
    </row>
    <row r="17" spans="1:16" ht="15">
      <c r="A17" s="600">
        <v>495</v>
      </c>
      <c r="B17" s="321" t="s">
        <v>161</v>
      </c>
      <c r="C17" s="469">
        <v>28653</v>
      </c>
      <c r="D17" s="601">
        <v>84</v>
      </c>
      <c r="E17" s="613">
        <v>2.9316301957910168E-3</v>
      </c>
      <c r="F17" s="286">
        <v>55</v>
      </c>
      <c r="G17" s="613">
        <v>1.9195197710536419E-3</v>
      </c>
      <c r="H17" s="286">
        <v>78</v>
      </c>
      <c r="I17" s="613">
        <v>2.7222280389488014E-3</v>
      </c>
      <c r="J17" s="286">
        <v>332</v>
      </c>
      <c r="K17" s="613">
        <v>1.1586919345269257E-2</v>
      </c>
      <c r="L17" s="286">
        <v>574</v>
      </c>
      <c r="M17" s="613">
        <v>2.003280633790528E-2</v>
      </c>
      <c r="N17" s="286">
        <v>60</v>
      </c>
      <c r="O17" s="613">
        <v>2.0940215684221546E-3</v>
      </c>
      <c r="P17" s="602">
        <v>1183</v>
      </c>
    </row>
    <row r="18" spans="1:16" ht="15">
      <c r="A18" s="600">
        <v>790</v>
      </c>
      <c r="B18" s="321" t="s">
        <v>234</v>
      </c>
      <c r="C18" s="469">
        <v>29319</v>
      </c>
      <c r="D18" s="601">
        <v>104</v>
      </c>
      <c r="E18" s="613">
        <v>3.5471878304171355E-3</v>
      </c>
      <c r="F18" s="286">
        <v>107</v>
      </c>
      <c r="G18" s="613">
        <v>3.6495105562945529E-3</v>
      </c>
      <c r="H18" s="286">
        <v>99</v>
      </c>
      <c r="I18" s="613">
        <v>3.3766499539547735E-3</v>
      </c>
      <c r="J18" s="286">
        <v>530</v>
      </c>
      <c r="K18" s="613">
        <v>1.8077014905010402E-2</v>
      </c>
      <c r="L18" s="286">
        <v>985</v>
      </c>
      <c r="M18" s="613">
        <v>3.3595961663085372E-2</v>
      </c>
      <c r="N18" s="286">
        <v>90</v>
      </c>
      <c r="O18" s="613">
        <v>3.0696817763225213E-3</v>
      </c>
      <c r="P18" s="602">
        <v>1915</v>
      </c>
    </row>
    <row r="19" spans="1:16" ht="15">
      <c r="A19" s="600">
        <v>895</v>
      </c>
      <c r="B19" s="321" t="s">
        <v>267</v>
      </c>
      <c r="C19" s="469">
        <v>26924</v>
      </c>
      <c r="D19" s="601">
        <v>118</v>
      </c>
      <c r="E19" s="613">
        <v>4.3827068786213043E-3</v>
      </c>
      <c r="F19" s="286">
        <v>87</v>
      </c>
      <c r="G19" s="613">
        <v>3.2313177833902837E-3</v>
      </c>
      <c r="H19" s="286">
        <v>105</v>
      </c>
      <c r="I19" s="613">
        <v>3.8998662902986181E-3</v>
      </c>
      <c r="J19" s="286">
        <v>477</v>
      </c>
      <c r="K19" s="613">
        <v>1.7716535433070866E-2</v>
      </c>
      <c r="L19" s="286">
        <v>860</v>
      </c>
      <c r="M19" s="613">
        <v>3.1941761996731544E-2</v>
      </c>
      <c r="N19" s="286">
        <v>121</v>
      </c>
      <c r="O19" s="613">
        <v>4.4941316297726934E-3</v>
      </c>
      <c r="P19" s="602">
        <v>1768</v>
      </c>
    </row>
    <row r="20" spans="1:16">
      <c r="A20" s="597">
        <v>3</v>
      </c>
      <c r="B20" s="183" t="s">
        <v>6053</v>
      </c>
      <c r="C20" s="408">
        <v>550634</v>
      </c>
      <c r="D20" s="598">
        <v>14851</v>
      </c>
      <c r="E20" s="614">
        <v>2.6970728287755569E-2</v>
      </c>
      <c r="F20" s="598">
        <v>18019</v>
      </c>
      <c r="G20" s="614">
        <v>3.2724096223625855E-2</v>
      </c>
      <c r="H20" s="66">
        <v>20935</v>
      </c>
      <c r="I20" s="614">
        <v>3.80198098918701E-2</v>
      </c>
      <c r="J20" s="66">
        <v>40143</v>
      </c>
      <c r="K20" s="614">
        <v>0.20188187725050794</v>
      </c>
      <c r="L20" s="66">
        <v>88366</v>
      </c>
      <c r="M20" s="614">
        <v>0.4443986240469916</v>
      </c>
      <c r="N20" s="66">
        <v>16530</v>
      </c>
      <c r="O20" s="614">
        <v>8.3130494256804327E-2</v>
      </c>
      <c r="P20" s="599">
        <v>198844</v>
      </c>
    </row>
    <row r="21" spans="1:16" ht="15">
      <c r="A21" s="600">
        <v>45</v>
      </c>
      <c r="B21" s="321" t="s">
        <v>32</v>
      </c>
      <c r="C21" s="469">
        <v>133811</v>
      </c>
      <c r="D21" s="601">
        <v>5729</v>
      </c>
      <c r="E21" s="613">
        <v>4.2814118420757635E-2</v>
      </c>
      <c r="F21" s="286">
        <v>7473</v>
      </c>
      <c r="G21" s="613">
        <v>5.5847426594226188E-2</v>
      </c>
      <c r="H21" s="286">
        <v>8594</v>
      </c>
      <c r="I21" s="613">
        <v>6.4224914244718295E-2</v>
      </c>
      <c r="J21" s="286">
        <v>16189</v>
      </c>
      <c r="K21" s="613">
        <v>0.12098407455291418</v>
      </c>
      <c r="L21" s="286">
        <v>37882</v>
      </c>
      <c r="M21" s="613">
        <v>0.28310079141475664</v>
      </c>
      <c r="N21" s="286">
        <v>7533</v>
      </c>
      <c r="O21" s="613">
        <v>5.6295820224047353E-2</v>
      </c>
      <c r="P21" s="602">
        <v>83400</v>
      </c>
    </row>
    <row r="22" spans="1:16" ht="15">
      <c r="A22" s="600">
        <v>51</v>
      </c>
      <c r="B22" s="321" t="s">
        <v>35</v>
      </c>
      <c r="C22" s="469">
        <v>31953</v>
      </c>
      <c r="D22" s="601">
        <v>278</v>
      </c>
      <c r="E22" s="613">
        <v>8.7002785340969547E-3</v>
      </c>
      <c r="F22" s="286">
        <v>316</v>
      </c>
      <c r="G22" s="613">
        <v>9.8895252401965394E-3</v>
      </c>
      <c r="H22" s="286">
        <v>330</v>
      </c>
      <c r="I22" s="613">
        <v>1.0327668763496386E-2</v>
      </c>
      <c r="J22" s="286">
        <v>766</v>
      </c>
      <c r="K22" s="613">
        <v>2.3972709917691608E-2</v>
      </c>
      <c r="L22" s="286">
        <v>1930</v>
      </c>
      <c r="M22" s="613">
        <v>6.040121428347886E-2</v>
      </c>
      <c r="N22" s="286">
        <v>399</v>
      </c>
      <c r="O22" s="613">
        <v>1.2487090414045629E-2</v>
      </c>
      <c r="P22" s="602">
        <v>4019</v>
      </c>
    </row>
    <row r="23" spans="1:16" ht="15">
      <c r="A23" s="600">
        <v>147</v>
      </c>
      <c r="B23" s="321" t="s">
        <v>71</v>
      </c>
      <c r="C23" s="469">
        <v>53572</v>
      </c>
      <c r="D23" s="601">
        <v>2142</v>
      </c>
      <c r="E23" s="613">
        <v>3.9983573508549239E-2</v>
      </c>
      <c r="F23" s="286">
        <v>2502</v>
      </c>
      <c r="G23" s="613">
        <v>4.670350182931382E-2</v>
      </c>
      <c r="H23" s="286">
        <v>2945</v>
      </c>
      <c r="I23" s="613">
        <v>5.4972746957365787E-2</v>
      </c>
      <c r="J23" s="286">
        <v>5478</v>
      </c>
      <c r="K23" s="613">
        <v>0.10225490928096767</v>
      </c>
      <c r="L23" s="286">
        <v>11284</v>
      </c>
      <c r="M23" s="613">
        <v>0.21063241992085419</v>
      </c>
      <c r="N23" s="286">
        <v>2074</v>
      </c>
      <c r="O23" s="613">
        <v>3.8714253714627042E-2</v>
      </c>
      <c r="P23" s="602">
        <v>26425</v>
      </c>
    </row>
    <row r="24" spans="1:16" ht="15">
      <c r="A24" s="600">
        <v>172</v>
      </c>
      <c r="B24" s="321" t="s">
        <v>79</v>
      </c>
      <c r="C24" s="469">
        <v>62678</v>
      </c>
      <c r="D24" s="601">
        <v>2396</v>
      </c>
      <c r="E24" s="613">
        <v>3.8227129136220048E-2</v>
      </c>
      <c r="F24" s="286">
        <v>2873</v>
      </c>
      <c r="G24" s="613">
        <v>4.5837454928364017E-2</v>
      </c>
      <c r="H24" s="286">
        <v>3500</v>
      </c>
      <c r="I24" s="613">
        <v>5.5840964931874022E-2</v>
      </c>
      <c r="J24" s="286">
        <v>6401</v>
      </c>
      <c r="K24" s="613">
        <v>0.10212514757969303</v>
      </c>
      <c r="L24" s="286">
        <v>13781</v>
      </c>
      <c r="M24" s="613">
        <v>0.21986981077890169</v>
      </c>
      <c r="N24" s="286">
        <v>2524</v>
      </c>
      <c r="O24" s="613">
        <v>4.0269312996585725E-2</v>
      </c>
      <c r="P24" s="602">
        <v>31475</v>
      </c>
    </row>
    <row r="25" spans="1:16" ht="15">
      <c r="A25" s="600">
        <v>475</v>
      </c>
      <c r="B25" s="321" t="s">
        <v>153</v>
      </c>
      <c r="C25" s="469">
        <v>5483</v>
      </c>
      <c r="D25" s="601">
        <v>12</v>
      </c>
      <c r="E25" s="613">
        <v>2.1885828925770562E-3</v>
      </c>
      <c r="F25" s="286">
        <v>9</v>
      </c>
      <c r="G25" s="613">
        <v>1.6414371694327922E-3</v>
      </c>
      <c r="H25" s="286">
        <v>13</v>
      </c>
      <c r="I25" s="613">
        <v>2.3709648002918113E-3</v>
      </c>
      <c r="J25" s="286">
        <v>45</v>
      </c>
      <c r="K25" s="613">
        <v>8.207185847163961E-3</v>
      </c>
      <c r="L25" s="286">
        <v>164</v>
      </c>
      <c r="M25" s="613">
        <v>2.991063286521977E-2</v>
      </c>
      <c r="N25" s="286">
        <v>28</v>
      </c>
      <c r="O25" s="613">
        <v>5.1066934160131318E-3</v>
      </c>
      <c r="P25" s="602">
        <v>271</v>
      </c>
    </row>
    <row r="26" spans="1:16" ht="15">
      <c r="A26" s="600">
        <v>480</v>
      </c>
      <c r="B26" s="321" t="s">
        <v>155</v>
      </c>
      <c r="C26" s="469">
        <v>15069</v>
      </c>
      <c r="D26" s="601">
        <v>132</v>
      </c>
      <c r="E26" s="613">
        <v>8.7597053553653201E-3</v>
      </c>
      <c r="F26" s="286">
        <v>139</v>
      </c>
      <c r="G26" s="613">
        <v>9.2242351848165101E-3</v>
      </c>
      <c r="H26" s="286">
        <v>169</v>
      </c>
      <c r="I26" s="613">
        <v>1.1215077311035902E-2</v>
      </c>
      <c r="J26" s="286">
        <v>502</v>
      </c>
      <c r="K26" s="613">
        <v>3.3313424912071142E-2</v>
      </c>
      <c r="L26" s="286">
        <v>1061</v>
      </c>
      <c r="M26" s="613">
        <v>7.0409449863959125E-2</v>
      </c>
      <c r="N26" s="286">
        <v>120</v>
      </c>
      <c r="O26" s="613">
        <v>7.9633685048775636E-3</v>
      </c>
      <c r="P26" s="602">
        <v>2123</v>
      </c>
    </row>
    <row r="27" spans="1:16" ht="15">
      <c r="A27" s="600">
        <v>490</v>
      </c>
      <c r="B27" s="321" t="s">
        <v>159</v>
      </c>
      <c r="C27" s="469">
        <v>46213</v>
      </c>
      <c r="D27" s="601">
        <v>385</v>
      </c>
      <c r="E27" s="613">
        <v>8.3309891156168169E-3</v>
      </c>
      <c r="F27" s="286">
        <v>421</v>
      </c>
      <c r="G27" s="613">
        <v>9.1099906952589096E-3</v>
      </c>
      <c r="H27" s="286">
        <v>473</v>
      </c>
      <c r="I27" s="613">
        <v>1.0235215199186376E-2</v>
      </c>
      <c r="J27" s="286">
        <v>1272</v>
      </c>
      <c r="K27" s="613">
        <v>2.7524722480687252E-2</v>
      </c>
      <c r="L27" s="286">
        <v>2588</v>
      </c>
      <c r="M27" s="613">
        <v>5.6001558003159285E-2</v>
      </c>
      <c r="N27" s="286">
        <v>378</v>
      </c>
      <c r="O27" s="613">
        <v>8.179516586241966E-3</v>
      </c>
      <c r="P27" s="602">
        <v>5517</v>
      </c>
    </row>
    <row r="28" spans="1:16" ht="15">
      <c r="A28" s="600">
        <v>659</v>
      </c>
      <c r="B28" s="321" t="s">
        <v>199</v>
      </c>
      <c r="C28" s="469">
        <v>21945</v>
      </c>
      <c r="D28" s="601">
        <v>118</v>
      </c>
      <c r="E28" s="613">
        <v>5.3770790612895879E-3</v>
      </c>
      <c r="F28" s="286">
        <v>133</v>
      </c>
      <c r="G28" s="613">
        <v>6.0606060606060606E-3</v>
      </c>
      <c r="H28" s="286">
        <v>146</v>
      </c>
      <c r="I28" s="613">
        <v>6.6529961266803368E-3</v>
      </c>
      <c r="J28" s="286">
        <v>378</v>
      </c>
      <c r="K28" s="613">
        <v>1.7224880382775119E-2</v>
      </c>
      <c r="L28" s="286">
        <v>876</v>
      </c>
      <c r="M28" s="613">
        <v>3.9917976760082026E-2</v>
      </c>
      <c r="N28" s="286">
        <v>100</v>
      </c>
      <c r="O28" s="613">
        <v>4.5568466621098199E-3</v>
      </c>
      <c r="P28" s="602">
        <v>1751</v>
      </c>
    </row>
    <row r="29" spans="1:16" ht="15">
      <c r="A29" s="600">
        <v>665</v>
      </c>
      <c r="B29" s="321" t="s">
        <v>207</v>
      </c>
      <c r="C29" s="469">
        <v>33667</v>
      </c>
      <c r="D29" s="601">
        <v>140</v>
      </c>
      <c r="E29" s="613">
        <v>4.1583746695577272E-3</v>
      </c>
      <c r="F29" s="286">
        <v>159</v>
      </c>
      <c r="G29" s="613">
        <v>4.7227255175691331E-3</v>
      </c>
      <c r="H29" s="286">
        <v>203</v>
      </c>
      <c r="I29" s="613">
        <v>6.0296432708587047E-3</v>
      </c>
      <c r="J29" s="286">
        <v>498</v>
      </c>
      <c r="K29" s="613">
        <v>1.4791932753141057E-2</v>
      </c>
      <c r="L29" s="286">
        <v>1180</v>
      </c>
      <c r="M29" s="613">
        <v>3.5049157929129417E-2</v>
      </c>
      <c r="N29" s="286">
        <v>187</v>
      </c>
      <c r="O29" s="613">
        <v>5.5544004514806785E-3</v>
      </c>
      <c r="P29" s="602">
        <v>2367</v>
      </c>
    </row>
    <row r="30" spans="1:16" ht="15">
      <c r="A30" s="600">
        <v>837</v>
      </c>
      <c r="B30" s="321" t="s">
        <v>242</v>
      </c>
      <c r="C30" s="469">
        <v>136374</v>
      </c>
      <c r="D30" s="601">
        <v>3504</v>
      </c>
      <c r="E30" s="613">
        <v>2.5694047252408817E-2</v>
      </c>
      <c r="F30" s="286">
        <v>3982</v>
      </c>
      <c r="G30" s="613">
        <v>2.9199114200654085E-2</v>
      </c>
      <c r="H30" s="286">
        <v>4556</v>
      </c>
      <c r="I30" s="613">
        <v>3.3408127648965343E-2</v>
      </c>
      <c r="J30" s="286">
        <v>8545</v>
      </c>
      <c r="K30" s="613">
        <v>6.2658571281915904E-2</v>
      </c>
      <c r="L30" s="286">
        <v>17440</v>
      </c>
      <c r="M30" s="613">
        <v>0.12788361417865576</v>
      </c>
      <c r="N30" s="286">
        <v>3165</v>
      </c>
      <c r="O30" s="613">
        <v>2.320823617405077E-2</v>
      </c>
      <c r="P30" s="602">
        <v>41192</v>
      </c>
    </row>
    <row r="31" spans="1:16" ht="15">
      <c r="A31" s="600">
        <v>873</v>
      </c>
      <c r="B31" s="321" t="s">
        <v>6123</v>
      </c>
      <c r="C31" s="469">
        <v>9869</v>
      </c>
      <c r="D31" s="601">
        <v>15</v>
      </c>
      <c r="E31" s="613">
        <v>1.519910831897862E-3</v>
      </c>
      <c r="F31" s="286">
        <v>12</v>
      </c>
      <c r="G31" s="613">
        <v>1.2159286655182896E-3</v>
      </c>
      <c r="H31" s="286">
        <v>6</v>
      </c>
      <c r="I31" s="613">
        <v>6.0796433275914479E-4</v>
      </c>
      <c r="J31" s="286">
        <v>69</v>
      </c>
      <c r="K31" s="613">
        <v>6.9915898267301655E-3</v>
      </c>
      <c r="L31" s="286">
        <v>180</v>
      </c>
      <c r="M31" s="613">
        <v>1.8238929982774345E-2</v>
      </c>
      <c r="N31" s="286">
        <v>22</v>
      </c>
      <c r="O31" s="613">
        <v>2.2292025534501976E-3</v>
      </c>
      <c r="P31" s="602">
        <v>304</v>
      </c>
    </row>
    <row r="32" spans="1:16">
      <c r="A32" s="597">
        <v>4</v>
      </c>
      <c r="B32" s="183" t="s">
        <v>320</v>
      </c>
      <c r="C32" s="408">
        <v>211845</v>
      </c>
      <c r="D32" s="598">
        <v>2030</v>
      </c>
      <c r="E32" s="614">
        <v>9.5824777549623538E-3</v>
      </c>
      <c r="F32" s="598">
        <v>2693</v>
      </c>
      <c r="G32" s="614">
        <v>1.2712124430597842E-2</v>
      </c>
      <c r="H32" s="66">
        <v>3115</v>
      </c>
      <c r="I32" s="614">
        <v>1.4704146899856026E-2</v>
      </c>
      <c r="J32" s="66">
        <v>9425</v>
      </c>
      <c r="K32" s="614">
        <v>0.23052464228934816</v>
      </c>
      <c r="L32" s="66">
        <v>19621</v>
      </c>
      <c r="M32" s="614">
        <v>0.47990705637764464</v>
      </c>
      <c r="N32" s="66">
        <v>4001</v>
      </c>
      <c r="O32" s="614">
        <v>9.7859850801027271E-2</v>
      </c>
      <c r="P32" s="599">
        <v>40885</v>
      </c>
    </row>
    <row r="33" spans="1:16" ht="15">
      <c r="A33" s="600">
        <v>31</v>
      </c>
      <c r="B33" s="321" t="s">
        <v>16</v>
      </c>
      <c r="C33" s="469">
        <v>28357</v>
      </c>
      <c r="D33" s="601">
        <v>142</v>
      </c>
      <c r="E33" s="613">
        <v>5.0075819021758294E-3</v>
      </c>
      <c r="F33" s="286">
        <v>195</v>
      </c>
      <c r="G33" s="613">
        <v>6.8766089501710332E-3</v>
      </c>
      <c r="H33" s="286">
        <v>275</v>
      </c>
      <c r="I33" s="613">
        <v>9.6977818528053046E-3</v>
      </c>
      <c r="J33" s="286">
        <v>805</v>
      </c>
      <c r="K33" s="613">
        <v>2.8388052332757343E-2</v>
      </c>
      <c r="L33" s="286">
        <v>1770</v>
      </c>
      <c r="M33" s="613">
        <v>6.2418450470783225E-2</v>
      </c>
      <c r="N33" s="286">
        <v>438</v>
      </c>
      <c r="O33" s="613">
        <v>1.5445921641922629E-2</v>
      </c>
      <c r="P33" s="602">
        <v>3625</v>
      </c>
    </row>
    <row r="34" spans="1:16" ht="15">
      <c r="A34" s="600">
        <v>40</v>
      </c>
      <c r="B34" s="321" t="s">
        <v>24</v>
      </c>
      <c r="C34" s="469">
        <v>20011</v>
      </c>
      <c r="D34" s="601">
        <v>73</v>
      </c>
      <c r="E34" s="613">
        <v>3.6479936035180649E-3</v>
      </c>
      <c r="F34" s="286">
        <v>91</v>
      </c>
      <c r="G34" s="613">
        <v>4.5474988756184099E-3</v>
      </c>
      <c r="H34" s="286">
        <v>101</v>
      </c>
      <c r="I34" s="613">
        <v>5.0472240267852679E-3</v>
      </c>
      <c r="J34" s="286">
        <v>387</v>
      </c>
      <c r="K34" s="613">
        <v>1.9339363350157412E-2</v>
      </c>
      <c r="L34" s="286">
        <v>801</v>
      </c>
      <c r="M34" s="613">
        <v>4.0027984608465343E-2</v>
      </c>
      <c r="N34" s="286">
        <v>103</v>
      </c>
      <c r="O34" s="613">
        <v>5.1471690570186399E-3</v>
      </c>
      <c r="P34" s="602">
        <v>1556</v>
      </c>
    </row>
    <row r="35" spans="1:16" ht="15">
      <c r="A35" s="600">
        <v>190</v>
      </c>
      <c r="B35" s="321" t="s">
        <v>81</v>
      </c>
      <c r="C35" s="469">
        <v>10406</v>
      </c>
      <c r="D35" s="601">
        <v>151</v>
      </c>
      <c r="E35" s="613">
        <v>1.4510859119738612E-2</v>
      </c>
      <c r="F35" s="286">
        <v>232</v>
      </c>
      <c r="G35" s="613">
        <v>2.2294829905823564E-2</v>
      </c>
      <c r="H35" s="286">
        <v>251</v>
      </c>
      <c r="I35" s="613">
        <v>2.4120699596386699E-2</v>
      </c>
      <c r="J35" s="286">
        <v>617</v>
      </c>
      <c r="K35" s="613">
        <v>5.9292715740918704E-2</v>
      </c>
      <c r="L35" s="286">
        <v>1443</v>
      </c>
      <c r="M35" s="613">
        <v>0.1386699980780319</v>
      </c>
      <c r="N35" s="286">
        <v>511</v>
      </c>
      <c r="O35" s="613">
        <v>4.9106284835671726E-2</v>
      </c>
      <c r="P35" s="602">
        <v>3205</v>
      </c>
    </row>
    <row r="36" spans="1:16" ht="15">
      <c r="A36" s="600">
        <v>604</v>
      </c>
      <c r="B36" s="321" t="s">
        <v>177</v>
      </c>
      <c r="C36" s="469">
        <v>31036</v>
      </c>
      <c r="D36" s="601">
        <v>301</v>
      </c>
      <c r="E36" s="613">
        <v>9.6984147441680629E-3</v>
      </c>
      <c r="F36" s="286">
        <v>348</v>
      </c>
      <c r="G36" s="613">
        <v>1.1212785152725866E-2</v>
      </c>
      <c r="H36" s="286">
        <v>379</v>
      </c>
      <c r="I36" s="613">
        <v>1.2211625209434205E-2</v>
      </c>
      <c r="J36" s="286">
        <v>1482</v>
      </c>
      <c r="K36" s="613">
        <v>4.7750998840056708E-2</v>
      </c>
      <c r="L36" s="286">
        <v>2848</v>
      </c>
      <c r="M36" s="613">
        <v>9.1764402629204794E-2</v>
      </c>
      <c r="N36" s="286">
        <v>379</v>
      </c>
      <c r="O36" s="613">
        <v>1.2211625209434205E-2</v>
      </c>
      <c r="P36" s="602">
        <v>5737</v>
      </c>
    </row>
    <row r="37" spans="1:16" ht="15">
      <c r="A37" s="600">
        <v>670</v>
      </c>
      <c r="B37" s="321" t="s">
        <v>211</v>
      </c>
      <c r="C37" s="469">
        <v>22618</v>
      </c>
      <c r="D37" s="601">
        <v>165</v>
      </c>
      <c r="E37" s="613">
        <v>7.2950747192501546E-3</v>
      </c>
      <c r="F37" s="286">
        <v>223</v>
      </c>
      <c r="G37" s="613">
        <v>9.8594040145017249E-3</v>
      </c>
      <c r="H37" s="286">
        <v>308</v>
      </c>
      <c r="I37" s="613">
        <v>1.3617472809266956E-2</v>
      </c>
      <c r="J37" s="286">
        <v>719</v>
      </c>
      <c r="K37" s="613">
        <v>3.178884074630825E-2</v>
      </c>
      <c r="L37" s="286">
        <v>1682</v>
      </c>
      <c r="M37" s="613">
        <v>7.4365549562295519E-2</v>
      </c>
      <c r="N37" s="286">
        <v>418</v>
      </c>
      <c r="O37" s="613">
        <v>1.8480855955433726E-2</v>
      </c>
      <c r="P37" s="602">
        <v>3515</v>
      </c>
    </row>
    <row r="38" spans="1:16" ht="15">
      <c r="A38" s="600">
        <v>690</v>
      </c>
      <c r="B38" s="321" t="s">
        <v>221</v>
      </c>
      <c r="C38" s="469">
        <v>12907</v>
      </c>
      <c r="D38" s="601">
        <v>54</v>
      </c>
      <c r="E38" s="613">
        <v>4.1837762454482062E-3</v>
      </c>
      <c r="F38" s="286">
        <v>103</v>
      </c>
      <c r="G38" s="613">
        <v>7.980165801503061E-3</v>
      </c>
      <c r="H38" s="286">
        <v>132</v>
      </c>
      <c r="I38" s="613">
        <v>1.0227008599984504E-2</v>
      </c>
      <c r="J38" s="286">
        <v>413</v>
      </c>
      <c r="K38" s="613">
        <v>3.1998140543890913E-2</v>
      </c>
      <c r="L38" s="286">
        <v>698</v>
      </c>
      <c r="M38" s="613">
        <v>5.4079181839311999E-2</v>
      </c>
      <c r="N38" s="286">
        <v>221</v>
      </c>
      <c r="O38" s="613">
        <v>1.712249167118618E-2</v>
      </c>
      <c r="P38" s="602">
        <v>1621</v>
      </c>
    </row>
    <row r="39" spans="1:16" ht="15">
      <c r="A39" s="600">
        <v>736</v>
      </c>
      <c r="B39" s="321" t="s">
        <v>225</v>
      </c>
      <c r="C39" s="469">
        <v>41241</v>
      </c>
      <c r="D39" s="601">
        <v>810</v>
      </c>
      <c r="E39" s="613">
        <v>1.9640648868844111E-2</v>
      </c>
      <c r="F39" s="286">
        <v>1047</v>
      </c>
      <c r="G39" s="613">
        <v>2.5387357241579981E-2</v>
      </c>
      <c r="H39" s="286">
        <v>1129</v>
      </c>
      <c r="I39" s="613">
        <v>2.7375669843117286E-2</v>
      </c>
      <c r="J39" s="286">
        <v>3428</v>
      </c>
      <c r="K39" s="613">
        <v>8.3121165830120511E-2</v>
      </c>
      <c r="L39" s="286">
        <v>6959</v>
      </c>
      <c r="M39" s="613">
        <v>0.1687398462694891</v>
      </c>
      <c r="N39" s="286">
        <v>1088</v>
      </c>
      <c r="O39" s="613">
        <v>2.6381513542348634E-2</v>
      </c>
      <c r="P39" s="602">
        <v>14461</v>
      </c>
    </row>
    <row r="40" spans="1:16" ht="15">
      <c r="A40" s="600">
        <v>858</v>
      </c>
      <c r="B40" s="321" t="s">
        <v>253</v>
      </c>
      <c r="C40" s="469">
        <v>12608</v>
      </c>
      <c r="D40" s="601">
        <v>136</v>
      </c>
      <c r="E40" s="613">
        <v>1.0786802030456852E-2</v>
      </c>
      <c r="F40" s="286">
        <v>177</v>
      </c>
      <c r="G40" s="613">
        <v>1.4038705583756346E-2</v>
      </c>
      <c r="H40" s="286">
        <v>195</v>
      </c>
      <c r="I40" s="613">
        <v>1.5466370558375634E-2</v>
      </c>
      <c r="J40" s="286">
        <v>574</v>
      </c>
      <c r="K40" s="613">
        <v>4.5526649746192895E-2</v>
      </c>
      <c r="L40" s="286">
        <v>1323</v>
      </c>
      <c r="M40" s="613">
        <v>0.10493337563451777</v>
      </c>
      <c r="N40" s="286">
        <v>244</v>
      </c>
      <c r="O40" s="613">
        <v>1.9352791878172588E-2</v>
      </c>
      <c r="P40" s="602">
        <v>2649</v>
      </c>
    </row>
    <row r="41" spans="1:16" ht="15">
      <c r="A41" s="600">
        <v>885</v>
      </c>
      <c r="B41" s="321" t="s">
        <v>259</v>
      </c>
      <c r="C41" s="469">
        <v>8044</v>
      </c>
      <c r="D41" s="601">
        <v>43</v>
      </c>
      <c r="E41" s="613">
        <v>5.3455992043759323E-3</v>
      </c>
      <c r="F41" s="286">
        <v>65</v>
      </c>
      <c r="G41" s="613">
        <v>8.0805569368473402E-3</v>
      </c>
      <c r="H41" s="286">
        <v>74</v>
      </c>
      <c r="I41" s="613">
        <v>9.1994032819492783E-3</v>
      </c>
      <c r="J41" s="286">
        <v>196</v>
      </c>
      <c r="K41" s="613">
        <v>2.4365987071108902E-2</v>
      </c>
      <c r="L41" s="286">
        <v>507</v>
      </c>
      <c r="M41" s="613">
        <v>6.3028344107409248E-2</v>
      </c>
      <c r="N41" s="286">
        <v>127</v>
      </c>
      <c r="O41" s="613">
        <v>1.5788165091994034E-2</v>
      </c>
      <c r="P41" s="602">
        <v>1012</v>
      </c>
    </row>
    <row r="42" spans="1:16" ht="15">
      <c r="A42" s="600">
        <v>890</v>
      </c>
      <c r="B42" s="321" t="s">
        <v>263</v>
      </c>
      <c r="C42" s="469">
        <v>24617</v>
      </c>
      <c r="D42" s="601">
        <v>155</v>
      </c>
      <c r="E42" s="613">
        <v>6.2964617946947229E-3</v>
      </c>
      <c r="F42" s="286">
        <v>212</v>
      </c>
      <c r="G42" s="613">
        <v>8.6119348417760082E-3</v>
      </c>
      <c r="H42" s="286">
        <v>271</v>
      </c>
      <c r="I42" s="613">
        <v>1.1008652557175935E-2</v>
      </c>
      <c r="J42" s="286">
        <v>804</v>
      </c>
      <c r="K42" s="613">
        <v>3.266035666409392E-2</v>
      </c>
      <c r="L42" s="286">
        <v>1590</v>
      </c>
      <c r="M42" s="613">
        <v>6.4589511313320067E-2</v>
      </c>
      <c r="N42" s="286">
        <v>472</v>
      </c>
      <c r="O42" s="613">
        <v>1.9173741723199415E-2</v>
      </c>
      <c r="P42" s="602">
        <v>3504</v>
      </c>
    </row>
    <row r="43" spans="1:16">
      <c r="A43" s="597">
        <v>5</v>
      </c>
      <c r="B43" s="183" t="s">
        <v>331</v>
      </c>
      <c r="C43" s="408">
        <v>222495</v>
      </c>
      <c r="D43" s="598">
        <v>1829</v>
      </c>
      <c r="E43" s="614">
        <v>8.220409447403312E-3</v>
      </c>
      <c r="F43" s="598">
        <v>2267</v>
      </c>
      <c r="G43" s="614">
        <v>1.01889930110789E-2</v>
      </c>
      <c r="H43" s="66">
        <v>2643</v>
      </c>
      <c r="I43" s="614">
        <v>1.1878918627384886E-2</v>
      </c>
      <c r="J43" s="66">
        <v>7865</v>
      </c>
      <c r="K43" s="614">
        <v>0.22030812324929971</v>
      </c>
      <c r="L43" s="66">
        <v>16715</v>
      </c>
      <c r="M43" s="614">
        <v>0.46820728291316527</v>
      </c>
      <c r="N43" s="66">
        <v>4381</v>
      </c>
      <c r="O43" s="614">
        <v>0.1227170868347339</v>
      </c>
      <c r="P43" s="599">
        <v>35700</v>
      </c>
    </row>
    <row r="44" spans="1:16" ht="15">
      <c r="A44" s="600">
        <v>4</v>
      </c>
      <c r="B44" s="321" t="s">
        <v>10</v>
      </c>
      <c r="C44" s="469">
        <v>2864</v>
      </c>
      <c r="D44" s="601">
        <v>17</v>
      </c>
      <c r="E44" s="613">
        <v>5.9357541899441339E-3</v>
      </c>
      <c r="F44" s="286">
        <v>19</v>
      </c>
      <c r="G44" s="613">
        <v>6.6340782122905027E-3</v>
      </c>
      <c r="H44" s="286">
        <v>16</v>
      </c>
      <c r="I44" s="613">
        <v>5.5865921787709499E-3</v>
      </c>
      <c r="J44" s="286">
        <v>82</v>
      </c>
      <c r="K44" s="613">
        <v>2.8631284916201118E-2</v>
      </c>
      <c r="L44" s="286">
        <v>161</v>
      </c>
      <c r="M44" s="613">
        <v>5.6215083798882681E-2</v>
      </c>
      <c r="N44" s="286">
        <v>46</v>
      </c>
      <c r="O44" s="613">
        <v>1.6061452513966481E-2</v>
      </c>
      <c r="P44" s="602">
        <v>341</v>
      </c>
    </row>
    <row r="45" spans="1:16" ht="15">
      <c r="A45" s="600">
        <v>42</v>
      </c>
      <c r="B45" s="321" t="s">
        <v>6124</v>
      </c>
      <c r="C45" s="469">
        <v>28279</v>
      </c>
      <c r="D45" s="601">
        <v>470</v>
      </c>
      <c r="E45" s="613">
        <v>1.6620106793026626E-2</v>
      </c>
      <c r="F45" s="286">
        <v>585</v>
      </c>
      <c r="G45" s="613">
        <v>2.0686728667916123E-2</v>
      </c>
      <c r="H45" s="286">
        <v>641</v>
      </c>
      <c r="I45" s="613">
        <v>2.2666996711340572E-2</v>
      </c>
      <c r="J45" s="286">
        <v>1747</v>
      </c>
      <c r="K45" s="613">
        <v>6.1777290568973443E-2</v>
      </c>
      <c r="L45" s="286">
        <v>4355</v>
      </c>
      <c r="M45" s="613">
        <v>0.1540012023055978</v>
      </c>
      <c r="N45" s="286">
        <v>1241</v>
      </c>
      <c r="O45" s="613">
        <v>4.3884154319459669E-2</v>
      </c>
      <c r="P45" s="602">
        <v>9039</v>
      </c>
    </row>
    <row r="46" spans="1:16" ht="15">
      <c r="A46" s="600">
        <v>44</v>
      </c>
      <c r="B46" s="321" t="s">
        <v>30</v>
      </c>
      <c r="C46" s="469">
        <v>7508</v>
      </c>
      <c r="D46" s="601">
        <v>97</v>
      </c>
      <c r="E46" s="613">
        <v>1.2919552477357486E-2</v>
      </c>
      <c r="F46" s="286">
        <v>92</v>
      </c>
      <c r="G46" s="613">
        <v>1.2253596164091636E-2</v>
      </c>
      <c r="H46" s="286">
        <v>133</v>
      </c>
      <c r="I46" s="613">
        <v>1.7714437932871602E-2</v>
      </c>
      <c r="J46" s="286">
        <v>292</v>
      </c>
      <c r="K46" s="613">
        <v>3.8891848694725624E-2</v>
      </c>
      <c r="L46" s="286">
        <v>576</v>
      </c>
      <c r="M46" s="613">
        <v>7.6718167288225891E-2</v>
      </c>
      <c r="N46" s="286">
        <v>102</v>
      </c>
      <c r="O46" s="613">
        <v>1.3585508790623336E-2</v>
      </c>
      <c r="P46" s="602">
        <v>1292</v>
      </c>
    </row>
    <row r="47" spans="1:16" ht="15">
      <c r="A47" s="600">
        <v>59</v>
      </c>
      <c r="B47" s="321" t="s">
        <v>39</v>
      </c>
      <c r="C47" s="469">
        <v>5314</v>
      </c>
      <c r="D47" s="601">
        <v>27</v>
      </c>
      <c r="E47" s="613">
        <v>5.0809183289424161E-3</v>
      </c>
      <c r="F47" s="286">
        <v>50</v>
      </c>
      <c r="G47" s="613">
        <v>9.4091080165600305E-3</v>
      </c>
      <c r="H47" s="286">
        <v>57</v>
      </c>
      <c r="I47" s="613">
        <v>1.0726383138878434E-2</v>
      </c>
      <c r="J47" s="286">
        <v>117</v>
      </c>
      <c r="K47" s="613">
        <v>2.2017312758750469E-2</v>
      </c>
      <c r="L47" s="286">
        <v>360</v>
      </c>
      <c r="M47" s="613">
        <v>6.7745577719232217E-2</v>
      </c>
      <c r="N47" s="286">
        <v>143</v>
      </c>
      <c r="O47" s="613">
        <v>2.6910048927361686E-2</v>
      </c>
      <c r="P47" s="602">
        <v>754</v>
      </c>
    </row>
    <row r="48" spans="1:16" ht="15">
      <c r="A48" s="600">
        <v>113</v>
      </c>
      <c r="B48" s="321" t="s">
        <v>55</v>
      </c>
      <c r="C48" s="469">
        <v>10089</v>
      </c>
      <c r="D48" s="601">
        <v>106</v>
      </c>
      <c r="E48" s="613">
        <v>1.0506492219248686E-2</v>
      </c>
      <c r="F48" s="286">
        <v>128</v>
      </c>
      <c r="G48" s="613">
        <v>1.2687084943998414E-2</v>
      </c>
      <c r="H48" s="286">
        <v>155</v>
      </c>
      <c r="I48" s="613">
        <v>1.536326692437308E-2</v>
      </c>
      <c r="J48" s="286">
        <v>528</v>
      </c>
      <c r="K48" s="613">
        <v>5.2334225393993461E-2</v>
      </c>
      <c r="L48" s="286">
        <v>837</v>
      </c>
      <c r="M48" s="613">
        <v>8.2961641391614632E-2</v>
      </c>
      <c r="N48" s="286">
        <v>112</v>
      </c>
      <c r="O48" s="613">
        <v>1.1101199325998613E-2</v>
      </c>
      <c r="P48" s="602">
        <v>1866</v>
      </c>
    </row>
    <row r="49" spans="1:16" ht="15">
      <c r="A49" s="600">
        <v>125</v>
      </c>
      <c r="B49" s="321" t="s">
        <v>59</v>
      </c>
      <c r="C49" s="469">
        <v>8940</v>
      </c>
      <c r="D49" s="601">
        <v>32</v>
      </c>
      <c r="E49" s="613">
        <v>3.5794183445190158E-3</v>
      </c>
      <c r="F49" s="286">
        <v>35</v>
      </c>
      <c r="G49" s="613">
        <v>3.9149888143176735E-3</v>
      </c>
      <c r="H49" s="286">
        <v>57</v>
      </c>
      <c r="I49" s="613">
        <v>6.3758389261744965E-3</v>
      </c>
      <c r="J49" s="286">
        <v>143</v>
      </c>
      <c r="K49" s="613">
        <v>1.5995525727069353E-2</v>
      </c>
      <c r="L49" s="286">
        <v>275</v>
      </c>
      <c r="M49" s="613">
        <v>3.076062639821029E-2</v>
      </c>
      <c r="N49" s="286">
        <v>54</v>
      </c>
      <c r="O49" s="613">
        <v>6.0402684563758387E-3</v>
      </c>
      <c r="P49" s="602">
        <v>596</v>
      </c>
    </row>
    <row r="50" spans="1:16" ht="15">
      <c r="A50" s="600">
        <v>138</v>
      </c>
      <c r="B50" s="321" t="s">
        <v>65</v>
      </c>
      <c r="C50" s="469">
        <v>16287</v>
      </c>
      <c r="D50" s="601">
        <v>143</v>
      </c>
      <c r="E50" s="613">
        <v>8.7800085958126117E-3</v>
      </c>
      <c r="F50" s="286">
        <v>156</v>
      </c>
      <c r="G50" s="613">
        <v>9.5781911954319395E-3</v>
      </c>
      <c r="H50" s="286">
        <v>169</v>
      </c>
      <c r="I50" s="613">
        <v>1.0376373795051267E-2</v>
      </c>
      <c r="J50" s="286">
        <v>677</v>
      </c>
      <c r="K50" s="613">
        <v>4.1566893841714248E-2</v>
      </c>
      <c r="L50" s="286">
        <v>1119</v>
      </c>
      <c r="M50" s="613">
        <v>6.8705102228771409E-2</v>
      </c>
      <c r="N50" s="286">
        <v>254</v>
      </c>
      <c r="O50" s="613">
        <v>1.5595260023331491E-2</v>
      </c>
      <c r="P50" s="602">
        <v>2518</v>
      </c>
    </row>
    <row r="51" spans="1:16" ht="15">
      <c r="A51" s="600">
        <v>234</v>
      </c>
      <c r="B51" s="321" t="s">
        <v>92</v>
      </c>
      <c r="C51" s="469">
        <v>24621</v>
      </c>
      <c r="D51" s="601">
        <v>103</v>
      </c>
      <c r="E51" s="613">
        <v>4.183420657162585E-3</v>
      </c>
      <c r="F51" s="286">
        <v>141</v>
      </c>
      <c r="G51" s="613">
        <v>5.72681856951383E-3</v>
      </c>
      <c r="H51" s="286">
        <v>148</v>
      </c>
      <c r="I51" s="613">
        <v>6.0111287112627433E-3</v>
      </c>
      <c r="J51" s="286">
        <v>700</v>
      </c>
      <c r="K51" s="613">
        <v>2.8431014174891352E-2</v>
      </c>
      <c r="L51" s="286">
        <v>1166</v>
      </c>
      <c r="M51" s="613">
        <v>4.7357946468461885E-2</v>
      </c>
      <c r="N51" s="286">
        <v>158</v>
      </c>
      <c r="O51" s="613">
        <v>6.4172860566183336E-3</v>
      </c>
      <c r="P51" s="602">
        <v>2416</v>
      </c>
    </row>
    <row r="52" spans="1:16" ht="15">
      <c r="A52" s="600">
        <v>240</v>
      </c>
      <c r="B52" s="321" t="s">
        <v>97</v>
      </c>
      <c r="C52" s="469">
        <v>12708</v>
      </c>
      <c r="D52" s="601">
        <v>90</v>
      </c>
      <c r="E52" s="613">
        <v>7.0821529745042494E-3</v>
      </c>
      <c r="F52" s="286">
        <v>99</v>
      </c>
      <c r="G52" s="613">
        <v>7.7903682719546738E-3</v>
      </c>
      <c r="H52" s="286">
        <v>149</v>
      </c>
      <c r="I52" s="613">
        <v>1.1724897702234813E-2</v>
      </c>
      <c r="J52" s="286">
        <v>295</v>
      </c>
      <c r="K52" s="613">
        <v>2.3213723638652817E-2</v>
      </c>
      <c r="L52" s="286">
        <v>779</v>
      </c>
      <c r="M52" s="613">
        <v>6.1299968523764556E-2</v>
      </c>
      <c r="N52" s="286">
        <v>312</v>
      </c>
      <c r="O52" s="613">
        <v>2.4551463644948063E-2</v>
      </c>
      <c r="P52" s="602">
        <v>1724</v>
      </c>
    </row>
    <row r="53" spans="1:16" ht="15">
      <c r="A53" s="600">
        <v>284</v>
      </c>
      <c r="B53" s="321" t="s">
        <v>108</v>
      </c>
      <c r="C53" s="469">
        <v>21679</v>
      </c>
      <c r="D53" s="601">
        <v>148</v>
      </c>
      <c r="E53" s="613">
        <v>6.8268831588172889E-3</v>
      </c>
      <c r="F53" s="286">
        <v>195</v>
      </c>
      <c r="G53" s="613">
        <v>8.9948798376308873E-3</v>
      </c>
      <c r="H53" s="286">
        <v>191</v>
      </c>
      <c r="I53" s="613">
        <v>8.8103694819871761E-3</v>
      </c>
      <c r="J53" s="286">
        <v>625</v>
      </c>
      <c r="K53" s="613">
        <v>2.8829743069329766E-2</v>
      </c>
      <c r="L53" s="286">
        <v>1263</v>
      </c>
      <c r="M53" s="613">
        <v>5.8259144794501588E-2</v>
      </c>
      <c r="N53" s="286">
        <v>342</v>
      </c>
      <c r="O53" s="613">
        <v>1.5775635407537247E-2</v>
      </c>
      <c r="P53" s="602">
        <v>2764</v>
      </c>
    </row>
    <row r="54" spans="1:16" ht="15">
      <c r="A54" s="600">
        <v>306</v>
      </c>
      <c r="B54" s="321" t="s">
        <v>110</v>
      </c>
      <c r="C54" s="469">
        <v>6022</v>
      </c>
      <c r="D54" s="601">
        <v>56</v>
      </c>
      <c r="E54" s="613">
        <v>9.2992361341746928E-3</v>
      </c>
      <c r="F54" s="286">
        <v>74</v>
      </c>
      <c r="G54" s="613">
        <v>1.2288276320159415E-2</v>
      </c>
      <c r="H54" s="286">
        <v>78</v>
      </c>
      <c r="I54" s="613">
        <v>1.2952507472600464E-2</v>
      </c>
      <c r="J54" s="286">
        <v>284</v>
      </c>
      <c r="K54" s="613">
        <v>4.7160411823314513E-2</v>
      </c>
      <c r="L54" s="286">
        <v>500</v>
      </c>
      <c r="M54" s="613">
        <v>8.3028894055131183E-2</v>
      </c>
      <c r="N54" s="286">
        <v>65</v>
      </c>
      <c r="O54" s="613">
        <v>1.0793756227167054E-2</v>
      </c>
      <c r="P54" s="602">
        <v>1057</v>
      </c>
    </row>
    <row r="55" spans="1:16" ht="15">
      <c r="A55" s="600">
        <v>347</v>
      </c>
      <c r="B55" s="321" t="s">
        <v>124</v>
      </c>
      <c r="C55" s="469">
        <v>5650</v>
      </c>
      <c r="D55" s="601">
        <v>38</v>
      </c>
      <c r="E55" s="613">
        <v>6.725663716814159E-3</v>
      </c>
      <c r="F55" s="286">
        <v>61</v>
      </c>
      <c r="G55" s="613">
        <v>1.079646017699115E-2</v>
      </c>
      <c r="H55" s="286">
        <v>64</v>
      </c>
      <c r="I55" s="613">
        <v>1.1327433628318584E-2</v>
      </c>
      <c r="J55" s="286">
        <v>147</v>
      </c>
      <c r="K55" s="613">
        <v>2.6017699115044247E-2</v>
      </c>
      <c r="L55" s="286">
        <v>373</v>
      </c>
      <c r="M55" s="613">
        <v>6.6017699115044251E-2</v>
      </c>
      <c r="N55" s="286">
        <v>110</v>
      </c>
      <c r="O55" s="613">
        <v>1.9469026548672566E-2</v>
      </c>
      <c r="P55" s="602">
        <v>793</v>
      </c>
    </row>
    <row r="56" spans="1:16" ht="15">
      <c r="A56" s="600">
        <v>411</v>
      </c>
      <c r="B56" s="321" t="s">
        <v>145</v>
      </c>
      <c r="C56" s="469">
        <v>10567</v>
      </c>
      <c r="D56" s="601">
        <v>43</v>
      </c>
      <c r="E56" s="613">
        <v>4.0692722627046467E-3</v>
      </c>
      <c r="F56" s="286">
        <v>69</v>
      </c>
      <c r="G56" s="613">
        <v>6.5297624680609448E-3</v>
      </c>
      <c r="H56" s="286">
        <v>81</v>
      </c>
      <c r="I56" s="613">
        <v>7.6653733320715435E-3</v>
      </c>
      <c r="J56" s="286">
        <v>239</v>
      </c>
      <c r="K56" s="613">
        <v>2.2617583041544431E-2</v>
      </c>
      <c r="L56" s="286">
        <v>476</v>
      </c>
      <c r="M56" s="613">
        <v>4.5045897605753761E-2</v>
      </c>
      <c r="N56" s="286">
        <v>211</v>
      </c>
      <c r="O56" s="613">
        <v>1.9967824358853033E-2</v>
      </c>
      <c r="P56" s="602">
        <v>1119</v>
      </c>
    </row>
    <row r="57" spans="1:16" ht="15">
      <c r="A57" s="600">
        <v>501</v>
      </c>
      <c r="B57" s="321" t="s">
        <v>163</v>
      </c>
      <c r="C57" s="469">
        <v>3325</v>
      </c>
      <c r="D57" s="601">
        <v>9</v>
      </c>
      <c r="E57" s="613">
        <v>2.7067669172932329E-3</v>
      </c>
      <c r="F57" s="286">
        <v>13</v>
      </c>
      <c r="G57" s="613">
        <v>3.909774436090226E-3</v>
      </c>
      <c r="H57" s="286">
        <v>22</v>
      </c>
      <c r="I57" s="613">
        <v>6.6165413533834589E-3</v>
      </c>
      <c r="J57" s="286">
        <v>58</v>
      </c>
      <c r="K57" s="613">
        <v>1.744360902255639E-2</v>
      </c>
      <c r="L57" s="286">
        <v>131</v>
      </c>
      <c r="M57" s="613">
        <v>3.9398496240601502E-2</v>
      </c>
      <c r="N57" s="286">
        <v>41</v>
      </c>
      <c r="O57" s="613">
        <v>1.2330827067669173E-2</v>
      </c>
      <c r="P57" s="602">
        <v>274</v>
      </c>
    </row>
    <row r="58" spans="1:16" ht="15">
      <c r="A58" s="600">
        <v>543</v>
      </c>
      <c r="B58" s="321" t="s">
        <v>167</v>
      </c>
      <c r="C58" s="469">
        <v>8677</v>
      </c>
      <c r="D58" s="601">
        <v>24</v>
      </c>
      <c r="E58" s="613">
        <v>2.7659329261265414E-3</v>
      </c>
      <c r="F58" s="286">
        <v>36</v>
      </c>
      <c r="G58" s="613">
        <v>4.1488993891898125E-3</v>
      </c>
      <c r="H58" s="286">
        <v>33</v>
      </c>
      <c r="I58" s="613">
        <v>3.8031577734239943E-3</v>
      </c>
      <c r="J58" s="286">
        <v>181</v>
      </c>
      <c r="K58" s="613">
        <v>2.0859744151204333E-2</v>
      </c>
      <c r="L58" s="286">
        <v>252</v>
      </c>
      <c r="M58" s="613">
        <v>2.9042295724328687E-2</v>
      </c>
      <c r="N58" s="286">
        <v>46</v>
      </c>
      <c r="O58" s="613">
        <v>5.3013714417425375E-3</v>
      </c>
      <c r="P58" s="602">
        <v>572</v>
      </c>
    </row>
    <row r="59" spans="1:16" ht="15">
      <c r="A59" s="600">
        <v>628</v>
      </c>
      <c r="B59" s="321" t="s">
        <v>183</v>
      </c>
      <c r="C59" s="469">
        <v>9717</v>
      </c>
      <c r="D59" s="601">
        <v>19</v>
      </c>
      <c r="E59" s="613">
        <v>1.9553360090562933E-3</v>
      </c>
      <c r="F59" s="286">
        <v>33</v>
      </c>
      <c r="G59" s="613">
        <v>3.3961099104661933E-3</v>
      </c>
      <c r="H59" s="286">
        <v>41</v>
      </c>
      <c r="I59" s="613">
        <v>4.2194092827004216E-3</v>
      </c>
      <c r="J59" s="286">
        <v>167</v>
      </c>
      <c r="K59" s="613">
        <v>1.7186374395389524E-2</v>
      </c>
      <c r="L59" s="286">
        <v>297</v>
      </c>
      <c r="M59" s="613">
        <v>3.056498919419574E-2</v>
      </c>
      <c r="N59" s="286">
        <v>52</v>
      </c>
      <c r="O59" s="613">
        <v>5.3514459195224866E-3</v>
      </c>
      <c r="P59" s="602">
        <v>609</v>
      </c>
    </row>
    <row r="60" spans="1:16" ht="15">
      <c r="A60" s="600">
        <v>656</v>
      </c>
      <c r="B60" s="321" t="s">
        <v>195</v>
      </c>
      <c r="C60" s="469">
        <v>16778</v>
      </c>
      <c r="D60" s="601">
        <v>226</v>
      </c>
      <c r="E60" s="613">
        <v>1.3470020264632256E-2</v>
      </c>
      <c r="F60" s="286">
        <v>265</v>
      </c>
      <c r="G60" s="613">
        <v>1.5794492788174991E-2</v>
      </c>
      <c r="H60" s="286">
        <v>360</v>
      </c>
      <c r="I60" s="613">
        <v>2.1456669448086781E-2</v>
      </c>
      <c r="J60" s="286">
        <v>815</v>
      </c>
      <c r="K60" s="613">
        <v>4.8575515556085351E-2</v>
      </c>
      <c r="L60" s="286">
        <v>2100</v>
      </c>
      <c r="M60" s="613">
        <v>0.12516390511383954</v>
      </c>
      <c r="N60" s="286">
        <v>610</v>
      </c>
      <c r="O60" s="613">
        <v>3.6357134342591489E-2</v>
      </c>
      <c r="P60" s="602">
        <v>4376</v>
      </c>
    </row>
    <row r="61" spans="1:16" ht="15">
      <c r="A61" s="600">
        <v>761</v>
      </c>
      <c r="B61" s="321" t="s">
        <v>230</v>
      </c>
      <c r="C61" s="469">
        <v>16245</v>
      </c>
      <c r="D61" s="601">
        <v>143</v>
      </c>
      <c r="E61" s="613">
        <v>8.8027085257002154E-3</v>
      </c>
      <c r="F61" s="286">
        <v>170</v>
      </c>
      <c r="G61" s="613">
        <v>1.0464758387196061E-2</v>
      </c>
      <c r="H61" s="286">
        <v>210</v>
      </c>
      <c r="I61" s="613">
        <v>1.2927054478301015E-2</v>
      </c>
      <c r="J61" s="286">
        <v>556</v>
      </c>
      <c r="K61" s="613">
        <v>3.422591566635888E-2</v>
      </c>
      <c r="L61" s="286">
        <v>1345</v>
      </c>
      <c r="M61" s="613">
        <v>8.2794706063404125E-2</v>
      </c>
      <c r="N61" s="286">
        <v>439</v>
      </c>
      <c r="O61" s="613">
        <v>2.7023699599876886E-2</v>
      </c>
      <c r="P61" s="602">
        <v>2863</v>
      </c>
    </row>
    <row r="62" spans="1:16" ht="15">
      <c r="A62" s="600">
        <v>842</v>
      </c>
      <c r="B62" s="321" t="s">
        <v>244</v>
      </c>
      <c r="C62" s="469">
        <v>7225</v>
      </c>
      <c r="D62" s="601">
        <v>38</v>
      </c>
      <c r="E62" s="613">
        <v>5.2595155709342558E-3</v>
      </c>
      <c r="F62" s="286">
        <v>46</v>
      </c>
      <c r="G62" s="613">
        <v>6.3667820069204153E-3</v>
      </c>
      <c r="H62" s="286">
        <v>38</v>
      </c>
      <c r="I62" s="613">
        <v>5.2595155709342558E-3</v>
      </c>
      <c r="J62" s="286">
        <v>212</v>
      </c>
      <c r="K62" s="613">
        <v>2.9342560553633219E-2</v>
      </c>
      <c r="L62" s="286">
        <v>350</v>
      </c>
      <c r="M62" s="613">
        <v>4.8442906574394463E-2</v>
      </c>
      <c r="N62" s="286">
        <v>43</v>
      </c>
      <c r="O62" s="613">
        <v>5.9515570934256055E-3</v>
      </c>
      <c r="P62" s="602">
        <v>727</v>
      </c>
    </row>
    <row r="63" spans="1:16">
      <c r="A63" s="597">
        <v>6</v>
      </c>
      <c r="B63" s="183" t="s">
        <v>351</v>
      </c>
      <c r="C63" s="408">
        <v>260186</v>
      </c>
      <c r="D63" s="598">
        <v>4684</v>
      </c>
      <c r="E63" s="614">
        <v>1.8002505899625654E-2</v>
      </c>
      <c r="F63" s="598">
        <v>6574</v>
      </c>
      <c r="G63" s="614">
        <v>2.5266540090550606E-2</v>
      </c>
      <c r="H63" s="66">
        <v>7505</v>
      </c>
      <c r="I63" s="614">
        <v>2.8844749525339566E-2</v>
      </c>
      <c r="J63" s="66">
        <v>17808</v>
      </c>
      <c r="K63" s="614">
        <v>0.20902389783557915</v>
      </c>
      <c r="L63" s="66">
        <v>38330</v>
      </c>
      <c r="M63" s="614">
        <v>0.44990375134982863</v>
      </c>
      <c r="N63" s="66">
        <v>10295</v>
      </c>
      <c r="O63" s="614">
        <v>0.12083900652612799</v>
      </c>
      <c r="P63" s="599">
        <v>85196</v>
      </c>
    </row>
    <row r="64" spans="1:16" ht="15">
      <c r="A64" s="600">
        <v>38</v>
      </c>
      <c r="B64" s="321" t="s">
        <v>22</v>
      </c>
      <c r="C64" s="469">
        <v>12081</v>
      </c>
      <c r="D64" s="601">
        <v>48</v>
      </c>
      <c r="E64" s="613">
        <v>3.9731810280605913E-3</v>
      </c>
      <c r="F64" s="286">
        <v>55</v>
      </c>
      <c r="G64" s="613">
        <v>4.5526032613194276E-3</v>
      </c>
      <c r="H64" s="286">
        <v>68</v>
      </c>
      <c r="I64" s="613">
        <v>5.6286731230858374E-3</v>
      </c>
      <c r="J64" s="286">
        <v>300</v>
      </c>
      <c r="K64" s="613">
        <v>2.4832381425378695E-2</v>
      </c>
      <c r="L64" s="286">
        <v>474</v>
      </c>
      <c r="M64" s="613">
        <v>3.9235162652098338E-2</v>
      </c>
      <c r="N64" s="286">
        <v>133</v>
      </c>
      <c r="O64" s="613">
        <v>1.1009022431917887E-2</v>
      </c>
      <c r="P64" s="602">
        <v>1078</v>
      </c>
    </row>
    <row r="65" spans="1:16" ht="15">
      <c r="A65" s="600">
        <v>86</v>
      </c>
      <c r="B65" s="321" t="s">
        <v>43</v>
      </c>
      <c r="C65" s="469">
        <v>6405</v>
      </c>
      <c r="D65" s="601">
        <v>60</v>
      </c>
      <c r="E65" s="613">
        <v>9.3676814988290398E-3</v>
      </c>
      <c r="F65" s="286">
        <v>100</v>
      </c>
      <c r="G65" s="613">
        <v>1.56128024980484E-2</v>
      </c>
      <c r="H65" s="286">
        <v>98</v>
      </c>
      <c r="I65" s="613">
        <v>1.5300546448087432E-2</v>
      </c>
      <c r="J65" s="286">
        <v>272</v>
      </c>
      <c r="K65" s="613">
        <v>4.2466822794691647E-2</v>
      </c>
      <c r="L65" s="286">
        <v>536</v>
      </c>
      <c r="M65" s="613">
        <v>8.3684621389539429E-2</v>
      </c>
      <c r="N65" s="286">
        <v>133</v>
      </c>
      <c r="O65" s="613">
        <v>2.0765027322404372E-2</v>
      </c>
      <c r="P65" s="602">
        <v>1199</v>
      </c>
    </row>
    <row r="66" spans="1:16" ht="15">
      <c r="A66" s="600">
        <v>107</v>
      </c>
      <c r="B66" s="321" t="s">
        <v>6125</v>
      </c>
      <c r="C66" s="469">
        <v>8504</v>
      </c>
      <c r="D66" s="601">
        <v>32</v>
      </c>
      <c r="E66" s="613">
        <v>3.7629350893697085E-3</v>
      </c>
      <c r="F66" s="286">
        <v>46</v>
      </c>
      <c r="G66" s="613">
        <v>5.4092191909689558E-3</v>
      </c>
      <c r="H66" s="286">
        <v>38</v>
      </c>
      <c r="I66" s="613">
        <v>4.4684854186265287E-3</v>
      </c>
      <c r="J66" s="286">
        <v>192</v>
      </c>
      <c r="K66" s="613">
        <v>2.2577610536218252E-2</v>
      </c>
      <c r="L66" s="286">
        <v>330</v>
      </c>
      <c r="M66" s="613">
        <v>3.8805268109125116E-2</v>
      </c>
      <c r="N66" s="286">
        <v>38</v>
      </c>
      <c r="O66" s="613">
        <v>4.4684854186265287E-3</v>
      </c>
      <c r="P66" s="602">
        <v>676</v>
      </c>
    </row>
    <row r="67" spans="1:16" ht="15">
      <c r="A67" s="600">
        <v>134</v>
      </c>
      <c r="B67" s="321" t="s">
        <v>63</v>
      </c>
      <c r="C67" s="469">
        <v>9680</v>
      </c>
      <c r="D67" s="601">
        <v>11</v>
      </c>
      <c r="E67" s="613">
        <v>1.1363636363636363E-3</v>
      </c>
      <c r="F67" s="286">
        <v>31</v>
      </c>
      <c r="G67" s="613">
        <v>3.2024793388429752E-3</v>
      </c>
      <c r="H67" s="286">
        <v>30</v>
      </c>
      <c r="I67" s="613">
        <v>3.0991735537190084E-3</v>
      </c>
      <c r="J67" s="286">
        <v>128</v>
      </c>
      <c r="K67" s="613">
        <v>1.3223140495867768E-2</v>
      </c>
      <c r="L67" s="286">
        <v>214</v>
      </c>
      <c r="M67" s="613">
        <v>2.2107438016528924E-2</v>
      </c>
      <c r="N67" s="286">
        <v>72</v>
      </c>
      <c r="O67" s="613">
        <v>7.4380165289256199E-3</v>
      </c>
      <c r="P67" s="602">
        <v>486</v>
      </c>
    </row>
    <row r="68" spans="1:16" ht="15">
      <c r="A68" s="600">
        <v>150</v>
      </c>
      <c r="B68" s="321" t="s">
        <v>6126</v>
      </c>
      <c r="C68" s="469">
        <v>4160</v>
      </c>
      <c r="D68" s="601">
        <v>38</v>
      </c>
      <c r="E68" s="613">
        <v>9.1346153846153851E-3</v>
      </c>
      <c r="F68" s="286">
        <v>52</v>
      </c>
      <c r="G68" s="613">
        <v>1.2500000000000001E-2</v>
      </c>
      <c r="H68" s="286">
        <v>72</v>
      </c>
      <c r="I68" s="613">
        <v>1.7307692307692309E-2</v>
      </c>
      <c r="J68" s="286">
        <v>181</v>
      </c>
      <c r="K68" s="613">
        <v>4.3509615384615383E-2</v>
      </c>
      <c r="L68" s="286">
        <v>533</v>
      </c>
      <c r="M68" s="613">
        <v>0.12812499999999999</v>
      </c>
      <c r="N68" s="286">
        <v>262</v>
      </c>
      <c r="O68" s="613">
        <v>6.2980769230769229E-2</v>
      </c>
      <c r="P68" s="602">
        <v>1138</v>
      </c>
    </row>
    <row r="69" spans="1:16" ht="15">
      <c r="A69" s="600">
        <v>237</v>
      </c>
      <c r="B69" s="321" t="s">
        <v>95</v>
      </c>
      <c r="C69" s="469">
        <v>20645</v>
      </c>
      <c r="D69" s="601">
        <v>773</v>
      </c>
      <c r="E69" s="613">
        <v>3.7442480019375154E-2</v>
      </c>
      <c r="F69" s="286">
        <v>961</v>
      </c>
      <c r="G69" s="613">
        <v>4.6548801162509083E-2</v>
      </c>
      <c r="H69" s="286">
        <v>1156</v>
      </c>
      <c r="I69" s="613">
        <v>5.5994187454589492E-2</v>
      </c>
      <c r="J69" s="286">
        <v>2623</v>
      </c>
      <c r="K69" s="613">
        <v>0.12705255509808672</v>
      </c>
      <c r="L69" s="286">
        <v>5822</v>
      </c>
      <c r="M69" s="613">
        <v>0.28200532816662632</v>
      </c>
      <c r="N69" s="286">
        <v>1971</v>
      </c>
      <c r="O69" s="613">
        <v>9.5471058367643497E-2</v>
      </c>
      <c r="P69" s="602">
        <v>13306</v>
      </c>
    </row>
    <row r="70" spans="1:16" ht="15">
      <c r="A70" s="600">
        <v>264</v>
      </c>
      <c r="B70" s="321" t="s">
        <v>102</v>
      </c>
      <c r="C70" s="469">
        <v>12285</v>
      </c>
      <c r="D70" s="601">
        <v>406</v>
      </c>
      <c r="E70" s="613">
        <v>3.3048433048433051E-2</v>
      </c>
      <c r="F70" s="286">
        <v>568</v>
      </c>
      <c r="G70" s="613">
        <v>4.6235246235246233E-2</v>
      </c>
      <c r="H70" s="286">
        <v>573</v>
      </c>
      <c r="I70" s="613">
        <v>4.6642246642246643E-2</v>
      </c>
      <c r="J70" s="286">
        <v>1235</v>
      </c>
      <c r="K70" s="613">
        <v>0.10052910052910052</v>
      </c>
      <c r="L70" s="286">
        <v>2899</v>
      </c>
      <c r="M70" s="613">
        <v>0.23597883597883598</v>
      </c>
      <c r="N70" s="286">
        <v>715</v>
      </c>
      <c r="O70" s="613">
        <v>5.8201058201058198E-2</v>
      </c>
      <c r="P70" s="602">
        <v>6396</v>
      </c>
    </row>
    <row r="71" spans="1:16" ht="15">
      <c r="A71" s="600">
        <v>310</v>
      </c>
      <c r="B71" s="321" t="s">
        <v>114</v>
      </c>
      <c r="C71" s="469">
        <v>10390</v>
      </c>
      <c r="D71" s="601">
        <v>73</v>
      </c>
      <c r="E71" s="613">
        <v>7.0259865255052935E-3</v>
      </c>
      <c r="F71" s="286">
        <v>107</v>
      </c>
      <c r="G71" s="613">
        <v>1.0298363811357075E-2</v>
      </c>
      <c r="H71" s="286">
        <v>175</v>
      </c>
      <c r="I71" s="613">
        <v>1.6843118383060636E-2</v>
      </c>
      <c r="J71" s="286">
        <v>453</v>
      </c>
      <c r="K71" s="613">
        <v>4.359961501443696E-2</v>
      </c>
      <c r="L71" s="286">
        <v>1025</v>
      </c>
      <c r="M71" s="613">
        <v>9.8652550529355149E-2</v>
      </c>
      <c r="N71" s="286">
        <v>410</v>
      </c>
      <c r="O71" s="613">
        <v>3.9461020211742061E-2</v>
      </c>
      <c r="P71" s="602">
        <v>2243</v>
      </c>
    </row>
    <row r="72" spans="1:16" ht="15">
      <c r="A72" s="600">
        <v>315</v>
      </c>
      <c r="B72" s="321" t="s">
        <v>118</v>
      </c>
      <c r="C72" s="469">
        <v>6980</v>
      </c>
      <c r="D72" s="601">
        <v>54</v>
      </c>
      <c r="E72" s="613">
        <v>7.7363896848137532E-3</v>
      </c>
      <c r="F72" s="286">
        <v>58</v>
      </c>
      <c r="G72" s="613">
        <v>8.3094555873925498E-3</v>
      </c>
      <c r="H72" s="286">
        <v>78</v>
      </c>
      <c r="I72" s="613">
        <v>1.1174785100286532E-2</v>
      </c>
      <c r="J72" s="286">
        <v>246</v>
      </c>
      <c r="K72" s="613">
        <v>3.5243553008595989E-2</v>
      </c>
      <c r="L72" s="286">
        <v>594</v>
      </c>
      <c r="M72" s="613">
        <v>8.5100286532951291E-2</v>
      </c>
      <c r="N72" s="286">
        <v>134</v>
      </c>
      <c r="O72" s="613">
        <v>1.9197707736389683E-2</v>
      </c>
      <c r="P72" s="602">
        <v>1164</v>
      </c>
    </row>
    <row r="73" spans="1:16" ht="15">
      <c r="A73" s="600">
        <v>361</v>
      </c>
      <c r="B73" s="321" t="s">
        <v>131</v>
      </c>
      <c r="C73" s="469">
        <v>29103</v>
      </c>
      <c r="D73" s="601">
        <v>100</v>
      </c>
      <c r="E73" s="613">
        <v>3.4360718826237846E-3</v>
      </c>
      <c r="F73" s="286">
        <v>159</v>
      </c>
      <c r="G73" s="613">
        <v>5.4633542933718174E-3</v>
      </c>
      <c r="H73" s="286">
        <v>127</v>
      </c>
      <c r="I73" s="613">
        <v>4.3638112909322067E-3</v>
      </c>
      <c r="J73" s="286">
        <v>634</v>
      </c>
      <c r="K73" s="613">
        <v>2.1784695735834792E-2</v>
      </c>
      <c r="L73" s="286">
        <v>1015</v>
      </c>
      <c r="M73" s="613">
        <v>3.4876129608631415E-2</v>
      </c>
      <c r="N73" s="286">
        <v>194</v>
      </c>
      <c r="O73" s="613">
        <v>6.6659794522901418E-3</v>
      </c>
      <c r="P73" s="602">
        <v>2229</v>
      </c>
    </row>
    <row r="74" spans="1:16" ht="15">
      <c r="A74" s="600">
        <v>647</v>
      </c>
      <c r="B74" s="321" t="s">
        <v>6127</v>
      </c>
      <c r="C74" s="469">
        <v>7625</v>
      </c>
      <c r="D74" s="601">
        <v>72</v>
      </c>
      <c r="E74" s="613">
        <v>9.4426229508196725E-3</v>
      </c>
      <c r="F74" s="286">
        <v>90</v>
      </c>
      <c r="G74" s="613">
        <v>1.180327868852459E-2</v>
      </c>
      <c r="H74" s="286">
        <v>99</v>
      </c>
      <c r="I74" s="613">
        <v>1.2983606557377049E-2</v>
      </c>
      <c r="J74" s="286">
        <v>366</v>
      </c>
      <c r="K74" s="613">
        <v>4.8000000000000001E-2</v>
      </c>
      <c r="L74" s="286">
        <v>557</v>
      </c>
      <c r="M74" s="613">
        <v>7.3049180327868848E-2</v>
      </c>
      <c r="N74" s="286">
        <v>92</v>
      </c>
      <c r="O74" s="613">
        <v>1.2065573770491804E-2</v>
      </c>
      <c r="P74" s="602">
        <v>1276</v>
      </c>
    </row>
    <row r="75" spans="1:16" ht="15">
      <c r="A75" s="600">
        <v>658</v>
      </c>
      <c r="B75" s="321" t="s">
        <v>6128</v>
      </c>
      <c r="C75" s="469">
        <v>3943</v>
      </c>
      <c r="D75" s="601">
        <v>70</v>
      </c>
      <c r="E75" s="613">
        <v>1.7752979964494039E-2</v>
      </c>
      <c r="F75" s="286">
        <v>75</v>
      </c>
      <c r="G75" s="613">
        <v>1.90210499619579E-2</v>
      </c>
      <c r="H75" s="286">
        <v>120</v>
      </c>
      <c r="I75" s="613">
        <v>3.0433679939132641E-2</v>
      </c>
      <c r="J75" s="286">
        <v>193</v>
      </c>
      <c r="K75" s="613">
        <v>4.8947501902104999E-2</v>
      </c>
      <c r="L75" s="286">
        <v>428</v>
      </c>
      <c r="M75" s="613">
        <v>0.10854679178290641</v>
      </c>
      <c r="N75" s="286">
        <v>112</v>
      </c>
      <c r="O75" s="613">
        <v>2.8404767943190464E-2</v>
      </c>
      <c r="P75" s="602">
        <v>998</v>
      </c>
    </row>
    <row r="76" spans="1:16" ht="15">
      <c r="A76" s="600">
        <v>664</v>
      </c>
      <c r="B76" s="321" t="s">
        <v>6129</v>
      </c>
      <c r="C76" s="469">
        <v>23972</v>
      </c>
      <c r="D76" s="601">
        <v>858</v>
      </c>
      <c r="E76" s="613">
        <v>3.5791757049891543E-2</v>
      </c>
      <c r="F76" s="286">
        <v>1199</v>
      </c>
      <c r="G76" s="613">
        <v>5.0016686133822791E-2</v>
      </c>
      <c r="H76" s="286">
        <v>1334</v>
      </c>
      <c r="I76" s="613">
        <v>5.5648256299015521E-2</v>
      </c>
      <c r="J76" s="286">
        <v>2957</v>
      </c>
      <c r="K76" s="613">
        <v>0.12335224428499916</v>
      </c>
      <c r="L76" s="286">
        <v>6351</v>
      </c>
      <c r="M76" s="613">
        <v>0.26493408977139998</v>
      </c>
      <c r="N76" s="286">
        <v>1602</v>
      </c>
      <c r="O76" s="613">
        <v>6.6827965960287006E-2</v>
      </c>
      <c r="P76" s="602">
        <v>14301</v>
      </c>
    </row>
    <row r="77" spans="1:16" ht="15">
      <c r="A77" s="600">
        <v>686</v>
      </c>
      <c r="B77" s="321" t="s">
        <v>219</v>
      </c>
      <c r="C77" s="469">
        <v>39667</v>
      </c>
      <c r="D77" s="601">
        <v>1246</v>
      </c>
      <c r="E77" s="613">
        <v>3.1411500743691229E-2</v>
      </c>
      <c r="F77" s="286">
        <v>1735</v>
      </c>
      <c r="G77" s="613">
        <v>4.3739128242619808E-2</v>
      </c>
      <c r="H77" s="286">
        <v>1967</v>
      </c>
      <c r="I77" s="613">
        <v>4.9587818589759747E-2</v>
      </c>
      <c r="J77" s="286">
        <v>4361</v>
      </c>
      <c r="K77" s="613">
        <v>0.1099402526029193</v>
      </c>
      <c r="L77" s="286">
        <v>9463</v>
      </c>
      <c r="M77" s="613">
        <v>0.23856102049562608</v>
      </c>
      <c r="N77" s="286">
        <v>2092</v>
      </c>
      <c r="O77" s="613">
        <v>5.2739052613003254E-2</v>
      </c>
      <c r="P77" s="602">
        <v>20864</v>
      </c>
    </row>
    <row r="78" spans="1:16" ht="15">
      <c r="A78" s="600">
        <v>819</v>
      </c>
      <c r="B78" s="321" t="s">
        <v>240</v>
      </c>
      <c r="C78" s="469">
        <v>5281</v>
      </c>
      <c r="D78" s="601">
        <v>43</v>
      </c>
      <c r="E78" s="613">
        <v>8.1423972732437046E-3</v>
      </c>
      <c r="F78" s="286">
        <v>85</v>
      </c>
      <c r="G78" s="613">
        <v>1.609543647036546E-2</v>
      </c>
      <c r="H78" s="286">
        <v>73</v>
      </c>
      <c r="I78" s="613">
        <v>1.3823139556902102E-2</v>
      </c>
      <c r="J78" s="286">
        <v>209</v>
      </c>
      <c r="K78" s="613">
        <v>3.9575837909486843E-2</v>
      </c>
      <c r="L78" s="286">
        <v>354</v>
      </c>
      <c r="M78" s="613">
        <v>6.7032758947169091E-2</v>
      </c>
      <c r="N78" s="286">
        <v>55</v>
      </c>
      <c r="O78" s="613">
        <v>1.0414694186707063E-2</v>
      </c>
      <c r="P78" s="602">
        <v>819</v>
      </c>
    </row>
    <row r="79" spans="1:16" ht="15">
      <c r="A79" s="600">
        <v>854</v>
      </c>
      <c r="B79" s="321" t="s">
        <v>248</v>
      </c>
      <c r="C79" s="469">
        <v>14769</v>
      </c>
      <c r="D79" s="601">
        <v>53</v>
      </c>
      <c r="E79" s="613">
        <v>3.588597738506331E-3</v>
      </c>
      <c r="F79" s="286">
        <v>66</v>
      </c>
      <c r="G79" s="613">
        <v>4.4688198253097708E-3</v>
      </c>
      <c r="H79" s="286">
        <v>54</v>
      </c>
      <c r="I79" s="613">
        <v>3.6563071297989031E-3</v>
      </c>
      <c r="J79" s="286">
        <v>310</v>
      </c>
      <c r="K79" s="613">
        <v>2.0989911300697408E-2</v>
      </c>
      <c r="L79" s="286">
        <v>499</v>
      </c>
      <c r="M79" s="613">
        <v>3.3786986254993566E-2</v>
      </c>
      <c r="N79" s="286">
        <v>105</v>
      </c>
      <c r="O79" s="613">
        <v>7.1094860857200889E-3</v>
      </c>
      <c r="P79" s="602">
        <v>1087</v>
      </c>
    </row>
    <row r="80" spans="1:16" ht="15">
      <c r="A80" s="600">
        <v>887</v>
      </c>
      <c r="B80" s="321" t="s">
        <v>261</v>
      </c>
      <c r="C80" s="469">
        <v>44696</v>
      </c>
      <c r="D80" s="601">
        <v>747</v>
      </c>
      <c r="E80" s="613">
        <v>1.671290495793807E-2</v>
      </c>
      <c r="F80" s="286">
        <v>1187</v>
      </c>
      <c r="G80" s="613">
        <v>2.6557186325398247E-2</v>
      </c>
      <c r="H80" s="286">
        <v>1443</v>
      </c>
      <c r="I80" s="613">
        <v>3.2284768211920528E-2</v>
      </c>
      <c r="J80" s="286">
        <v>3148</v>
      </c>
      <c r="K80" s="613">
        <v>7.0431358510828712E-2</v>
      </c>
      <c r="L80" s="286">
        <v>7236</v>
      </c>
      <c r="M80" s="613">
        <v>0.16189368176123142</v>
      </c>
      <c r="N80" s="286">
        <v>2175</v>
      </c>
      <c r="O80" s="613">
        <v>4.8662072668695183E-2</v>
      </c>
      <c r="P80" s="602">
        <v>15936</v>
      </c>
    </row>
    <row r="81" spans="1:16">
      <c r="A81" s="597">
        <v>7</v>
      </c>
      <c r="B81" s="183" t="s">
        <v>369</v>
      </c>
      <c r="C81" s="408">
        <v>728581</v>
      </c>
      <c r="D81" s="598">
        <v>21447</v>
      </c>
      <c r="E81" s="614">
        <v>2.9436672106464484E-2</v>
      </c>
      <c r="F81" s="598">
        <v>28488</v>
      </c>
      <c r="G81" s="614">
        <v>3.9100662795214257E-2</v>
      </c>
      <c r="H81" s="66">
        <v>30760</v>
      </c>
      <c r="I81" s="614">
        <v>4.2219053200673637E-2</v>
      </c>
      <c r="J81" s="66">
        <v>81255</v>
      </c>
      <c r="K81" s="614">
        <v>0.19358873561575299</v>
      </c>
      <c r="L81" s="66">
        <v>190807</v>
      </c>
      <c r="M81" s="614">
        <v>0.45459462035117815</v>
      </c>
      <c r="N81" s="66">
        <v>66973</v>
      </c>
      <c r="O81" s="614">
        <v>0.15956209944488123</v>
      </c>
      <c r="P81" s="599">
        <v>419730</v>
      </c>
    </row>
    <row r="82" spans="1:16" ht="15">
      <c r="A82" s="600">
        <v>2</v>
      </c>
      <c r="B82" s="321" t="s">
        <v>8</v>
      </c>
      <c r="C82" s="469">
        <v>21246</v>
      </c>
      <c r="D82" s="601">
        <v>160</v>
      </c>
      <c r="E82" s="613">
        <v>7.53082933258025E-3</v>
      </c>
      <c r="F82" s="286">
        <v>190</v>
      </c>
      <c r="G82" s="613">
        <v>8.9428598324390474E-3</v>
      </c>
      <c r="H82" s="286">
        <v>242</v>
      </c>
      <c r="I82" s="613">
        <v>1.1390379365527628E-2</v>
      </c>
      <c r="J82" s="286">
        <v>690</v>
      </c>
      <c r="K82" s="613">
        <v>3.247670149675233E-2</v>
      </c>
      <c r="L82" s="286">
        <v>1336</v>
      </c>
      <c r="M82" s="613">
        <v>6.2882424927045086E-2</v>
      </c>
      <c r="N82" s="286">
        <v>466</v>
      </c>
      <c r="O82" s="613">
        <v>2.1933540431139979E-2</v>
      </c>
      <c r="P82" s="602">
        <v>3084</v>
      </c>
    </row>
    <row r="83" spans="1:16" ht="15">
      <c r="A83" s="600">
        <v>21</v>
      </c>
      <c r="B83" s="321" t="s">
        <v>12</v>
      </c>
      <c r="C83" s="469">
        <v>4920</v>
      </c>
      <c r="D83" s="601">
        <v>25</v>
      </c>
      <c r="E83" s="613">
        <v>5.08130081300813E-3</v>
      </c>
      <c r="F83" s="286">
        <v>28</v>
      </c>
      <c r="G83" s="613">
        <v>5.6910569105691061E-3</v>
      </c>
      <c r="H83" s="286">
        <v>41</v>
      </c>
      <c r="I83" s="613">
        <v>8.3333333333333332E-3</v>
      </c>
      <c r="J83" s="286">
        <v>94</v>
      </c>
      <c r="K83" s="613">
        <v>1.9105691056910568E-2</v>
      </c>
      <c r="L83" s="286">
        <v>251</v>
      </c>
      <c r="M83" s="613">
        <v>5.1016260162601627E-2</v>
      </c>
      <c r="N83" s="286">
        <v>90</v>
      </c>
      <c r="O83" s="613">
        <v>1.8292682926829267E-2</v>
      </c>
      <c r="P83" s="602">
        <v>529</v>
      </c>
    </row>
    <row r="84" spans="1:16" ht="15">
      <c r="A84" s="600">
        <v>55</v>
      </c>
      <c r="B84" s="321" t="s">
        <v>6130</v>
      </c>
      <c r="C84" s="469">
        <v>7902</v>
      </c>
      <c r="D84" s="601">
        <v>29</v>
      </c>
      <c r="E84" s="613">
        <v>3.6699569729182484E-3</v>
      </c>
      <c r="F84" s="286">
        <v>33</v>
      </c>
      <c r="G84" s="613">
        <v>4.1761579347000758E-3</v>
      </c>
      <c r="H84" s="286">
        <v>43</v>
      </c>
      <c r="I84" s="613">
        <v>5.4416603391546445E-3</v>
      </c>
      <c r="J84" s="286">
        <v>129</v>
      </c>
      <c r="K84" s="613">
        <v>1.6324981017463932E-2</v>
      </c>
      <c r="L84" s="286">
        <v>256</v>
      </c>
      <c r="M84" s="613">
        <v>3.2396861554036954E-2</v>
      </c>
      <c r="N84" s="286">
        <v>65</v>
      </c>
      <c r="O84" s="613">
        <v>8.2257656289546951E-3</v>
      </c>
      <c r="P84" s="602">
        <v>555</v>
      </c>
    </row>
    <row r="85" spans="1:16" ht="15">
      <c r="A85" s="600">
        <v>148</v>
      </c>
      <c r="B85" s="321" t="s">
        <v>73</v>
      </c>
      <c r="C85" s="469">
        <v>65553</v>
      </c>
      <c r="D85" s="601">
        <v>2080</v>
      </c>
      <c r="E85" s="613">
        <v>3.1730050493493811E-2</v>
      </c>
      <c r="F85" s="286">
        <v>2707</v>
      </c>
      <c r="G85" s="613">
        <v>4.1294830137446038E-2</v>
      </c>
      <c r="H85" s="286">
        <v>3004</v>
      </c>
      <c r="I85" s="613">
        <v>4.5825515231949721E-2</v>
      </c>
      <c r="J85" s="286">
        <v>7696</v>
      </c>
      <c r="K85" s="613">
        <v>0.11740118682592711</v>
      </c>
      <c r="L85" s="286">
        <v>16498</v>
      </c>
      <c r="M85" s="613">
        <v>0.25167421780849086</v>
      </c>
      <c r="N85" s="286">
        <v>5105</v>
      </c>
      <c r="O85" s="613">
        <v>7.7875917196772074E-2</v>
      </c>
      <c r="P85" s="602">
        <v>37090</v>
      </c>
    </row>
    <row r="86" spans="1:16" ht="15">
      <c r="A86" s="600">
        <v>197</v>
      </c>
      <c r="B86" s="321" t="s">
        <v>84</v>
      </c>
      <c r="C86" s="469">
        <v>15534</v>
      </c>
      <c r="D86" s="601">
        <v>194</v>
      </c>
      <c r="E86" s="613">
        <v>1.2488734389082014E-2</v>
      </c>
      <c r="F86" s="286">
        <v>251</v>
      </c>
      <c r="G86" s="613">
        <v>1.6158104802368997E-2</v>
      </c>
      <c r="H86" s="286">
        <v>242</v>
      </c>
      <c r="I86" s="613">
        <v>1.5578730526586843E-2</v>
      </c>
      <c r="J86" s="286">
        <v>582</v>
      </c>
      <c r="K86" s="613">
        <v>3.746620316724604E-2</v>
      </c>
      <c r="L86" s="286">
        <v>1129</v>
      </c>
      <c r="M86" s="613">
        <v>7.2679284150894807E-2</v>
      </c>
      <c r="N86" s="286">
        <v>322</v>
      </c>
      <c r="O86" s="613">
        <v>2.0728724089094888E-2</v>
      </c>
      <c r="P86" s="602">
        <v>2720</v>
      </c>
    </row>
    <row r="87" spans="1:16" ht="15">
      <c r="A87" s="600">
        <v>206</v>
      </c>
      <c r="B87" s="321" t="s">
        <v>86</v>
      </c>
      <c r="C87" s="469">
        <v>4983</v>
      </c>
      <c r="D87" s="601">
        <v>33</v>
      </c>
      <c r="E87" s="613">
        <v>6.6225165562913907E-3</v>
      </c>
      <c r="F87" s="286">
        <v>35</v>
      </c>
      <c r="G87" s="613">
        <v>7.0238811960666265E-3</v>
      </c>
      <c r="H87" s="286">
        <v>54</v>
      </c>
      <c r="I87" s="613">
        <v>1.0836845273931367E-2</v>
      </c>
      <c r="J87" s="286">
        <v>127</v>
      </c>
      <c r="K87" s="613">
        <v>2.5486654625727474E-2</v>
      </c>
      <c r="L87" s="286">
        <v>311</v>
      </c>
      <c r="M87" s="613">
        <v>6.2412201485049168E-2</v>
      </c>
      <c r="N87" s="286">
        <v>114</v>
      </c>
      <c r="O87" s="613">
        <v>2.2877784467188442E-2</v>
      </c>
      <c r="P87" s="602">
        <v>674</v>
      </c>
    </row>
    <row r="88" spans="1:16" ht="15">
      <c r="A88" s="600">
        <v>313</v>
      </c>
      <c r="B88" s="321" t="s">
        <v>6131</v>
      </c>
      <c r="C88" s="469">
        <v>10226</v>
      </c>
      <c r="D88" s="601">
        <v>132</v>
      </c>
      <c r="E88" s="613">
        <v>1.2908273029532564E-2</v>
      </c>
      <c r="F88" s="286">
        <v>152</v>
      </c>
      <c r="G88" s="613">
        <v>1.4864071973401134E-2</v>
      </c>
      <c r="H88" s="286">
        <v>153</v>
      </c>
      <c r="I88" s="613">
        <v>1.4961861920594562E-2</v>
      </c>
      <c r="J88" s="286">
        <v>389</v>
      </c>
      <c r="K88" s="613">
        <v>3.8040289458243691E-2</v>
      </c>
      <c r="L88" s="286">
        <v>625</v>
      </c>
      <c r="M88" s="613">
        <v>6.1118716995892823E-2</v>
      </c>
      <c r="N88" s="286">
        <v>203</v>
      </c>
      <c r="O88" s="613">
        <v>1.985135928026599E-2</v>
      </c>
      <c r="P88" s="602">
        <v>1654</v>
      </c>
    </row>
    <row r="89" spans="1:16" ht="15">
      <c r="A89" s="600">
        <v>318</v>
      </c>
      <c r="B89" s="321" t="s">
        <v>120</v>
      </c>
      <c r="C89" s="469">
        <v>60921</v>
      </c>
      <c r="D89" s="601">
        <v>1589</v>
      </c>
      <c r="E89" s="613">
        <v>2.6082959898885441E-2</v>
      </c>
      <c r="F89" s="286">
        <v>2220</v>
      </c>
      <c r="G89" s="613">
        <v>3.6440636233811004E-2</v>
      </c>
      <c r="H89" s="286">
        <v>2349</v>
      </c>
      <c r="I89" s="613">
        <v>3.8558132663613534E-2</v>
      </c>
      <c r="J89" s="286">
        <v>6361</v>
      </c>
      <c r="K89" s="613">
        <v>0.10441391310057287</v>
      </c>
      <c r="L89" s="286">
        <v>15435</v>
      </c>
      <c r="M89" s="613">
        <v>0.25336091003102379</v>
      </c>
      <c r="N89" s="286">
        <v>5445</v>
      </c>
      <c r="O89" s="613">
        <v>8.9378046978874276E-2</v>
      </c>
      <c r="P89" s="602">
        <v>33399</v>
      </c>
    </row>
    <row r="90" spans="1:16" ht="15">
      <c r="A90" s="600">
        <v>321</v>
      </c>
      <c r="B90" s="321" t="s">
        <v>122</v>
      </c>
      <c r="C90" s="469">
        <v>9121</v>
      </c>
      <c r="D90" s="601">
        <v>135</v>
      </c>
      <c r="E90" s="613">
        <v>1.4801008661330994E-2</v>
      </c>
      <c r="F90" s="286">
        <v>177</v>
      </c>
      <c r="G90" s="613">
        <v>1.9405766911522859E-2</v>
      </c>
      <c r="H90" s="286">
        <v>173</v>
      </c>
      <c r="I90" s="613">
        <v>1.896721850674268E-2</v>
      </c>
      <c r="J90" s="286">
        <v>508</v>
      </c>
      <c r="K90" s="613">
        <v>5.5695647407082556E-2</v>
      </c>
      <c r="L90" s="286">
        <v>1201</v>
      </c>
      <c r="M90" s="613">
        <v>0.13167415853524833</v>
      </c>
      <c r="N90" s="286">
        <v>465</v>
      </c>
      <c r="O90" s="613">
        <v>5.0981252055695647E-2</v>
      </c>
      <c r="P90" s="602">
        <v>2659</v>
      </c>
    </row>
    <row r="91" spans="1:16" ht="15">
      <c r="A91" s="600">
        <v>376</v>
      </c>
      <c r="B91" s="321" t="s">
        <v>6132</v>
      </c>
      <c r="C91" s="469">
        <v>71570</v>
      </c>
      <c r="D91" s="601">
        <v>2906</v>
      </c>
      <c r="E91" s="613">
        <v>4.0603604862372501E-2</v>
      </c>
      <c r="F91" s="286">
        <v>4046</v>
      </c>
      <c r="G91" s="613">
        <v>5.6532066508313536E-2</v>
      </c>
      <c r="H91" s="286">
        <v>4517</v>
      </c>
      <c r="I91" s="613">
        <v>6.3113036188347071E-2</v>
      </c>
      <c r="J91" s="286">
        <v>12113</v>
      </c>
      <c r="K91" s="613">
        <v>0.16924689115551209</v>
      </c>
      <c r="L91" s="286">
        <v>28546</v>
      </c>
      <c r="M91" s="613">
        <v>0.39885426854827444</v>
      </c>
      <c r="N91" s="286">
        <v>11259</v>
      </c>
      <c r="O91" s="613">
        <v>0.15731451725583345</v>
      </c>
      <c r="P91" s="602">
        <v>63387</v>
      </c>
    </row>
    <row r="92" spans="1:16" ht="15">
      <c r="A92" s="600">
        <v>400</v>
      </c>
      <c r="B92" s="321" t="s">
        <v>6133</v>
      </c>
      <c r="C92" s="469">
        <v>23455</v>
      </c>
      <c r="D92" s="601">
        <v>704</v>
      </c>
      <c r="E92" s="613">
        <v>3.0014922191430399E-2</v>
      </c>
      <c r="F92" s="286">
        <v>938</v>
      </c>
      <c r="G92" s="613">
        <v>3.9991473033468346E-2</v>
      </c>
      <c r="H92" s="286">
        <v>1002</v>
      </c>
      <c r="I92" s="613">
        <v>4.272010232359838E-2</v>
      </c>
      <c r="J92" s="286">
        <v>2844</v>
      </c>
      <c r="K92" s="613">
        <v>0.12125346408015349</v>
      </c>
      <c r="L92" s="286">
        <v>5355</v>
      </c>
      <c r="M92" s="613">
        <v>0.22830952888509912</v>
      </c>
      <c r="N92" s="286">
        <v>1547</v>
      </c>
      <c r="O92" s="613">
        <v>6.5956086122361965E-2</v>
      </c>
      <c r="P92" s="602">
        <v>12390</v>
      </c>
    </row>
    <row r="93" spans="1:16" ht="15">
      <c r="A93" s="600">
        <v>440</v>
      </c>
      <c r="B93" s="321" t="s">
        <v>149</v>
      </c>
      <c r="C93" s="469">
        <v>71117</v>
      </c>
      <c r="D93" s="601">
        <v>2653</v>
      </c>
      <c r="E93" s="613">
        <v>3.7304723202609781E-2</v>
      </c>
      <c r="F93" s="286">
        <v>3402</v>
      </c>
      <c r="G93" s="613">
        <v>4.7836663526301726E-2</v>
      </c>
      <c r="H93" s="286">
        <v>3536</v>
      </c>
      <c r="I93" s="613">
        <v>4.9720882489418847E-2</v>
      </c>
      <c r="J93" s="286">
        <v>9138</v>
      </c>
      <c r="K93" s="613">
        <v>0.12849248421615084</v>
      </c>
      <c r="L93" s="286">
        <v>20219</v>
      </c>
      <c r="M93" s="613">
        <v>0.28430614339749988</v>
      </c>
      <c r="N93" s="286">
        <v>6397</v>
      </c>
      <c r="O93" s="613">
        <v>8.9950363485523849E-2</v>
      </c>
      <c r="P93" s="602">
        <v>45345</v>
      </c>
    </row>
    <row r="94" spans="1:16" ht="15">
      <c r="A94" s="600">
        <v>483</v>
      </c>
      <c r="B94" s="321" t="s">
        <v>157</v>
      </c>
      <c r="C94" s="469">
        <v>10417</v>
      </c>
      <c r="D94" s="601">
        <v>21</v>
      </c>
      <c r="E94" s="613">
        <v>2.0159354900643181E-3</v>
      </c>
      <c r="F94" s="286">
        <v>51</v>
      </c>
      <c r="G94" s="613">
        <v>4.8958433330133439E-3</v>
      </c>
      <c r="H94" s="286">
        <v>61</v>
      </c>
      <c r="I94" s="613">
        <v>5.8558126139963522E-3</v>
      </c>
      <c r="J94" s="286">
        <v>154</v>
      </c>
      <c r="K94" s="613">
        <v>1.4783526927138331E-2</v>
      </c>
      <c r="L94" s="286">
        <v>324</v>
      </c>
      <c r="M94" s="613">
        <v>3.1103004703849475E-2</v>
      </c>
      <c r="N94" s="286">
        <v>96</v>
      </c>
      <c r="O94" s="613">
        <v>9.2157050974368826E-3</v>
      </c>
      <c r="P94" s="602">
        <v>707</v>
      </c>
    </row>
    <row r="95" spans="1:16" ht="15">
      <c r="A95" s="600">
        <v>541</v>
      </c>
      <c r="B95" s="321" t="s">
        <v>6134</v>
      </c>
      <c r="C95" s="469">
        <v>22798</v>
      </c>
      <c r="D95" s="601">
        <v>319</v>
      </c>
      <c r="E95" s="613">
        <v>1.399245547855075E-2</v>
      </c>
      <c r="F95" s="286">
        <v>413</v>
      </c>
      <c r="G95" s="613">
        <v>1.8115624177559436E-2</v>
      </c>
      <c r="H95" s="286">
        <v>455</v>
      </c>
      <c r="I95" s="613">
        <v>1.9957891043073953E-2</v>
      </c>
      <c r="J95" s="286">
        <v>1187</v>
      </c>
      <c r="K95" s="613">
        <v>5.2065970699184137E-2</v>
      </c>
      <c r="L95" s="286">
        <v>2647</v>
      </c>
      <c r="M95" s="613">
        <v>0.11610667602421265</v>
      </c>
      <c r="N95" s="286">
        <v>868</v>
      </c>
      <c r="O95" s="613">
        <v>3.8073515220633389E-2</v>
      </c>
      <c r="P95" s="602">
        <v>5889</v>
      </c>
    </row>
    <row r="96" spans="1:16" ht="15">
      <c r="A96" s="600">
        <v>607</v>
      </c>
      <c r="B96" s="321" t="s">
        <v>6135</v>
      </c>
      <c r="C96" s="469">
        <v>25933</v>
      </c>
      <c r="D96" s="601">
        <v>534</v>
      </c>
      <c r="E96" s="613">
        <v>2.0591524312651835E-2</v>
      </c>
      <c r="F96" s="286">
        <v>746</v>
      </c>
      <c r="G96" s="613">
        <v>2.8766436586588517E-2</v>
      </c>
      <c r="H96" s="286">
        <v>922</v>
      </c>
      <c r="I96" s="613">
        <v>3.5553156210234062E-2</v>
      </c>
      <c r="J96" s="286">
        <v>2252</v>
      </c>
      <c r="K96" s="613">
        <v>8.6839162457100993E-2</v>
      </c>
      <c r="L96" s="286">
        <v>6311</v>
      </c>
      <c r="M96" s="613">
        <v>0.24335788377742645</v>
      </c>
      <c r="N96" s="286">
        <v>3147</v>
      </c>
      <c r="O96" s="613">
        <v>0.1213511741796167</v>
      </c>
      <c r="P96" s="602">
        <v>13912</v>
      </c>
    </row>
    <row r="97" spans="1:16" ht="15">
      <c r="A97" s="600">
        <v>615</v>
      </c>
      <c r="B97" s="321" t="s">
        <v>6136</v>
      </c>
      <c r="C97" s="469">
        <v>149786</v>
      </c>
      <c r="D97" s="601">
        <v>7636</v>
      </c>
      <c r="E97" s="613">
        <v>5.0979397273443444E-2</v>
      </c>
      <c r="F97" s="286">
        <v>10273</v>
      </c>
      <c r="G97" s="613">
        <v>6.8584513906506619E-2</v>
      </c>
      <c r="H97" s="286">
        <v>11066</v>
      </c>
      <c r="I97" s="613">
        <v>7.3878733660021637E-2</v>
      </c>
      <c r="J97" s="286">
        <v>29448</v>
      </c>
      <c r="K97" s="613">
        <v>0.19660048335625493</v>
      </c>
      <c r="L97" s="286">
        <v>75133</v>
      </c>
      <c r="M97" s="613">
        <v>0.50160228592792389</v>
      </c>
      <c r="N97" s="286">
        <v>27080</v>
      </c>
      <c r="O97" s="613">
        <v>0.18079126220073971</v>
      </c>
      <c r="P97" s="602">
        <v>160636</v>
      </c>
    </row>
    <row r="98" spans="1:16" ht="15">
      <c r="A98" s="600">
        <v>649</v>
      </c>
      <c r="B98" s="321" t="s">
        <v>6137</v>
      </c>
      <c r="C98" s="469">
        <v>16559</v>
      </c>
      <c r="D98" s="601">
        <v>119</v>
      </c>
      <c r="E98" s="613">
        <v>7.1864243009843592E-3</v>
      </c>
      <c r="F98" s="286">
        <v>181</v>
      </c>
      <c r="G98" s="613">
        <v>1.0930611751917386E-2</v>
      </c>
      <c r="H98" s="286">
        <v>205</v>
      </c>
      <c r="I98" s="613">
        <v>1.2379974636149526E-2</v>
      </c>
      <c r="J98" s="286">
        <v>398</v>
      </c>
      <c r="K98" s="613">
        <v>2.403526783018298E-2</v>
      </c>
      <c r="L98" s="286">
        <v>1101</v>
      </c>
      <c r="M98" s="613">
        <v>6.648952231414941E-2</v>
      </c>
      <c r="N98" s="286">
        <v>263</v>
      </c>
      <c r="O98" s="613">
        <v>1.5882601606377198E-2</v>
      </c>
      <c r="P98" s="602">
        <v>2267</v>
      </c>
    </row>
    <row r="99" spans="1:16" ht="15">
      <c r="A99" s="600">
        <v>652</v>
      </c>
      <c r="B99" s="321" t="s">
        <v>193</v>
      </c>
      <c r="C99" s="469">
        <v>6169</v>
      </c>
      <c r="D99" s="601">
        <v>27</v>
      </c>
      <c r="E99" s="613">
        <v>4.3767223212838385E-3</v>
      </c>
      <c r="F99" s="286">
        <v>39</v>
      </c>
      <c r="G99" s="613">
        <v>6.3219322418544338E-3</v>
      </c>
      <c r="H99" s="286">
        <v>42</v>
      </c>
      <c r="I99" s="613">
        <v>6.8082347219970826E-3</v>
      </c>
      <c r="J99" s="286">
        <v>129</v>
      </c>
      <c r="K99" s="613">
        <v>2.0911006646133896E-2</v>
      </c>
      <c r="L99" s="286">
        <v>210</v>
      </c>
      <c r="M99" s="613">
        <v>3.404117360998541E-2</v>
      </c>
      <c r="N99" s="286">
        <v>40</v>
      </c>
      <c r="O99" s="613">
        <v>6.48403306856865E-3</v>
      </c>
      <c r="P99" s="602">
        <v>487</v>
      </c>
    </row>
    <row r="100" spans="1:16" ht="15">
      <c r="A100" s="600">
        <v>660</v>
      </c>
      <c r="B100" s="321" t="s">
        <v>6138</v>
      </c>
      <c r="C100" s="469">
        <v>13743</v>
      </c>
      <c r="D100" s="601">
        <v>242</v>
      </c>
      <c r="E100" s="613">
        <v>1.7608964563777925E-2</v>
      </c>
      <c r="F100" s="286">
        <v>340</v>
      </c>
      <c r="G100" s="613">
        <v>2.4739867568944189E-2</v>
      </c>
      <c r="H100" s="286">
        <v>345</v>
      </c>
      <c r="I100" s="613">
        <v>2.5103689150840429E-2</v>
      </c>
      <c r="J100" s="286">
        <v>729</v>
      </c>
      <c r="K100" s="613">
        <v>5.304518664047151E-2</v>
      </c>
      <c r="L100" s="286">
        <v>1588</v>
      </c>
      <c r="M100" s="613">
        <v>0.11554973441024521</v>
      </c>
      <c r="N100" s="286">
        <v>232</v>
      </c>
      <c r="O100" s="613">
        <v>1.6881321399985449E-2</v>
      </c>
      <c r="P100" s="602">
        <v>3476</v>
      </c>
    </row>
    <row r="101" spans="1:16" ht="15">
      <c r="A101" s="600">
        <v>667</v>
      </c>
      <c r="B101" s="321" t="s">
        <v>209</v>
      </c>
      <c r="C101" s="469">
        <v>16404</v>
      </c>
      <c r="D101" s="601">
        <v>171</v>
      </c>
      <c r="E101" s="613">
        <v>1.0424286759326993E-2</v>
      </c>
      <c r="F101" s="286">
        <v>255</v>
      </c>
      <c r="G101" s="613">
        <v>1.554498902706657E-2</v>
      </c>
      <c r="H101" s="286">
        <v>267</v>
      </c>
      <c r="I101" s="613">
        <v>1.6276517922457937E-2</v>
      </c>
      <c r="J101" s="286">
        <v>601</v>
      </c>
      <c r="K101" s="613">
        <v>3.6637405510851012E-2</v>
      </c>
      <c r="L101" s="286">
        <v>1474</v>
      </c>
      <c r="M101" s="613">
        <v>8.9856132650573031E-2</v>
      </c>
      <c r="N101" s="286">
        <v>447</v>
      </c>
      <c r="O101" s="613">
        <v>2.7249451353328458E-2</v>
      </c>
      <c r="P101" s="602">
        <v>3215</v>
      </c>
    </row>
    <row r="102" spans="1:16" ht="15">
      <c r="A102" s="600">
        <v>674</v>
      </c>
      <c r="B102" s="321" t="s">
        <v>213</v>
      </c>
      <c r="C102" s="469">
        <v>23531</v>
      </c>
      <c r="D102" s="601">
        <v>121</v>
      </c>
      <c r="E102" s="613">
        <v>5.1421529046789339E-3</v>
      </c>
      <c r="F102" s="286">
        <v>189</v>
      </c>
      <c r="G102" s="613">
        <v>8.0319578428456086E-3</v>
      </c>
      <c r="H102" s="286">
        <v>181</v>
      </c>
      <c r="I102" s="613">
        <v>7.6919807912965875E-3</v>
      </c>
      <c r="J102" s="286">
        <v>735</v>
      </c>
      <c r="K102" s="613">
        <v>3.1235391611066254E-2</v>
      </c>
      <c r="L102" s="286">
        <v>1102</v>
      </c>
      <c r="M102" s="613">
        <v>4.6831838850877563E-2</v>
      </c>
      <c r="N102" s="286">
        <v>283</v>
      </c>
      <c r="O102" s="613">
        <v>1.2026688198546598E-2</v>
      </c>
      <c r="P102" s="602">
        <v>2611</v>
      </c>
    </row>
    <row r="103" spans="1:16" ht="15">
      <c r="A103" s="600">
        <v>697</v>
      </c>
      <c r="B103" s="321" t="s">
        <v>223</v>
      </c>
      <c r="C103" s="469">
        <v>38336</v>
      </c>
      <c r="D103" s="601">
        <v>1237</v>
      </c>
      <c r="E103" s="613">
        <v>3.2267320534223709E-2</v>
      </c>
      <c r="F103" s="286">
        <v>1361</v>
      </c>
      <c r="G103" s="613">
        <v>3.5501878130217025E-2</v>
      </c>
      <c r="H103" s="286">
        <v>1357</v>
      </c>
      <c r="I103" s="613">
        <v>3.5397537562604338E-2</v>
      </c>
      <c r="J103" s="286">
        <v>3325</v>
      </c>
      <c r="K103" s="613">
        <v>8.6733096828046738E-2</v>
      </c>
      <c r="L103" s="286">
        <v>6476</v>
      </c>
      <c r="M103" s="613">
        <v>0.16892737896494156</v>
      </c>
      <c r="N103" s="286">
        <v>2052</v>
      </c>
      <c r="O103" s="613">
        <v>5.3526711185308849E-2</v>
      </c>
      <c r="P103" s="602">
        <v>15808</v>
      </c>
    </row>
    <row r="104" spans="1:16" ht="15">
      <c r="A104" s="600">
        <v>756</v>
      </c>
      <c r="B104" s="321" t="s">
        <v>228</v>
      </c>
      <c r="C104" s="469">
        <v>38357</v>
      </c>
      <c r="D104" s="601">
        <v>380</v>
      </c>
      <c r="E104" s="613">
        <v>9.9069270276611835E-3</v>
      </c>
      <c r="F104" s="286">
        <v>461</v>
      </c>
      <c r="G104" s="613">
        <v>1.2018666736188961E-2</v>
      </c>
      <c r="H104" s="286">
        <v>503</v>
      </c>
      <c r="I104" s="613">
        <v>1.3113642881351513E-2</v>
      </c>
      <c r="J104" s="286">
        <v>1626</v>
      </c>
      <c r="K104" s="613">
        <v>4.2391219334150222E-2</v>
      </c>
      <c r="L104" s="286">
        <v>3279</v>
      </c>
      <c r="M104" s="613">
        <v>8.5486351904476371E-2</v>
      </c>
      <c r="N104" s="286">
        <v>987</v>
      </c>
      <c r="O104" s="613">
        <v>2.5731939411319966E-2</v>
      </c>
      <c r="P104" s="602">
        <v>7236</v>
      </c>
    </row>
    <row r="105" spans="1:16">
      <c r="A105" s="597">
        <v>8</v>
      </c>
      <c r="B105" s="183" t="s">
        <v>393</v>
      </c>
      <c r="C105" s="408">
        <v>388050</v>
      </c>
      <c r="D105" s="598">
        <v>3921</v>
      </c>
      <c r="E105" s="614">
        <v>1.0104367993815229E-2</v>
      </c>
      <c r="F105" s="598">
        <v>5560</v>
      </c>
      <c r="G105" s="614">
        <v>1.4328050508955031E-2</v>
      </c>
      <c r="H105" s="66">
        <v>6685</v>
      </c>
      <c r="I105" s="614">
        <v>1.7227161448266977E-2</v>
      </c>
      <c r="J105" s="66">
        <v>16702</v>
      </c>
      <c r="K105" s="614">
        <v>0.18879996382709352</v>
      </c>
      <c r="L105" s="66">
        <v>40978</v>
      </c>
      <c r="M105" s="614">
        <v>0.46321667570989328</v>
      </c>
      <c r="N105" s="66">
        <v>14618</v>
      </c>
      <c r="O105" s="614">
        <v>0.16524235847350335</v>
      </c>
      <c r="P105" s="599">
        <v>88464</v>
      </c>
    </row>
    <row r="106" spans="1:16" ht="15">
      <c r="A106" s="600">
        <v>30</v>
      </c>
      <c r="B106" s="321" t="s">
        <v>14</v>
      </c>
      <c r="C106" s="469">
        <v>32762</v>
      </c>
      <c r="D106" s="601">
        <v>766</v>
      </c>
      <c r="E106" s="613">
        <v>2.338074598620353E-2</v>
      </c>
      <c r="F106" s="286">
        <v>957</v>
      </c>
      <c r="G106" s="613">
        <v>2.9210670899212501E-2</v>
      </c>
      <c r="H106" s="286">
        <v>1116</v>
      </c>
      <c r="I106" s="613">
        <v>3.4063854465539348E-2</v>
      </c>
      <c r="J106" s="286">
        <v>2866</v>
      </c>
      <c r="K106" s="613">
        <v>8.7479396862218423E-2</v>
      </c>
      <c r="L106" s="286">
        <v>6829</v>
      </c>
      <c r="M106" s="613">
        <v>0.20844270801538367</v>
      </c>
      <c r="N106" s="286">
        <v>2093</v>
      </c>
      <c r="O106" s="613">
        <v>6.3884988706428184E-2</v>
      </c>
      <c r="P106" s="602">
        <v>14627</v>
      </c>
    </row>
    <row r="107" spans="1:16" ht="15">
      <c r="A107" s="600">
        <v>34</v>
      </c>
      <c r="B107" s="321" t="s">
        <v>18</v>
      </c>
      <c r="C107" s="469">
        <v>46289</v>
      </c>
      <c r="D107" s="601">
        <v>518</v>
      </c>
      <c r="E107" s="613">
        <v>1.1190563632828533E-2</v>
      </c>
      <c r="F107" s="286">
        <v>739</v>
      </c>
      <c r="G107" s="613">
        <v>1.5964916070772755E-2</v>
      </c>
      <c r="H107" s="286">
        <v>822</v>
      </c>
      <c r="I107" s="613">
        <v>1.775799866058891E-2</v>
      </c>
      <c r="J107" s="286">
        <v>2095</v>
      </c>
      <c r="K107" s="613">
        <v>4.5259132839335477E-2</v>
      </c>
      <c r="L107" s="286">
        <v>5184</v>
      </c>
      <c r="M107" s="613">
        <v>0.11199204994707165</v>
      </c>
      <c r="N107" s="286">
        <v>2002</v>
      </c>
      <c r="O107" s="613">
        <v>4.3250016202553525E-2</v>
      </c>
      <c r="P107" s="602">
        <v>11360</v>
      </c>
    </row>
    <row r="108" spans="1:16" ht="15">
      <c r="A108" s="600">
        <v>36</v>
      </c>
      <c r="B108" s="321" t="s">
        <v>20</v>
      </c>
      <c r="C108" s="469">
        <v>6117</v>
      </c>
      <c r="D108" s="601">
        <v>53</v>
      </c>
      <c r="E108" s="613">
        <v>8.6643779630537852E-3</v>
      </c>
      <c r="F108" s="286">
        <v>103</v>
      </c>
      <c r="G108" s="613">
        <v>1.6838319437632827E-2</v>
      </c>
      <c r="H108" s="286">
        <v>102</v>
      </c>
      <c r="I108" s="613">
        <v>1.6674840608141245E-2</v>
      </c>
      <c r="J108" s="286">
        <v>273</v>
      </c>
      <c r="K108" s="613">
        <v>4.4629720451201567E-2</v>
      </c>
      <c r="L108" s="286">
        <v>552</v>
      </c>
      <c r="M108" s="613">
        <v>9.0240313879352621E-2</v>
      </c>
      <c r="N108" s="286">
        <v>148</v>
      </c>
      <c r="O108" s="613">
        <v>2.4194866764753964E-2</v>
      </c>
      <c r="P108" s="602">
        <v>1231</v>
      </c>
    </row>
    <row r="109" spans="1:16" ht="15">
      <c r="A109" s="600">
        <v>91</v>
      </c>
      <c r="B109" s="321" t="s">
        <v>47</v>
      </c>
      <c r="C109" s="469">
        <v>10770</v>
      </c>
      <c r="D109" s="601">
        <v>27</v>
      </c>
      <c r="E109" s="613">
        <v>2.5069637883008357E-3</v>
      </c>
      <c r="F109" s="286">
        <v>58</v>
      </c>
      <c r="G109" s="613">
        <v>5.385329619312906E-3</v>
      </c>
      <c r="H109" s="286">
        <v>72</v>
      </c>
      <c r="I109" s="613">
        <v>6.6852367688022283E-3</v>
      </c>
      <c r="J109" s="286">
        <v>163</v>
      </c>
      <c r="K109" s="613">
        <v>1.5134633240482823E-2</v>
      </c>
      <c r="L109" s="286">
        <v>435</v>
      </c>
      <c r="M109" s="613">
        <v>4.0389972144846797E-2</v>
      </c>
      <c r="N109" s="286">
        <v>144</v>
      </c>
      <c r="O109" s="613">
        <v>1.3370473537604457E-2</v>
      </c>
      <c r="P109" s="602">
        <v>899</v>
      </c>
    </row>
    <row r="110" spans="1:16" ht="15">
      <c r="A110" s="600">
        <v>93</v>
      </c>
      <c r="B110" s="321" t="s">
        <v>49</v>
      </c>
      <c r="C110" s="469">
        <v>16648</v>
      </c>
      <c r="D110" s="601">
        <v>52</v>
      </c>
      <c r="E110" s="613">
        <v>3.1234983181162904E-3</v>
      </c>
      <c r="F110" s="286">
        <v>77</v>
      </c>
      <c r="G110" s="613">
        <v>4.625180201826045E-3</v>
      </c>
      <c r="H110" s="286">
        <v>91</v>
      </c>
      <c r="I110" s="613">
        <v>5.4661220567035077E-3</v>
      </c>
      <c r="J110" s="286">
        <v>275</v>
      </c>
      <c r="K110" s="613">
        <v>1.6518500720807305E-2</v>
      </c>
      <c r="L110" s="286">
        <v>576</v>
      </c>
      <c r="M110" s="613">
        <v>3.4598750600672752E-2</v>
      </c>
      <c r="N110" s="286">
        <v>175</v>
      </c>
      <c r="O110" s="613">
        <v>1.0511773185968284E-2</v>
      </c>
      <c r="P110" s="602">
        <v>1246</v>
      </c>
    </row>
    <row r="111" spans="1:16" ht="15">
      <c r="A111" s="600">
        <v>101</v>
      </c>
      <c r="B111" s="321" t="s">
        <v>6139</v>
      </c>
      <c r="C111" s="469">
        <v>27557</v>
      </c>
      <c r="D111" s="601">
        <v>296</v>
      </c>
      <c r="E111" s="613">
        <v>1.0741372428058206E-2</v>
      </c>
      <c r="F111" s="286">
        <v>415</v>
      </c>
      <c r="G111" s="613">
        <v>1.5059694451500526E-2</v>
      </c>
      <c r="H111" s="286">
        <v>537</v>
      </c>
      <c r="I111" s="613">
        <v>1.948688173603803E-2</v>
      </c>
      <c r="J111" s="286">
        <v>1353</v>
      </c>
      <c r="K111" s="613">
        <v>4.9098232753928224E-2</v>
      </c>
      <c r="L111" s="286">
        <v>3341</v>
      </c>
      <c r="M111" s="613">
        <v>0.1212396124396705</v>
      </c>
      <c r="N111" s="286">
        <v>1194</v>
      </c>
      <c r="O111" s="613">
        <v>4.3328373915883442E-2</v>
      </c>
      <c r="P111" s="602">
        <v>7136</v>
      </c>
    </row>
    <row r="112" spans="1:16" ht="15">
      <c r="A112" s="600">
        <v>145</v>
      </c>
      <c r="B112" s="321" t="s">
        <v>69</v>
      </c>
      <c r="C112" s="469">
        <v>4868</v>
      </c>
      <c r="D112" s="601">
        <v>44</v>
      </c>
      <c r="E112" s="613">
        <v>9.0386195562859491E-3</v>
      </c>
      <c r="F112" s="286">
        <v>40</v>
      </c>
      <c r="G112" s="613">
        <v>8.2169268693508633E-3</v>
      </c>
      <c r="H112" s="286">
        <v>53</v>
      </c>
      <c r="I112" s="613">
        <v>1.0887428101889893E-2</v>
      </c>
      <c r="J112" s="286">
        <v>160</v>
      </c>
      <c r="K112" s="613">
        <v>3.2867707477403453E-2</v>
      </c>
      <c r="L112" s="286">
        <v>374</v>
      </c>
      <c r="M112" s="613">
        <v>7.6828266228430572E-2</v>
      </c>
      <c r="N112" s="286">
        <v>132</v>
      </c>
      <c r="O112" s="613">
        <v>2.7115858668857847E-2</v>
      </c>
      <c r="P112" s="602">
        <v>803</v>
      </c>
    </row>
    <row r="113" spans="1:16" ht="15">
      <c r="A113" s="600">
        <v>209</v>
      </c>
      <c r="B113" s="321" t="s">
        <v>88</v>
      </c>
      <c r="C113" s="469">
        <v>22713</v>
      </c>
      <c r="D113" s="601">
        <v>147</v>
      </c>
      <c r="E113" s="613">
        <v>6.4720644564786687E-3</v>
      </c>
      <c r="F113" s="286">
        <v>204</v>
      </c>
      <c r="G113" s="613">
        <v>8.9816404702152946E-3</v>
      </c>
      <c r="H113" s="286">
        <v>238</v>
      </c>
      <c r="I113" s="613">
        <v>1.0478580548584511E-2</v>
      </c>
      <c r="J113" s="286">
        <v>560</v>
      </c>
      <c r="K113" s="613">
        <v>2.4655483643728261E-2</v>
      </c>
      <c r="L113" s="286">
        <v>1465</v>
      </c>
      <c r="M113" s="613">
        <v>6.4500506317967679E-2</v>
      </c>
      <c r="N113" s="286">
        <v>598</v>
      </c>
      <c r="O113" s="613">
        <v>2.632853431955268E-2</v>
      </c>
      <c r="P113" s="602">
        <v>3212</v>
      </c>
    </row>
    <row r="114" spans="1:16" ht="15">
      <c r="A114" s="600">
        <v>282</v>
      </c>
      <c r="B114" s="321" t="s">
        <v>106</v>
      </c>
      <c r="C114" s="469">
        <v>25924</v>
      </c>
      <c r="D114" s="601">
        <v>229</v>
      </c>
      <c r="E114" s="613">
        <v>8.8335133467057556E-3</v>
      </c>
      <c r="F114" s="286">
        <v>403</v>
      </c>
      <c r="G114" s="613">
        <v>1.5545440518438513E-2</v>
      </c>
      <c r="H114" s="286">
        <v>542</v>
      </c>
      <c r="I114" s="613">
        <v>2.0907267397006636E-2</v>
      </c>
      <c r="J114" s="286">
        <v>952</v>
      </c>
      <c r="K114" s="613">
        <v>3.6722727974078072E-2</v>
      </c>
      <c r="L114" s="286">
        <v>2922</v>
      </c>
      <c r="M114" s="613">
        <v>0.11271408733220183</v>
      </c>
      <c r="N114" s="286">
        <v>1163</v>
      </c>
      <c r="O114" s="613">
        <v>4.4861904027156306E-2</v>
      </c>
      <c r="P114" s="602">
        <v>6211</v>
      </c>
    </row>
    <row r="115" spans="1:16" ht="15">
      <c r="A115" s="600">
        <v>353</v>
      </c>
      <c r="B115" s="321" t="s">
        <v>126</v>
      </c>
      <c r="C115" s="469">
        <v>5855</v>
      </c>
      <c r="D115" s="601">
        <v>43</v>
      </c>
      <c r="E115" s="613">
        <v>7.344150298889838E-3</v>
      </c>
      <c r="F115" s="286">
        <v>60</v>
      </c>
      <c r="G115" s="613">
        <v>1.0247651579846286E-2</v>
      </c>
      <c r="H115" s="286">
        <v>77</v>
      </c>
      <c r="I115" s="613">
        <v>1.3151152860802732E-2</v>
      </c>
      <c r="J115" s="286">
        <v>171</v>
      </c>
      <c r="K115" s="613">
        <v>2.9205807002561913E-2</v>
      </c>
      <c r="L115" s="286">
        <v>424</v>
      </c>
      <c r="M115" s="613">
        <v>7.2416737830913749E-2</v>
      </c>
      <c r="N115" s="286">
        <v>141</v>
      </c>
      <c r="O115" s="613">
        <v>2.408198121263877E-2</v>
      </c>
      <c r="P115" s="602">
        <v>916</v>
      </c>
    </row>
    <row r="116" spans="1:16" ht="15">
      <c r="A116" s="600">
        <v>364</v>
      </c>
      <c r="B116" s="321" t="s">
        <v>133</v>
      </c>
      <c r="C116" s="469">
        <v>15531</v>
      </c>
      <c r="D116" s="601">
        <v>127</v>
      </c>
      <c r="E116" s="613">
        <v>8.1771939990985774E-3</v>
      </c>
      <c r="F116" s="286">
        <v>194</v>
      </c>
      <c r="G116" s="613">
        <v>1.2491146738780504E-2</v>
      </c>
      <c r="H116" s="286">
        <v>270</v>
      </c>
      <c r="I116" s="613">
        <v>1.7384585667374927E-2</v>
      </c>
      <c r="J116" s="286">
        <v>673</v>
      </c>
      <c r="K116" s="613">
        <v>4.3332689459790096E-2</v>
      </c>
      <c r="L116" s="286">
        <v>1685</v>
      </c>
      <c r="M116" s="613">
        <v>0.10849269203528426</v>
      </c>
      <c r="N116" s="286">
        <v>752</v>
      </c>
      <c r="O116" s="613">
        <v>4.8419290451355353E-2</v>
      </c>
      <c r="P116" s="602">
        <v>3701</v>
      </c>
    </row>
    <row r="117" spans="1:16" ht="15">
      <c r="A117" s="600">
        <v>368</v>
      </c>
      <c r="B117" s="321" t="s">
        <v>135</v>
      </c>
      <c r="C117" s="469">
        <v>14354</v>
      </c>
      <c r="D117" s="601">
        <v>138</v>
      </c>
      <c r="E117" s="613">
        <v>9.6140448655427056E-3</v>
      </c>
      <c r="F117" s="286">
        <v>216</v>
      </c>
      <c r="G117" s="613">
        <v>1.5048070224327713E-2</v>
      </c>
      <c r="H117" s="286">
        <v>244</v>
      </c>
      <c r="I117" s="613">
        <v>1.6998745994147971E-2</v>
      </c>
      <c r="J117" s="286">
        <v>707</v>
      </c>
      <c r="K117" s="613">
        <v>4.9254563187961543E-2</v>
      </c>
      <c r="L117" s="286">
        <v>1666</v>
      </c>
      <c r="M117" s="613">
        <v>0.11606520830430542</v>
      </c>
      <c r="N117" s="286">
        <v>623</v>
      </c>
      <c r="O117" s="613">
        <v>4.3402535878500764E-2</v>
      </c>
      <c r="P117" s="602">
        <v>3594</v>
      </c>
    </row>
    <row r="118" spans="1:16" ht="15">
      <c r="A118" s="600">
        <v>390</v>
      </c>
      <c r="B118" s="321" t="s">
        <v>141</v>
      </c>
      <c r="C118" s="469">
        <v>8862</v>
      </c>
      <c r="D118" s="601">
        <v>171</v>
      </c>
      <c r="E118" s="613">
        <v>1.929587000677048E-2</v>
      </c>
      <c r="F118" s="286">
        <v>240</v>
      </c>
      <c r="G118" s="613">
        <v>2.7081922816519974E-2</v>
      </c>
      <c r="H118" s="286">
        <v>259</v>
      </c>
      <c r="I118" s="613">
        <v>2.9225908372827805E-2</v>
      </c>
      <c r="J118" s="286">
        <v>650</v>
      </c>
      <c r="K118" s="613">
        <v>7.3346874294741599E-2</v>
      </c>
      <c r="L118" s="286">
        <v>1622</v>
      </c>
      <c r="M118" s="613">
        <v>0.18302866170164747</v>
      </c>
      <c r="N118" s="286">
        <v>304</v>
      </c>
      <c r="O118" s="613">
        <v>3.4303768900925298E-2</v>
      </c>
      <c r="P118" s="602">
        <v>3246</v>
      </c>
    </row>
    <row r="119" spans="1:16" ht="15">
      <c r="A119" s="600">
        <v>467</v>
      </c>
      <c r="B119" s="321" t="s">
        <v>151</v>
      </c>
      <c r="C119" s="469">
        <v>6955</v>
      </c>
      <c r="D119" s="601">
        <v>35</v>
      </c>
      <c r="E119" s="613">
        <v>5.0323508267433505E-3</v>
      </c>
      <c r="F119" s="286">
        <v>52</v>
      </c>
      <c r="G119" s="613">
        <v>7.4766355140186919E-3</v>
      </c>
      <c r="H119" s="286">
        <v>55</v>
      </c>
      <c r="I119" s="613">
        <v>7.9079798705966927E-3</v>
      </c>
      <c r="J119" s="286">
        <v>198</v>
      </c>
      <c r="K119" s="613">
        <v>2.8468727534148097E-2</v>
      </c>
      <c r="L119" s="286">
        <v>374</v>
      </c>
      <c r="M119" s="613">
        <v>5.3774263120057515E-2</v>
      </c>
      <c r="N119" s="286">
        <v>188</v>
      </c>
      <c r="O119" s="613">
        <v>2.7030913012221422E-2</v>
      </c>
      <c r="P119" s="602">
        <v>902</v>
      </c>
    </row>
    <row r="120" spans="1:16" ht="15">
      <c r="A120" s="600">
        <v>576</v>
      </c>
      <c r="B120" s="321" t="s">
        <v>169</v>
      </c>
      <c r="C120" s="469">
        <v>9148</v>
      </c>
      <c r="D120" s="601">
        <v>42</v>
      </c>
      <c r="E120" s="613">
        <v>4.591167468299082E-3</v>
      </c>
      <c r="F120" s="286">
        <v>52</v>
      </c>
      <c r="G120" s="613">
        <v>5.684302579798863E-3</v>
      </c>
      <c r="H120" s="286">
        <v>69</v>
      </c>
      <c r="I120" s="613">
        <v>7.5426322693484911E-3</v>
      </c>
      <c r="J120" s="286">
        <v>240</v>
      </c>
      <c r="K120" s="613">
        <v>2.6235242675994752E-2</v>
      </c>
      <c r="L120" s="286">
        <v>477</v>
      </c>
      <c r="M120" s="613">
        <v>5.2142544818539568E-2</v>
      </c>
      <c r="N120" s="286">
        <v>261</v>
      </c>
      <c r="O120" s="613">
        <v>2.8530826410144292E-2</v>
      </c>
      <c r="P120" s="602">
        <v>1141</v>
      </c>
    </row>
    <row r="121" spans="1:16" ht="15">
      <c r="A121" s="600">
        <v>642</v>
      </c>
      <c r="B121" s="321" t="s">
        <v>187</v>
      </c>
      <c r="C121" s="469">
        <v>19124</v>
      </c>
      <c r="D121" s="601">
        <v>90</v>
      </c>
      <c r="E121" s="613">
        <v>4.7061284250156871E-3</v>
      </c>
      <c r="F121" s="286">
        <v>113</v>
      </c>
      <c r="G121" s="613">
        <v>5.908805689186363E-3</v>
      </c>
      <c r="H121" s="286">
        <v>159</v>
      </c>
      <c r="I121" s="613">
        <v>8.3141602175277139E-3</v>
      </c>
      <c r="J121" s="286">
        <v>454</v>
      </c>
      <c r="K121" s="613">
        <v>2.3739803388412466E-2</v>
      </c>
      <c r="L121" s="286">
        <v>1091</v>
      </c>
      <c r="M121" s="613">
        <v>5.704873457435683E-2</v>
      </c>
      <c r="N121" s="286">
        <v>338</v>
      </c>
      <c r="O121" s="613">
        <v>1.7674126751725579E-2</v>
      </c>
      <c r="P121" s="602">
        <v>2245</v>
      </c>
    </row>
    <row r="122" spans="1:16" ht="15">
      <c r="A122" s="600">
        <v>679</v>
      </c>
      <c r="B122" s="321" t="s">
        <v>6140</v>
      </c>
      <c r="C122" s="469">
        <v>28471</v>
      </c>
      <c r="D122" s="601">
        <v>205</v>
      </c>
      <c r="E122" s="613">
        <v>7.2003090864388329E-3</v>
      </c>
      <c r="F122" s="286">
        <v>349</v>
      </c>
      <c r="G122" s="613">
        <v>1.2258087176425134E-2</v>
      </c>
      <c r="H122" s="286">
        <v>438</v>
      </c>
      <c r="I122" s="613">
        <v>1.5384075023708334E-2</v>
      </c>
      <c r="J122" s="286">
        <v>1001</v>
      </c>
      <c r="K122" s="613">
        <v>3.5158582417196445E-2</v>
      </c>
      <c r="L122" s="286">
        <v>2360</v>
      </c>
      <c r="M122" s="613">
        <v>8.2891363141442173E-2</v>
      </c>
      <c r="N122" s="286">
        <v>1113</v>
      </c>
      <c r="O122" s="613">
        <v>3.9092409820519126E-2</v>
      </c>
      <c r="P122" s="602">
        <v>5466</v>
      </c>
    </row>
    <row r="123" spans="1:16" ht="15">
      <c r="A123" s="600">
        <v>789</v>
      </c>
      <c r="B123" s="321" t="s">
        <v>232</v>
      </c>
      <c r="C123" s="469">
        <v>16967</v>
      </c>
      <c r="D123" s="601">
        <v>166</v>
      </c>
      <c r="E123" s="613">
        <v>9.7836977662521373E-3</v>
      </c>
      <c r="F123" s="286">
        <v>244</v>
      </c>
      <c r="G123" s="613">
        <v>1.4380856957623622E-2</v>
      </c>
      <c r="H123" s="286">
        <v>329</v>
      </c>
      <c r="I123" s="613">
        <v>1.9390581717451522E-2</v>
      </c>
      <c r="J123" s="286">
        <v>833</v>
      </c>
      <c r="K123" s="613">
        <v>4.9095302646313434E-2</v>
      </c>
      <c r="L123" s="286">
        <v>2007</v>
      </c>
      <c r="M123" s="613">
        <v>0.11828844227028938</v>
      </c>
      <c r="N123" s="286">
        <v>732</v>
      </c>
      <c r="O123" s="613">
        <v>4.3142570872870864E-2</v>
      </c>
      <c r="P123" s="602">
        <v>4311</v>
      </c>
    </row>
    <row r="124" spans="1:16" ht="15">
      <c r="A124" s="600">
        <v>792</v>
      </c>
      <c r="B124" s="321" t="s">
        <v>236</v>
      </c>
      <c r="C124" s="469">
        <v>6526</v>
      </c>
      <c r="D124" s="601">
        <v>88</v>
      </c>
      <c r="E124" s="613">
        <v>1.3484523444682808E-2</v>
      </c>
      <c r="F124" s="286">
        <v>117</v>
      </c>
      <c r="G124" s="613">
        <v>1.7928286852589643E-2</v>
      </c>
      <c r="H124" s="286">
        <v>157</v>
      </c>
      <c r="I124" s="613">
        <v>2.4057615691081828E-2</v>
      </c>
      <c r="J124" s="286">
        <v>334</v>
      </c>
      <c r="K124" s="613">
        <v>5.1179895801409747E-2</v>
      </c>
      <c r="L124" s="286">
        <v>943</v>
      </c>
      <c r="M124" s="613">
        <v>0.14449892736745326</v>
      </c>
      <c r="N124" s="286">
        <v>263</v>
      </c>
      <c r="O124" s="613">
        <v>4.0300337113086115E-2</v>
      </c>
      <c r="P124" s="602">
        <v>1902</v>
      </c>
    </row>
    <row r="125" spans="1:16" ht="15">
      <c r="A125" s="600">
        <v>809</v>
      </c>
      <c r="B125" s="321" t="s">
        <v>238</v>
      </c>
      <c r="C125" s="469">
        <v>11226</v>
      </c>
      <c r="D125" s="601">
        <v>163</v>
      </c>
      <c r="E125" s="613">
        <v>1.4519864600035631E-2</v>
      </c>
      <c r="F125" s="286">
        <v>220</v>
      </c>
      <c r="G125" s="613">
        <v>1.9597363263851773E-2</v>
      </c>
      <c r="H125" s="286">
        <v>302</v>
      </c>
      <c r="I125" s="613">
        <v>2.6901835025832887E-2</v>
      </c>
      <c r="J125" s="286">
        <v>626</v>
      </c>
      <c r="K125" s="613">
        <v>5.5763406378050953E-2</v>
      </c>
      <c r="L125" s="286">
        <v>1630</v>
      </c>
      <c r="M125" s="613">
        <v>0.14519864600035631</v>
      </c>
      <c r="N125" s="286">
        <v>653</v>
      </c>
      <c r="O125" s="613">
        <v>5.8168537324069125E-2</v>
      </c>
      <c r="P125" s="602">
        <v>3594</v>
      </c>
    </row>
    <row r="126" spans="1:16" ht="15">
      <c r="A126" s="600">
        <v>847</v>
      </c>
      <c r="B126" s="321" t="s">
        <v>246</v>
      </c>
      <c r="C126" s="469">
        <v>32336</v>
      </c>
      <c r="D126" s="601">
        <v>291</v>
      </c>
      <c r="E126" s="613">
        <v>8.9992577931716968E-3</v>
      </c>
      <c r="F126" s="286">
        <v>404</v>
      </c>
      <c r="G126" s="613">
        <v>1.2493814943097476E-2</v>
      </c>
      <c r="H126" s="286">
        <v>375</v>
      </c>
      <c r="I126" s="613">
        <v>1.1596981692231568E-2</v>
      </c>
      <c r="J126" s="286">
        <v>1214</v>
      </c>
      <c r="K126" s="613">
        <v>3.7543295398317668E-2</v>
      </c>
      <c r="L126" s="286">
        <v>2502</v>
      </c>
      <c r="M126" s="613">
        <v>7.7375061850569027E-2</v>
      </c>
      <c r="N126" s="286">
        <v>680</v>
      </c>
      <c r="O126" s="613">
        <v>2.1029193468579913E-2</v>
      </c>
      <c r="P126" s="602">
        <v>5466</v>
      </c>
    </row>
    <row r="127" spans="1:16" ht="15">
      <c r="A127" s="600">
        <v>856</v>
      </c>
      <c r="B127" s="321" t="s">
        <v>251</v>
      </c>
      <c r="C127" s="469">
        <v>6778</v>
      </c>
      <c r="D127" s="601">
        <v>75</v>
      </c>
      <c r="E127" s="613">
        <v>1.1065210976689289E-2</v>
      </c>
      <c r="F127" s="286">
        <v>113</v>
      </c>
      <c r="G127" s="613">
        <v>1.667158453821186E-2</v>
      </c>
      <c r="H127" s="286">
        <v>103</v>
      </c>
      <c r="I127" s="613">
        <v>1.5196223074653291E-2</v>
      </c>
      <c r="J127" s="286">
        <v>308</v>
      </c>
      <c r="K127" s="613">
        <v>4.5441133077604015E-2</v>
      </c>
      <c r="L127" s="286">
        <v>720</v>
      </c>
      <c r="M127" s="613">
        <v>0.10622602537621717</v>
      </c>
      <c r="N127" s="286">
        <v>238</v>
      </c>
      <c r="O127" s="613">
        <v>3.5113602832694012E-2</v>
      </c>
      <c r="P127" s="602">
        <v>1557</v>
      </c>
    </row>
    <row r="128" spans="1:16" ht="15">
      <c r="A128" s="600">
        <v>861</v>
      </c>
      <c r="B128" s="321" t="s">
        <v>255</v>
      </c>
      <c r="C128" s="469">
        <v>12269</v>
      </c>
      <c r="D128" s="601">
        <v>155</v>
      </c>
      <c r="E128" s="613">
        <v>1.2633466460184204E-2</v>
      </c>
      <c r="F128" s="286">
        <v>190</v>
      </c>
      <c r="G128" s="613">
        <v>1.5486184693129025E-2</v>
      </c>
      <c r="H128" s="286">
        <v>275</v>
      </c>
      <c r="I128" s="613">
        <v>2.2414214687423589E-2</v>
      </c>
      <c r="J128" s="286">
        <v>596</v>
      </c>
      <c r="K128" s="613">
        <v>4.8577716195288938E-2</v>
      </c>
      <c r="L128" s="286">
        <v>1799</v>
      </c>
      <c r="M128" s="613">
        <v>0.14662971717336376</v>
      </c>
      <c r="N128" s="286">
        <v>683</v>
      </c>
      <c r="O128" s="613">
        <v>5.5668758660037496E-2</v>
      </c>
      <c r="P128" s="602">
        <v>3698</v>
      </c>
    </row>
    <row r="129" spans="1:16">
      <c r="A129" s="597">
        <v>9</v>
      </c>
      <c r="B129" s="183" t="s">
        <v>6057</v>
      </c>
      <c r="C129" s="408">
        <v>4247875</v>
      </c>
      <c r="D129" s="598">
        <v>130657</v>
      </c>
      <c r="E129" s="614">
        <v>3.0758202630727129E-2</v>
      </c>
      <c r="F129" s="598">
        <v>188201</v>
      </c>
      <c r="G129" s="614">
        <v>4.4304740605596915E-2</v>
      </c>
      <c r="H129" s="66">
        <v>207609</v>
      </c>
      <c r="I129" s="614">
        <v>4.8873613277226849E-2</v>
      </c>
      <c r="J129" s="66">
        <v>565129</v>
      </c>
      <c r="K129" s="614">
        <v>0.17893806609888172</v>
      </c>
      <c r="L129" s="66">
        <v>1466063</v>
      </c>
      <c r="M129" s="614">
        <v>0.46420282448631167</v>
      </c>
      <c r="N129" s="66">
        <v>600579</v>
      </c>
      <c r="O129" s="614">
        <v>0.19016267931675826</v>
      </c>
      <c r="P129" s="599">
        <v>3158238</v>
      </c>
    </row>
    <row r="130" spans="1:16" ht="15">
      <c r="A130" s="600">
        <v>1</v>
      </c>
      <c r="B130" s="321" t="s">
        <v>6</v>
      </c>
      <c r="C130" s="469">
        <v>2653729</v>
      </c>
      <c r="D130" s="601">
        <v>86265</v>
      </c>
      <c r="E130" s="613">
        <v>3.2507087196921768E-2</v>
      </c>
      <c r="F130" s="286">
        <v>124406</v>
      </c>
      <c r="G130" s="613">
        <v>4.6879692689042476E-2</v>
      </c>
      <c r="H130" s="286">
        <v>136332</v>
      </c>
      <c r="I130" s="613">
        <v>5.1373746151170671E-2</v>
      </c>
      <c r="J130" s="286">
        <v>378806</v>
      </c>
      <c r="K130" s="613">
        <v>0.14274479421221986</v>
      </c>
      <c r="L130" s="286">
        <v>961083</v>
      </c>
      <c r="M130" s="613">
        <v>0.36216320505974797</v>
      </c>
      <c r="N130" s="286">
        <v>394026</v>
      </c>
      <c r="O130" s="613">
        <v>0.14848011986152315</v>
      </c>
      <c r="P130" s="602">
        <v>2080918</v>
      </c>
    </row>
    <row r="131" spans="1:16" ht="15">
      <c r="A131" s="600">
        <v>79</v>
      </c>
      <c r="B131" s="321" t="s">
        <v>41</v>
      </c>
      <c r="C131" s="469">
        <v>56928</v>
      </c>
      <c r="D131" s="601">
        <v>1101</v>
      </c>
      <c r="E131" s="613">
        <v>1.9340219224283306E-2</v>
      </c>
      <c r="F131" s="286">
        <v>1668</v>
      </c>
      <c r="G131" s="613">
        <v>2.930016863406408E-2</v>
      </c>
      <c r="H131" s="286">
        <v>1927</v>
      </c>
      <c r="I131" s="613">
        <v>3.3849775154581228E-2</v>
      </c>
      <c r="J131" s="286">
        <v>4908</v>
      </c>
      <c r="K131" s="613">
        <v>8.62141652613828E-2</v>
      </c>
      <c r="L131" s="286">
        <v>11581</v>
      </c>
      <c r="M131" s="613">
        <v>0.20343240584598088</v>
      </c>
      <c r="N131" s="286">
        <v>4268</v>
      </c>
      <c r="O131" s="613">
        <v>7.4971894322653179E-2</v>
      </c>
      <c r="P131" s="602">
        <v>25453</v>
      </c>
    </row>
    <row r="132" spans="1:16" ht="15">
      <c r="A132" s="600">
        <v>88</v>
      </c>
      <c r="B132" s="321" t="s">
        <v>45</v>
      </c>
      <c r="C132" s="469">
        <v>578376</v>
      </c>
      <c r="D132" s="601">
        <v>15466</v>
      </c>
      <c r="E132" s="613">
        <v>2.6740390334315394E-2</v>
      </c>
      <c r="F132" s="286">
        <v>22435</v>
      </c>
      <c r="G132" s="613">
        <v>3.8789645490130989E-2</v>
      </c>
      <c r="H132" s="286">
        <v>24483</v>
      </c>
      <c r="I132" s="613">
        <v>4.2330594630482596E-2</v>
      </c>
      <c r="J132" s="286">
        <v>63603</v>
      </c>
      <c r="K132" s="613">
        <v>0.10996825594423006</v>
      </c>
      <c r="L132" s="286">
        <v>156944</v>
      </c>
      <c r="M132" s="613">
        <v>0.27135289154460074</v>
      </c>
      <c r="N132" s="286">
        <v>54373</v>
      </c>
      <c r="O132" s="613">
        <v>9.4009779105633712E-2</v>
      </c>
      <c r="P132" s="602">
        <v>337304</v>
      </c>
    </row>
    <row r="133" spans="1:16" ht="15">
      <c r="A133" s="600">
        <v>129</v>
      </c>
      <c r="B133" s="321" t="s">
        <v>6141</v>
      </c>
      <c r="C133" s="469">
        <v>87385</v>
      </c>
      <c r="D133" s="601">
        <v>3049</v>
      </c>
      <c r="E133" s="613">
        <v>3.4891571780053782E-2</v>
      </c>
      <c r="F133" s="286">
        <v>4267</v>
      </c>
      <c r="G133" s="613">
        <v>4.8829890713509183E-2</v>
      </c>
      <c r="H133" s="286">
        <v>4904</v>
      </c>
      <c r="I133" s="613">
        <v>5.61194713051439E-2</v>
      </c>
      <c r="J133" s="286">
        <v>13126</v>
      </c>
      <c r="K133" s="613">
        <v>0.15020884591176975</v>
      </c>
      <c r="L133" s="286">
        <v>34661</v>
      </c>
      <c r="M133" s="613">
        <v>0.3966470218000801</v>
      </c>
      <c r="N133" s="286">
        <v>13782</v>
      </c>
      <c r="O133" s="613">
        <v>0.15771585512387709</v>
      </c>
      <c r="P133" s="602">
        <v>73789</v>
      </c>
    </row>
    <row r="134" spans="1:16" ht="15">
      <c r="A134" s="600">
        <v>212</v>
      </c>
      <c r="B134" s="321" t="s">
        <v>90</v>
      </c>
      <c r="C134" s="469">
        <v>85706</v>
      </c>
      <c r="D134" s="601">
        <v>1882</v>
      </c>
      <c r="E134" s="613">
        <v>2.1958789349637131E-2</v>
      </c>
      <c r="F134" s="286">
        <v>2890</v>
      </c>
      <c r="G134" s="613">
        <v>3.3719926259538423E-2</v>
      </c>
      <c r="H134" s="286">
        <v>3202</v>
      </c>
      <c r="I134" s="613">
        <v>3.7360278160222152E-2</v>
      </c>
      <c r="J134" s="286">
        <v>8677</v>
      </c>
      <c r="K134" s="613">
        <v>0.10124145334048958</v>
      </c>
      <c r="L134" s="286">
        <v>23260</v>
      </c>
      <c r="M134" s="613">
        <v>0.27139290131379368</v>
      </c>
      <c r="N134" s="286">
        <v>9779</v>
      </c>
      <c r="O134" s="613">
        <v>0.11409936293841738</v>
      </c>
      <c r="P134" s="602">
        <v>49690</v>
      </c>
    </row>
    <row r="135" spans="1:16" ht="15">
      <c r="A135" s="600">
        <v>266</v>
      </c>
      <c r="B135" s="321" t="s">
        <v>104</v>
      </c>
      <c r="C135" s="469">
        <v>253699</v>
      </c>
      <c r="D135" s="601">
        <v>5942</v>
      </c>
      <c r="E135" s="613">
        <v>2.3421456135026154E-2</v>
      </c>
      <c r="F135" s="286">
        <v>8903</v>
      </c>
      <c r="G135" s="613">
        <v>3.5092767413352044E-2</v>
      </c>
      <c r="H135" s="286">
        <v>10378</v>
      </c>
      <c r="I135" s="613">
        <v>4.0906743818462037E-2</v>
      </c>
      <c r="J135" s="286">
        <v>25872</v>
      </c>
      <c r="K135" s="613">
        <v>0.10197911698508863</v>
      </c>
      <c r="L135" s="286">
        <v>84226</v>
      </c>
      <c r="M135" s="613">
        <v>0.33199184860799608</v>
      </c>
      <c r="N135" s="286">
        <v>48018</v>
      </c>
      <c r="O135" s="613">
        <v>0.1892715383190316</v>
      </c>
      <c r="P135" s="602">
        <v>183339</v>
      </c>
    </row>
    <row r="136" spans="1:16" ht="15">
      <c r="A136" s="600">
        <v>308</v>
      </c>
      <c r="B136" s="321" t="s">
        <v>112</v>
      </c>
      <c r="C136" s="469">
        <v>57024</v>
      </c>
      <c r="D136" s="601">
        <v>1634</v>
      </c>
      <c r="E136" s="613">
        <v>2.8654601571268239E-2</v>
      </c>
      <c r="F136" s="286">
        <v>2251</v>
      </c>
      <c r="G136" s="613">
        <v>3.9474607182940519E-2</v>
      </c>
      <c r="H136" s="286">
        <v>2646</v>
      </c>
      <c r="I136" s="613">
        <v>4.6401515151515152E-2</v>
      </c>
      <c r="J136" s="286">
        <v>6488</v>
      </c>
      <c r="K136" s="613">
        <v>0.11377665544332211</v>
      </c>
      <c r="L136" s="286">
        <v>17481</v>
      </c>
      <c r="M136" s="613">
        <v>0.30655513468013468</v>
      </c>
      <c r="N136" s="286">
        <v>6543</v>
      </c>
      <c r="O136" s="613">
        <v>0.11474116161616162</v>
      </c>
      <c r="P136" s="602">
        <v>37043</v>
      </c>
    </row>
    <row r="137" spans="1:16" ht="15">
      <c r="A137" s="600">
        <v>360</v>
      </c>
      <c r="B137" s="321" t="s">
        <v>6142</v>
      </c>
      <c r="C137" s="469">
        <v>303766</v>
      </c>
      <c r="D137" s="601">
        <v>10369</v>
      </c>
      <c r="E137" s="613">
        <v>3.4134827465878342E-2</v>
      </c>
      <c r="F137" s="286">
        <v>14799</v>
      </c>
      <c r="G137" s="613">
        <v>4.871842141648506E-2</v>
      </c>
      <c r="H137" s="286">
        <v>16787</v>
      </c>
      <c r="I137" s="613">
        <v>5.5262932652107216E-2</v>
      </c>
      <c r="J137" s="286">
        <v>44635</v>
      </c>
      <c r="K137" s="613">
        <v>0.14693876207343812</v>
      </c>
      <c r="L137" s="286">
        <v>117651</v>
      </c>
      <c r="M137" s="613">
        <v>0.38730799365300922</v>
      </c>
      <c r="N137" s="286">
        <v>46957</v>
      </c>
      <c r="O137" s="613">
        <v>0.15458280386876741</v>
      </c>
      <c r="P137" s="602">
        <v>251198</v>
      </c>
    </row>
    <row r="138" spans="1:16" ht="15">
      <c r="A138" s="600">
        <v>380</v>
      </c>
      <c r="B138" s="321" t="s">
        <v>139</v>
      </c>
      <c r="C138" s="469">
        <v>79103</v>
      </c>
      <c r="D138" s="601">
        <v>1907</v>
      </c>
      <c r="E138" s="613">
        <v>2.4107808806239965E-2</v>
      </c>
      <c r="F138" s="286">
        <v>2629</v>
      </c>
      <c r="G138" s="613">
        <v>3.3235149109389024E-2</v>
      </c>
      <c r="H138" s="286">
        <v>2998</v>
      </c>
      <c r="I138" s="613">
        <v>3.7899953225541384E-2</v>
      </c>
      <c r="J138" s="286">
        <v>7694</v>
      </c>
      <c r="K138" s="613">
        <v>9.726559043272695E-2</v>
      </c>
      <c r="L138" s="286">
        <v>21286</v>
      </c>
      <c r="M138" s="613">
        <v>0.26909219625045827</v>
      </c>
      <c r="N138" s="286">
        <v>7979</v>
      </c>
      <c r="O138" s="613">
        <v>0.1008684879208121</v>
      </c>
      <c r="P138" s="602">
        <v>44493</v>
      </c>
    </row>
    <row r="139" spans="1:16" ht="15.75" thickBot="1">
      <c r="A139" s="603">
        <v>631</v>
      </c>
      <c r="B139" s="604" t="s">
        <v>185</v>
      </c>
      <c r="C139" s="469">
        <v>92159</v>
      </c>
      <c r="D139" s="605">
        <v>3042</v>
      </c>
      <c r="E139" s="615">
        <v>3.3008170661574021E-2</v>
      </c>
      <c r="F139" s="311">
        <v>3953</v>
      </c>
      <c r="G139" s="615">
        <v>4.2893260560552961E-2</v>
      </c>
      <c r="H139" s="311">
        <v>3952</v>
      </c>
      <c r="I139" s="615">
        <v>4.2882409748369668E-2</v>
      </c>
      <c r="J139" s="311">
        <v>11320</v>
      </c>
      <c r="K139" s="615">
        <v>0.12283119391486452</v>
      </c>
      <c r="L139" s="311">
        <v>37890</v>
      </c>
      <c r="M139" s="615">
        <v>0.4111372736249308</v>
      </c>
      <c r="N139" s="311">
        <v>14854</v>
      </c>
      <c r="O139" s="615">
        <v>0.16117796417061817</v>
      </c>
      <c r="P139" s="606">
        <v>75011</v>
      </c>
    </row>
    <row r="140" spans="1:16">
      <c r="B140" s="63"/>
    </row>
    <row r="141" spans="1:16">
      <c r="A141" s="214" t="s">
        <v>621</v>
      </c>
      <c r="B141" s="902" t="s">
        <v>6143</v>
      </c>
      <c r="C141" s="903"/>
      <c r="D141" s="903"/>
      <c r="E141" s="903"/>
      <c r="F141" s="903"/>
      <c r="G141" s="903"/>
      <c r="H141" s="903"/>
      <c r="I141" s="903"/>
      <c r="J141" s="903"/>
      <c r="K141" s="903"/>
      <c r="L141" s="903"/>
      <c r="M141" s="923"/>
    </row>
    <row r="142" spans="1:16">
      <c r="A142" s="217" t="s">
        <v>6165</v>
      </c>
      <c r="B142" s="837" t="s">
        <v>434</v>
      </c>
      <c r="C142" s="838"/>
      <c r="D142" s="838"/>
      <c r="E142" s="838"/>
      <c r="F142" s="838"/>
      <c r="G142" s="838"/>
      <c r="H142" s="838"/>
      <c r="I142" s="838"/>
      <c r="J142" s="838"/>
      <c r="K142" s="838"/>
      <c r="L142" s="838"/>
      <c r="M142" s="838"/>
    </row>
    <row r="143" spans="1:16">
      <c r="B143" s="62"/>
    </row>
    <row r="144" spans="1:16">
      <c r="B144" s="609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P144"/>
  <sheetViews>
    <sheetView showGridLines="0" view="pageBreakPreview" zoomScaleNormal="90" zoomScaleSheetLayoutView="100" workbookViewId="0">
      <pane xSplit="3" ySplit="5" topLeftCell="D6" activePane="bottomRight" state="frozen"/>
      <selection pane="bottomRight" activeCell="Q1" sqref="Q1:Y1048576"/>
      <selection pane="bottomLeft" activeCell="AG16" activeCellId="3" sqref="L9 P14 R17 AG16"/>
      <selection pane="topRight" activeCell="AG16" activeCellId="3" sqref="L9 P14 R17 AG16"/>
    </sheetView>
  </sheetViews>
  <sheetFormatPr defaultColWidth="11.42578125" defaultRowHeight="12.75"/>
  <cols>
    <col min="1" max="1" width="10.7109375" style="64" customWidth="1"/>
    <col min="2" max="2" width="20.140625" style="59" customWidth="1"/>
    <col min="3" max="3" width="11.42578125" style="64"/>
    <col min="4" max="4" width="16.28515625" style="64" bestFit="1" customWidth="1"/>
    <col min="5" max="5" width="6.7109375" style="64" customWidth="1"/>
    <col min="6" max="6" width="11.42578125" style="64"/>
    <col min="7" max="7" width="6.7109375" style="64" customWidth="1"/>
    <col min="8" max="8" width="13.7109375" style="64" customWidth="1"/>
    <col min="9" max="9" width="6.7109375" style="64" customWidth="1"/>
    <col min="10" max="10" width="11.42578125" style="64"/>
    <col min="11" max="11" width="6.7109375" style="64" customWidth="1"/>
    <col min="12" max="12" width="11.42578125" style="64"/>
    <col min="13" max="13" width="6.7109375" style="64" customWidth="1"/>
    <col min="14" max="14" width="11.42578125" style="64"/>
    <col min="15" max="15" width="6.7109375" style="64" customWidth="1"/>
    <col min="16" max="16" width="15.140625" style="64" customWidth="1"/>
    <col min="17" max="16384" width="11.42578125" style="64"/>
  </cols>
  <sheetData>
    <row r="1" spans="1:16" ht="90.75" customHeight="1" thickBot="1">
      <c r="A1" s="583"/>
      <c r="B1" s="584"/>
      <c r="C1" s="585"/>
      <c r="D1" s="991" t="s">
        <v>6166</v>
      </c>
      <c r="E1" s="991"/>
      <c r="F1" s="991"/>
      <c r="G1" s="991"/>
      <c r="H1" s="991"/>
      <c r="I1" s="991"/>
      <c r="J1" s="991"/>
      <c r="K1" s="991"/>
      <c r="L1" s="991"/>
      <c r="M1" s="991"/>
      <c r="N1" s="991"/>
      <c r="O1" s="991"/>
      <c r="P1" s="744" t="s">
        <v>6167</v>
      </c>
    </row>
    <row r="2" spans="1:16" ht="12.75" customHeight="1">
      <c r="A2" s="992" t="s">
        <v>6100</v>
      </c>
      <c r="B2" s="994" t="s">
        <v>6101</v>
      </c>
      <c r="C2" s="979" t="s">
        <v>282</v>
      </c>
      <c r="D2" s="996" t="s">
        <v>6145</v>
      </c>
      <c r="E2" s="996"/>
      <c r="F2" s="996"/>
      <c r="G2" s="996"/>
      <c r="H2" s="996"/>
      <c r="I2" s="996"/>
      <c r="J2" s="996"/>
      <c r="K2" s="996"/>
      <c r="L2" s="996"/>
      <c r="M2" s="996"/>
      <c r="N2" s="996"/>
      <c r="O2" s="997"/>
      <c r="P2" s="989" t="s">
        <v>6168</v>
      </c>
    </row>
    <row r="3" spans="1:16" ht="12.75" customHeight="1">
      <c r="A3" s="993"/>
      <c r="B3" s="995"/>
      <c r="C3" s="980"/>
      <c r="D3" s="986"/>
      <c r="E3" s="986"/>
      <c r="F3" s="986"/>
      <c r="G3" s="986"/>
      <c r="H3" s="986"/>
      <c r="I3" s="986"/>
      <c r="J3" s="986"/>
      <c r="K3" s="986"/>
      <c r="L3" s="986"/>
      <c r="M3" s="986"/>
      <c r="N3" s="986"/>
      <c r="O3" s="998"/>
      <c r="P3" s="989"/>
    </row>
    <row r="4" spans="1:16" ht="18.75" customHeight="1" thickBot="1">
      <c r="A4" s="993"/>
      <c r="B4" s="995"/>
      <c r="C4" s="980"/>
      <c r="D4" s="586" t="s">
        <v>6156</v>
      </c>
      <c r="E4" s="587" t="s">
        <v>492</v>
      </c>
      <c r="F4" s="587" t="s">
        <v>6157</v>
      </c>
      <c r="G4" s="587" t="s">
        <v>492</v>
      </c>
      <c r="H4" s="587" t="s">
        <v>6158</v>
      </c>
      <c r="I4" s="587" t="s">
        <v>492</v>
      </c>
      <c r="J4" s="587" t="s">
        <v>6159</v>
      </c>
      <c r="K4" s="587" t="s">
        <v>492</v>
      </c>
      <c r="L4" s="587" t="s">
        <v>6160</v>
      </c>
      <c r="M4" s="587" t="s">
        <v>492</v>
      </c>
      <c r="N4" s="587" t="s">
        <v>6161</v>
      </c>
      <c r="O4" s="588" t="s">
        <v>492</v>
      </c>
      <c r="P4" s="990"/>
    </row>
    <row r="5" spans="1:16" ht="20.25" customHeight="1">
      <c r="A5" s="993"/>
      <c r="B5" s="589" t="s">
        <v>6122</v>
      </c>
      <c r="C5" s="590">
        <v>6994792</v>
      </c>
      <c r="D5" s="590">
        <v>3146</v>
      </c>
      <c r="E5" s="591">
        <v>2.9650713464402179</v>
      </c>
      <c r="F5" s="592">
        <v>5066</v>
      </c>
      <c r="G5" s="593">
        <v>4.7746508077133329</v>
      </c>
      <c r="H5" s="592">
        <v>7111</v>
      </c>
      <c r="I5" s="591">
        <v>6.7020414318297483</v>
      </c>
      <c r="J5" s="592">
        <v>8466</v>
      </c>
      <c r="K5" s="594">
        <v>7.9791144370511393</v>
      </c>
      <c r="L5" s="592">
        <v>43593</v>
      </c>
      <c r="M5" s="594">
        <v>41.085936174624415</v>
      </c>
      <c r="N5" s="592">
        <v>38720</v>
      </c>
      <c r="O5" s="595">
        <v>36.493185802341145</v>
      </c>
      <c r="P5" s="596">
        <v>106102</v>
      </c>
    </row>
    <row r="6" spans="1:16" ht="24.75" customHeight="1">
      <c r="A6" s="597">
        <v>1</v>
      </c>
      <c r="B6" s="183" t="s">
        <v>290</v>
      </c>
      <c r="C6" s="426">
        <v>112081</v>
      </c>
      <c r="D6" s="598">
        <v>37</v>
      </c>
      <c r="E6" s="69">
        <v>2.0986954055587068</v>
      </c>
      <c r="F6" s="66">
        <v>93</v>
      </c>
      <c r="G6" s="69">
        <v>5.2750992626205333</v>
      </c>
      <c r="H6" s="66">
        <v>138</v>
      </c>
      <c r="I6" s="69">
        <v>7.8275666477595012</v>
      </c>
      <c r="J6" s="66">
        <v>124</v>
      </c>
      <c r="K6" s="69">
        <v>7.033465683494045</v>
      </c>
      <c r="L6" s="66">
        <v>915</v>
      </c>
      <c r="M6" s="69">
        <v>51.900170164492344</v>
      </c>
      <c r="N6" s="66">
        <v>456</v>
      </c>
      <c r="O6" s="69">
        <v>25.865002836074876</v>
      </c>
      <c r="P6" s="599">
        <v>1763</v>
      </c>
    </row>
    <row r="7" spans="1:16" ht="15">
      <c r="A7" s="600">
        <v>142</v>
      </c>
      <c r="B7" s="321" t="s">
        <v>67</v>
      </c>
      <c r="C7" s="469">
        <v>4746</v>
      </c>
      <c r="D7" s="601">
        <v>2</v>
      </c>
      <c r="E7" s="285">
        <v>2.4390243902439024</v>
      </c>
      <c r="F7" s="286">
        <v>5</v>
      </c>
      <c r="G7" s="285">
        <v>6.0975609756097562</v>
      </c>
      <c r="H7" s="286">
        <v>3</v>
      </c>
      <c r="I7" s="285">
        <v>3.6585365853658534</v>
      </c>
      <c r="J7" s="286">
        <v>5</v>
      </c>
      <c r="K7" s="285">
        <v>6.0975609756097562</v>
      </c>
      <c r="L7" s="286">
        <v>33</v>
      </c>
      <c r="M7" s="285">
        <v>40.243902439024396</v>
      </c>
      <c r="N7" s="286">
        <v>34</v>
      </c>
      <c r="O7" s="285">
        <v>41.463414634146339</v>
      </c>
      <c r="P7" s="602">
        <v>82</v>
      </c>
    </row>
    <row r="8" spans="1:16" ht="15">
      <c r="A8" s="600">
        <v>425</v>
      </c>
      <c r="B8" s="321" t="s">
        <v>147</v>
      </c>
      <c r="C8" s="469">
        <v>8638</v>
      </c>
      <c r="D8" s="601">
        <v>1</v>
      </c>
      <c r="E8" s="285">
        <v>0.62893081761006298</v>
      </c>
      <c r="F8" s="286">
        <v>8</v>
      </c>
      <c r="G8" s="285">
        <v>5.0314465408805038</v>
      </c>
      <c r="H8" s="286">
        <v>6</v>
      </c>
      <c r="I8" s="285">
        <v>3.7735849056603774</v>
      </c>
      <c r="J8" s="286">
        <v>7</v>
      </c>
      <c r="K8" s="285">
        <v>4.4025157232704402</v>
      </c>
      <c r="L8" s="286">
        <v>89</v>
      </c>
      <c r="M8" s="285">
        <v>55.974842767295598</v>
      </c>
      <c r="N8" s="286">
        <v>48</v>
      </c>
      <c r="O8" s="285">
        <v>30.188679245283019</v>
      </c>
      <c r="P8" s="602">
        <v>159</v>
      </c>
    </row>
    <row r="9" spans="1:16" ht="15">
      <c r="A9" s="600">
        <v>579</v>
      </c>
      <c r="B9" s="321" t="s">
        <v>171</v>
      </c>
      <c r="C9" s="469">
        <v>42638</v>
      </c>
      <c r="D9" s="601">
        <v>29</v>
      </c>
      <c r="E9" s="285">
        <v>4.1310541310541309</v>
      </c>
      <c r="F9" s="286">
        <v>44</v>
      </c>
      <c r="G9" s="285">
        <v>6.267806267806268</v>
      </c>
      <c r="H9" s="286">
        <v>62</v>
      </c>
      <c r="I9" s="285">
        <v>8.8319088319088319</v>
      </c>
      <c r="J9" s="286">
        <v>63</v>
      </c>
      <c r="K9" s="285">
        <v>8.9743589743589745</v>
      </c>
      <c r="L9" s="286">
        <v>286</v>
      </c>
      <c r="M9" s="285">
        <v>40.74074074074074</v>
      </c>
      <c r="N9" s="286">
        <v>218</v>
      </c>
      <c r="O9" s="285">
        <v>31.054131054131055</v>
      </c>
      <c r="P9" s="602">
        <v>702</v>
      </c>
    </row>
    <row r="10" spans="1:16" ht="15">
      <c r="A10" s="600">
        <v>585</v>
      </c>
      <c r="B10" s="321" t="s">
        <v>173</v>
      </c>
      <c r="C10" s="469">
        <v>15123</v>
      </c>
      <c r="D10" s="601">
        <v>0</v>
      </c>
      <c r="E10" s="285">
        <v>0</v>
      </c>
      <c r="F10" s="286">
        <v>8</v>
      </c>
      <c r="G10" s="285">
        <v>2.8571428571428572</v>
      </c>
      <c r="H10" s="286">
        <v>26</v>
      </c>
      <c r="I10" s="285">
        <v>9.2857142857142865</v>
      </c>
      <c r="J10" s="286">
        <v>19</v>
      </c>
      <c r="K10" s="285">
        <v>6.7857142857142856</v>
      </c>
      <c r="L10" s="286">
        <v>167</v>
      </c>
      <c r="M10" s="285">
        <v>59.642857142857139</v>
      </c>
      <c r="N10" s="286">
        <v>60</v>
      </c>
      <c r="O10" s="285">
        <v>21.428571428571427</v>
      </c>
      <c r="P10" s="602">
        <v>280</v>
      </c>
    </row>
    <row r="11" spans="1:16" ht="15">
      <c r="A11" s="600">
        <v>591</v>
      </c>
      <c r="B11" s="321" t="s">
        <v>175</v>
      </c>
      <c r="C11" s="469">
        <v>19871</v>
      </c>
      <c r="D11" s="601">
        <v>3</v>
      </c>
      <c r="E11" s="285">
        <v>1.1278195488721803</v>
      </c>
      <c r="F11" s="286">
        <v>14</v>
      </c>
      <c r="G11" s="285">
        <v>5.2631578947368416</v>
      </c>
      <c r="H11" s="286">
        <v>18</v>
      </c>
      <c r="I11" s="285">
        <v>6.7669172932330826</v>
      </c>
      <c r="J11" s="286">
        <v>19</v>
      </c>
      <c r="K11" s="285">
        <v>7.1428571428571423</v>
      </c>
      <c r="L11" s="286">
        <v>172</v>
      </c>
      <c r="M11" s="285">
        <v>64.661654135338338</v>
      </c>
      <c r="N11" s="286">
        <v>40</v>
      </c>
      <c r="O11" s="285">
        <v>15.037593984962406</v>
      </c>
      <c r="P11" s="602">
        <v>266</v>
      </c>
    </row>
    <row r="12" spans="1:16" ht="15">
      <c r="A12" s="600">
        <v>893</v>
      </c>
      <c r="B12" s="321" t="s">
        <v>265</v>
      </c>
      <c r="C12" s="469">
        <v>21065</v>
      </c>
      <c r="D12" s="601">
        <v>2</v>
      </c>
      <c r="E12" s="285">
        <v>0.72992700729927007</v>
      </c>
      <c r="F12" s="286">
        <v>14</v>
      </c>
      <c r="G12" s="285">
        <v>5.1094890510948909</v>
      </c>
      <c r="H12" s="286">
        <v>23</v>
      </c>
      <c r="I12" s="285">
        <v>8.3941605839416056</v>
      </c>
      <c r="J12" s="286">
        <v>11</v>
      </c>
      <c r="K12" s="285">
        <v>4.0145985401459852</v>
      </c>
      <c r="L12" s="286">
        <v>168</v>
      </c>
      <c r="M12" s="285">
        <v>61.313868613138688</v>
      </c>
      <c r="N12" s="286">
        <v>56</v>
      </c>
      <c r="O12" s="285">
        <v>20.437956204379564</v>
      </c>
      <c r="P12" s="602">
        <v>274</v>
      </c>
    </row>
    <row r="13" spans="1:16">
      <c r="A13" s="597">
        <v>2</v>
      </c>
      <c r="B13" s="183" t="s">
        <v>301</v>
      </c>
      <c r="C13" s="426">
        <v>273045</v>
      </c>
      <c r="D13" s="598">
        <v>126</v>
      </c>
      <c r="E13" s="69">
        <v>2.9935851746258022</v>
      </c>
      <c r="F13" s="66">
        <v>246</v>
      </c>
      <c r="G13" s="69">
        <v>5.8446186742694231</v>
      </c>
      <c r="H13" s="66">
        <v>358</v>
      </c>
      <c r="I13" s="69">
        <v>8.5055832739368018</v>
      </c>
      <c r="J13" s="66">
        <v>460</v>
      </c>
      <c r="K13" s="69">
        <v>10.928961748633879</v>
      </c>
      <c r="L13" s="66">
        <v>2076</v>
      </c>
      <c r="M13" s="69">
        <v>49.322879543834638</v>
      </c>
      <c r="N13" s="66">
        <v>943</v>
      </c>
      <c r="O13" s="69">
        <v>22.404371584699454</v>
      </c>
      <c r="P13" s="599">
        <v>4209</v>
      </c>
    </row>
    <row r="14" spans="1:16" ht="15">
      <c r="A14" s="600">
        <v>120</v>
      </c>
      <c r="B14" s="321" t="s">
        <v>57</v>
      </c>
      <c r="C14" s="469">
        <v>31798</v>
      </c>
      <c r="D14" s="601">
        <v>5</v>
      </c>
      <c r="E14" s="285">
        <v>1.4124293785310735</v>
      </c>
      <c r="F14" s="286">
        <v>4</v>
      </c>
      <c r="G14" s="285">
        <v>1.1299435028248588</v>
      </c>
      <c r="H14" s="286">
        <v>10</v>
      </c>
      <c r="I14" s="285">
        <v>2.8248587570621471</v>
      </c>
      <c r="J14" s="286">
        <v>20</v>
      </c>
      <c r="K14" s="285">
        <v>5.6497175141242941</v>
      </c>
      <c r="L14" s="286">
        <v>234</v>
      </c>
      <c r="M14" s="285">
        <v>66.101694915254242</v>
      </c>
      <c r="N14" s="286">
        <v>81</v>
      </c>
      <c r="O14" s="285">
        <v>22.881355932203391</v>
      </c>
      <c r="P14" s="602">
        <v>354</v>
      </c>
    </row>
    <row r="15" spans="1:16" ht="15">
      <c r="A15" s="600">
        <v>154</v>
      </c>
      <c r="B15" s="321" t="s">
        <v>77</v>
      </c>
      <c r="C15" s="469">
        <v>99959</v>
      </c>
      <c r="D15" s="601">
        <v>81</v>
      </c>
      <c r="E15" s="285">
        <v>4.2857142857142856</v>
      </c>
      <c r="F15" s="286">
        <v>155</v>
      </c>
      <c r="G15" s="285">
        <v>8.2010582010582009</v>
      </c>
      <c r="H15" s="286">
        <v>214</v>
      </c>
      <c r="I15" s="285">
        <v>11.322751322751323</v>
      </c>
      <c r="J15" s="286">
        <v>259</v>
      </c>
      <c r="K15" s="285">
        <v>13.703703703703704</v>
      </c>
      <c r="L15" s="286">
        <v>695</v>
      </c>
      <c r="M15" s="285">
        <v>36.772486772486772</v>
      </c>
      <c r="N15" s="286">
        <v>486</v>
      </c>
      <c r="O15" s="285">
        <v>25.714285714285712</v>
      </c>
      <c r="P15" s="602">
        <v>1890</v>
      </c>
    </row>
    <row r="16" spans="1:16" ht="15">
      <c r="A16" s="600">
        <v>250</v>
      </c>
      <c r="B16" s="321" t="s">
        <v>99</v>
      </c>
      <c r="C16" s="469">
        <v>56392</v>
      </c>
      <c r="D16" s="601">
        <v>20</v>
      </c>
      <c r="E16" s="285">
        <v>2.7434842249657065</v>
      </c>
      <c r="F16" s="286">
        <v>32</v>
      </c>
      <c r="G16" s="285">
        <v>4.3895747599451296</v>
      </c>
      <c r="H16" s="286">
        <v>65</v>
      </c>
      <c r="I16" s="285">
        <v>8.9163237311385473</v>
      </c>
      <c r="J16" s="286">
        <v>72</v>
      </c>
      <c r="K16" s="285">
        <v>9.8765432098765427</v>
      </c>
      <c r="L16" s="286">
        <v>399</v>
      </c>
      <c r="M16" s="285">
        <v>54.732510288065839</v>
      </c>
      <c r="N16" s="286">
        <v>141</v>
      </c>
      <c r="O16" s="285">
        <v>19.34156378600823</v>
      </c>
      <c r="P16" s="602">
        <v>729</v>
      </c>
    </row>
    <row r="17" spans="1:16" ht="15">
      <c r="A17" s="600">
        <v>495</v>
      </c>
      <c r="B17" s="321" t="s">
        <v>161</v>
      </c>
      <c r="C17" s="469">
        <v>28653</v>
      </c>
      <c r="D17" s="601">
        <v>5</v>
      </c>
      <c r="E17" s="285">
        <v>1.3736263736263736</v>
      </c>
      <c r="F17" s="286">
        <v>14</v>
      </c>
      <c r="G17" s="285">
        <v>3.8461538461538463</v>
      </c>
      <c r="H17" s="286">
        <v>17</v>
      </c>
      <c r="I17" s="285">
        <v>4.6703296703296706</v>
      </c>
      <c r="J17" s="286">
        <v>32</v>
      </c>
      <c r="K17" s="285">
        <v>8.791208791208792</v>
      </c>
      <c r="L17" s="286">
        <v>222</v>
      </c>
      <c r="M17" s="285">
        <v>60.989010989010993</v>
      </c>
      <c r="N17" s="286">
        <v>74</v>
      </c>
      <c r="O17" s="285">
        <v>20.329670329670328</v>
      </c>
      <c r="P17" s="602">
        <v>364</v>
      </c>
    </row>
    <row r="18" spans="1:16" ht="15">
      <c r="A18" s="600">
        <v>790</v>
      </c>
      <c r="B18" s="321" t="s">
        <v>234</v>
      </c>
      <c r="C18" s="469">
        <v>29319</v>
      </c>
      <c r="D18" s="601">
        <v>11</v>
      </c>
      <c r="E18" s="285">
        <v>2.5345622119815667</v>
      </c>
      <c r="F18" s="286">
        <v>17</v>
      </c>
      <c r="G18" s="285">
        <v>3.9170506912442393</v>
      </c>
      <c r="H18" s="286">
        <v>21</v>
      </c>
      <c r="I18" s="285">
        <v>4.838709677419355</v>
      </c>
      <c r="J18" s="286">
        <v>47</v>
      </c>
      <c r="K18" s="285">
        <v>10.829493087557603</v>
      </c>
      <c r="L18" s="286">
        <v>275</v>
      </c>
      <c r="M18" s="285">
        <v>63.364055299539167</v>
      </c>
      <c r="N18" s="286">
        <v>63</v>
      </c>
      <c r="O18" s="285">
        <v>14.516129032258066</v>
      </c>
      <c r="P18" s="602">
        <v>434</v>
      </c>
    </row>
    <row r="19" spans="1:16" ht="15">
      <c r="A19" s="600">
        <v>895</v>
      </c>
      <c r="B19" s="321" t="s">
        <v>267</v>
      </c>
      <c r="C19" s="469">
        <v>26924</v>
      </c>
      <c r="D19" s="601">
        <v>4</v>
      </c>
      <c r="E19" s="285">
        <v>0.91324200913242004</v>
      </c>
      <c r="F19" s="286">
        <v>24</v>
      </c>
      <c r="G19" s="285">
        <v>5.4794520547945202</v>
      </c>
      <c r="H19" s="286">
        <v>31</v>
      </c>
      <c r="I19" s="285">
        <v>7.077625570776255</v>
      </c>
      <c r="J19" s="286">
        <v>30</v>
      </c>
      <c r="K19" s="285">
        <v>6.8493150684931505</v>
      </c>
      <c r="L19" s="286">
        <v>251</v>
      </c>
      <c r="M19" s="285">
        <v>57.305936073059357</v>
      </c>
      <c r="N19" s="286">
        <v>98</v>
      </c>
      <c r="O19" s="285">
        <v>22.37442922374429</v>
      </c>
      <c r="P19" s="602">
        <v>438</v>
      </c>
    </row>
    <row r="20" spans="1:16">
      <c r="A20" s="597">
        <v>3</v>
      </c>
      <c r="B20" s="183" t="s">
        <v>6053</v>
      </c>
      <c r="C20" s="408">
        <v>550634</v>
      </c>
      <c r="D20" s="598">
        <v>355</v>
      </c>
      <c r="E20" s="69">
        <v>3.6268900694728239</v>
      </c>
      <c r="F20" s="66">
        <v>663</v>
      </c>
      <c r="G20" s="69">
        <v>6.7736003269309357</v>
      </c>
      <c r="H20" s="66">
        <v>1023</v>
      </c>
      <c r="I20" s="69">
        <v>10.45157335512873</v>
      </c>
      <c r="J20" s="66">
        <v>1101</v>
      </c>
      <c r="K20" s="69">
        <v>11.248467511238252</v>
      </c>
      <c r="L20" s="66">
        <v>5017</v>
      </c>
      <c r="M20" s="69">
        <v>51.256640784634243</v>
      </c>
      <c r="N20" s="66">
        <v>1629</v>
      </c>
      <c r="O20" s="69">
        <v>16.642827952595017</v>
      </c>
      <c r="P20" s="599">
        <v>9788</v>
      </c>
    </row>
    <row r="21" spans="1:16" ht="15">
      <c r="A21" s="600">
        <v>45</v>
      </c>
      <c r="B21" s="321" t="s">
        <v>32</v>
      </c>
      <c r="C21" s="469">
        <v>133811</v>
      </c>
      <c r="D21" s="601">
        <v>74</v>
      </c>
      <c r="E21" s="285">
        <v>3.5457594633445138</v>
      </c>
      <c r="F21" s="286">
        <v>175</v>
      </c>
      <c r="G21" s="285">
        <v>8.3852419741255382</v>
      </c>
      <c r="H21" s="286">
        <v>247</v>
      </c>
      <c r="I21" s="285">
        <v>11.835170100622904</v>
      </c>
      <c r="J21" s="286">
        <v>270</v>
      </c>
      <c r="K21" s="285">
        <v>12.937230474365116</v>
      </c>
      <c r="L21" s="286">
        <v>932</v>
      </c>
      <c r="M21" s="285">
        <v>44.657402970771443</v>
      </c>
      <c r="N21" s="286">
        <v>389</v>
      </c>
      <c r="O21" s="285">
        <v>18.639195016770486</v>
      </c>
      <c r="P21" s="602">
        <v>2087</v>
      </c>
    </row>
    <row r="22" spans="1:16" ht="15">
      <c r="A22" s="600">
        <v>51</v>
      </c>
      <c r="B22" s="321" t="s">
        <v>35</v>
      </c>
      <c r="C22" s="469">
        <v>31953</v>
      </c>
      <c r="D22" s="601">
        <v>10</v>
      </c>
      <c r="E22" s="285">
        <v>1.6528925619834711</v>
      </c>
      <c r="F22" s="286">
        <v>22</v>
      </c>
      <c r="G22" s="285">
        <v>3.6363636363636362</v>
      </c>
      <c r="H22" s="286">
        <v>36</v>
      </c>
      <c r="I22" s="285">
        <v>5.9504132231404956</v>
      </c>
      <c r="J22" s="286">
        <v>46</v>
      </c>
      <c r="K22" s="285">
        <v>7.6033057851239665</v>
      </c>
      <c r="L22" s="286">
        <v>316</v>
      </c>
      <c r="M22" s="285">
        <v>52.231404958677686</v>
      </c>
      <c r="N22" s="286">
        <v>175</v>
      </c>
      <c r="O22" s="285">
        <v>28.925619834710741</v>
      </c>
      <c r="P22" s="602">
        <v>605</v>
      </c>
    </row>
    <row r="23" spans="1:16" ht="15">
      <c r="A23" s="600">
        <v>147</v>
      </c>
      <c r="B23" s="321" t="s">
        <v>71</v>
      </c>
      <c r="C23" s="469">
        <v>53572</v>
      </c>
      <c r="D23" s="601">
        <v>22</v>
      </c>
      <c r="E23" s="285">
        <v>4.1044776119402986</v>
      </c>
      <c r="F23" s="286">
        <v>29</v>
      </c>
      <c r="G23" s="285">
        <v>5.4104477611940291</v>
      </c>
      <c r="H23" s="286">
        <v>77</v>
      </c>
      <c r="I23" s="285">
        <v>14.365671641791044</v>
      </c>
      <c r="J23" s="286">
        <v>58</v>
      </c>
      <c r="K23" s="285">
        <v>10.820895522388058</v>
      </c>
      <c r="L23" s="286">
        <v>273</v>
      </c>
      <c r="M23" s="285">
        <v>50.932835820895527</v>
      </c>
      <c r="N23" s="286">
        <v>77</v>
      </c>
      <c r="O23" s="285">
        <v>14.365671641791044</v>
      </c>
      <c r="P23" s="602">
        <v>536</v>
      </c>
    </row>
    <row r="24" spans="1:16" ht="15">
      <c r="A24" s="600">
        <v>172</v>
      </c>
      <c r="B24" s="321" t="s">
        <v>79</v>
      </c>
      <c r="C24" s="469">
        <v>62678</v>
      </c>
      <c r="D24" s="601">
        <v>27</v>
      </c>
      <c r="E24" s="285">
        <v>3.354037267080745</v>
      </c>
      <c r="F24" s="286">
        <v>65</v>
      </c>
      <c r="G24" s="285">
        <v>8.0745341614906838</v>
      </c>
      <c r="H24" s="286">
        <v>95</v>
      </c>
      <c r="I24" s="285">
        <v>11.801242236024844</v>
      </c>
      <c r="J24" s="286">
        <v>90</v>
      </c>
      <c r="K24" s="285">
        <v>11.180124223602485</v>
      </c>
      <c r="L24" s="286">
        <v>387</v>
      </c>
      <c r="M24" s="285">
        <v>48.074534161490682</v>
      </c>
      <c r="N24" s="286">
        <v>141</v>
      </c>
      <c r="O24" s="285">
        <v>17.51552795031056</v>
      </c>
      <c r="P24" s="602">
        <v>805</v>
      </c>
    </row>
    <row r="25" spans="1:16" ht="15">
      <c r="A25" s="600">
        <v>475</v>
      </c>
      <c r="B25" s="321" t="s">
        <v>153</v>
      </c>
      <c r="C25" s="469">
        <v>5483</v>
      </c>
      <c r="D25" s="601">
        <v>3</v>
      </c>
      <c r="E25" s="285">
        <v>3.7037037037037033</v>
      </c>
      <c r="F25" s="286">
        <v>12</v>
      </c>
      <c r="G25" s="285">
        <v>14.814814814814813</v>
      </c>
      <c r="H25" s="286">
        <v>6</v>
      </c>
      <c r="I25" s="285">
        <v>7.4074074074074066</v>
      </c>
      <c r="J25" s="286">
        <v>14</v>
      </c>
      <c r="K25" s="285">
        <v>17.283950617283949</v>
      </c>
      <c r="L25" s="286">
        <v>37</v>
      </c>
      <c r="M25" s="285">
        <v>45.679012345679013</v>
      </c>
      <c r="N25" s="286">
        <v>9</v>
      </c>
      <c r="O25" s="285">
        <v>11.111111111111111</v>
      </c>
      <c r="P25" s="602">
        <v>81</v>
      </c>
    </row>
    <row r="26" spans="1:16" ht="15">
      <c r="A26" s="600">
        <v>480</v>
      </c>
      <c r="B26" s="321" t="s">
        <v>155</v>
      </c>
      <c r="C26" s="469">
        <v>15069</v>
      </c>
      <c r="D26" s="601">
        <v>8</v>
      </c>
      <c r="E26" s="285">
        <v>2.7118644067796609</v>
      </c>
      <c r="F26" s="286">
        <v>24</v>
      </c>
      <c r="G26" s="285">
        <v>8.1355932203389827</v>
      </c>
      <c r="H26" s="286">
        <v>26</v>
      </c>
      <c r="I26" s="285">
        <v>8.8135593220338979</v>
      </c>
      <c r="J26" s="286">
        <v>28</v>
      </c>
      <c r="K26" s="285">
        <v>9.4915254237288131</v>
      </c>
      <c r="L26" s="286">
        <v>184</v>
      </c>
      <c r="M26" s="285">
        <v>62.372881355932208</v>
      </c>
      <c r="N26" s="286">
        <v>25</v>
      </c>
      <c r="O26" s="285">
        <v>8.4745762711864394</v>
      </c>
      <c r="P26" s="602">
        <v>295</v>
      </c>
    </row>
    <row r="27" spans="1:16" ht="15">
      <c r="A27" s="600">
        <v>490</v>
      </c>
      <c r="B27" s="321" t="s">
        <v>159</v>
      </c>
      <c r="C27" s="469">
        <v>46213</v>
      </c>
      <c r="D27" s="601">
        <v>29</v>
      </c>
      <c r="E27" s="285">
        <v>2.9896907216494846</v>
      </c>
      <c r="F27" s="286">
        <v>55</v>
      </c>
      <c r="G27" s="285">
        <v>5.6701030927835054</v>
      </c>
      <c r="H27" s="286">
        <v>67</v>
      </c>
      <c r="I27" s="285">
        <v>6.9072164948453612</v>
      </c>
      <c r="J27" s="286">
        <v>75</v>
      </c>
      <c r="K27" s="285">
        <v>7.731958762886598</v>
      </c>
      <c r="L27" s="286">
        <v>605</v>
      </c>
      <c r="M27" s="285">
        <v>62.371134020618555</v>
      </c>
      <c r="N27" s="286">
        <v>139</v>
      </c>
      <c r="O27" s="285">
        <v>14.329896907216494</v>
      </c>
      <c r="P27" s="602">
        <v>970</v>
      </c>
    </row>
    <row r="28" spans="1:16" ht="15">
      <c r="A28" s="600">
        <v>659</v>
      </c>
      <c r="B28" s="321" t="s">
        <v>199</v>
      </c>
      <c r="C28" s="469">
        <v>21945</v>
      </c>
      <c r="D28" s="601">
        <v>3</v>
      </c>
      <c r="E28" s="285">
        <v>0.79575596816976124</v>
      </c>
      <c r="F28" s="286">
        <v>15</v>
      </c>
      <c r="G28" s="285">
        <v>3.978779840848806</v>
      </c>
      <c r="H28" s="286">
        <v>23</v>
      </c>
      <c r="I28" s="285">
        <v>6.1007957559681696</v>
      </c>
      <c r="J28" s="286">
        <v>33</v>
      </c>
      <c r="K28" s="285">
        <v>8.7533156498673748</v>
      </c>
      <c r="L28" s="286">
        <v>221</v>
      </c>
      <c r="M28" s="285">
        <v>58.620689655172406</v>
      </c>
      <c r="N28" s="286">
        <v>82</v>
      </c>
      <c r="O28" s="285">
        <v>21.750663129973475</v>
      </c>
      <c r="P28" s="602">
        <v>377</v>
      </c>
    </row>
    <row r="29" spans="1:16" ht="15">
      <c r="A29" s="600">
        <v>665</v>
      </c>
      <c r="B29" s="321" t="s">
        <v>207</v>
      </c>
      <c r="C29" s="469">
        <v>33667</v>
      </c>
      <c r="D29" s="601">
        <v>13</v>
      </c>
      <c r="E29" s="285">
        <v>2.2847100175746924</v>
      </c>
      <c r="F29" s="286">
        <v>33</v>
      </c>
      <c r="G29" s="285">
        <v>5.7996485061511418</v>
      </c>
      <c r="H29" s="286">
        <v>60</v>
      </c>
      <c r="I29" s="285">
        <v>10.54481546572935</v>
      </c>
      <c r="J29" s="286">
        <v>60</v>
      </c>
      <c r="K29" s="285">
        <v>10.54481546572935</v>
      </c>
      <c r="L29" s="286">
        <v>325</v>
      </c>
      <c r="M29" s="285">
        <v>57.117750439367313</v>
      </c>
      <c r="N29" s="286">
        <v>78</v>
      </c>
      <c r="O29" s="285">
        <v>13.708260105448156</v>
      </c>
      <c r="P29" s="602">
        <v>569</v>
      </c>
    </row>
    <row r="30" spans="1:16" ht="15">
      <c r="A30" s="600">
        <v>837</v>
      </c>
      <c r="B30" s="321" t="s">
        <v>242</v>
      </c>
      <c r="C30" s="469">
        <v>136374</v>
      </c>
      <c r="D30" s="601">
        <v>159</v>
      </c>
      <c r="E30" s="285">
        <v>4.8638727439583977</v>
      </c>
      <c r="F30" s="286">
        <v>203</v>
      </c>
      <c r="G30" s="285">
        <v>6.209850107066381</v>
      </c>
      <c r="H30" s="286">
        <v>364</v>
      </c>
      <c r="I30" s="285">
        <v>11.134903640256958</v>
      </c>
      <c r="J30" s="286">
        <v>419</v>
      </c>
      <c r="K30" s="285">
        <v>12.81737534414194</v>
      </c>
      <c r="L30" s="286">
        <v>1637</v>
      </c>
      <c r="M30" s="285">
        <v>50.076475986540224</v>
      </c>
      <c r="N30" s="286">
        <v>487</v>
      </c>
      <c r="O30" s="285">
        <v>14.897522178036096</v>
      </c>
      <c r="P30" s="602">
        <v>3269</v>
      </c>
    </row>
    <row r="31" spans="1:16" ht="15">
      <c r="A31" s="600">
        <v>873</v>
      </c>
      <c r="B31" s="321" t="s">
        <v>6123</v>
      </c>
      <c r="C31" s="469">
        <v>9869</v>
      </c>
      <c r="D31" s="601">
        <v>7</v>
      </c>
      <c r="E31" s="285">
        <v>3.608247422680412</v>
      </c>
      <c r="F31" s="286">
        <v>30</v>
      </c>
      <c r="G31" s="285">
        <v>15.463917525773196</v>
      </c>
      <c r="H31" s="286">
        <v>22</v>
      </c>
      <c r="I31" s="285">
        <v>11.340206185567011</v>
      </c>
      <c r="J31" s="286">
        <v>8</v>
      </c>
      <c r="K31" s="285">
        <v>4.1237113402061851</v>
      </c>
      <c r="L31" s="286">
        <v>100</v>
      </c>
      <c r="M31" s="285">
        <v>51.546391752577314</v>
      </c>
      <c r="N31" s="286">
        <v>27</v>
      </c>
      <c r="O31" s="285">
        <v>13.917525773195877</v>
      </c>
      <c r="P31" s="602">
        <v>194</v>
      </c>
    </row>
    <row r="32" spans="1:16">
      <c r="A32" s="597">
        <v>4</v>
      </c>
      <c r="B32" s="183" t="s">
        <v>320</v>
      </c>
      <c r="C32" s="408">
        <v>211845</v>
      </c>
      <c r="D32" s="598">
        <v>61</v>
      </c>
      <c r="E32" s="69">
        <v>1.9014962593516209</v>
      </c>
      <c r="F32" s="66">
        <v>158</v>
      </c>
      <c r="G32" s="69">
        <v>4.9251870324189522</v>
      </c>
      <c r="H32" s="66">
        <v>277</v>
      </c>
      <c r="I32" s="69">
        <v>8.6346633416458864</v>
      </c>
      <c r="J32" s="66">
        <v>219</v>
      </c>
      <c r="K32" s="69">
        <v>6.8266832917705731</v>
      </c>
      <c r="L32" s="66">
        <v>1799</v>
      </c>
      <c r="M32" s="69">
        <v>56.078553615960104</v>
      </c>
      <c r="N32" s="66">
        <v>694</v>
      </c>
      <c r="O32" s="69">
        <v>21.633416458852867</v>
      </c>
      <c r="P32" s="599">
        <v>3208</v>
      </c>
    </row>
    <row r="33" spans="1:16" ht="15">
      <c r="A33" s="600">
        <v>31</v>
      </c>
      <c r="B33" s="321" t="s">
        <v>16</v>
      </c>
      <c r="C33" s="469">
        <v>28357</v>
      </c>
      <c r="D33" s="601">
        <v>9</v>
      </c>
      <c r="E33" s="285">
        <v>2.0737327188940093</v>
      </c>
      <c r="F33" s="286">
        <v>27</v>
      </c>
      <c r="G33" s="285">
        <v>6.2211981566820276</v>
      </c>
      <c r="H33" s="286">
        <v>28</v>
      </c>
      <c r="I33" s="285">
        <v>6.4516129032258061</v>
      </c>
      <c r="J33" s="286">
        <v>35</v>
      </c>
      <c r="K33" s="285">
        <v>8.064516129032258</v>
      </c>
      <c r="L33" s="286">
        <v>249</v>
      </c>
      <c r="M33" s="285">
        <v>57.373271889400925</v>
      </c>
      <c r="N33" s="286">
        <v>86</v>
      </c>
      <c r="O33" s="285">
        <v>19.815668202764979</v>
      </c>
      <c r="P33" s="602">
        <v>434</v>
      </c>
    </row>
    <row r="34" spans="1:16" ht="15">
      <c r="A34" s="600">
        <v>40</v>
      </c>
      <c r="B34" s="321" t="s">
        <v>24</v>
      </c>
      <c r="C34" s="469">
        <v>20011</v>
      </c>
      <c r="D34" s="601">
        <v>7</v>
      </c>
      <c r="E34" s="285">
        <v>2.7237354085603114</v>
      </c>
      <c r="F34" s="286">
        <v>10</v>
      </c>
      <c r="G34" s="285">
        <v>3.8910505836575875</v>
      </c>
      <c r="H34" s="286">
        <v>17</v>
      </c>
      <c r="I34" s="285">
        <v>6.6147859922178993</v>
      </c>
      <c r="J34" s="286">
        <v>17</v>
      </c>
      <c r="K34" s="285">
        <v>6.6147859922178993</v>
      </c>
      <c r="L34" s="286">
        <v>176</v>
      </c>
      <c r="M34" s="285">
        <v>68.482490272373539</v>
      </c>
      <c r="N34" s="286">
        <v>30</v>
      </c>
      <c r="O34" s="285">
        <v>11.673151750972762</v>
      </c>
      <c r="P34" s="602">
        <v>257</v>
      </c>
    </row>
    <row r="35" spans="1:16" ht="15">
      <c r="A35" s="600">
        <v>190</v>
      </c>
      <c r="B35" s="321" t="s">
        <v>81</v>
      </c>
      <c r="C35" s="469">
        <v>10406</v>
      </c>
      <c r="D35" s="601">
        <v>2</v>
      </c>
      <c r="E35" s="285">
        <v>0.92592592592592582</v>
      </c>
      <c r="F35" s="286">
        <v>8</v>
      </c>
      <c r="G35" s="285">
        <v>3.7037037037037033</v>
      </c>
      <c r="H35" s="286">
        <v>11</v>
      </c>
      <c r="I35" s="285">
        <v>5.0925925925925926</v>
      </c>
      <c r="J35" s="286">
        <v>19</v>
      </c>
      <c r="K35" s="285">
        <v>8.7962962962962958</v>
      </c>
      <c r="L35" s="286">
        <v>79</v>
      </c>
      <c r="M35" s="285">
        <v>36.574074074074076</v>
      </c>
      <c r="N35" s="286">
        <v>97</v>
      </c>
      <c r="O35" s="285">
        <v>44.907407407407405</v>
      </c>
      <c r="P35" s="602">
        <v>216</v>
      </c>
    </row>
    <row r="36" spans="1:16" ht="15">
      <c r="A36" s="600">
        <v>604</v>
      </c>
      <c r="B36" s="321" t="s">
        <v>177</v>
      </c>
      <c r="C36" s="469">
        <v>31036</v>
      </c>
      <c r="D36" s="601">
        <v>5</v>
      </c>
      <c r="E36" s="285">
        <v>1.1627906976744187</v>
      </c>
      <c r="F36" s="286">
        <v>18</v>
      </c>
      <c r="G36" s="285">
        <v>4.1860465116279073</v>
      </c>
      <c r="H36" s="286">
        <v>41</v>
      </c>
      <c r="I36" s="285">
        <v>9.5348837209302335</v>
      </c>
      <c r="J36" s="286">
        <v>23</v>
      </c>
      <c r="K36" s="285">
        <v>5.3488372093023253</v>
      </c>
      <c r="L36" s="286">
        <v>278</v>
      </c>
      <c r="M36" s="285">
        <v>64.651162790697668</v>
      </c>
      <c r="N36" s="286">
        <v>65</v>
      </c>
      <c r="O36" s="285">
        <v>15.11627906976744</v>
      </c>
      <c r="P36" s="602">
        <v>430</v>
      </c>
    </row>
    <row r="37" spans="1:16" ht="15">
      <c r="A37" s="600">
        <v>670</v>
      </c>
      <c r="B37" s="321" t="s">
        <v>211</v>
      </c>
      <c r="C37" s="469">
        <v>22618</v>
      </c>
      <c r="D37" s="601">
        <v>9</v>
      </c>
      <c r="E37" s="285">
        <v>2.1897810218978102</v>
      </c>
      <c r="F37" s="286">
        <v>34</v>
      </c>
      <c r="G37" s="285">
        <v>8.2725060827250605</v>
      </c>
      <c r="H37" s="286">
        <v>43</v>
      </c>
      <c r="I37" s="285">
        <v>10.46228710462287</v>
      </c>
      <c r="J37" s="286">
        <v>31</v>
      </c>
      <c r="K37" s="285">
        <v>7.5425790754257909</v>
      </c>
      <c r="L37" s="286">
        <v>164</v>
      </c>
      <c r="M37" s="285">
        <v>39.902676399026767</v>
      </c>
      <c r="N37" s="286">
        <v>130</v>
      </c>
      <c r="O37" s="285">
        <v>31.630170316301705</v>
      </c>
      <c r="P37" s="602">
        <v>411</v>
      </c>
    </row>
    <row r="38" spans="1:16" ht="15">
      <c r="A38" s="600">
        <v>690</v>
      </c>
      <c r="B38" s="321" t="s">
        <v>221</v>
      </c>
      <c r="C38" s="469">
        <v>12907</v>
      </c>
      <c r="D38" s="601">
        <v>1</v>
      </c>
      <c r="E38" s="285">
        <v>0.52631578947368418</v>
      </c>
      <c r="F38" s="286">
        <v>3</v>
      </c>
      <c r="G38" s="285">
        <v>1.5789473684210527</v>
      </c>
      <c r="H38" s="286">
        <v>8</v>
      </c>
      <c r="I38" s="285">
        <v>4.2105263157894735</v>
      </c>
      <c r="J38" s="286">
        <v>6</v>
      </c>
      <c r="K38" s="285">
        <v>3.1578947368421053</v>
      </c>
      <c r="L38" s="286">
        <v>124</v>
      </c>
      <c r="M38" s="285">
        <v>65.26315789473685</v>
      </c>
      <c r="N38" s="286">
        <v>48</v>
      </c>
      <c r="O38" s="285">
        <v>25.263157894736842</v>
      </c>
      <c r="P38" s="602">
        <v>190</v>
      </c>
    </row>
    <row r="39" spans="1:16" ht="15">
      <c r="A39" s="600">
        <v>736</v>
      </c>
      <c r="B39" s="321" t="s">
        <v>225</v>
      </c>
      <c r="C39" s="469">
        <v>41241</v>
      </c>
      <c r="D39" s="601">
        <v>4</v>
      </c>
      <c r="E39" s="285">
        <v>0.79207920792079212</v>
      </c>
      <c r="F39" s="286">
        <v>29</v>
      </c>
      <c r="G39" s="285">
        <v>5.7425742574257432</v>
      </c>
      <c r="H39" s="286">
        <v>31</v>
      </c>
      <c r="I39" s="285">
        <v>6.1386138613861387</v>
      </c>
      <c r="J39" s="286">
        <v>36</v>
      </c>
      <c r="K39" s="285">
        <v>7.1287128712871279</v>
      </c>
      <c r="L39" s="286">
        <v>319</v>
      </c>
      <c r="M39" s="285">
        <v>63.168316831683171</v>
      </c>
      <c r="N39" s="286">
        <v>86</v>
      </c>
      <c r="O39" s="285">
        <v>17.029702970297031</v>
      </c>
      <c r="P39" s="602">
        <v>505</v>
      </c>
    </row>
    <row r="40" spans="1:16" ht="15">
      <c r="A40" s="600">
        <v>858</v>
      </c>
      <c r="B40" s="321" t="s">
        <v>253</v>
      </c>
      <c r="C40" s="469">
        <v>12608</v>
      </c>
      <c r="D40" s="601">
        <v>14</v>
      </c>
      <c r="E40" s="285">
        <v>6.1946902654867255</v>
      </c>
      <c r="F40" s="286">
        <v>10</v>
      </c>
      <c r="G40" s="285">
        <v>4.4247787610619467</v>
      </c>
      <c r="H40" s="286">
        <v>30</v>
      </c>
      <c r="I40" s="285">
        <v>13.274336283185843</v>
      </c>
      <c r="J40" s="286">
        <v>10</v>
      </c>
      <c r="K40" s="285">
        <v>4.4247787610619467</v>
      </c>
      <c r="L40" s="286">
        <v>124</v>
      </c>
      <c r="M40" s="285">
        <v>54.86725663716814</v>
      </c>
      <c r="N40" s="286">
        <v>38</v>
      </c>
      <c r="O40" s="285">
        <v>16.814159292035399</v>
      </c>
      <c r="P40" s="602">
        <v>226</v>
      </c>
    </row>
    <row r="41" spans="1:16" ht="15">
      <c r="A41" s="600">
        <v>885</v>
      </c>
      <c r="B41" s="321" t="s">
        <v>259</v>
      </c>
      <c r="C41" s="469">
        <v>8044</v>
      </c>
      <c r="D41" s="601">
        <v>2</v>
      </c>
      <c r="E41" s="285">
        <v>1.8518518518518516</v>
      </c>
      <c r="F41" s="286">
        <v>1</v>
      </c>
      <c r="G41" s="285">
        <v>0.92592592592592582</v>
      </c>
      <c r="H41" s="286">
        <v>12</v>
      </c>
      <c r="I41" s="285">
        <v>11.111111111111111</v>
      </c>
      <c r="J41" s="286">
        <v>9</v>
      </c>
      <c r="K41" s="285">
        <v>8.3333333333333321</v>
      </c>
      <c r="L41" s="286">
        <v>68</v>
      </c>
      <c r="M41" s="285">
        <v>62.962962962962962</v>
      </c>
      <c r="N41" s="286">
        <v>16</v>
      </c>
      <c r="O41" s="285">
        <v>14.814814814814813</v>
      </c>
      <c r="P41" s="602">
        <v>108</v>
      </c>
    </row>
    <row r="42" spans="1:16" ht="15">
      <c r="A42" s="600">
        <v>890</v>
      </c>
      <c r="B42" s="321" t="s">
        <v>263</v>
      </c>
      <c r="C42" s="469">
        <v>24617</v>
      </c>
      <c r="D42" s="601">
        <v>8</v>
      </c>
      <c r="E42" s="285">
        <v>1.8561484918793503</v>
      </c>
      <c r="F42" s="286">
        <v>18</v>
      </c>
      <c r="G42" s="285">
        <v>4.1763341067285378</v>
      </c>
      <c r="H42" s="286">
        <v>56</v>
      </c>
      <c r="I42" s="285">
        <v>12.993039443155451</v>
      </c>
      <c r="J42" s="286">
        <v>33</v>
      </c>
      <c r="K42" s="285">
        <v>7.6566125290023201</v>
      </c>
      <c r="L42" s="286">
        <v>218</v>
      </c>
      <c r="M42" s="285">
        <v>50.580046403712295</v>
      </c>
      <c r="N42" s="286">
        <v>98</v>
      </c>
      <c r="O42" s="285">
        <v>22.73781902552204</v>
      </c>
      <c r="P42" s="602">
        <v>431</v>
      </c>
    </row>
    <row r="43" spans="1:16">
      <c r="A43" s="597">
        <v>5</v>
      </c>
      <c r="B43" s="183" t="s">
        <v>331</v>
      </c>
      <c r="C43" s="408">
        <v>222495</v>
      </c>
      <c r="D43" s="598">
        <v>108</v>
      </c>
      <c r="E43" s="69">
        <v>2.4936504271530824</v>
      </c>
      <c r="F43" s="66">
        <v>246</v>
      </c>
      <c r="G43" s="69">
        <v>5.6799815285153539</v>
      </c>
      <c r="H43" s="66">
        <v>402</v>
      </c>
      <c r="I43" s="69">
        <v>9.2819210344031404</v>
      </c>
      <c r="J43" s="66">
        <v>330</v>
      </c>
      <c r="K43" s="69">
        <v>7.6194874163010855</v>
      </c>
      <c r="L43" s="66">
        <v>2045</v>
      </c>
      <c r="M43" s="69">
        <v>47.217732625259757</v>
      </c>
      <c r="N43" s="66">
        <v>1200</v>
      </c>
      <c r="O43" s="69">
        <v>27.707226968367582</v>
      </c>
      <c r="P43" s="599">
        <v>4331</v>
      </c>
    </row>
    <row r="44" spans="1:16" ht="15">
      <c r="A44" s="600">
        <v>4</v>
      </c>
      <c r="B44" s="321" t="s">
        <v>10</v>
      </c>
      <c r="C44" s="469">
        <v>2864</v>
      </c>
      <c r="D44" s="601">
        <v>0</v>
      </c>
      <c r="E44" s="285">
        <v>0</v>
      </c>
      <c r="F44" s="286">
        <v>0</v>
      </c>
      <c r="G44" s="285">
        <v>0</v>
      </c>
      <c r="H44" s="286">
        <v>3</v>
      </c>
      <c r="I44" s="285">
        <v>7.6923076923076925</v>
      </c>
      <c r="J44" s="286">
        <v>3</v>
      </c>
      <c r="K44" s="285">
        <v>7.6923076923076925</v>
      </c>
      <c r="L44" s="286">
        <v>15</v>
      </c>
      <c r="M44" s="285">
        <v>38.461538461538467</v>
      </c>
      <c r="N44" s="286">
        <v>18</v>
      </c>
      <c r="O44" s="285">
        <v>46.153846153846153</v>
      </c>
      <c r="P44" s="602">
        <v>39</v>
      </c>
    </row>
    <row r="45" spans="1:16" ht="15">
      <c r="A45" s="600">
        <v>42</v>
      </c>
      <c r="B45" s="321" t="s">
        <v>6124</v>
      </c>
      <c r="C45" s="469">
        <v>28279</v>
      </c>
      <c r="D45" s="601">
        <v>13</v>
      </c>
      <c r="E45" s="285">
        <v>2.5193798449612403</v>
      </c>
      <c r="F45" s="286">
        <v>34</v>
      </c>
      <c r="G45" s="285">
        <v>6.5891472868217065</v>
      </c>
      <c r="H45" s="286">
        <v>55</v>
      </c>
      <c r="I45" s="285">
        <v>10.65891472868217</v>
      </c>
      <c r="J45" s="286">
        <v>28</v>
      </c>
      <c r="K45" s="285">
        <v>5.4263565891472867</v>
      </c>
      <c r="L45" s="286">
        <v>220</v>
      </c>
      <c r="M45" s="285">
        <v>42.63565891472868</v>
      </c>
      <c r="N45" s="286">
        <v>166</v>
      </c>
      <c r="O45" s="285">
        <v>32.170542635658919</v>
      </c>
      <c r="P45" s="602">
        <v>516</v>
      </c>
    </row>
    <row r="46" spans="1:16" ht="15">
      <c r="A46" s="600">
        <v>44</v>
      </c>
      <c r="B46" s="321" t="s">
        <v>30</v>
      </c>
      <c r="C46" s="469">
        <v>7508</v>
      </c>
      <c r="D46" s="601">
        <v>4</v>
      </c>
      <c r="E46" s="285">
        <v>4.395604395604396</v>
      </c>
      <c r="F46" s="286">
        <v>2</v>
      </c>
      <c r="G46" s="285">
        <v>2.197802197802198</v>
      </c>
      <c r="H46" s="286">
        <v>7</v>
      </c>
      <c r="I46" s="285">
        <v>7.6923076923076925</v>
      </c>
      <c r="J46" s="286">
        <v>4</v>
      </c>
      <c r="K46" s="285">
        <v>4.395604395604396</v>
      </c>
      <c r="L46" s="286">
        <v>63</v>
      </c>
      <c r="M46" s="285">
        <v>69.230769230769226</v>
      </c>
      <c r="N46" s="286">
        <v>11</v>
      </c>
      <c r="O46" s="285">
        <v>12.087912087912088</v>
      </c>
      <c r="P46" s="602">
        <v>91</v>
      </c>
    </row>
    <row r="47" spans="1:16" ht="15">
      <c r="A47" s="600">
        <v>59</v>
      </c>
      <c r="B47" s="321" t="s">
        <v>39</v>
      </c>
      <c r="C47" s="469">
        <v>5314</v>
      </c>
      <c r="D47" s="601">
        <v>3</v>
      </c>
      <c r="E47" s="285">
        <v>2.6315789473684208</v>
      </c>
      <c r="F47" s="286">
        <v>5</v>
      </c>
      <c r="G47" s="285">
        <v>4.3859649122807012</v>
      </c>
      <c r="H47" s="286">
        <v>6</v>
      </c>
      <c r="I47" s="285">
        <v>5.2631578947368416</v>
      </c>
      <c r="J47" s="286">
        <v>12</v>
      </c>
      <c r="K47" s="285">
        <v>10.526315789473683</v>
      </c>
      <c r="L47" s="286">
        <v>49</v>
      </c>
      <c r="M47" s="285">
        <v>42.982456140350877</v>
      </c>
      <c r="N47" s="286">
        <v>39</v>
      </c>
      <c r="O47" s="285">
        <v>34.210526315789473</v>
      </c>
      <c r="P47" s="602">
        <v>114</v>
      </c>
    </row>
    <row r="48" spans="1:16" ht="15">
      <c r="A48" s="600">
        <v>113</v>
      </c>
      <c r="B48" s="321" t="s">
        <v>55</v>
      </c>
      <c r="C48" s="469">
        <v>10089</v>
      </c>
      <c r="D48" s="601">
        <v>2</v>
      </c>
      <c r="E48" s="285">
        <v>1.7241379310344827</v>
      </c>
      <c r="F48" s="286">
        <v>7</v>
      </c>
      <c r="G48" s="285">
        <v>6.0344827586206895</v>
      </c>
      <c r="H48" s="286">
        <v>6</v>
      </c>
      <c r="I48" s="285">
        <v>5.1724137931034484</v>
      </c>
      <c r="J48" s="286">
        <v>3</v>
      </c>
      <c r="K48" s="285">
        <v>2.5862068965517242</v>
      </c>
      <c r="L48" s="286">
        <v>79</v>
      </c>
      <c r="M48" s="285">
        <v>68.103448275862064</v>
      </c>
      <c r="N48" s="286">
        <v>19</v>
      </c>
      <c r="O48" s="285">
        <v>16.379310344827587</v>
      </c>
      <c r="P48" s="602">
        <v>116</v>
      </c>
    </row>
    <row r="49" spans="1:16" ht="15">
      <c r="A49" s="600">
        <v>125</v>
      </c>
      <c r="B49" s="321" t="s">
        <v>59</v>
      </c>
      <c r="C49" s="469">
        <v>8940</v>
      </c>
      <c r="D49" s="601">
        <v>8</v>
      </c>
      <c r="E49" s="285">
        <v>5.3691275167785237</v>
      </c>
      <c r="F49" s="286">
        <v>7</v>
      </c>
      <c r="G49" s="285">
        <v>4.6979865771812079</v>
      </c>
      <c r="H49" s="286">
        <v>10</v>
      </c>
      <c r="I49" s="285">
        <v>6.7114093959731544</v>
      </c>
      <c r="J49" s="286">
        <v>12</v>
      </c>
      <c r="K49" s="285">
        <v>8.0536912751677843</v>
      </c>
      <c r="L49" s="286">
        <v>92</v>
      </c>
      <c r="M49" s="285">
        <v>61.744966442953022</v>
      </c>
      <c r="N49" s="286">
        <v>20</v>
      </c>
      <c r="O49" s="285">
        <v>13.422818791946309</v>
      </c>
      <c r="P49" s="602">
        <v>149</v>
      </c>
    </row>
    <row r="50" spans="1:16" ht="15">
      <c r="A50" s="600">
        <v>138</v>
      </c>
      <c r="B50" s="321" t="s">
        <v>65</v>
      </c>
      <c r="C50" s="469">
        <v>16287</v>
      </c>
      <c r="D50" s="601">
        <v>6</v>
      </c>
      <c r="E50" s="285">
        <v>1.8237082066869299</v>
      </c>
      <c r="F50" s="286">
        <v>16</v>
      </c>
      <c r="G50" s="285">
        <v>4.86322188449848</v>
      </c>
      <c r="H50" s="286">
        <v>34</v>
      </c>
      <c r="I50" s="285">
        <v>10.334346504559271</v>
      </c>
      <c r="J50" s="286">
        <v>30</v>
      </c>
      <c r="K50" s="285">
        <v>9.1185410334346511</v>
      </c>
      <c r="L50" s="286">
        <v>171</v>
      </c>
      <c r="M50" s="285">
        <v>51.975683890577507</v>
      </c>
      <c r="N50" s="286">
        <v>72</v>
      </c>
      <c r="O50" s="285">
        <v>21.88449848024316</v>
      </c>
      <c r="P50" s="602">
        <v>329</v>
      </c>
    </row>
    <row r="51" spans="1:16" ht="15">
      <c r="A51" s="600">
        <v>234</v>
      </c>
      <c r="B51" s="321" t="s">
        <v>92</v>
      </c>
      <c r="C51" s="469">
        <v>24621</v>
      </c>
      <c r="D51" s="601">
        <v>9</v>
      </c>
      <c r="E51" s="285">
        <v>2.2727272727272729</v>
      </c>
      <c r="F51" s="286">
        <v>30</v>
      </c>
      <c r="G51" s="285">
        <v>7.5757575757575761</v>
      </c>
      <c r="H51" s="286">
        <v>45</v>
      </c>
      <c r="I51" s="285">
        <v>11.363636363636363</v>
      </c>
      <c r="J51" s="286">
        <v>29</v>
      </c>
      <c r="K51" s="285">
        <v>7.3232323232323235</v>
      </c>
      <c r="L51" s="286">
        <v>223</v>
      </c>
      <c r="M51" s="285">
        <v>56.313131313131315</v>
      </c>
      <c r="N51" s="286">
        <v>60</v>
      </c>
      <c r="O51" s="285">
        <v>15.151515151515152</v>
      </c>
      <c r="P51" s="602">
        <v>396</v>
      </c>
    </row>
    <row r="52" spans="1:16" ht="15">
      <c r="A52" s="600">
        <v>240</v>
      </c>
      <c r="B52" s="321" t="s">
        <v>97</v>
      </c>
      <c r="C52" s="469">
        <v>12708</v>
      </c>
      <c r="D52" s="601">
        <v>1</v>
      </c>
      <c r="E52" s="285">
        <v>0.40322580645161288</v>
      </c>
      <c r="F52" s="286">
        <v>1</v>
      </c>
      <c r="G52" s="285">
        <v>0.40322580645161288</v>
      </c>
      <c r="H52" s="286">
        <v>13</v>
      </c>
      <c r="I52" s="285">
        <v>5.241935483870968</v>
      </c>
      <c r="J52" s="286">
        <v>19</v>
      </c>
      <c r="K52" s="285">
        <v>7.661290322580645</v>
      </c>
      <c r="L52" s="286">
        <v>93</v>
      </c>
      <c r="M52" s="285">
        <v>37.5</v>
      </c>
      <c r="N52" s="286">
        <v>121</v>
      </c>
      <c r="O52" s="285">
        <v>48.79032258064516</v>
      </c>
      <c r="P52" s="602">
        <v>248</v>
      </c>
    </row>
    <row r="53" spans="1:16" ht="15">
      <c r="A53" s="600">
        <v>284</v>
      </c>
      <c r="B53" s="321" t="s">
        <v>108</v>
      </c>
      <c r="C53" s="469">
        <v>21679</v>
      </c>
      <c r="D53" s="601">
        <v>29</v>
      </c>
      <c r="E53" s="285">
        <v>4.53125</v>
      </c>
      <c r="F53" s="286">
        <v>67</v>
      </c>
      <c r="G53" s="285">
        <v>10.46875</v>
      </c>
      <c r="H53" s="286">
        <v>77</v>
      </c>
      <c r="I53" s="285">
        <v>12.03125</v>
      </c>
      <c r="J53" s="286">
        <v>52</v>
      </c>
      <c r="K53" s="285">
        <v>8.125</v>
      </c>
      <c r="L53" s="286">
        <v>251</v>
      </c>
      <c r="M53" s="285">
        <v>39.21875</v>
      </c>
      <c r="N53" s="286">
        <v>164</v>
      </c>
      <c r="O53" s="285">
        <v>25.624999999999996</v>
      </c>
      <c r="P53" s="602">
        <v>640</v>
      </c>
    </row>
    <row r="54" spans="1:16" ht="15">
      <c r="A54" s="600">
        <v>306</v>
      </c>
      <c r="B54" s="321" t="s">
        <v>110</v>
      </c>
      <c r="C54" s="469">
        <v>6022</v>
      </c>
      <c r="D54" s="601">
        <v>1</v>
      </c>
      <c r="E54" s="285">
        <v>1.0204081632653061</v>
      </c>
      <c r="F54" s="286">
        <v>3</v>
      </c>
      <c r="G54" s="285">
        <v>3.0612244897959182</v>
      </c>
      <c r="H54" s="286">
        <v>9</v>
      </c>
      <c r="I54" s="285">
        <v>9.183673469387756</v>
      </c>
      <c r="J54" s="286">
        <v>9</v>
      </c>
      <c r="K54" s="285">
        <v>9.183673469387756</v>
      </c>
      <c r="L54" s="286">
        <v>48</v>
      </c>
      <c r="M54" s="285">
        <v>48.979591836734691</v>
      </c>
      <c r="N54" s="286">
        <v>28</v>
      </c>
      <c r="O54" s="285">
        <v>28.571428571428569</v>
      </c>
      <c r="P54" s="602">
        <v>98</v>
      </c>
    </row>
    <row r="55" spans="1:16" ht="15">
      <c r="A55" s="600">
        <v>347</v>
      </c>
      <c r="B55" s="321" t="s">
        <v>124</v>
      </c>
      <c r="C55" s="469">
        <v>5650</v>
      </c>
      <c r="D55" s="601">
        <v>0</v>
      </c>
      <c r="E55" s="285">
        <v>0</v>
      </c>
      <c r="F55" s="286">
        <v>0</v>
      </c>
      <c r="G55" s="285">
        <v>0</v>
      </c>
      <c r="H55" s="286">
        <v>3</v>
      </c>
      <c r="I55" s="285">
        <v>2.9411764705882351</v>
      </c>
      <c r="J55" s="286">
        <v>4</v>
      </c>
      <c r="K55" s="285">
        <v>3.9215686274509802</v>
      </c>
      <c r="L55" s="286">
        <v>59</v>
      </c>
      <c r="M55" s="285">
        <v>57.843137254901968</v>
      </c>
      <c r="N55" s="286">
        <v>36</v>
      </c>
      <c r="O55" s="285">
        <v>35.294117647058826</v>
      </c>
      <c r="P55" s="602">
        <v>102</v>
      </c>
    </row>
    <row r="56" spans="1:16" ht="15">
      <c r="A56" s="600">
        <v>411</v>
      </c>
      <c r="B56" s="321" t="s">
        <v>145</v>
      </c>
      <c r="C56" s="469">
        <v>10567</v>
      </c>
      <c r="D56" s="601">
        <v>4</v>
      </c>
      <c r="E56" s="285">
        <v>1.9512195121951219</v>
      </c>
      <c r="F56" s="286">
        <v>9</v>
      </c>
      <c r="G56" s="285">
        <v>4.3902439024390238</v>
      </c>
      <c r="H56" s="286">
        <v>10</v>
      </c>
      <c r="I56" s="285">
        <v>4.8780487804878048</v>
      </c>
      <c r="J56" s="286">
        <v>10</v>
      </c>
      <c r="K56" s="285">
        <v>4.8780487804878048</v>
      </c>
      <c r="L56" s="286">
        <v>114</v>
      </c>
      <c r="M56" s="285">
        <v>55.609756097560982</v>
      </c>
      <c r="N56" s="286">
        <v>58</v>
      </c>
      <c r="O56" s="285">
        <v>28.292682926829265</v>
      </c>
      <c r="P56" s="602">
        <v>205</v>
      </c>
    </row>
    <row r="57" spans="1:16" ht="15">
      <c r="A57" s="600">
        <v>501</v>
      </c>
      <c r="B57" s="321" t="s">
        <v>163</v>
      </c>
      <c r="C57" s="469">
        <v>3325</v>
      </c>
      <c r="D57" s="601">
        <v>1</v>
      </c>
      <c r="E57" s="285">
        <v>1.8181818181818181</v>
      </c>
      <c r="F57" s="286">
        <v>0</v>
      </c>
      <c r="G57" s="285">
        <v>0</v>
      </c>
      <c r="H57" s="286">
        <v>0</v>
      </c>
      <c r="I57" s="285">
        <v>0</v>
      </c>
      <c r="J57" s="286">
        <v>4</v>
      </c>
      <c r="K57" s="285">
        <v>7.2727272727272725</v>
      </c>
      <c r="L57" s="286">
        <v>33</v>
      </c>
      <c r="M57" s="285">
        <v>60</v>
      </c>
      <c r="N57" s="286">
        <v>17</v>
      </c>
      <c r="O57" s="285">
        <v>30.909090909090907</v>
      </c>
      <c r="P57" s="602">
        <v>55</v>
      </c>
    </row>
    <row r="58" spans="1:16" ht="15">
      <c r="A58" s="600">
        <v>543</v>
      </c>
      <c r="B58" s="321" t="s">
        <v>167</v>
      </c>
      <c r="C58" s="469">
        <v>8677</v>
      </c>
      <c r="D58" s="601">
        <v>7</v>
      </c>
      <c r="E58" s="285">
        <v>3.5714285714285712</v>
      </c>
      <c r="F58" s="286">
        <v>11</v>
      </c>
      <c r="G58" s="285">
        <v>5.6122448979591839</v>
      </c>
      <c r="H58" s="286">
        <v>17</v>
      </c>
      <c r="I58" s="285">
        <v>8.6734693877551017</v>
      </c>
      <c r="J58" s="286">
        <v>26</v>
      </c>
      <c r="K58" s="285">
        <v>13.26530612244898</v>
      </c>
      <c r="L58" s="286">
        <v>123</v>
      </c>
      <c r="M58" s="285">
        <v>62.755102040816325</v>
      </c>
      <c r="N58" s="286">
        <v>12</v>
      </c>
      <c r="O58" s="285">
        <v>6.1224489795918364</v>
      </c>
      <c r="P58" s="602">
        <v>196</v>
      </c>
    </row>
    <row r="59" spans="1:16" ht="15">
      <c r="A59" s="600">
        <v>628</v>
      </c>
      <c r="B59" s="321" t="s">
        <v>183</v>
      </c>
      <c r="C59" s="469">
        <v>9717</v>
      </c>
      <c r="D59" s="601">
        <v>5</v>
      </c>
      <c r="E59" s="285">
        <v>2.3041474654377883</v>
      </c>
      <c r="F59" s="286">
        <v>16</v>
      </c>
      <c r="G59" s="285">
        <v>7.3732718894009217</v>
      </c>
      <c r="H59" s="286">
        <v>23</v>
      </c>
      <c r="I59" s="285">
        <v>10.599078341013826</v>
      </c>
      <c r="J59" s="286">
        <v>16</v>
      </c>
      <c r="K59" s="285">
        <v>7.3732718894009217</v>
      </c>
      <c r="L59" s="286">
        <v>117</v>
      </c>
      <c r="M59" s="285">
        <v>53.917050691244242</v>
      </c>
      <c r="N59" s="286">
        <v>40</v>
      </c>
      <c r="O59" s="285">
        <v>18.433179723502306</v>
      </c>
      <c r="P59" s="602">
        <v>217</v>
      </c>
    </row>
    <row r="60" spans="1:16" ht="15">
      <c r="A60" s="600">
        <v>656</v>
      </c>
      <c r="B60" s="321" t="s">
        <v>195</v>
      </c>
      <c r="C60" s="469">
        <v>16778</v>
      </c>
      <c r="D60" s="601">
        <v>4</v>
      </c>
      <c r="E60" s="285">
        <v>1.5873015873015872</v>
      </c>
      <c r="F60" s="286">
        <v>7</v>
      </c>
      <c r="G60" s="285">
        <v>2.7777777777777777</v>
      </c>
      <c r="H60" s="286">
        <v>21</v>
      </c>
      <c r="I60" s="285">
        <v>8.3333333333333321</v>
      </c>
      <c r="J60" s="286">
        <v>24</v>
      </c>
      <c r="K60" s="285">
        <v>9.5238095238095237</v>
      </c>
      <c r="L60" s="286">
        <v>90</v>
      </c>
      <c r="M60" s="285">
        <v>35.714285714285715</v>
      </c>
      <c r="N60" s="286">
        <v>106</v>
      </c>
      <c r="O60" s="285">
        <v>42.063492063492063</v>
      </c>
      <c r="P60" s="602">
        <v>252</v>
      </c>
    </row>
    <row r="61" spans="1:16" ht="15">
      <c r="A61" s="600">
        <v>761</v>
      </c>
      <c r="B61" s="321" t="s">
        <v>230</v>
      </c>
      <c r="C61" s="469">
        <v>16245</v>
      </c>
      <c r="D61" s="601">
        <v>9</v>
      </c>
      <c r="E61" s="285">
        <v>1.9780219780219779</v>
      </c>
      <c r="F61" s="286">
        <v>25</v>
      </c>
      <c r="G61" s="285">
        <v>5.4945054945054945</v>
      </c>
      <c r="H61" s="286">
        <v>56</v>
      </c>
      <c r="I61" s="285">
        <v>12.307692307692308</v>
      </c>
      <c r="J61" s="286">
        <v>43</v>
      </c>
      <c r="K61" s="285">
        <v>9.4505494505494507</v>
      </c>
      <c r="L61" s="286">
        <v>133</v>
      </c>
      <c r="M61" s="285">
        <v>29.230769230769234</v>
      </c>
      <c r="N61" s="286">
        <v>189</v>
      </c>
      <c r="O61" s="285">
        <v>41.53846153846154</v>
      </c>
      <c r="P61" s="602">
        <v>455</v>
      </c>
    </row>
    <row r="62" spans="1:16" ht="15">
      <c r="A62" s="600">
        <v>842</v>
      </c>
      <c r="B62" s="321" t="s">
        <v>244</v>
      </c>
      <c r="C62" s="469">
        <v>7225</v>
      </c>
      <c r="D62" s="601">
        <v>2</v>
      </c>
      <c r="E62" s="285">
        <v>1.7699115044247788</v>
      </c>
      <c r="F62" s="286">
        <v>6</v>
      </c>
      <c r="G62" s="285">
        <v>5.3097345132743365</v>
      </c>
      <c r="H62" s="286">
        <v>7</v>
      </c>
      <c r="I62" s="285">
        <v>6.1946902654867255</v>
      </c>
      <c r="J62" s="286">
        <v>2</v>
      </c>
      <c r="K62" s="285">
        <v>1.7699115044247788</v>
      </c>
      <c r="L62" s="286">
        <v>72</v>
      </c>
      <c r="M62" s="285">
        <v>63.716814159292035</v>
      </c>
      <c r="N62" s="286">
        <v>24</v>
      </c>
      <c r="O62" s="285">
        <v>21.238938053097346</v>
      </c>
      <c r="P62" s="602">
        <v>113</v>
      </c>
    </row>
    <row r="63" spans="1:16">
      <c r="A63" s="597">
        <v>6</v>
      </c>
      <c r="B63" s="183" t="s">
        <v>351</v>
      </c>
      <c r="C63" s="408">
        <v>260186</v>
      </c>
      <c r="D63" s="598">
        <v>101</v>
      </c>
      <c r="E63" s="69">
        <v>2.3423005565862707</v>
      </c>
      <c r="F63" s="66">
        <v>220</v>
      </c>
      <c r="G63" s="69">
        <v>5.1020408163265305</v>
      </c>
      <c r="H63" s="66">
        <v>335</v>
      </c>
      <c r="I63" s="69">
        <v>7.7690166975881256</v>
      </c>
      <c r="J63" s="66">
        <v>346</v>
      </c>
      <c r="K63" s="69">
        <v>8.0241187384044519</v>
      </c>
      <c r="L63" s="66">
        <v>2149</v>
      </c>
      <c r="M63" s="69">
        <v>49.837662337662337</v>
      </c>
      <c r="N63" s="66">
        <v>1161</v>
      </c>
      <c r="O63" s="69">
        <v>26.924860853432282</v>
      </c>
      <c r="P63" s="599">
        <v>4312</v>
      </c>
    </row>
    <row r="64" spans="1:16" ht="15">
      <c r="A64" s="600">
        <v>38</v>
      </c>
      <c r="B64" s="321" t="s">
        <v>22</v>
      </c>
      <c r="C64" s="469">
        <v>12081</v>
      </c>
      <c r="D64" s="601">
        <v>2</v>
      </c>
      <c r="E64" s="285">
        <v>1.3888888888888888</v>
      </c>
      <c r="F64" s="286">
        <v>3</v>
      </c>
      <c r="G64" s="285">
        <v>2.083333333333333</v>
      </c>
      <c r="H64" s="286">
        <v>7</v>
      </c>
      <c r="I64" s="285">
        <v>4.8611111111111116</v>
      </c>
      <c r="J64" s="286">
        <v>6</v>
      </c>
      <c r="K64" s="285">
        <v>4.1666666666666661</v>
      </c>
      <c r="L64" s="286">
        <v>96</v>
      </c>
      <c r="M64" s="285">
        <v>66.666666666666657</v>
      </c>
      <c r="N64" s="286">
        <v>30</v>
      </c>
      <c r="O64" s="285">
        <v>20.833333333333336</v>
      </c>
      <c r="P64" s="602">
        <v>144</v>
      </c>
    </row>
    <row r="65" spans="1:16" ht="15">
      <c r="A65" s="600">
        <v>86</v>
      </c>
      <c r="B65" s="321" t="s">
        <v>43</v>
      </c>
      <c r="C65" s="469">
        <v>6405</v>
      </c>
      <c r="D65" s="601">
        <v>2</v>
      </c>
      <c r="E65" s="285">
        <v>2.1052631578947367</v>
      </c>
      <c r="F65" s="286">
        <v>5</v>
      </c>
      <c r="G65" s="285">
        <v>5.2631578947368416</v>
      </c>
      <c r="H65" s="286">
        <v>4</v>
      </c>
      <c r="I65" s="285">
        <v>4.2105263157894735</v>
      </c>
      <c r="J65" s="286">
        <v>5</v>
      </c>
      <c r="K65" s="285">
        <v>5.2631578947368416</v>
      </c>
      <c r="L65" s="286">
        <v>56</v>
      </c>
      <c r="M65" s="285">
        <v>58.947368421052623</v>
      </c>
      <c r="N65" s="286">
        <v>23</v>
      </c>
      <c r="O65" s="285">
        <v>24.210526315789473</v>
      </c>
      <c r="P65" s="602">
        <v>95</v>
      </c>
    </row>
    <row r="66" spans="1:16" ht="15">
      <c r="A66" s="600">
        <v>107</v>
      </c>
      <c r="B66" s="321" t="s">
        <v>6125</v>
      </c>
      <c r="C66" s="469">
        <v>8504</v>
      </c>
      <c r="D66" s="601">
        <v>1</v>
      </c>
      <c r="E66" s="285">
        <v>0.55865921787709494</v>
      </c>
      <c r="F66" s="286">
        <v>10</v>
      </c>
      <c r="G66" s="285">
        <v>5.5865921787709496</v>
      </c>
      <c r="H66" s="286">
        <v>12</v>
      </c>
      <c r="I66" s="285">
        <v>6.7039106145251397</v>
      </c>
      <c r="J66" s="286">
        <v>10</v>
      </c>
      <c r="K66" s="285">
        <v>5.5865921787709496</v>
      </c>
      <c r="L66" s="286">
        <v>134</v>
      </c>
      <c r="M66" s="285">
        <v>74.860335195530723</v>
      </c>
      <c r="N66" s="286">
        <v>12</v>
      </c>
      <c r="O66" s="285">
        <v>6.7039106145251397</v>
      </c>
      <c r="P66" s="602">
        <v>179</v>
      </c>
    </row>
    <row r="67" spans="1:16" ht="15">
      <c r="A67" s="600">
        <v>134</v>
      </c>
      <c r="B67" s="321" t="s">
        <v>63</v>
      </c>
      <c r="C67" s="469">
        <v>9680</v>
      </c>
      <c r="D67" s="601">
        <v>2</v>
      </c>
      <c r="E67" s="285">
        <v>1.4705882352941175</v>
      </c>
      <c r="F67" s="286">
        <v>4</v>
      </c>
      <c r="G67" s="285">
        <v>2.9411764705882351</v>
      </c>
      <c r="H67" s="286">
        <v>6</v>
      </c>
      <c r="I67" s="285">
        <v>4.4117647058823533</v>
      </c>
      <c r="J67" s="286">
        <v>11</v>
      </c>
      <c r="K67" s="285">
        <v>8.0882352941176467</v>
      </c>
      <c r="L67" s="286">
        <v>100</v>
      </c>
      <c r="M67" s="285">
        <v>73.529411764705884</v>
      </c>
      <c r="N67" s="286">
        <v>13</v>
      </c>
      <c r="O67" s="285">
        <v>9.5588235294117645</v>
      </c>
      <c r="P67" s="602">
        <v>136</v>
      </c>
    </row>
    <row r="68" spans="1:16" ht="15">
      <c r="A68" s="600">
        <v>150</v>
      </c>
      <c r="B68" s="321" t="s">
        <v>6126</v>
      </c>
      <c r="C68" s="469">
        <v>4160</v>
      </c>
      <c r="D68" s="601">
        <v>0</v>
      </c>
      <c r="E68" s="285">
        <v>0</v>
      </c>
      <c r="F68" s="286">
        <v>6</v>
      </c>
      <c r="G68" s="285">
        <v>4.5801526717557248</v>
      </c>
      <c r="H68" s="286">
        <v>10</v>
      </c>
      <c r="I68" s="285">
        <v>7.6335877862595423</v>
      </c>
      <c r="J68" s="286">
        <v>8</v>
      </c>
      <c r="K68" s="285">
        <v>6.1068702290076331</v>
      </c>
      <c r="L68" s="286">
        <v>37</v>
      </c>
      <c r="M68" s="285">
        <v>28.244274809160309</v>
      </c>
      <c r="N68" s="286">
        <v>70</v>
      </c>
      <c r="O68" s="285">
        <v>53.435114503816791</v>
      </c>
      <c r="P68" s="602">
        <v>131</v>
      </c>
    </row>
    <row r="69" spans="1:16" ht="15">
      <c r="A69" s="600">
        <v>237</v>
      </c>
      <c r="B69" s="321" t="s">
        <v>95</v>
      </c>
      <c r="C69" s="469">
        <v>20645</v>
      </c>
      <c r="D69" s="601">
        <v>2</v>
      </c>
      <c r="E69" s="285">
        <v>0.91324200913242004</v>
      </c>
      <c r="F69" s="286">
        <v>10</v>
      </c>
      <c r="G69" s="285">
        <v>4.5662100456620998</v>
      </c>
      <c r="H69" s="286">
        <v>11</v>
      </c>
      <c r="I69" s="285">
        <v>5.0228310502283104</v>
      </c>
      <c r="J69" s="286">
        <v>13</v>
      </c>
      <c r="K69" s="285">
        <v>5.93607305936073</v>
      </c>
      <c r="L69" s="286">
        <v>109</v>
      </c>
      <c r="M69" s="285">
        <v>49.771689497716892</v>
      </c>
      <c r="N69" s="286">
        <v>74</v>
      </c>
      <c r="O69" s="285">
        <v>33.789954337899545</v>
      </c>
      <c r="P69" s="602">
        <v>219</v>
      </c>
    </row>
    <row r="70" spans="1:16" ht="15">
      <c r="A70" s="600">
        <v>264</v>
      </c>
      <c r="B70" s="321" t="s">
        <v>102</v>
      </c>
      <c r="C70" s="469">
        <v>12285</v>
      </c>
      <c r="D70" s="601">
        <v>1</v>
      </c>
      <c r="E70" s="285">
        <v>0.74074074074074081</v>
      </c>
      <c r="F70" s="286">
        <v>1</v>
      </c>
      <c r="G70" s="285">
        <v>0.74074074074074081</v>
      </c>
      <c r="H70" s="286">
        <v>10</v>
      </c>
      <c r="I70" s="285">
        <v>7.4074074074074066</v>
      </c>
      <c r="J70" s="286">
        <v>15</v>
      </c>
      <c r="K70" s="285">
        <v>11.111111111111111</v>
      </c>
      <c r="L70" s="286">
        <v>76</v>
      </c>
      <c r="M70" s="285">
        <v>56.296296296296298</v>
      </c>
      <c r="N70" s="286">
        <v>32</v>
      </c>
      <c r="O70" s="285">
        <v>23.703703703703706</v>
      </c>
      <c r="P70" s="602">
        <v>135</v>
      </c>
    </row>
    <row r="71" spans="1:16" ht="15">
      <c r="A71" s="600">
        <v>310</v>
      </c>
      <c r="B71" s="321" t="s">
        <v>114</v>
      </c>
      <c r="C71" s="469">
        <v>10390</v>
      </c>
      <c r="D71" s="601">
        <v>4</v>
      </c>
      <c r="E71" s="285">
        <v>2.9411764705882351</v>
      </c>
      <c r="F71" s="286">
        <v>4</v>
      </c>
      <c r="G71" s="285">
        <v>2.9411764705882351</v>
      </c>
      <c r="H71" s="286">
        <v>7</v>
      </c>
      <c r="I71" s="285">
        <v>5.1470588235294112</v>
      </c>
      <c r="J71" s="286">
        <v>9</v>
      </c>
      <c r="K71" s="285">
        <v>6.6176470588235299</v>
      </c>
      <c r="L71" s="286">
        <v>60</v>
      </c>
      <c r="M71" s="285">
        <v>44.117647058823529</v>
      </c>
      <c r="N71" s="286">
        <v>52</v>
      </c>
      <c r="O71" s="285">
        <v>38.235294117647058</v>
      </c>
      <c r="P71" s="602">
        <v>136</v>
      </c>
    </row>
    <row r="72" spans="1:16" ht="15">
      <c r="A72" s="600">
        <v>315</v>
      </c>
      <c r="B72" s="321" t="s">
        <v>118</v>
      </c>
      <c r="C72" s="469">
        <v>6980</v>
      </c>
      <c r="D72" s="601">
        <v>2</v>
      </c>
      <c r="E72" s="285">
        <v>2.3529411764705883</v>
      </c>
      <c r="F72" s="286">
        <v>5</v>
      </c>
      <c r="G72" s="285">
        <v>5.8823529411764701</v>
      </c>
      <c r="H72" s="286">
        <v>2</v>
      </c>
      <c r="I72" s="285">
        <v>2.3529411764705883</v>
      </c>
      <c r="J72" s="286">
        <v>3</v>
      </c>
      <c r="K72" s="285">
        <v>3.5294117647058822</v>
      </c>
      <c r="L72" s="286">
        <v>54</v>
      </c>
      <c r="M72" s="285">
        <v>63.529411764705877</v>
      </c>
      <c r="N72" s="286">
        <v>19</v>
      </c>
      <c r="O72" s="285">
        <v>22.352941176470591</v>
      </c>
      <c r="P72" s="602">
        <v>85</v>
      </c>
    </row>
    <row r="73" spans="1:16" ht="15">
      <c r="A73" s="600">
        <v>361</v>
      </c>
      <c r="B73" s="321" t="s">
        <v>131</v>
      </c>
      <c r="C73" s="469">
        <v>29103</v>
      </c>
      <c r="D73" s="601">
        <v>17</v>
      </c>
      <c r="E73" s="285">
        <v>3.1716417910447761</v>
      </c>
      <c r="F73" s="286">
        <v>31</v>
      </c>
      <c r="G73" s="285">
        <v>5.7835820895522385</v>
      </c>
      <c r="H73" s="286">
        <v>50</v>
      </c>
      <c r="I73" s="285">
        <v>9.3283582089552244</v>
      </c>
      <c r="J73" s="286">
        <v>48</v>
      </c>
      <c r="K73" s="285">
        <v>8.9552238805970141</v>
      </c>
      <c r="L73" s="286">
        <v>314</v>
      </c>
      <c r="M73" s="285">
        <v>58.582089552238806</v>
      </c>
      <c r="N73" s="286">
        <v>76</v>
      </c>
      <c r="O73" s="285">
        <v>14.17910447761194</v>
      </c>
      <c r="P73" s="602">
        <v>536</v>
      </c>
    </row>
    <row r="74" spans="1:16" ht="15">
      <c r="A74" s="600">
        <v>647</v>
      </c>
      <c r="B74" s="321" t="s">
        <v>6127</v>
      </c>
      <c r="C74" s="469">
        <v>7625</v>
      </c>
      <c r="D74" s="601">
        <v>2</v>
      </c>
      <c r="E74" s="285">
        <v>1.4814814814814816</v>
      </c>
      <c r="F74" s="286">
        <v>8</v>
      </c>
      <c r="G74" s="285">
        <v>5.9259259259259265</v>
      </c>
      <c r="H74" s="286">
        <v>11</v>
      </c>
      <c r="I74" s="285">
        <v>8.1481481481481488</v>
      </c>
      <c r="J74" s="286">
        <v>12</v>
      </c>
      <c r="K74" s="285">
        <v>8.8888888888888893</v>
      </c>
      <c r="L74" s="286">
        <v>71</v>
      </c>
      <c r="M74" s="285">
        <v>52.592592592592588</v>
      </c>
      <c r="N74" s="286">
        <v>31</v>
      </c>
      <c r="O74" s="285">
        <v>22.962962962962962</v>
      </c>
      <c r="P74" s="602">
        <v>135</v>
      </c>
    </row>
    <row r="75" spans="1:16" ht="15">
      <c r="A75" s="600">
        <v>658</v>
      </c>
      <c r="B75" s="321" t="s">
        <v>6128</v>
      </c>
      <c r="C75" s="469">
        <v>3943</v>
      </c>
      <c r="D75" s="601">
        <v>1</v>
      </c>
      <c r="E75" s="285">
        <v>1.0101010101010102</v>
      </c>
      <c r="F75" s="286">
        <v>6</v>
      </c>
      <c r="G75" s="285">
        <v>6.0606060606060606</v>
      </c>
      <c r="H75" s="286">
        <v>11</v>
      </c>
      <c r="I75" s="285">
        <v>11.111111111111111</v>
      </c>
      <c r="J75" s="286">
        <v>19</v>
      </c>
      <c r="K75" s="285">
        <v>19.19191919191919</v>
      </c>
      <c r="L75" s="286">
        <v>44</v>
      </c>
      <c r="M75" s="285">
        <v>44.444444444444443</v>
      </c>
      <c r="N75" s="286">
        <v>18</v>
      </c>
      <c r="O75" s="285">
        <v>18.181818181818183</v>
      </c>
      <c r="P75" s="602">
        <v>99</v>
      </c>
    </row>
    <row r="76" spans="1:16" ht="15">
      <c r="A76" s="600">
        <v>664</v>
      </c>
      <c r="B76" s="321" t="s">
        <v>6129</v>
      </c>
      <c r="C76" s="469">
        <v>23972</v>
      </c>
      <c r="D76" s="601">
        <v>9</v>
      </c>
      <c r="E76" s="285">
        <v>2.2388059701492535</v>
      </c>
      <c r="F76" s="286">
        <v>14</v>
      </c>
      <c r="G76" s="285">
        <v>3.4825870646766171</v>
      </c>
      <c r="H76" s="286">
        <v>35</v>
      </c>
      <c r="I76" s="285">
        <v>8.7064676616915424</v>
      </c>
      <c r="J76" s="286">
        <v>48</v>
      </c>
      <c r="K76" s="285">
        <v>11.940298507462686</v>
      </c>
      <c r="L76" s="286">
        <v>138</v>
      </c>
      <c r="M76" s="285">
        <v>34.328358208955223</v>
      </c>
      <c r="N76" s="286">
        <v>158</v>
      </c>
      <c r="O76" s="285">
        <v>39.303482587064678</v>
      </c>
      <c r="P76" s="602">
        <v>402</v>
      </c>
    </row>
    <row r="77" spans="1:16" ht="15">
      <c r="A77" s="600">
        <v>686</v>
      </c>
      <c r="B77" s="321" t="s">
        <v>219</v>
      </c>
      <c r="C77" s="469">
        <v>39667</v>
      </c>
      <c r="D77" s="601">
        <v>12</v>
      </c>
      <c r="E77" s="285">
        <v>1.9077901430842605</v>
      </c>
      <c r="F77" s="286">
        <v>34</v>
      </c>
      <c r="G77" s="285">
        <v>5.4054054054054053</v>
      </c>
      <c r="H77" s="286">
        <v>48</v>
      </c>
      <c r="I77" s="285">
        <v>7.6311605723370421</v>
      </c>
      <c r="J77" s="286">
        <v>49</v>
      </c>
      <c r="K77" s="285">
        <v>7.7901430842607313</v>
      </c>
      <c r="L77" s="286">
        <v>268</v>
      </c>
      <c r="M77" s="285">
        <v>42.607313195548493</v>
      </c>
      <c r="N77" s="286">
        <v>218</v>
      </c>
      <c r="O77" s="285">
        <v>34.658187599364069</v>
      </c>
      <c r="P77" s="602">
        <v>629</v>
      </c>
    </row>
    <row r="78" spans="1:16" ht="15">
      <c r="A78" s="600">
        <v>819</v>
      </c>
      <c r="B78" s="321" t="s">
        <v>240</v>
      </c>
      <c r="C78" s="469">
        <v>5281</v>
      </c>
      <c r="D78" s="601">
        <v>1</v>
      </c>
      <c r="E78" s="285">
        <v>0.90090090090090091</v>
      </c>
      <c r="F78" s="286">
        <v>3</v>
      </c>
      <c r="G78" s="285">
        <v>2.7027027027027026</v>
      </c>
      <c r="H78" s="286">
        <v>11</v>
      </c>
      <c r="I78" s="285">
        <v>9.9099099099099099</v>
      </c>
      <c r="J78" s="286">
        <v>6</v>
      </c>
      <c r="K78" s="285">
        <v>5.4054054054054053</v>
      </c>
      <c r="L78" s="286">
        <v>75</v>
      </c>
      <c r="M78" s="285">
        <v>67.567567567567565</v>
      </c>
      <c r="N78" s="286">
        <v>15</v>
      </c>
      <c r="O78" s="285">
        <v>13.513513513513514</v>
      </c>
      <c r="P78" s="602">
        <v>111</v>
      </c>
    </row>
    <row r="79" spans="1:16" ht="15">
      <c r="A79" s="600">
        <v>854</v>
      </c>
      <c r="B79" s="321" t="s">
        <v>248</v>
      </c>
      <c r="C79" s="469">
        <v>14769</v>
      </c>
      <c r="D79" s="601">
        <v>5</v>
      </c>
      <c r="E79" s="285">
        <v>1.9305019305019304</v>
      </c>
      <c r="F79" s="286">
        <v>9</v>
      </c>
      <c r="G79" s="285">
        <v>3.4749034749034751</v>
      </c>
      <c r="H79" s="286">
        <v>17</v>
      </c>
      <c r="I79" s="285">
        <v>6.563706563706563</v>
      </c>
      <c r="J79" s="286">
        <v>14</v>
      </c>
      <c r="K79" s="285">
        <v>5.4054054054054053</v>
      </c>
      <c r="L79" s="286">
        <v>182</v>
      </c>
      <c r="M79" s="285">
        <v>70.270270270270274</v>
      </c>
      <c r="N79" s="286">
        <v>32</v>
      </c>
      <c r="O79" s="285">
        <v>12.355212355212355</v>
      </c>
      <c r="P79" s="602">
        <v>259</v>
      </c>
    </row>
    <row r="80" spans="1:16" ht="15">
      <c r="A80" s="600">
        <v>887</v>
      </c>
      <c r="B80" s="321" t="s">
        <v>261</v>
      </c>
      <c r="C80" s="469">
        <v>44696</v>
      </c>
      <c r="D80" s="601">
        <v>38</v>
      </c>
      <c r="E80" s="285">
        <v>4.3132803632236092</v>
      </c>
      <c r="F80" s="286">
        <v>67</v>
      </c>
      <c r="G80" s="285">
        <v>7.6049943246311011</v>
      </c>
      <c r="H80" s="286">
        <v>83</v>
      </c>
      <c r="I80" s="285">
        <v>9.421112372304199</v>
      </c>
      <c r="J80" s="286">
        <v>70</v>
      </c>
      <c r="K80" s="285">
        <v>7.9455164585698066</v>
      </c>
      <c r="L80" s="286">
        <v>335</v>
      </c>
      <c r="M80" s="285">
        <v>38.024971623155508</v>
      </c>
      <c r="N80" s="286">
        <v>288</v>
      </c>
      <c r="O80" s="285">
        <v>32.69012485811578</v>
      </c>
      <c r="P80" s="602">
        <v>881</v>
      </c>
    </row>
    <row r="81" spans="1:16">
      <c r="A81" s="597">
        <v>7</v>
      </c>
      <c r="B81" s="183" t="s">
        <v>369</v>
      </c>
      <c r="C81" s="408">
        <v>728581</v>
      </c>
      <c r="D81" s="598">
        <v>190</v>
      </c>
      <c r="E81" s="69">
        <v>2.0767296972346703</v>
      </c>
      <c r="F81" s="66">
        <v>403</v>
      </c>
      <c r="G81" s="69">
        <v>4.4048529893977486</v>
      </c>
      <c r="H81" s="66">
        <v>717</v>
      </c>
      <c r="I81" s="69">
        <v>7.8369220679855713</v>
      </c>
      <c r="J81" s="66">
        <v>751</v>
      </c>
      <c r="K81" s="69">
        <v>8.2085473822275663</v>
      </c>
      <c r="L81" s="66">
        <v>3844</v>
      </c>
      <c r="M81" s="69">
        <v>42.015520821947753</v>
      </c>
      <c r="N81" s="66">
        <v>3244</v>
      </c>
      <c r="O81" s="69">
        <v>35.457427041206692</v>
      </c>
      <c r="P81" s="599">
        <v>9149</v>
      </c>
    </row>
    <row r="82" spans="1:16" ht="15">
      <c r="A82" s="600">
        <v>2</v>
      </c>
      <c r="B82" s="321" t="s">
        <v>8</v>
      </c>
      <c r="C82" s="469">
        <v>21246</v>
      </c>
      <c r="D82" s="601">
        <v>9</v>
      </c>
      <c r="E82" s="285">
        <v>1.948051948051948</v>
      </c>
      <c r="F82" s="286">
        <v>15</v>
      </c>
      <c r="G82" s="285">
        <v>3.2467532467532463</v>
      </c>
      <c r="H82" s="286">
        <v>29</v>
      </c>
      <c r="I82" s="285">
        <v>6.2770562770562766</v>
      </c>
      <c r="J82" s="286">
        <v>34</v>
      </c>
      <c r="K82" s="285">
        <v>7.3593073593073601</v>
      </c>
      <c r="L82" s="286">
        <v>195</v>
      </c>
      <c r="M82" s="285">
        <v>42.207792207792203</v>
      </c>
      <c r="N82" s="286">
        <v>180</v>
      </c>
      <c r="O82" s="285">
        <v>38.961038961038966</v>
      </c>
      <c r="P82" s="602">
        <v>462</v>
      </c>
    </row>
    <row r="83" spans="1:16" ht="15">
      <c r="A83" s="600">
        <v>21</v>
      </c>
      <c r="B83" s="321" t="s">
        <v>12</v>
      </c>
      <c r="C83" s="469">
        <v>4920</v>
      </c>
      <c r="D83" s="601">
        <v>1</v>
      </c>
      <c r="E83" s="285">
        <v>1.7543859649122806</v>
      </c>
      <c r="F83" s="286">
        <v>3</v>
      </c>
      <c r="G83" s="285">
        <v>5.2631578947368416</v>
      </c>
      <c r="H83" s="286">
        <v>2</v>
      </c>
      <c r="I83" s="285">
        <v>3.5087719298245612</v>
      </c>
      <c r="J83" s="286">
        <v>5</v>
      </c>
      <c r="K83" s="285">
        <v>8.7719298245614024</v>
      </c>
      <c r="L83" s="286">
        <v>32</v>
      </c>
      <c r="M83" s="285">
        <v>56.140350877192979</v>
      </c>
      <c r="N83" s="286">
        <v>14</v>
      </c>
      <c r="O83" s="285">
        <v>24.561403508771928</v>
      </c>
      <c r="P83" s="602">
        <v>57</v>
      </c>
    </row>
    <row r="84" spans="1:16" ht="15">
      <c r="A84" s="600">
        <v>55</v>
      </c>
      <c r="B84" s="321" t="s">
        <v>6130</v>
      </c>
      <c r="C84" s="469">
        <v>7902</v>
      </c>
      <c r="D84" s="601">
        <v>8</v>
      </c>
      <c r="E84" s="285">
        <v>4.2328042328042326</v>
      </c>
      <c r="F84" s="286">
        <v>15</v>
      </c>
      <c r="G84" s="285">
        <v>7.9365079365079358</v>
      </c>
      <c r="H84" s="286">
        <v>28</v>
      </c>
      <c r="I84" s="285">
        <v>14.814814814814813</v>
      </c>
      <c r="J84" s="286">
        <v>14</v>
      </c>
      <c r="K84" s="285">
        <v>7.4074074074074066</v>
      </c>
      <c r="L84" s="286">
        <v>93</v>
      </c>
      <c r="M84" s="285">
        <v>49.206349206349202</v>
      </c>
      <c r="N84" s="286">
        <v>31</v>
      </c>
      <c r="O84" s="285">
        <v>16.402116402116402</v>
      </c>
      <c r="P84" s="602">
        <v>189</v>
      </c>
    </row>
    <row r="85" spans="1:16" ht="15">
      <c r="A85" s="600">
        <v>148</v>
      </c>
      <c r="B85" s="321" t="s">
        <v>73</v>
      </c>
      <c r="C85" s="469">
        <v>65553</v>
      </c>
      <c r="D85" s="601">
        <v>10</v>
      </c>
      <c r="E85" s="285">
        <v>1.4104372355430184</v>
      </c>
      <c r="F85" s="286">
        <v>26</v>
      </c>
      <c r="G85" s="285">
        <v>3.6671368124118473</v>
      </c>
      <c r="H85" s="286">
        <v>47</v>
      </c>
      <c r="I85" s="285">
        <v>6.6290550070521856</v>
      </c>
      <c r="J85" s="286">
        <v>81</v>
      </c>
      <c r="K85" s="285">
        <v>11.424541607898449</v>
      </c>
      <c r="L85" s="286">
        <v>280</v>
      </c>
      <c r="M85" s="285">
        <v>39.492242595204516</v>
      </c>
      <c r="N85" s="286">
        <v>265</v>
      </c>
      <c r="O85" s="285">
        <v>37.37658674188998</v>
      </c>
      <c r="P85" s="602">
        <v>709</v>
      </c>
    </row>
    <row r="86" spans="1:16" ht="15">
      <c r="A86" s="600">
        <v>197</v>
      </c>
      <c r="B86" s="321" t="s">
        <v>84</v>
      </c>
      <c r="C86" s="469">
        <v>15534</v>
      </c>
      <c r="D86" s="601">
        <v>6</v>
      </c>
      <c r="E86" s="285">
        <v>2.112676056338028</v>
      </c>
      <c r="F86" s="286">
        <v>10</v>
      </c>
      <c r="G86" s="285">
        <v>3.5211267605633805</v>
      </c>
      <c r="H86" s="286">
        <v>23</v>
      </c>
      <c r="I86" s="285">
        <v>8.0985915492957758</v>
      </c>
      <c r="J86" s="286">
        <v>18</v>
      </c>
      <c r="K86" s="285">
        <v>6.3380281690140841</v>
      </c>
      <c r="L86" s="286">
        <v>141</v>
      </c>
      <c r="M86" s="285">
        <v>49.647887323943664</v>
      </c>
      <c r="N86" s="286">
        <v>86</v>
      </c>
      <c r="O86" s="285">
        <v>30.281690140845068</v>
      </c>
      <c r="P86" s="602">
        <v>284</v>
      </c>
    </row>
    <row r="87" spans="1:16" ht="15">
      <c r="A87" s="600">
        <v>206</v>
      </c>
      <c r="B87" s="321" t="s">
        <v>86</v>
      </c>
      <c r="C87" s="469">
        <v>4983</v>
      </c>
      <c r="D87" s="601">
        <v>1</v>
      </c>
      <c r="E87" s="285">
        <v>1.4084507042253522</v>
      </c>
      <c r="F87" s="286">
        <v>3</v>
      </c>
      <c r="G87" s="285">
        <v>4.225352112676056</v>
      </c>
      <c r="H87" s="286">
        <v>5</v>
      </c>
      <c r="I87" s="285">
        <v>7.042253521126761</v>
      </c>
      <c r="J87" s="286">
        <v>5</v>
      </c>
      <c r="K87" s="285">
        <v>7.042253521126761</v>
      </c>
      <c r="L87" s="286">
        <v>40</v>
      </c>
      <c r="M87" s="285">
        <v>56.338028169014088</v>
      </c>
      <c r="N87" s="286">
        <v>17</v>
      </c>
      <c r="O87" s="285">
        <v>23.943661971830984</v>
      </c>
      <c r="P87" s="602">
        <v>71</v>
      </c>
    </row>
    <row r="88" spans="1:16" ht="15">
      <c r="A88" s="600">
        <v>313</v>
      </c>
      <c r="B88" s="321" t="s">
        <v>6131</v>
      </c>
      <c r="C88" s="469">
        <v>10226</v>
      </c>
      <c r="D88" s="601">
        <v>6</v>
      </c>
      <c r="E88" s="285">
        <v>3.0769230769230771</v>
      </c>
      <c r="F88" s="286">
        <v>11</v>
      </c>
      <c r="G88" s="285">
        <v>5.6410256410256414</v>
      </c>
      <c r="H88" s="286">
        <v>11</v>
      </c>
      <c r="I88" s="285">
        <v>5.6410256410256414</v>
      </c>
      <c r="J88" s="286">
        <v>9</v>
      </c>
      <c r="K88" s="285">
        <v>4.6153846153846159</v>
      </c>
      <c r="L88" s="286">
        <v>99</v>
      </c>
      <c r="M88" s="285">
        <v>50.769230769230766</v>
      </c>
      <c r="N88" s="286">
        <v>59</v>
      </c>
      <c r="O88" s="285">
        <v>30.256410256410255</v>
      </c>
      <c r="P88" s="602">
        <v>195</v>
      </c>
    </row>
    <row r="89" spans="1:16" ht="15">
      <c r="A89" s="600">
        <v>318</v>
      </c>
      <c r="B89" s="321" t="s">
        <v>120</v>
      </c>
      <c r="C89" s="469">
        <v>60921</v>
      </c>
      <c r="D89" s="601">
        <v>2</v>
      </c>
      <c r="E89" s="285">
        <v>0.45045045045045046</v>
      </c>
      <c r="F89" s="286">
        <v>15</v>
      </c>
      <c r="G89" s="285">
        <v>3.3783783783783785</v>
      </c>
      <c r="H89" s="286">
        <v>22</v>
      </c>
      <c r="I89" s="285">
        <v>4.954954954954955</v>
      </c>
      <c r="J89" s="286">
        <v>37</v>
      </c>
      <c r="K89" s="285">
        <v>8.3333333333333321</v>
      </c>
      <c r="L89" s="286">
        <v>195</v>
      </c>
      <c r="M89" s="285">
        <v>43.918918918918919</v>
      </c>
      <c r="N89" s="286">
        <v>173</v>
      </c>
      <c r="O89" s="285">
        <v>38.963963963963963</v>
      </c>
      <c r="P89" s="602">
        <v>444</v>
      </c>
    </row>
    <row r="90" spans="1:16" ht="15">
      <c r="A90" s="600">
        <v>321</v>
      </c>
      <c r="B90" s="321" t="s">
        <v>122</v>
      </c>
      <c r="C90" s="469">
        <v>9121</v>
      </c>
      <c r="D90" s="601">
        <v>6</v>
      </c>
      <c r="E90" s="285">
        <v>5.825242718446602</v>
      </c>
      <c r="F90" s="286">
        <v>4</v>
      </c>
      <c r="G90" s="285">
        <v>3.8834951456310676</v>
      </c>
      <c r="H90" s="286">
        <v>5</v>
      </c>
      <c r="I90" s="285">
        <v>4.8543689320388346</v>
      </c>
      <c r="J90" s="286">
        <v>8</v>
      </c>
      <c r="K90" s="285">
        <v>7.7669902912621351</v>
      </c>
      <c r="L90" s="286">
        <v>56</v>
      </c>
      <c r="M90" s="285">
        <v>54.368932038834949</v>
      </c>
      <c r="N90" s="286">
        <v>24</v>
      </c>
      <c r="O90" s="285">
        <v>23.300970873786408</v>
      </c>
      <c r="P90" s="602">
        <v>103</v>
      </c>
    </row>
    <row r="91" spans="1:16" ht="15">
      <c r="A91" s="600">
        <v>376</v>
      </c>
      <c r="B91" s="321" t="s">
        <v>6132</v>
      </c>
      <c r="C91" s="469">
        <v>71570</v>
      </c>
      <c r="D91" s="601">
        <v>9</v>
      </c>
      <c r="E91" s="285">
        <v>1.2931034482758621</v>
      </c>
      <c r="F91" s="286">
        <v>24</v>
      </c>
      <c r="G91" s="285">
        <v>3.4482758620689653</v>
      </c>
      <c r="H91" s="286">
        <v>52</v>
      </c>
      <c r="I91" s="285">
        <v>7.4712643678160928</v>
      </c>
      <c r="J91" s="286">
        <v>58</v>
      </c>
      <c r="K91" s="285">
        <v>8.3333333333333321</v>
      </c>
      <c r="L91" s="286">
        <v>259</v>
      </c>
      <c r="M91" s="285">
        <v>37.212643678160916</v>
      </c>
      <c r="N91" s="286">
        <v>294</v>
      </c>
      <c r="O91" s="285">
        <v>42.241379310344826</v>
      </c>
      <c r="P91" s="602">
        <v>696</v>
      </c>
    </row>
    <row r="92" spans="1:16" ht="15">
      <c r="A92" s="600">
        <v>400</v>
      </c>
      <c r="B92" s="321" t="s">
        <v>6133</v>
      </c>
      <c r="C92" s="469">
        <v>23455</v>
      </c>
      <c r="D92" s="601">
        <v>5</v>
      </c>
      <c r="E92" s="285">
        <v>2.0242914979757085</v>
      </c>
      <c r="F92" s="286">
        <v>10</v>
      </c>
      <c r="G92" s="285">
        <v>4.048582995951417</v>
      </c>
      <c r="H92" s="286">
        <v>27</v>
      </c>
      <c r="I92" s="285">
        <v>10.931174089068826</v>
      </c>
      <c r="J92" s="286">
        <v>15</v>
      </c>
      <c r="K92" s="285">
        <v>6.0728744939271255</v>
      </c>
      <c r="L92" s="286">
        <v>127</v>
      </c>
      <c r="M92" s="285">
        <v>51.417004048582996</v>
      </c>
      <c r="N92" s="286">
        <v>63</v>
      </c>
      <c r="O92" s="285">
        <v>25.506072874493928</v>
      </c>
      <c r="P92" s="602">
        <v>247</v>
      </c>
    </row>
    <row r="93" spans="1:16" ht="15">
      <c r="A93" s="600">
        <v>440</v>
      </c>
      <c r="B93" s="321" t="s">
        <v>149</v>
      </c>
      <c r="C93" s="469">
        <v>71117</v>
      </c>
      <c r="D93" s="601">
        <v>19</v>
      </c>
      <c r="E93" s="285">
        <v>2.1541950113378685</v>
      </c>
      <c r="F93" s="286">
        <v>38</v>
      </c>
      <c r="G93" s="285">
        <v>4.308390022675737</v>
      </c>
      <c r="H93" s="286">
        <v>78</v>
      </c>
      <c r="I93" s="285">
        <v>8.8435374149659864</v>
      </c>
      <c r="J93" s="286">
        <v>93</v>
      </c>
      <c r="K93" s="285">
        <v>10.544217687074831</v>
      </c>
      <c r="L93" s="286">
        <v>280</v>
      </c>
      <c r="M93" s="285">
        <v>31.746031746031743</v>
      </c>
      <c r="N93" s="286">
        <v>374</v>
      </c>
      <c r="O93" s="285">
        <v>42.403628117913833</v>
      </c>
      <c r="P93" s="602">
        <v>882</v>
      </c>
    </row>
    <row r="94" spans="1:16" ht="15">
      <c r="A94" s="600">
        <v>483</v>
      </c>
      <c r="B94" s="321" t="s">
        <v>157</v>
      </c>
      <c r="C94" s="469">
        <v>10417</v>
      </c>
      <c r="D94" s="601">
        <v>4</v>
      </c>
      <c r="E94" s="285">
        <v>2.1164021164021163</v>
      </c>
      <c r="F94" s="286">
        <v>15</v>
      </c>
      <c r="G94" s="285">
        <v>7.9365079365079358</v>
      </c>
      <c r="H94" s="286">
        <v>12</v>
      </c>
      <c r="I94" s="285">
        <v>6.3492063492063489</v>
      </c>
      <c r="J94" s="286">
        <v>9</v>
      </c>
      <c r="K94" s="285">
        <v>4.7619047619047619</v>
      </c>
      <c r="L94" s="286">
        <v>122</v>
      </c>
      <c r="M94" s="285">
        <v>64.550264550264544</v>
      </c>
      <c r="N94" s="286">
        <v>27</v>
      </c>
      <c r="O94" s="285">
        <v>14.285714285714285</v>
      </c>
      <c r="P94" s="602">
        <v>189</v>
      </c>
    </row>
    <row r="95" spans="1:16" ht="15">
      <c r="A95" s="600">
        <v>541</v>
      </c>
      <c r="B95" s="321" t="s">
        <v>6134</v>
      </c>
      <c r="C95" s="469">
        <v>22798</v>
      </c>
      <c r="D95" s="601">
        <v>5</v>
      </c>
      <c r="E95" s="285">
        <v>1.7182130584192441</v>
      </c>
      <c r="F95" s="286">
        <v>2</v>
      </c>
      <c r="G95" s="285">
        <v>0.6872852233676976</v>
      </c>
      <c r="H95" s="286">
        <v>30</v>
      </c>
      <c r="I95" s="285">
        <v>10.309278350515463</v>
      </c>
      <c r="J95" s="286">
        <v>28</v>
      </c>
      <c r="K95" s="285">
        <v>9.6219931271477677</v>
      </c>
      <c r="L95" s="286">
        <v>104</v>
      </c>
      <c r="M95" s="285">
        <v>35.738831615120276</v>
      </c>
      <c r="N95" s="286">
        <v>122</v>
      </c>
      <c r="O95" s="285">
        <v>41.924398625429554</v>
      </c>
      <c r="P95" s="602">
        <v>291</v>
      </c>
    </row>
    <row r="96" spans="1:16" ht="15">
      <c r="A96" s="600">
        <v>607</v>
      </c>
      <c r="B96" s="321" t="s">
        <v>6135</v>
      </c>
      <c r="C96" s="469">
        <v>25933</v>
      </c>
      <c r="D96" s="601">
        <v>3</v>
      </c>
      <c r="E96" s="285">
        <v>1.6759776536312849</v>
      </c>
      <c r="F96" s="286">
        <v>3</v>
      </c>
      <c r="G96" s="285">
        <v>1.6759776536312849</v>
      </c>
      <c r="H96" s="286">
        <v>6</v>
      </c>
      <c r="I96" s="285">
        <v>3.3519553072625698</v>
      </c>
      <c r="J96" s="286">
        <v>12</v>
      </c>
      <c r="K96" s="285">
        <v>6.7039106145251397</v>
      </c>
      <c r="L96" s="286">
        <v>79</v>
      </c>
      <c r="M96" s="285">
        <v>44.134078212290504</v>
      </c>
      <c r="N96" s="286">
        <v>76</v>
      </c>
      <c r="O96" s="285">
        <v>42.458100558659218</v>
      </c>
      <c r="P96" s="602">
        <v>179</v>
      </c>
    </row>
    <row r="97" spans="1:16" ht="15">
      <c r="A97" s="600">
        <v>615</v>
      </c>
      <c r="B97" s="321" t="s">
        <v>6136</v>
      </c>
      <c r="C97" s="469">
        <v>149786</v>
      </c>
      <c r="D97" s="601">
        <v>48</v>
      </c>
      <c r="E97" s="285">
        <v>2.547770700636943</v>
      </c>
      <c r="F97" s="286">
        <v>102</v>
      </c>
      <c r="G97" s="285">
        <v>5.4140127388535033</v>
      </c>
      <c r="H97" s="286">
        <v>179</v>
      </c>
      <c r="I97" s="285">
        <v>9.5010615711252662</v>
      </c>
      <c r="J97" s="286">
        <v>173</v>
      </c>
      <c r="K97" s="285">
        <v>9.1825902335456462</v>
      </c>
      <c r="L97" s="286">
        <v>652</v>
      </c>
      <c r="M97" s="285">
        <v>34.607218683651801</v>
      </c>
      <c r="N97" s="286">
        <v>730</v>
      </c>
      <c r="O97" s="285">
        <v>38.747346072186836</v>
      </c>
      <c r="P97" s="602">
        <v>1884</v>
      </c>
    </row>
    <row r="98" spans="1:16" ht="15">
      <c r="A98" s="600">
        <v>649</v>
      </c>
      <c r="B98" s="321" t="s">
        <v>6137</v>
      </c>
      <c r="C98" s="469">
        <v>16559</v>
      </c>
      <c r="D98" s="601">
        <v>3</v>
      </c>
      <c r="E98" s="285">
        <v>1.1320754716981132</v>
      </c>
      <c r="F98" s="286">
        <v>14</v>
      </c>
      <c r="G98" s="285">
        <v>5.2830188679245289</v>
      </c>
      <c r="H98" s="286">
        <v>21</v>
      </c>
      <c r="I98" s="285">
        <v>7.9245283018867925</v>
      </c>
      <c r="J98" s="286">
        <v>15</v>
      </c>
      <c r="K98" s="285">
        <v>5.6603773584905666</v>
      </c>
      <c r="L98" s="286">
        <v>154</v>
      </c>
      <c r="M98" s="285">
        <v>58.113207547169807</v>
      </c>
      <c r="N98" s="286">
        <v>58</v>
      </c>
      <c r="O98" s="285">
        <v>21.886792452830189</v>
      </c>
      <c r="P98" s="602">
        <v>265</v>
      </c>
    </row>
    <row r="99" spans="1:16" ht="15">
      <c r="A99" s="600">
        <v>652</v>
      </c>
      <c r="B99" s="321" t="s">
        <v>193</v>
      </c>
      <c r="C99" s="469">
        <v>6169</v>
      </c>
      <c r="D99" s="601">
        <v>0</v>
      </c>
      <c r="E99" s="285">
        <v>0</v>
      </c>
      <c r="F99" s="286">
        <v>5</v>
      </c>
      <c r="G99" s="285">
        <v>4.716981132075472</v>
      </c>
      <c r="H99" s="286">
        <v>8</v>
      </c>
      <c r="I99" s="285">
        <v>7.5471698113207548</v>
      </c>
      <c r="J99" s="286">
        <v>5</v>
      </c>
      <c r="K99" s="285">
        <v>4.716981132075472</v>
      </c>
      <c r="L99" s="286">
        <v>75</v>
      </c>
      <c r="M99" s="285">
        <v>70.754716981132077</v>
      </c>
      <c r="N99" s="286">
        <v>13</v>
      </c>
      <c r="O99" s="285">
        <v>12.264150943396226</v>
      </c>
      <c r="P99" s="602">
        <v>106</v>
      </c>
    </row>
    <row r="100" spans="1:16" ht="15">
      <c r="A100" s="600">
        <v>660</v>
      </c>
      <c r="B100" s="321" t="s">
        <v>6138</v>
      </c>
      <c r="C100" s="469">
        <v>13743</v>
      </c>
      <c r="D100" s="601">
        <v>7</v>
      </c>
      <c r="E100" s="285">
        <v>3.0837004405286343</v>
      </c>
      <c r="F100" s="286">
        <v>12</v>
      </c>
      <c r="G100" s="285">
        <v>5.286343612334802</v>
      </c>
      <c r="H100" s="286">
        <v>17</v>
      </c>
      <c r="I100" s="285">
        <v>7.4889867841409687</v>
      </c>
      <c r="J100" s="286">
        <v>13</v>
      </c>
      <c r="K100" s="285">
        <v>5.7268722466960353</v>
      </c>
      <c r="L100" s="286">
        <v>152</v>
      </c>
      <c r="M100" s="285">
        <v>66.960352422907491</v>
      </c>
      <c r="N100" s="286">
        <v>26</v>
      </c>
      <c r="O100" s="285">
        <v>11.453744493392071</v>
      </c>
      <c r="P100" s="602">
        <v>227</v>
      </c>
    </row>
    <row r="101" spans="1:16" ht="15">
      <c r="A101" s="600">
        <v>667</v>
      </c>
      <c r="B101" s="321" t="s">
        <v>209</v>
      </c>
      <c r="C101" s="469">
        <v>16404</v>
      </c>
      <c r="D101" s="601">
        <v>6</v>
      </c>
      <c r="E101" s="285">
        <v>2.4793388429752068</v>
      </c>
      <c r="F101" s="286">
        <v>15</v>
      </c>
      <c r="G101" s="285">
        <v>6.1983471074380168</v>
      </c>
      <c r="H101" s="286">
        <v>28</v>
      </c>
      <c r="I101" s="285">
        <v>11.570247933884298</v>
      </c>
      <c r="J101" s="286">
        <v>26</v>
      </c>
      <c r="K101" s="285">
        <v>10.743801652892563</v>
      </c>
      <c r="L101" s="286">
        <v>117</v>
      </c>
      <c r="M101" s="285">
        <v>48.347107438016529</v>
      </c>
      <c r="N101" s="286">
        <v>50</v>
      </c>
      <c r="O101" s="285">
        <v>20.66115702479339</v>
      </c>
      <c r="P101" s="602">
        <v>242</v>
      </c>
    </row>
    <row r="102" spans="1:16" ht="15">
      <c r="A102" s="600">
        <v>674</v>
      </c>
      <c r="B102" s="321" t="s">
        <v>213</v>
      </c>
      <c r="C102" s="469">
        <v>23531</v>
      </c>
      <c r="D102" s="601">
        <v>2</v>
      </c>
      <c r="E102" s="285">
        <v>0.77821011673151752</v>
      </c>
      <c r="F102" s="286">
        <v>6</v>
      </c>
      <c r="G102" s="285">
        <v>2.3346303501945527</v>
      </c>
      <c r="H102" s="286">
        <v>14</v>
      </c>
      <c r="I102" s="285">
        <v>5.4474708171206228</v>
      </c>
      <c r="J102" s="286">
        <v>18</v>
      </c>
      <c r="K102" s="285">
        <v>7.0038910505836576</v>
      </c>
      <c r="L102" s="286">
        <v>105</v>
      </c>
      <c r="M102" s="285">
        <v>40.856031128404666</v>
      </c>
      <c r="N102" s="286">
        <v>112</v>
      </c>
      <c r="O102" s="285">
        <v>43.579766536964982</v>
      </c>
      <c r="P102" s="602">
        <v>257</v>
      </c>
    </row>
    <row r="103" spans="1:16" ht="15">
      <c r="A103" s="600">
        <v>697</v>
      </c>
      <c r="B103" s="321" t="s">
        <v>223</v>
      </c>
      <c r="C103" s="469">
        <v>38336</v>
      </c>
      <c r="D103" s="601">
        <v>9</v>
      </c>
      <c r="E103" s="285">
        <v>2.25</v>
      </c>
      <c r="F103" s="286">
        <v>11</v>
      </c>
      <c r="G103" s="285">
        <v>2.75</v>
      </c>
      <c r="H103" s="286">
        <v>24</v>
      </c>
      <c r="I103" s="285">
        <v>6</v>
      </c>
      <c r="J103" s="286">
        <v>16</v>
      </c>
      <c r="K103" s="285">
        <v>4</v>
      </c>
      <c r="L103" s="286">
        <v>137</v>
      </c>
      <c r="M103" s="285">
        <v>34.25</v>
      </c>
      <c r="N103" s="286">
        <v>203</v>
      </c>
      <c r="O103" s="285">
        <v>50.749999999999993</v>
      </c>
      <c r="P103" s="602">
        <v>400</v>
      </c>
    </row>
    <row r="104" spans="1:16" ht="15">
      <c r="A104" s="600">
        <v>756</v>
      </c>
      <c r="B104" s="321" t="s">
        <v>228</v>
      </c>
      <c r="C104" s="469">
        <v>38357</v>
      </c>
      <c r="D104" s="601">
        <v>21</v>
      </c>
      <c r="E104" s="285">
        <v>2.7272727272727271</v>
      </c>
      <c r="F104" s="286">
        <v>44</v>
      </c>
      <c r="G104" s="285">
        <v>5.7142857142857144</v>
      </c>
      <c r="H104" s="286">
        <v>49</v>
      </c>
      <c r="I104" s="285">
        <v>6.3636363636363633</v>
      </c>
      <c r="J104" s="286">
        <v>59</v>
      </c>
      <c r="K104" s="285">
        <v>7.662337662337662</v>
      </c>
      <c r="L104" s="286">
        <v>350</v>
      </c>
      <c r="M104" s="285">
        <v>45.454545454545453</v>
      </c>
      <c r="N104" s="286">
        <v>247</v>
      </c>
      <c r="O104" s="285">
        <v>32.077922077922075</v>
      </c>
      <c r="P104" s="602">
        <v>770</v>
      </c>
    </row>
    <row r="105" spans="1:16">
      <c r="A105" s="597">
        <v>8</v>
      </c>
      <c r="B105" s="183" t="s">
        <v>393</v>
      </c>
      <c r="C105" s="408">
        <v>388050</v>
      </c>
      <c r="D105" s="598">
        <v>113</v>
      </c>
      <c r="E105" s="69">
        <v>1.8368010403120936</v>
      </c>
      <c r="F105" s="66">
        <v>291</v>
      </c>
      <c r="G105" s="69">
        <v>4.7301690507152143</v>
      </c>
      <c r="H105" s="66">
        <v>448</v>
      </c>
      <c r="I105" s="69">
        <v>7.2821846553966187</v>
      </c>
      <c r="J105" s="66">
        <v>431</v>
      </c>
      <c r="K105" s="69">
        <v>7.005851755526658</v>
      </c>
      <c r="L105" s="66">
        <v>2940</v>
      </c>
      <c r="M105" s="69">
        <v>47.789336801040314</v>
      </c>
      <c r="N105" s="66">
        <v>1929</v>
      </c>
      <c r="O105" s="69">
        <v>31.355656697009103</v>
      </c>
      <c r="P105" s="599">
        <v>6152</v>
      </c>
    </row>
    <row r="106" spans="1:16" ht="15">
      <c r="A106" s="600">
        <v>30</v>
      </c>
      <c r="B106" s="321" t="s">
        <v>14</v>
      </c>
      <c r="C106" s="469">
        <v>32762</v>
      </c>
      <c r="D106" s="601">
        <v>3</v>
      </c>
      <c r="E106" s="285">
        <v>0.67264573991031396</v>
      </c>
      <c r="F106" s="286">
        <v>20</v>
      </c>
      <c r="G106" s="285">
        <v>4.4843049327354256</v>
      </c>
      <c r="H106" s="286">
        <v>32</v>
      </c>
      <c r="I106" s="285">
        <v>7.1748878923766819</v>
      </c>
      <c r="J106" s="286">
        <v>24</v>
      </c>
      <c r="K106" s="285">
        <v>5.3811659192825116</v>
      </c>
      <c r="L106" s="286">
        <v>180</v>
      </c>
      <c r="M106" s="285">
        <v>40.358744394618832</v>
      </c>
      <c r="N106" s="286">
        <v>187</v>
      </c>
      <c r="O106" s="285">
        <v>41.928251121076229</v>
      </c>
      <c r="P106" s="602">
        <v>446</v>
      </c>
    </row>
    <row r="107" spans="1:16" ht="15">
      <c r="A107" s="600">
        <v>34</v>
      </c>
      <c r="B107" s="321" t="s">
        <v>18</v>
      </c>
      <c r="C107" s="469">
        <v>46289</v>
      </c>
      <c r="D107" s="601">
        <v>21</v>
      </c>
      <c r="E107" s="285">
        <v>2.9702970297029703</v>
      </c>
      <c r="F107" s="286">
        <v>24</v>
      </c>
      <c r="G107" s="285">
        <v>3.3946251768033946</v>
      </c>
      <c r="H107" s="286">
        <v>64</v>
      </c>
      <c r="I107" s="285">
        <v>9.0523338048090523</v>
      </c>
      <c r="J107" s="286">
        <v>56</v>
      </c>
      <c r="K107" s="285">
        <v>7.9207920792079207</v>
      </c>
      <c r="L107" s="286">
        <v>339</v>
      </c>
      <c r="M107" s="285">
        <v>47.94908062234795</v>
      </c>
      <c r="N107" s="286">
        <v>203</v>
      </c>
      <c r="O107" s="285">
        <v>28.71287128712871</v>
      </c>
      <c r="P107" s="602">
        <v>707</v>
      </c>
    </row>
    <row r="108" spans="1:16" ht="15">
      <c r="A108" s="600">
        <v>36</v>
      </c>
      <c r="B108" s="321" t="s">
        <v>20</v>
      </c>
      <c r="C108" s="469">
        <v>6117</v>
      </c>
      <c r="D108" s="601">
        <v>0</v>
      </c>
      <c r="E108" s="285">
        <v>0</v>
      </c>
      <c r="F108" s="286">
        <v>0</v>
      </c>
      <c r="G108" s="285">
        <v>0</v>
      </c>
      <c r="H108" s="286">
        <v>4</v>
      </c>
      <c r="I108" s="285">
        <v>4.2105263157894735</v>
      </c>
      <c r="J108" s="286">
        <v>3</v>
      </c>
      <c r="K108" s="285">
        <v>3.1578947368421053</v>
      </c>
      <c r="L108" s="286">
        <v>60</v>
      </c>
      <c r="M108" s="285">
        <v>63.157894736842103</v>
      </c>
      <c r="N108" s="286">
        <v>28</v>
      </c>
      <c r="O108" s="285">
        <v>29.473684210526311</v>
      </c>
      <c r="P108" s="602">
        <v>95</v>
      </c>
    </row>
    <row r="109" spans="1:16" ht="15">
      <c r="A109" s="600">
        <v>91</v>
      </c>
      <c r="B109" s="321" t="s">
        <v>47</v>
      </c>
      <c r="C109" s="469">
        <v>10770</v>
      </c>
      <c r="D109" s="601">
        <v>2</v>
      </c>
      <c r="E109" s="285">
        <v>1.2987012987012987</v>
      </c>
      <c r="F109" s="286">
        <v>7</v>
      </c>
      <c r="G109" s="285">
        <v>4.5454545454545459</v>
      </c>
      <c r="H109" s="286">
        <v>12</v>
      </c>
      <c r="I109" s="285">
        <v>7.7922077922077921</v>
      </c>
      <c r="J109" s="286">
        <v>10</v>
      </c>
      <c r="K109" s="285">
        <v>6.4935064935064926</v>
      </c>
      <c r="L109" s="286">
        <v>93</v>
      </c>
      <c r="M109" s="285">
        <v>60.389610389610397</v>
      </c>
      <c r="N109" s="286">
        <v>30</v>
      </c>
      <c r="O109" s="285">
        <v>19.480519480519483</v>
      </c>
      <c r="P109" s="602">
        <v>154</v>
      </c>
    </row>
    <row r="110" spans="1:16" ht="15">
      <c r="A110" s="600">
        <v>93</v>
      </c>
      <c r="B110" s="321" t="s">
        <v>49</v>
      </c>
      <c r="C110" s="469">
        <v>16648</v>
      </c>
      <c r="D110" s="601">
        <v>5</v>
      </c>
      <c r="E110" s="285">
        <v>1.7006802721088436</v>
      </c>
      <c r="F110" s="286">
        <v>9</v>
      </c>
      <c r="G110" s="285">
        <v>3.0612244897959182</v>
      </c>
      <c r="H110" s="286">
        <v>15</v>
      </c>
      <c r="I110" s="285">
        <v>5.1020408163265305</v>
      </c>
      <c r="J110" s="286">
        <v>16</v>
      </c>
      <c r="K110" s="285">
        <v>5.4421768707482991</v>
      </c>
      <c r="L110" s="286">
        <v>136</v>
      </c>
      <c r="M110" s="285">
        <v>46.258503401360542</v>
      </c>
      <c r="N110" s="286">
        <v>113</v>
      </c>
      <c r="O110" s="285">
        <v>38.435374149659864</v>
      </c>
      <c r="P110" s="602">
        <v>294</v>
      </c>
    </row>
    <row r="111" spans="1:16" ht="15">
      <c r="A111" s="600">
        <v>101</v>
      </c>
      <c r="B111" s="321" t="s">
        <v>6139</v>
      </c>
      <c r="C111" s="469">
        <v>27557</v>
      </c>
      <c r="D111" s="601">
        <v>8</v>
      </c>
      <c r="E111" s="285">
        <v>1.8140589569160999</v>
      </c>
      <c r="F111" s="286">
        <v>11</v>
      </c>
      <c r="G111" s="285">
        <v>2.4943310657596371</v>
      </c>
      <c r="H111" s="286">
        <v>36</v>
      </c>
      <c r="I111" s="285">
        <v>8.1632653061224492</v>
      </c>
      <c r="J111" s="286">
        <v>33</v>
      </c>
      <c r="K111" s="285">
        <v>7.4829931972789119</v>
      </c>
      <c r="L111" s="286">
        <v>235</v>
      </c>
      <c r="M111" s="285">
        <v>53.287981859410429</v>
      </c>
      <c r="N111" s="286">
        <v>118</v>
      </c>
      <c r="O111" s="285">
        <v>26.75736961451247</v>
      </c>
      <c r="P111" s="602">
        <v>441</v>
      </c>
    </row>
    <row r="112" spans="1:16" ht="15">
      <c r="A112" s="600">
        <v>145</v>
      </c>
      <c r="B112" s="321" t="s">
        <v>69</v>
      </c>
      <c r="C112" s="469">
        <v>4868</v>
      </c>
      <c r="D112" s="601">
        <v>3</v>
      </c>
      <c r="E112" s="285">
        <v>2.2900763358778624</v>
      </c>
      <c r="F112" s="286">
        <v>3</v>
      </c>
      <c r="G112" s="285">
        <v>2.2900763358778624</v>
      </c>
      <c r="H112" s="286">
        <v>7</v>
      </c>
      <c r="I112" s="285">
        <v>5.343511450381679</v>
      </c>
      <c r="J112" s="286">
        <v>11</v>
      </c>
      <c r="K112" s="285">
        <v>8.3969465648854964</v>
      </c>
      <c r="L112" s="286">
        <v>51</v>
      </c>
      <c r="M112" s="285">
        <v>38.931297709923662</v>
      </c>
      <c r="N112" s="286">
        <v>56</v>
      </c>
      <c r="O112" s="285">
        <v>42.748091603053432</v>
      </c>
      <c r="P112" s="602">
        <v>131</v>
      </c>
    </row>
    <row r="113" spans="1:16" ht="15">
      <c r="A113" s="600">
        <v>209</v>
      </c>
      <c r="B113" s="321" t="s">
        <v>88</v>
      </c>
      <c r="C113" s="469">
        <v>22713</v>
      </c>
      <c r="D113" s="601">
        <v>7</v>
      </c>
      <c r="E113" s="285">
        <v>2.2801302931596092</v>
      </c>
      <c r="F113" s="286">
        <v>19</v>
      </c>
      <c r="G113" s="285">
        <v>6.1889250814332248</v>
      </c>
      <c r="H113" s="286">
        <v>12</v>
      </c>
      <c r="I113" s="285">
        <v>3.9087947882736152</v>
      </c>
      <c r="J113" s="286">
        <v>22</v>
      </c>
      <c r="K113" s="285">
        <v>7.1661237785016292</v>
      </c>
      <c r="L113" s="286">
        <v>173</v>
      </c>
      <c r="M113" s="285">
        <v>56.351791530944631</v>
      </c>
      <c r="N113" s="286">
        <v>74</v>
      </c>
      <c r="O113" s="285">
        <v>24.104234527687296</v>
      </c>
      <c r="P113" s="602">
        <v>307</v>
      </c>
    </row>
    <row r="114" spans="1:16" ht="15">
      <c r="A114" s="600">
        <v>282</v>
      </c>
      <c r="B114" s="321" t="s">
        <v>106</v>
      </c>
      <c r="C114" s="469">
        <v>25924</v>
      </c>
      <c r="D114" s="601">
        <v>4</v>
      </c>
      <c r="E114" s="285">
        <v>0.73800738007380073</v>
      </c>
      <c r="F114" s="286">
        <v>24</v>
      </c>
      <c r="G114" s="285">
        <v>4.428044280442804</v>
      </c>
      <c r="H114" s="286">
        <v>35</v>
      </c>
      <c r="I114" s="285">
        <v>6.4575645756457565</v>
      </c>
      <c r="J114" s="286">
        <v>29</v>
      </c>
      <c r="K114" s="285">
        <v>5.3505535055350553</v>
      </c>
      <c r="L114" s="286">
        <v>191</v>
      </c>
      <c r="M114" s="285">
        <v>35.239852398523986</v>
      </c>
      <c r="N114" s="286">
        <v>259</v>
      </c>
      <c r="O114" s="285">
        <v>47.785977859778598</v>
      </c>
      <c r="P114" s="602">
        <v>542</v>
      </c>
    </row>
    <row r="115" spans="1:16" ht="15">
      <c r="A115" s="600">
        <v>353</v>
      </c>
      <c r="B115" s="321" t="s">
        <v>126</v>
      </c>
      <c r="C115" s="469">
        <v>5855</v>
      </c>
      <c r="D115" s="601">
        <v>0</v>
      </c>
      <c r="E115" s="285">
        <v>0</v>
      </c>
      <c r="F115" s="286">
        <v>8</v>
      </c>
      <c r="G115" s="285">
        <v>10.126582278481013</v>
      </c>
      <c r="H115" s="286">
        <v>10</v>
      </c>
      <c r="I115" s="285">
        <v>12.658227848101266</v>
      </c>
      <c r="J115" s="286">
        <v>7</v>
      </c>
      <c r="K115" s="285">
        <v>8.8607594936708853</v>
      </c>
      <c r="L115" s="286">
        <v>40</v>
      </c>
      <c r="M115" s="285">
        <v>50.632911392405063</v>
      </c>
      <c r="N115" s="286">
        <v>14</v>
      </c>
      <c r="O115" s="285">
        <v>17.721518987341771</v>
      </c>
      <c r="P115" s="602">
        <v>79</v>
      </c>
    </row>
    <row r="116" spans="1:16" ht="15">
      <c r="A116" s="600">
        <v>364</v>
      </c>
      <c r="B116" s="321" t="s">
        <v>133</v>
      </c>
      <c r="C116" s="469">
        <v>15531</v>
      </c>
      <c r="D116" s="601">
        <v>4</v>
      </c>
      <c r="E116" s="285">
        <v>1.3888888888888888</v>
      </c>
      <c r="F116" s="286">
        <v>16</v>
      </c>
      <c r="G116" s="285">
        <v>5.5555555555555554</v>
      </c>
      <c r="H116" s="286">
        <v>24</v>
      </c>
      <c r="I116" s="285">
        <v>8.3333333333333321</v>
      </c>
      <c r="J116" s="286">
        <v>10</v>
      </c>
      <c r="K116" s="285">
        <v>3.4722222222222223</v>
      </c>
      <c r="L116" s="286">
        <v>123</v>
      </c>
      <c r="M116" s="285">
        <v>42.708333333333329</v>
      </c>
      <c r="N116" s="286">
        <v>111</v>
      </c>
      <c r="O116" s="285">
        <v>38.541666666666671</v>
      </c>
      <c r="P116" s="602">
        <v>288</v>
      </c>
    </row>
    <row r="117" spans="1:16" ht="15">
      <c r="A117" s="600">
        <v>368</v>
      </c>
      <c r="B117" s="321" t="s">
        <v>135</v>
      </c>
      <c r="C117" s="469">
        <v>14354</v>
      </c>
      <c r="D117" s="601">
        <v>7</v>
      </c>
      <c r="E117" s="285">
        <v>2.0895522388059704</v>
      </c>
      <c r="F117" s="286">
        <v>16</v>
      </c>
      <c r="G117" s="285">
        <v>4.7761194029850751</v>
      </c>
      <c r="H117" s="286">
        <v>17</v>
      </c>
      <c r="I117" s="285">
        <v>5.0746268656716413</v>
      </c>
      <c r="J117" s="286">
        <v>27</v>
      </c>
      <c r="K117" s="285">
        <v>8.0597014925373127</v>
      </c>
      <c r="L117" s="286">
        <v>111</v>
      </c>
      <c r="M117" s="285">
        <v>33.134328358208954</v>
      </c>
      <c r="N117" s="286">
        <v>157</v>
      </c>
      <c r="O117" s="285">
        <v>46.865671641791046</v>
      </c>
      <c r="P117" s="602">
        <v>335</v>
      </c>
    </row>
    <row r="118" spans="1:16" ht="15">
      <c r="A118" s="600">
        <v>390</v>
      </c>
      <c r="B118" s="321" t="s">
        <v>141</v>
      </c>
      <c r="C118" s="469">
        <v>8862</v>
      </c>
      <c r="D118" s="601">
        <v>2</v>
      </c>
      <c r="E118" s="285">
        <v>1.9607843137254901</v>
      </c>
      <c r="F118" s="286">
        <v>3</v>
      </c>
      <c r="G118" s="285">
        <v>2.9411764705882351</v>
      </c>
      <c r="H118" s="286">
        <v>10</v>
      </c>
      <c r="I118" s="285">
        <v>9.8039215686274517</v>
      </c>
      <c r="J118" s="286">
        <v>9</v>
      </c>
      <c r="K118" s="285">
        <v>8.8235294117647065</v>
      </c>
      <c r="L118" s="286">
        <v>60</v>
      </c>
      <c r="M118" s="285">
        <v>58.82352941176471</v>
      </c>
      <c r="N118" s="286">
        <v>18</v>
      </c>
      <c r="O118" s="285">
        <v>17.647058823529413</v>
      </c>
      <c r="P118" s="602">
        <v>102</v>
      </c>
    </row>
    <row r="119" spans="1:16" ht="15">
      <c r="A119" s="600">
        <v>467</v>
      </c>
      <c r="B119" s="321" t="s">
        <v>151</v>
      </c>
      <c r="C119" s="469">
        <v>6955</v>
      </c>
      <c r="D119" s="601">
        <v>1</v>
      </c>
      <c r="E119" s="285">
        <v>0.97087378640776689</v>
      </c>
      <c r="F119" s="286">
        <v>2</v>
      </c>
      <c r="G119" s="285">
        <v>1.9417475728155338</v>
      </c>
      <c r="H119" s="286">
        <v>10</v>
      </c>
      <c r="I119" s="285">
        <v>9.7087378640776691</v>
      </c>
      <c r="J119" s="286">
        <v>5</v>
      </c>
      <c r="K119" s="285">
        <v>4.8543689320388346</v>
      </c>
      <c r="L119" s="286">
        <v>62</v>
      </c>
      <c r="M119" s="285">
        <v>60.194174757281552</v>
      </c>
      <c r="N119" s="286">
        <v>23</v>
      </c>
      <c r="O119" s="285">
        <v>22.330097087378643</v>
      </c>
      <c r="P119" s="602">
        <v>103</v>
      </c>
    </row>
    <row r="120" spans="1:16" ht="15">
      <c r="A120" s="600">
        <v>576</v>
      </c>
      <c r="B120" s="321" t="s">
        <v>169</v>
      </c>
      <c r="C120" s="469">
        <v>9148</v>
      </c>
      <c r="D120" s="601">
        <v>2</v>
      </c>
      <c r="E120" s="285">
        <v>1.9047619047619049</v>
      </c>
      <c r="F120" s="286">
        <v>6</v>
      </c>
      <c r="G120" s="285">
        <v>5.7142857142857144</v>
      </c>
      <c r="H120" s="286">
        <v>7</v>
      </c>
      <c r="I120" s="285">
        <v>6.666666666666667</v>
      </c>
      <c r="J120" s="286">
        <v>5</v>
      </c>
      <c r="K120" s="285">
        <v>4.7619047619047619</v>
      </c>
      <c r="L120" s="286">
        <v>57</v>
      </c>
      <c r="M120" s="285">
        <v>54.285714285714285</v>
      </c>
      <c r="N120" s="286">
        <v>28</v>
      </c>
      <c r="O120" s="285">
        <v>26.666666666666668</v>
      </c>
      <c r="P120" s="602">
        <v>105</v>
      </c>
    </row>
    <row r="121" spans="1:16" ht="15">
      <c r="A121" s="600">
        <v>642</v>
      </c>
      <c r="B121" s="321" t="s">
        <v>187</v>
      </c>
      <c r="C121" s="469">
        <v>19124</v>
      </c>
      <c r="D121" s="601">
        <v>0</v>
      </c>
      <c r="E121" s="285">
        <v>0</v>
      </c>
      <c r="F121" s="286">
        <v>10</v>
      </c>
      <c r="G121" s="285">
        <v>4.716981132075472</v>
      </c>
      <c r="H121" s="286">
        <v>11</v>
      </c>
      <c r="I121" s="285">
        <v>5.1886792452830193</v>
      </c>
      <c r="J121" s="286">
        <v>14</v>
      </c>
      <c r="K121" s="285">
        <v>6.6037735849056602</v>
      </c>
      <c r="L121" s="286">
        <v>141</v>
      </c>
      <c r="M121" s="285">
        <v>66.509433962264154</v>
      </c>
      <c r="N121" s="286">
        <v>36</v>
      </c>
      <c r="O121" s="285">
        <v>16.981132075471699</v>
      </c>
      <c r="P121" s="602">
        <v>212</v>
      </c>
    </row>
    <row r="122" spans="1:16" ht="15">
      <c r="A122" s="600">
        <v>679</v>
      </c>
      <c r="B122" s="321" t="s">
        <v>6140</v>
      </c>
      <c r="C122" s="469">
        <v>28471</v>
      </c>
      <c r="D122" s="601">
        <v>4</v>
      </c>
      <c r="E122" s="285">
        <v>1.3937282229965158</v>
      </c>
      <c r="F122" s="286">
        <v>15</v>
      </c>
      <c r="G122" s="285">
        <v>5.2264808362369335</v>
      </c>
      <c r="H122" s="286">
        <v>22</v>
      </c>
      <c r="I122" s="285">
        <v>7.6655052264808354</v>
      </c>
      <c r="J122" s="286">
        <v>27</v>
      </c>
      <c r="K122" s="285">
        <v>9.4076655052264808</v>
      </c>
      <c r="L122" s="286">
        <v>136</v>
      </c>
      <c r="M122" s="285">
        <v>47.386759581881535</v>
      </c>
      <c r="N122" s="286">
        <v>83</v>
      </c>
      <c r="O122" s="285">
        <v>28.919860627177702</v>
      </c>
      <c r="P122" s="602">
        <v>287</v>
      </c>
    </row>
    <row r="123" spans="1:16" ht="15">
      <c r="A123" s="600">
        <v>789</v>
      </c>
      <c r="B123" s="321" t="s">
        <v>232</v>
      </c>
      <c r="C123" s="469">
        <v>16967</v>
      </c>
      <c r="D123" s="601">
        <v>4</v>
      </c>
      <c r="E123" s="285">
        <v>1.3245033112582782</v>
      </c>
      <c r="F123" s="286">
        <v>16</v>
      </c>
      <c r="G123" s="285">
        <v>5.298013245033113</v>
      </c>
      <c r="H123" s="286">
        <v>21</v>
      </c>
      <c r="I123" s="285">
        <v>6.9536423841059598</v>
      </c>
      <c r="J123" s="286">
        <v>18</v>
      </c>
      <c r="K123" s="285">
        <v>5.9602649006622519</v>
      </c>
      <c r="L123" s="286">
        <v>138</v>
      </c>
      <c r="M123" s="285">
        <v>45.695364238410598</v>
      </c>
      <c r="N123" s="286">
        <v>105</v>
      </c>
      <c r="O123" s="285">
        <v>34.768211920529801</v>
      </c>
      <c r="P123" s="602">
        <v>302</v>
      </c>
    </row>
    <row r="124" spans="1:16" ht="15">
      <c r="A124" s="600">
        <v>792</v>
      </c>
      <c r="B124" s="321" t="s">
        <v>236</v>
      </c>
      <c r="C124" s="469">
        <v>6526</v>
      </c>
      <c r="D124" s="601">
        <v>3</v>
      </c>
      <c r="E124" s="285">
        <v>3.125</v>
      </c>
      <c r="F124" s="286">
        <v>4</v>
      </c>
      <c r="G124" s="285">
        <v>4.1666666666666661</v>
      </c>
      <c r="H124" s="286">
        <v>0</v>
      </c>
      <c r="I124" s="285">
        <v>0</v>
      </c>
      <c r="J124" s="286">
        <v>4</v>
      </c>
      <c r="K124" s="285">
        <v>4.1666666666666661</v>
      </c>
      <c r="L124" s="286">
        <v>60</v>
      </c>
      <c r="M124" s="285">
        <v>62.5</v>
      </c>
      <c r="N124" s="286">
        <v>25</v>
      </c>
      <c r="O124" s="285">
        <v>26.041666666666668</v>
      </c>
      <c r="P124" s="602">
        <v>96</v>
      </c>
    </row>
    <row r="125" spans="1:16" ht="15">
      <c r="A125" s="600">
        <v>809</v>
      </c>
      <c r="B125" s="321" t="s">
        <v>238</v>
      </c>
      <c r="C125" s="469">
        <v>11226</v>
      </c>
      <c r="D125" s="601">
        <v>1</v>
      </c>
      <c r="E125" s="285">
        <v>0.83333333333333337</v>
      </c>
      <c r="F125" s="286">
        <v>2</v>
      </c>
      <c r="G125" s="285">
        <v>1.6666666666666667</v>
      </c>
      <c r="H125" s="286">
        <v>4</v>
      </c>
      <c r="I125" s="285">
        <v>3.3333333333333335</v>
      </c>
      <c r="J125" s="286">
        <v>2</v>
      </c>
      <c r="K125" s="285">
        <v>1.6666666666666667</v>
      </c>
      <c r="L125" s="286">
        <v>69</v>
      </c>
      <c r="M125" s="285">
        <v>57.499999999999993</v>
      </c>
      <c r="N125" s="286">
        <v>42</v>
      </c>
      <c r="O125" s="285">
        <v>35</v>
      </c>
      <c r="P125" s="602">
        <v>120</v>
      </c>
    </row>
    <row r="126" spans="1:16" ht="15">
      <c r="A126" s="600">
        <v>847</v>
      </c>
      <c r="B126" s="321" t="s">
        <v>246</v>
      </c>
      <c r="C126" s="469">
        <v>32336</v>
      </c>
      <c r="D126" s="601">
        <v>26</v>
      </c>
      <c r="E126" s="285">
        <v>3.5326086956521738</v>
      </c>
      <c r="F126" s="286">
        <v>71</v>
      </c>
      <c r="G126" s="285">
        <v>9.6467391304347831</v>
      </c>
      <c r="H126" s="286">
        <v>77</v>
      </c>
      <c r="I126" s="285">
        <v>10.461956521739131</v>
      </c>
      <c r="J126" s="286">
        <v>89</v>
      </c>
      <c r="K126" s="285">
        <v>12.092391304347826</v>
      </c>
      <c r="L126" s="286">
        <v>335</v>
      </c>
      <c r="M126" s="285">
        <v>45.516304347826086</v>
      </c>
      <c r="N126" s="286">
        <v>138</v>
      </c>
      <c r="O126" s="285">
        <v>18.75</v>
      </c>
      <c r="P126" s="602">
        <v>736</v>
      </c>
    </row>
    <row r="127" spans="1:16" ht="15">
      <c r="A127" s="600">
        <v>856</v>
      </c>
      <c r="B127" s="321" t="s">
        <v>251</v>
      </c>
      <c r="C127" s="469">
        <v>6778</v>
      </c>
      <c r="D127" s="601">
        <v>5</v>
      </c>
      <c r="E127" s="285">
        <v>4.2372881355932197</v>
      </c>
      <c r="F127" s="286">
        <v>3</v>
      </c>
      <c r="G127" s="285">
        <v>2.5423728813559325</v>
      </c>
      <c r="H127" s="286">
        <v>9</v>
      </c>
      <c r="I127" s="285">
        <v>7.6271186440677967</v>
      </c>
      <c r="J127" s="286">
        <v>6</v>
      </c>
      <c r="K127" s="285">
        <v>5.0847457627118651</v>
      </c>
      <c r="L127" s="286">
        <v>53</v>
      </c>
      <c r="M127" s="285">
        <v>44.915254237288138</v>
      </c>
      <c r="N127" s="286">
        <v>42</v>
      </c>
      <c r="O127" s="285">
        <v>35.593220338983052</v>
      </c>
      <c r="P127" s="602">
        <v>118</v>
      </c>
    </row>
    <row r="128" spans="1:16" ht="15">
      <c r="A128" s="600">
        <v>861</v>
      </c>
      <c r="B128" s="321" t="s">
        <v>255</v>
      </c>
      <c r="C128" s="469">
        <v>12269</v>
      </c>
      <c r="D128" s="601">
        <v>1</v>
      </c>
      <c r="E128" s="285">
        <v>0.6578947368421052</v>
      </c>
      <c r="F128" s="286">
        <v>2</v>
      </c>
      <c r="G128" s="285">
        <v>1.3157894736842104</v>
      </c>
      <c r="H128" s="286">
        <v>9</v>
      </c>
      <c r="I128" s="285">
        <v>5.9210526315789469</v>
      </c>
      <c r="J128" s="286">
        <v>4</v>
      </c>
      <c r="K128" s="285">
        <v>2.6315789473684208</v>
      </c>
      <c r="L128" s="286">
        <v>97</v>
      </c>
      <c r="M128" s="285">
        <v>63.815789473684212</v>
      </c>
      <c r="N128" s="286">
        <v>39</v>
      </c>
      <c r="O128" s="285">
        <v>25.657894736842106</v>
      </c>
      <c r="P128" s="602">
        <v>152</v>
      </c>
    </row>
    <row r="129" spans="1:16">
      <c r="A129" s="597">
        <v>9</v>
      </c>
      <c r="B129" s="183" t="s">
        <v>6057</v>
      </c>
      <c r="C129" s="408">
        <v>4247875</v>
      </c>
      <c r="D129" s="598">
        <v>2055</v>
      </c>
      <c r="E129" s="69">
        <v>3.2520968507675265</v>
      </c>
      <c r="F129" s="66">
        <v>2746</v>
      </c>
      <c r="G129" s="69">
        <v>4.3456243076436145</v>
      </c>
      <c r="H129" s="66">
        <v>3413</v>
      </c>
      <c r="I129" s="69">
        <v>5.4011710713720529</v>
      </c>
      <c r="J129" s="66">
        <v>4704</v>
      </c>
      <c r="K129" s="69">
        <v>7.4442158569393886</v>
      </c>
      <c r="L129" s="66">
        <v>22808</v>
      </c>
      <c r="M129" s="69">
        <v>36.094318721316668</v>
      </c>
      <c r="N129" s="66">
        <v>27464</v>
      </c>
      <c r="O129" s="69">
        <v>43.46257319196075</v>
      </c>
      <c r="P129" s="599">
        <v>63190</v>
      </c>
    </row>
    <row r="130" spans="1:16" ht="15">
      <c r="A130" s="600">
        <v>1</v>
      </c>
      <c r="B130" s="321" t="s">
        <v>6</v>
      </c>
      <c r="C130" s="469">
        <v>2653729</v>
      </c>
      <c r="D130" s="601">
        <v>1828</v>
      </c>
      <c r="E130" s="285">
        <v>3.7442136741632868</v>
      </c>
      <c r="F130" s="286">
        <v>2280</v>
      </c>
      <c r="G130" s="285">
        <v>4.6700258080373604</v>
      </c>
      <c r="H130" s="286">
        <v>2569</v>
      </c>
      <c r="I130" s="285">
        <v>5.2619720617754293</v>
      </c>
      <c r="J130" s="286">
        <v>3501</v>
      </c>
      <c r="K130" s="285">
        <v>7.1709475236573672</v>
      </c>
      <c r="L130" s="286">
        <v>17471</v>
      </c>
      <c r="M130" s="285">
        <v>35.785096882552949</v>
      </c>
      <c r="N130" s="286">
        <v>21173</v>
      </c>
      <c r="O130" s="285">
        <v>43.367744049813609</v>
      </c>
      <c r="P130" s="602">
        <v>48822</v>
      </c>
    </row>
    <row r="131" spans="1:16" ht="15">
      <c r="A131" s="600">
        <v>79</v>
      </c>
      <c r="B131" s="321" t="s">
        <v>41</v>
      </c>
      <c r="C131" s="469">
        <v>56928</v>
      </c>
      <c r="D131" s="601">
        <v>9</v>
      </c>
      <c r="E131" s="285">
        <v>1.9396551724137931</v>
      </c>
      <c r="F131" s="286">
        <v>12</v>
      </c>
      <c r="G131" s="285">
        <v>2.5862068965517242</v>
      </c>
      <c r="H131" s="286">
        <v>28</v>
      </c>
      <c r="I131" s="285">
        <v>6.0344827586206895</v>
      </c>
      <c r="J131" s="286">
        <v>33</v>
      </c>
      <c r="K131" s="285">
        <v>7.112068965517242</v>
      </c>
      <c r="L131" s="286">
        <v>203</v>
      </c>
      <c r="M131" s="285">
        <v>43.75</v>
      </c>
      <c r="N131" s="286">
        <v>179</v>
      </c>
      <c r="O131" s="285">
        <v>38.577586206896555</v>
      </c>
      <c r="P131" s="602">
        <v>464</v>
      </c>
    </row>
    <row r="132" spans="1:16" ht="15">
      <c r="A132" s="600">
        <v>88</v>
      </c>
      <c r="B132" s="321" t="s">
        <v>45</v>
      </c>
      <c r="C132" s="469">
        <v>578376</v>
      </c>
      <c r="D132" s="601">
        <v>90</v>
      </c>
      <c r="E132" s="285">
        <v>1.9736842105263157</v>
      </c>
      <c r="F132" s="286">
        <v>169</v>
      </c>
      <c r="G132" s="285">
        <v>3.7061403508771926</v>
      </c>
      <c r="H132" s="286">
        <v>329</v>
      </c>
      <c r="I132" s="285">
        <v>7.2149122807017543</v>
      </c>
      <c r="J132" s="286">
        <v>400</v>
      </c>
      <c r="K132" s="285">
        <v>8.7719298245614024</v>
      </c>
      <c r="L132" s="286">
        <v>1854</v>
      </c>
      <c r="M132" s="285">
        <v>40.657894736842103</v>
      </c>
      <c r="N132" s="286">
        <v>1718</v>
      </c>
      <c r="O132" s="285">
        <v>37.675438596491226</v>
      </c>
      <c r="P132" s="602">
        <v>4560</v>
      </c>
    </row>
    <row r="133" spans="1:16" ht="15">
      <c r="A133" s="600">
        <v>129</v>
      </c>
      <c r="B133" s="321" t="s">
        <v>6141</v>
      </c>
      <c r="C133" s="469">
        <v>87385</v>
      </c>
      <c r="D133" s="601">
        <v>16</v>
      </c>
      <c r="E133" s="285">
        <v>2.4806201550387597</v>
      </c>
      <c r="F133" s="286">
        <v>27</v>
      </c>
      <c r="G133" s="285">
        <v>4.1860465116279073</v>
      </c>
      <c r="H133" s="286">
        <v>29</v>
      </c>
      <c r="I133" s="285">
        <v>4.4961240310077519</v>
      </c>
      <c r="J133" s="286">
        <v>48</v>
      </c>
      <c r="K133" s="285">
        <v>7.441860465116279</v>
      </c>
      <c r="L133" s="286">
        <v>215</v>
      </c>
      <c r="M133" s="285">
        <v>33.333333333333329</v>
      </c>
      <c r="N133" s="286">
        <v>310</v>
      </c>
      <c r="O133" s="285">
        <v>48.062015503875969</v>
      </c>
      <c r="P133" s="602">
        <v>645</v>
      </c>
    </row>
    <row r="134" spans="1:16" ht="15">
      <c r="A134" s="600">
        <v>212</v>
      </c>
      <c r="B134" s="321" t="s">
        <v>90</v>
      </c>
      <c r="C134" s="469">
        <v>85706</v>
      </c>
      <c r="D134" s="601">
        <v>16</v>
      </c>
      <c r="E134" s="285">
        <v>1.6649323621227889</v>
      </c>
      <c r="F134" s="286">
        <v>35</v>
      </c>
      <c r="G134" s="285">
        <v>3.6420395421436007</v>
      </c>
      <c r="H134" s="286">
        <v>58</v>
      </c>
      <c r="I134" s="285">
        <v>6.0353798126951093</v>
      </c>
      <c r="J134" s="286">
        <v>103</v>
      </c>
      <c r="K134" s="285">
        <v>10.718002081165452</v>
      </c>
      <c r="L134" s="286">
        <v>317</v>
      </c>
      <c r="M134" s="285">
        <v>32.986472424557753</v>
      </c>
      <c r="N134" s="286">
        <v>432</v>
      </c>
      <c r="O134" s="285">
        <v>44.9531737773153</v>
      </c>
      <c r="P134" s="602">
        <v>961</v>
      </c>
    </row>
    <row r="135" spans="1:16" ht="15">
      <c r="A135" s="600">
        <v>266</v>
      </c>
      <c r="B135" s="321" t="s">
        <v>104</v>
      </c>
      <c r="C135" s="469">
        <v>253699</v>
      </c>
      <c r="D135" s="601">
        <v>30</v>
      </c>
      <c r="E135" s="285">
        <v>0.94280326838466366</v>
      </c>
      <c r="F135" s="286">
        <v>65</v>
      </c>
      <c r="G135" s="285">
        <v>2.042740414833438</v>
      </c>
      <c r="H135" s="286">
        <v>159</v>
      </c>
      <c r="I135" s="285">
        <v>4.9968573224387178</v>
      </c>
      <c r="J135" s="286">
        <v>248</v>
      </c>
      <c r="K135" s="285">
        <v>7.7938403519798873</v>
      </c>
      <c r="L135" s="286">
        <v>820</v>
      </c>
      <c r="M135" s="285">
        <v>25.769956002514142</v>
      </c>
      <c r="N135" s="286">
        <v>1860</v>
      </c>
      <c r="O135" s="285">
        <v>58.453802639849151</v>
      </c>
      <c r="P135" s="602">
        <v>3182</v>
      </c>
    </row>
    <row r="136" spans="1:16" ht="15">
      <c r="A136" s="600">
        <v>308</v>
      </c>
      <c r="B136" s="321" t="s">
        <v>112</v>
      </c>
      <c r="C136" s="469">
        <v>57024</v>
      </c>
      <c r="D136" s="601">
        <v>3</v>
      </c>
      <c r="E136" s="285">
        <v>0.72639225181598066</v>
      </c>
      <c r="F136" s="286">
        <v>13</v>
      </c>
      <c r="G136" s="285">
        <v>3.1476997578692498</v>
      </c>
      <c r="H136" s="286">
        <v>10</v>
      </c>
      <c r="I136" s="285">
        <v>2.4213075060532687</v>
      </c>
      <c r="J136" s="286">
        <v>31</v>
      </c>
      <c r="K136" s="285">
        <v>7.5060532687651342</v>
      </c>
      <c r="L136" s="286">
        <v>168</v>
      </c>
      <c r="M136" s="285">
        <v>40.677966101694921</v>
      </c>
      <c r="N136" s="286">
        <v>188</v>
      </c>
      <c r="O136" s="285">
        <v>45.520581113801448</v>
      </c>
      <c r="P136" s="602">
        <v>413</v>
      </c>
    </row>
    <row r="137" spans="1:16" ht="15">
      <c r="A137" s="600">
        <v>360</v>
      </c>
      <c r="B137" s="321" t="s">
        <v>6142</v>
      </c>
      <c r="C137" s="469">
        <v>303766</v>
      </c>
      <c r="D137" s="601">
        <v>48</v>
      </c>
      <c r="E137" s="285">
        <v>1.4728444308069961</v>
      </c>
      <c r="F137" s="286">
        <v>139</v>
      </c>
      <c r="G137" s="285">
        <v>4.2651119975452598</v>
      </c>
      <c r="H137" s="286">
        <v>207</v>
      </c>
      <c r="I137" s="285">
        <v>6.3516416078551696</v>
      </c>
      <c r="J137" s="286">
        <v>296</v>
      </c>
      <c r="K137" s="285">
        <v>9.0825406566431433</v>
      </c>
      <c r="L137" s="286">
        <v>1391</v>
      </c>
      <c r="M137" s="285">
        <v>42.681804234427737</v>
      </c>
      <c r="N137" s="286">
        <v>1178</v>
      </c>
      <c r="O137" s="285">
        <v>36.146057072721696</v>
      </c>
      <c r="P137" s="602">
        <v>3259</v>
      </c>
    </row>
    <row r="138" spans="1:16" ht="15">
      <c r="A138" s="600">
        <v>380</v>
      </c>
      <c r="B138" s="321" t="s">
        <v>139</v>
      </c>
      <c r="C138" s="469">
        <v>79103</v>
      </c>
      <c r="D138" s="601">
        <v>2</v>
      </c>
      <c r="E138" s="285">
        <v>0.58997050147492625</v>
      </c>
      <c r="F138" s="286">
        <v>2</v>
      </c>
      <c r="G138" s="285">
        <v>0.58997050147492625</v>
      </c>
      <c r="H138" s="286">
        <v>10</v>
      </c>
      <c r="I138" s="285">
        <v>2.9498525073746311</v>
      </c>
      <c r="J138" s="286">
        <v>13</v>
      </c>
      <c r="K138" s="285">
        <v>3.8348082595870205</v>
      </c>
      <c r="L138" s="286">
        <v>152</v>
      </c>
      <c r="M138" s="285">
        <v>44.837758112094392</v>
      </c>
      <c r="N138" s="286">
        <v>160</v>
      </c>
      <c r="O138" s="285">
        <v>47.197640117994098</v>
      </c>
      <c r="P138" s="602">
        <v>339</v>
      </c>
    </row>
    <row r="139" spans="1:16" ht="15.75" thickBot="1">
      <c r="A139" s="603">
        <v>631</v>
      </c>
      <c r="B139" s="604" t="s">
        <v>185</v>
      </c>
      <c r="C139" s="469">
        <v>92159</v>
      </c>
      <c r="D139" s="605">
        <v>13</v>
      </c>
      <c r="E139" s="310">
        <v>2.3853211009174311</v>
      </c>
      <c r="F139" s="311">
        <v>4</v>
      </c>
      <c r="G139" s="310">
        <v>0.73394495412844041</v>
      </c>
      <c r="H139" s="311">
        <v>14</v>
      </c>
      <c r="I139" s="310">
        <v>2.5688073394495414</v>
      </c>
      <c r="J139" s="311">
        <v>31</v>
      </c>
      <c r="K139" s="310">
        <v>5.6880733944954134</v>
      </c>
      <c r="L139" s="311">
        <v>217</v>
      </c>
      <c r="M139" s="310">
        <v>39.816513761467895</v>
      </c>
      <c r="N139" s="311">
        <v>266</v>
      </c>
      <c r="O139" s="310">
        <v>48.807339449541288</v>
      </c>
      <c r="P139" s="606">
        <v>545</v>
      </c>
    </row>
    <row r="140" spans="1:16">
      <c r="B140" s="63"/>
    </row>
    <row r="141" spans="1:16">
      <c r="A141" s="607" t="s">
        <v>621</v>
      </c>
      <c r="B141" s="1003" t="s">
        <v>6169</v>
      </c>
      <c r="C141" s="1003"/>
    </row>
    <row r="142" spans="1:16">
      <c r="A142" s="608" t="s">
        <v>6154</v>
      </c>
      <c r="B142" s="1002" t="s">
        <v>6170</v>
      </c>
      <c r="C142" s="1002"/>
    </row>
    <row r="143" spans="1:16">
      <c r="B143" s="62"/>
    </row>
    <row r="144" spans="1:16">
      <c r="B144" s="609"/>
    </row>
  </sheetData>
  <sheetProtection autoFilter="0"/>
  <mergeCells count="8">
    <mergeCell ref="P2:P4"/>
    <mergeCell ref="B141:C141"/>
    <mergeCell ref="B142:C142"/>
    <mergeCell ref="C2:C4"/>
    <mergeCell ref="D1:O1"/>
    <mergeCell ref="A2:A5"/>
    <mergeCell ref="B2:B4"/>
    <mergeCell ref="D2:O3"/>
  </mergeCells>
  <pageMargins left="0.75" right="0.75" top="1" bottom="1" header="0" footer="0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6600"/>
  </sheetPr>
  <dimension ref="A1:EC131"/>
  <sheetViews>
    <sheetView topLeftCell="AZ83" zoomScale="90" zoomScaleNormal="90" zoomScaleSheetLayoutView="100" workbookViewId="0">
      <selection activeCell="AY6" sqref="AY6:CL131"/>
    </sheetView>
  </sheetViews>
  <sheetFormatPr defaultColWidth="11.42578125" defaultRowHeight="12.75"/>
  <cols>
    <col min="1" max="1" width="26.42578125" bestFit="1" customWidth="1"/>
    <col min="2" max="2" width="23.140625" bestFit="1" customWidth="1"/>
    <col min="3" max="3" width="5.5703125" bestFit="1" customWidth="1"/>
    <col min="4" max="4" width="8.85546875" bestFit="1" customWidth="1"/>
    <col min="5" max="5" width="7.7109375" bestFit="1" customWidth="1"/>
    <col min="6" max="9" width="5.5703125" bestFit="1" customWidth="1"/>
    <col min="10" max="10" width="7.7109375" bestFit="1" customWidth="1"/>
    <col min="11" max="11" width="6.7109375" bestFit="1" customWidth="1"/>
    <col min="12" max="12" width="11.140625" bestFit="1" customWidth="1"/>
    <col min="13" max="13" width="13.140625" customWidth="1"/>
    <col min="14" max="14" width="23.140625" customWidth="1"/>
    <col min="15" max="17" width="13.140625" customWidth="1"/>
    <col min="18" max="18" width="13.140625" bestFit="1" customWidth="1"/>
    <col min="19" max="19" width="33.42578125" customWidth="1"/>
    <col min="20" max="20" width="26.42578125" bestFit="1" customWidth="1"/>
    <col min="21" max="21" width="23.140625" bestFit="1" customWidth="1"/>
    <col min="22" max="22" width="8.85546875" bestFit="1" customWidth="1"/>
    <col min="23" max="23" width="11.140625" bestFit="1" customWidth="1"/>
    <col min="24" max="24" width="13.140625" customWidth="1"/>
    <col min="25" max="25" width="26.42578125" bestFit="1" customWidth="1"/>
    <col min="26" max="26" width="23.140625" bestFit="1" customWidth="1"/>
    <col min="27" max="27" width="8.85546875" bestFit="1" customWidth="1"/>
    <col min="28" max="28" width="11.140625" bestFit="1" customWidth="1"/>
    <col min="29" max="29" width="13.140625" customWidth="1"/>
    <col min="30" max="30" width="26.42578125" bestFit="1" customWidth="1"/>
    <col min="31" max="31" width="23.140625" bestFit="1" customWidth="1"/>
    <col min="32" max="32" width="7.7109375" customWidth="1"/>
    <col min="33" max="34" width="7.7109375" bestFit="1" customWidth="1"/>
    <col min="35" max="35" width="8.85546875" bestFit="1" customWidth="1"/>
    <col min="36" max="40" width="7.7109375" bestFit="1" customWidth="1"/>
    <col min="41" max="43" width="6.7109375" bestFit="1" customWidth="1"/>
    <col min="44" max="44" width="13.140625" bestFit="1" customWidth="1"/>
    <col min="45" max="49" width="13.140625" customWidth="1"/>
    <col min="51" max="51" width="26.42578125" customWidth="1"/>
    <col min="52" max="52" width="23.140625" bestFit="1" customWidth="1"/>
    <col min="53" max="53" width="5.5703125" bestFit="1" customWidth="1"/>
    <col min="54" max="55" width="3.28515625" bestFit="1" customWidth="1"/>
    <col min="56" max="56" width="8.85546875" bestFit="1" customWidth="1"/>
    <col min="57" max="58" width="4.42578125" bestFit="1" customWidth="1"/>
    <col min="59" max="59" width="5.5703125" bestFit="1" customWidth="1"/>
    <col min="60" max="60" width="7.7109375" bestFit="1" customWidth="1"/>
    <col min="61" max="62" width="5.5703125" bestFit="1" customWidth="1"/>
    <col min="63" max="64" width="3.28515625" bestFit="1" customWidth="1"/>
    <col min="65" max="65" width="4.42578125" bestFit="1" customWidth="1"/>
    <col min="66" max="67" width="5.5703125" bestFit="1" customWidth="1"/>
    <col min="68" max="68" width="6.7109375" bestFit="1" customWidth="1"/>
    <col min="69" max="70" width="3.28515625" bestFit="1" customWidth="1"/>
    <col min="71" max="73" width="5.5703125" bestFit="1" customWidth="1"/>
    <col min="74" max="74" width="4.42578125" bestFit="1" customWidth="1"/>
    <col min="75" max="75" width="6.7109375" bestFit="1" customWidth="1"/>
    <col min="76" max="76" width="4.42578125" bestFit="1" customWidth="1"/>
    <col min="77" max="77" width="3.28515625" bestFit="1" customWidth="1"/>
    <col min="78" max="79" width="6.7109375" bestFit="1" customWidth="1"/>
    <col min="80" max="80" width="4.42578125" bestFit="1" customWidth="1"/>
    <col min="81" max="81" width="3.28515625" bestFit="1" customWidth="1"/>
    <col min="82" max="82" width="5.5703125" bestFit="1" customWidth="1"/>
    <col min="83" max="83" width="2.140625" bestFit="1" customWidth="1"/>
    <col min="84" max="84" width="4.42578125" bestFit="1" customWidth="1"/>
    <col min="85" max="86" width="3.28515625" bestFit="1" customWidth="1"/>
    <col min="87" max="87" width="5.5703125" bestFit="1" customWidth="1"/>
    <col min="88" max="88" width="3.28515625" bestFit="1" customWidth="1"/>
    <col min="89" max="89" width="11.140625" bestFit="1" customWidth="1"/>
    <col min="90" max="90" width="13.140625" customWidth="1"/>
    <col min="92" max="92" width="26.42578125" bestFit="1" customWidth="1"/>
    <col min="93" max="93" width="23.140625" bestFit="1" customWidth="1"/>
    <col min="94" max="94" width="5.5703125" bestFit="1" customWidth="1"/>
    <col min="95" max="96" width="13.140625" bestFit="1" customWidth="1"/>
    <col min="97" max="97" width="13.140625" customWidth="1"/>
    <col min="98" max="98" width="8" customWidth="1"/>
    <col min="99" max="100" width="5" customWidth="1"/>
    <col min="101" max="101" width="7.42578125" customWidth="1"/>
    <col min="102" max="102" width="13.140625" customWidth="1"/>
    <col min="103" max="103" width="7" bestFit="1" customWidth="1"/>
    <col min="104" max="104" width="26.42578125" bestFit="1" customWidth="1"/>
    <col min="105" max="105" width="23.140625" bestFit="1" customWidth="1"/>
    <col min="106" max="107" width="7.7109375" bestFit="1" customWidth="1"/>
    <col min="108" max="108" width="8.85546875" bestFit="1" customWidth="1"/>
    <col min="109" max="114" width="7.7109375" bestFit="1" customWidth="1"/>
    <col min="115" max="115" width="6.7109375" bestFit="1" customWidth="1"/>
    <col min="116" max="116" width="7.7109375" bestFit="1" customWidth="1"/>
    <col min="117" max="117" width="11.140625" bestFit="1" customWidth="1"/>
    <col min="118" max="119" width="13.140625" bestFit="1" customWidth="1"/>
    <col min="124" max="124" width="11.5703125" customWidth="1"/>
    <col min="125" max="125" width="26.42578125" bestFit="1" customWidth="1"/>
    <col min="126" max="126" width="23.140625" bestFit="1" customWidth="1"/>
    <col min="127" max="127" width="8.85546875" bestFit="1" customWidth="1"/>
    <col min="128" max="129" width="13.140625" bestFit="1" customWidth="1"/>
    <col min="130" max="130" width="26.42578125" customWidth="1"/>
    <col min="131" max="131" width="23.140625" bestFit="1" customWidth="1"/>
    <col min="132" max="132" width="7.7109375" bestFit="1" customWidth="1"/>
    <col min="133" max="133" width="13.140625" bestFit="1" customWidth="1"/>
  </cols>
  <sheetData>
    <row r="1" spans="1:133">
      <c r="T1" s="23" t="s">
        <v>6171</v>
      </c>
      <c r="U1" s="23" t="s">
        <v>6172</v>
      </c>
      <c r="Y1" s="23" t="s">
        <v>6171</v>
      </c>
      <c r="Z1" s="23" t="s">
        <v>6172</v>
      </c>
      <c r="AD1" s="713"/>
      <c r="AE1" s="713"/>
      <c r="AF1" s="713"/>
      <c r="AG1" s="713"/>
      <c r="AH1" s="713"/>
      <c r="AI1" s="713"/>
      <c r="AJ1" s="713"/>
      <c r="AK1" s="713"/>
      <c r="AL1" s="713"/>
      <c r="AM1" s="713"/>
      <c r="AN1" s="713"/>
      <c r="AO1" s="713"/>
      <c r="AP1" s="713"/>
      <c r="AQ1" s="713"/>
      <c r="AR1" s="713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</row>
    <row r="2" spans="1:133">
      <c r="T2" s="23" t="s">
        <v>6173</v>
      </c>
      <c r="U2" t="s">
        <v>6174</v>
      </c>
      <c r="V2" t="s">
        <v>6175</v>
      </c>
      <c r="W2" t="s">
        <v>6176</v>
      </c>
      <c r="X2" t="s">
        <v>6177</v>
      </c>
      <c r="Y2" s="23" t="s">
        <v>6173</v>
      </c>
      <c r="Z2" t="s">
        <v>6178</v>
      </c>
      <c r="AA2" t="s">
        <v>6179</v>
      </c>
      <c r="AB2" t="s">
        <v>6176</v>
      </c>
      <c r="AC2" t="s">
        <v>6177</v>
      </c>
      <c r="AD2" s="728"/>
      <c r="AE2" s="728"/>
      <c r="AF2" s="728"/>
      <c r="AG2" s="728"/>
      <c r="AH2" s="728"/>
      <c r="AI2" s="728"/>
      <c r="AJ2" s="728"/>
      <c r="AK2" s="728"/>
      <c r="AL2" s="728"/>
      <c r="AM2" s="728"/>
      <c r="AN2" s="728"/>
      <c r="AO2" s="728"/>
      <c r="AP2" s="728"/>
      <c r="AQ2" s="728"/>
      <c r="AR2" s="728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 t="s">
        <v>6180</v>
      </c>
      <c r="CO2" t="s">
        <v>6181</v>
      </c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33">
      <c r="A3" s="23" t="s">
        <v>6171</v>
      </c>
      <c r="B3" s="23" t="s">
        <v>6172</v>
      </c>
      <c r="N3" s="711" t="s">
        <v>6182</v>
      </c>
      <c r="O3" s="707" t="s">
        <v>6183</v>
      </c>
      <c r="P3" s="708" t="s">
        <v>6184</v>
      </c>
      <c r="Q3" s="710">
        <v>3</v>
      </c>
      <c r="R3" s="220" t="s">
        <v>6185</v>
      </c>
      <c r="T3" s="9" t="s">
        <v>6186</v>
      </c>
      <c r="U3">
        <v>409252</v>
      </c>
      <c r="V3">
        <v>382983</v>
      </c>
      <c r="X3">
        <v>792235</v>
      </c>
      <c r="Y3" s="9" t="s">
        <v>6186</v>
      </c>
      <c r="Z3">
        <v>48220</v>
      </c>
      <c r="AA3">
        <v>744015</v>
      </c>
      <c r="AC3">
        <v>792235</v>
      </c>
      <c r="AD3" s="23" t="s">
        <v>6171</v>
      </c>
      <c r="AE3" s="23" t="s">
        <v>6172</v>
      </c>
      <c r="AY3" s="226" t="s">
        <v>6171</v>
      </c>
      <c r="AZ3" s="226" t="s">
        <v>6172</v>
      </c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Z3" s="23" t="s">
        <v>6171</v>
      </c>
      <c r="DA3" s="23" t="s">
        <v>6172</v>
      </c>
      <c r="DZ3" s="23" t="s">
        <v>6187</v>
      </c>
      <c r="EA3" s="23" t="s">
        <v>6172</v>
      </c>
    </row>
    <row r="4" spans="1:133">
      <c r="A4" s="23" t="s">
        <v>6173</v>
      </c>
      <c r="C4" t="s">
        <v>6188</v>
      </c>
      <c r="D4" s="706" t="s">
        <v>699</v>
      </c>
      <c r="E4" s="709" t="s">
        <v>703</v>
      </c>
      <c r="F4" s="674" t="s">
        <v>706</v>
      </c>
      <c r="G4" s="706" t="s">
        <v>6181</v>
      </c>
      <c r="H4" s="709" t="s">
        <v>6189</v>
      </c>
      <c r="I4" s="705" t="s">
        <v>6190</v>
      </c>
      <c r="J4" s="705" t="s">
        <v>6191</v>
      </c>
      <c r="K4" t="s">
        <v>6192</v>
      </c>
      <c r="L4" t="s">
        <v>6176</v>
      </c>
      <c r="M4" t="s">
        <v>6177</v>
      </c>
      <c r="N4">
        <v>0</v>
      </c>
      <c r="O4">
        <v>1</v>
      </c>
      <c r="P4">
        <v>2</v>
      </c>
      <c r="Q4">
        <v>3</v>
      </c>
      <c r="R4" t="s">
        <v>6193</v>
      </c>
      <c r="S4" s="704" t="s">
        <v>6194</v>
      </c>
      <c r="T4" s="9" t="s">
        <v>6195</v>
      </c>
      <c r="U4">
        <v>5785</v>
      </c>
      <c r="V4">
        <v>5914</v>
      </c>
      <c r="X4">
        <v>11699</v>
      </c>
      <c r="Y4" s="9" t="s">
        <v>6195</v>
      </c>
      <c r="Z4">
        <v>7814</v>
      </c>
      <c r="AA4">
        <v>3885</v>
      </c>
      <c r="AC4">
        <v>11699</v>
      </c>
      <c r="AD4" s="23" t="s">
        <v>6173</v>
      </c>
      <c r="AE4">
        <v>0</v>
      </c>
      <c r="AF4">
        <v>1</v>
      </c>
      <c r="AG4">
        <v>2</v>
      </c>
      <c r="AH4">
        <v>3</v>
      </c>
      <c r="AI4">
        <v>4</v>
      </c>
      <c r="AJ4">
        <v>5</v>
      </c>
      <c r="AK4">
        <v>6</v>
      </c>
      <c r="AL4">
        <v>7</v>
      </c>
      <c r="AM4">
        <v>8</v>
      </c>
      <c r="AN4">
        <v>9</v>
      </c>
      <c r="AO4">
        <v>10</v>
      </c>
      <c r="AP4">
        <v>11</v>
      </c>
      <c r="AQ4">
        <v>12</v>
      </c>
      <c r="AR4" t="s">
        <v>6177</v>
      </c>
      <c r="AS4" s="23"/>
      <c r="AT4" s="775" t="s">
        <v>6196</v>
      </c>
      <c r="AU4" s="775" t="s">
        <v>6197</v>
      </c>
      <c r="AV4" s="775" t="s">
        <v>6198</v>
      </c>
      <c r="AW4" s="775" t="s">
        <v>6199</v>
      </c>
      <c r="AX4" s="23"/>
      <c r="AY4" s="226" t="s">
        <v>6173</v>
      </c>
      <c r="AZ4" s="776" t="s">
        <v>699</v>
      </c>
      <c r="BA4" s="776" t="s">
        <v>703</v>
      </c>
      <c r="BB4" s="776" t="s">
        <v>706</v>
      </c>
      <c r="BC4" s="776" t="s">
        <v>710</v>
      </c>
      <c r="BD4" s="776" t="s">
        <v>711</v>
      </c>
      <c r="BE4" s="776" t="s">
        <v>713</v>
      </c>
      <c r="BF4" s="776" t="s">
        <v>715</v>
      </c>
      <c r="BG4" s="776" t="s">
        <v>720</v>
      </c>
      <c r="BH4" s="776" t="s">
        <v>721</v>
      </c>
      <c r="BI4" s="776" t="s">
        <v>6200</v>
      </c>
      <c r="BJ4" s="776" t="s">
        <v>6201</v>
      </c>
      <c r="BK4" s="776" t="s">
        <v>6199</v>
      </c>
      <c r="BL4" s="776" t="s">
        <v>6202</v>
      </c>
      <c r="BM4" s="776" t="s">
        <v>6203</v>
      </c>
      <c r="BN4" s="776" t="s">
        <v>6204</v>
      </c>
      <c r="BO4" s="776" t="s">
        <v>6205</v>
      </c>
      <c r="BP4" s="776" t="s">
        <v>6206</v>
      </c>
      <c r="BQ4" s="776" t="s">
        <v>6207</v>
      </c>
      <c r="BR4" s="776" t="s">
        <v>6208</v>
      </c>
      <c r="BS4" s="776" t="s">
        <v>6209</v>
      </c>
      <c r="BT4" s="776" t="s">
        <v>6210</v>
      </c>
      <c r="BU4" s="776" t="s">
        <v>6211</v>
      </c>
      <c r="BV4" s="776" t="s">
        <v>6212</v>
      </c>
      <c r="BW4" s="776" t="s">
        <v>6213</v>
      </c>
      <c r="BX4" s="776" t="s">
        <v>6214</v>
      </c>
      <c r="BY4" s="776" t="s">
        <v>6215</v>
      </c>
      <c r="BZ4" s="776" t="s">
        <v>6216</v>
      </c>
      <c r="CA4" s="776" t="s">
        <v>6217</v>
      </c>
      <c r="CB4" s="776" t="s">
        <v>6218</v>
      </c>
      <c r="CC4" s="776" t="s">
        <v>6219</v>
      </c>
      <c r="CD4" s="776" t="s">
        <v>6220</v>
      </c>
      <c r="CE4" s="776"/>
      <c r="CF4" s="776" t="s">
        <v>6221</v>
      </c>
      <c r="CG4" s="776" t="s">
        <v>6222</v>
      </c>
      <c r="CH4" s="776" t="s">
        <v>6223</v>
      </c>
      <c r="CI4" s="776" t="s">
        <v>6224</v>
      </c>
      <c r="CJ4" s="776" t="s">
        <v>6225</v>
      </c>
      <c r="CK4" s="776" t="s">
        <v>6176</v>
      </c>
      <c r="CL4" s="1" t="s">
        <v>6177</v>
      </c>
      <c r="CM4" s="23"/>
      <c r="CN4" s="23" t="s">
        <v>6171</v>
      </c>
      <c r="CO4" s="23" t="s">
        <v>6172</v>
      </c>
      <c r="CR4" s="23"/>
      <c r="CS4" s="23"/>
      <c r="CT4" s="23"/>
      <c r="CU4" s="23"/>
      <c r="CV4" s="23"/>
      <c r="CW4" s="23"/>
      <c r="CX4" s="23"/>
      <c r="CY4" s="23"/>
      <c r="CZ4" s="23" t="s">
        <v>6173</v>
      </c>
      <c r="DA4">
        <v>1</v>
      </c>
      <c r="DB4">
        <v>2</v>
      </c>
      <c r="DC4">
        <v>3</v>
      </c>
      <c r="DD4">
        <v>4</v>
      </c>
      <c r="DE4">
        <v>5</v>
      </c>
      <c r="DF4">
        <v>6</v>
      </c>
      <c r="DG4">
        <v>7</v>
      </c>
      <c r="DH4">
        <v>8</v>
      </c>
      <c r="DI4">
        <v>9</v>
      </c>
      <c r="DJ4">
        <v>10</v>
      </c>
      <c r="DK4">
        <v>11</v>
      </c>
      <c r="DL4">
        <v>12</v>
      </c>
      <c r="DM4" t="s">
        <v>6176</v>
      </c>
      <c r="DN4" t="s">
        <v>6177</v>
      </c>
      <c r="DP4" s="775" t="s">
        <v>6196</v>
      </c>
      <c r="DQ4" s="775" t="s">
        <v>6197</v>
      </c>
      <c r="DR4" s="775" t="s">
        <v>6198</v>
      </c>
      <c r="DS4" s="775" t="s">
        <v>6199</v>
      </c>
      <c r="DT4" s="23"/>
      <c r="DU4" s="23" t="s">
        <v>6187</v>
      </c>
      <c r="DV4" s="23" t="s">
        <v>6172</v>
      </c>
      <c r="DY4" s="23"/>
      <c r="DZ4" s="23" t="s">
        <v>6173</v>
      </c>
      <c r="EA4" t="s">
        <v>6179</v>
      </c>
      <c r="EB4" t="s">
        <v>6178</v>
      </c>
      <c r="EC4" t="s">
        <v>6177</v>
      </c>
    </row>
    <row r="5" spans="1:133">
      <c r="A5" s="9" t="s">
        <v>6186</v>
      </c>
      <c r="B5">
        <v>5</v>
      </c>
      <c r="C5">
        <v>3348</v>
      </c>
      <c r="D5">
        <v>294190</v>
      </c>
      <c r="E5">
        <v>239264</v>
      </c>
      <c r="F5">
        <v>2536</v>
      </c>
      <c r="G5">
        <v>729</v>
      </c>
      <c r="H5">
        <v>473</v>
      </c>
      <c r="I5">
        <v>1153</v>
      </c>
      <c r="J5">
        <v>220106</v>
      </c>
      <c r="K5">
        <v>30431</v>
      </c>
      <c r="M5">
        <v>792235</v>
      </c>
      <c r="N5">
        <f>+I5+J5</f>
        <v>221259</v>
      </c>
      <c r="O5">
        <f>D5+G5</f>
        <v>294919</v>
      </c>
      <c r="P5">
        <f>+E5+H5</f>
        <v>239737</v>
      </c>
      <c r="Q5">
        <f>F5</f>
        <v>2536</v>
      </c>
      <c r="R5">
        <f>K5+B5</f>
        <v>30436</v>
      </c>
      <c r="S5">
        <f>+C5</f>
        <v>3348</v>
      </c>
      <c r="T5" s="9" t="s">
        <v>6226</v>
      </c>
      <c r="U5">
        <v>665</v>
      </c>
      <c r="V5">
        <v>753</v>
      </c>
      <c r="X5">
        <v>1418</v>
      </c>
      <c r="Y5" s="9" t="s">
        <v>6226</v>
      </c>
      <c r="Z5">
        <v>945</v>
      </c>
      <c r="AA5">
        <v>473</v>
      </c>
      <c r="AC5">
        <v>1418</v>
      </c>
      <c r="AD5" s="9" t="s">
        <v>6186</v>
      </c>
      <c r="AE5">
        <v>6913</v>
      </c>
      <c r="AF5">
        <v>37867</v>
      </c>
      <c r="AG5">
        <v>104972</v>
      </c>
      <c r="AH5">
        <v>49453</v>
      </c>
      <c r="AI5">
        <v>332169</v>
      </c>
      <c r="AJ5">
        <v>43403</v>
      </c>
      <c r="AK5">
        <v>43565</v>
      </c>
      <c r="AL5">
        <v>46034</v>
      </c>
      <c r="AM5">
        <v>41673</v>
      </c>
      <c r="AN5">
        <v>31650</v>
      </c>
      <c r="AO5">
        <v>21979</v>
      </c>
      <c r="AP5">
        <v>14493</v>
      </c>
      <c r="AQ5">
        <v>18064</v>
      </c>
      <c r="AR5">
        <v>792235</v>
      </c>
      <c r="AT5">
        <f>AH5+AI5</f>
        <v>381622</v>
      </c>
      <c r="AU5">
        <f t="shared" ref="AU5:AU36" si="0">AJ5+AK5+AL5</f>
        <v>133002</v>
      </c>
      <c r="AV5">
        <f>AM5+AN5+AO5+AP5</f>
        <v>109795</v>
      </c>
      <c r="AW5">
        <f>AQ5</f>
        <v>18064</v>
      </c>
      <c r="AY5" s="12" t="s">
        <v>6176</v>
      </c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N5" s="23" t="s">
        <v>6173</v>
      </c>
      <c r="CO5" t="s">
        <v>6175</v>
      </c>
      <c r="CP5" t="s">
        <v>6174</v>
      </c>
      <c r="CQ5" t="s">
        <v>6177</v>
      </c>
      <c r="CZ5" s="9" t="s">
        <v>6186</v>
      </c>
      <c r="DA5">
        <v>60835</v>
      </c>
      <c r="DB5">
        <v>206867</v>
      </c>
      <c r="DC5">
        <v>98268</v>
      </c>
      <c r="DD5">
        <v>930954</v>
      </c>
      <c r="DE5">
        <v>131165</v>
      </c>
      <c r="DF5">
        <v>122671</v>
      </c>
      <c r="DG5">
        <v>129551</v>
      </c>
      <c r="DH5">
        <v>119906</v>
      </c>
      <c r="DI5">
        <v>93845</v>
      </c>
      <c r="DJ5">
        <v>69864</v>
      </c>
      <c r="DK5">
        <v>47946</v>
      </c>
      <c r="DL5">
        <v>62465</v>
      </c>
      <c r="DM5">
        <v>6581</v>
      </c>
      <c r="DN5">
        <v>2080918</v>
      </c>
      <c r="DP5">
        <f>DD5+DE5</f>
        <v>1062119</v>
      </c>
      <c r="DQ5">
        <f>DF5+DG5+DH5</f>
        <v>372128</v>
      </c>
      <c r="DR5">
        <f>DI5+DJ5+DK5+DL5</f>
        <v>274120</v>
      </c>
      <c r="DS5">
        <f>DM5</f>
        <v>6581</v>
      </c>
      <c r="DU5" s="23" t="s">
        <v>6173</v>
      </c>
      <c r="DV5" t="s">
        <v>6175</v>
      </c>
      <c r="DW5" t="s">
        <v>6174</v>
      </c>
      <c r="DX5" t="s">
        <v>6177</v>
      </c>
      <c r="DZ5" s="9" t="s">
        <v>6186</v>
      </c>
      <c r="EA5">
        <v>2057483</v>
      </c>
      <c r="EB5">
        <v>23435</v>
      </c>
      <c r="EC5">
        <v>2080918</v>
      </c>
    </row>
    <row r="6" spans="1:133">
      <c r="A6" s="9" t="s">
        <v>6195</v>
      </c>
      <c r="C6">
        <v>12</v>
      </c>
      <c r="D6">
        <v>6328</v>
      </c>
      <c r="E6">
        <v>2042</v>
      </c>
      <c r="F6">
        <v>2</v>
      </c>
      <c r="G6">
        <v>34</v>
      </c>
      <c r="H6">
        <v>10</v>
      </c>
      <c r="I6">
        <v>19</v>
      </c>
      <c r="J6">
        <v>3198</v>
      </c>
      <c r="K6">
        <v>54</v>
      </c>
      <c r="M6">
        <v>11699</v>
      </c>
      <c r="N6">
        <f t="shared" ref="N6:N69" si="1">+I6+J6</f>
        <v>3217</v>
      </c>
      <c r="O6">
        <f t="shared" ref="O6:O69" si="2">D6+G6</f>
        <v>6362</v>
      </c>
      <c r="P6">
        <f t="shared" ref="P6:P69" si="3">+E6+H6</f>
        <v>2052</v>
      </c>
      <c r="Q6">
        <f t="shared" ref="Q6:Q69" si="4">F6</f>
        <v>2</v>
      </c>
      <c r="R6">
        <f t="shared" ref="R6:R69" si="5">K6+B6</f>
        <v>54</v>
      </c>
      <c r="S6">
        <f t="shared" ref="S6:S69" si="6">+C6</f>
        <v>12</v>
      </c>
      <c r="T6" s="9" t="s">
        <v>6227</v>
      </c>
      <c r="U6">
        <v>1420</v>
      </c>
      <c r="V6">
        <v>1457</v>
      </c>
      <c r="X6">
        <v>2877</v>
      </c>
      <c r="Y6" s="9" t="s">
        <v>6227</v>
      </c>
      <c r="Z6">
        <v>1500</v>
      </c>
      <c r="AA6">
        <v>1377</v>
      </c>
      <c r="AC6">
        <v>2877</v>
      </c>
      <c r="AD6" s="9" t="s">
        <v>6195</v>
      </c>
      <c r="AE6">
        <v>103</v>
      </c>
      <c r="AF6">
        <v>498</v>
      </c>
      <c r="AG6">
        <v>1486</v>
      </c>
      <c r="AH6">
        <v>792</v>
      </c>
      <c r="AI6">
        <v>3824</v>
      </c>
      <c r="AJ6">
        <v>739</v>
      </c>
      <c r="AK6">
        <v>732</v>
      </c>
      <c r="AL6">
        <v>789</v>
      </c>
      <c r="AM6">
        <v>744</v>
      </c>
      <c r="AN6">
        <v>715</v>
      </c>
      <c r="AO6">
        <v>491</v>
      </c>
      <c r="AP6">
        <v>335</v>
      </c>
      <c r="AQ6">
        <v>451</v>
      </c>
      <c r="AR6">
        <v>11699</v>
      </c>
      <c r="AT6">
        <f t="shared" ref="AT6:AT69" si="7">AH6+AI6</f>
        <v>4616</v>
      </c>
      <c r="AU6">
        <f t="shared" si="0"/>
        <v>2260</v>
      </c>
      <c r="AV6">
        <f t="shared" ref="AV6:AV69" si="8">AM6+AN6+AO6+AP6</f>
        <v>2285</v>
      </c>
      <c r="AW6">
        <f t="shared" ref="AW6:AW69" si="9">AQ6</f>
        <v>451</v>
      </c>
      <c r="AY6" s="12">
        <v>1</v>
      </c>
      <c r="AZ6" s="1">
        <v>2267</v>
      </c>
      <c r="BA6" s="1">
        <v>3926</v>
      </c>
      <c r="BB6" s="1"/>
      <c r="BC6" s="1"/>
      <c r="BD6" s="1">
        <v>544035</v>
      </c>
      <c r="BE6" s="1">
        <v>13</v>
      </c>
      <c r="BF6" s="1">
        <v>1</v>
      </c>
      <c r="BG6" s="1">
        <v>902</v>
      </c>
      <c r="BH6" s="1">
        <v>178634</v>
      </c>
      <c r="BI6" s="1">
        <v>485</v>
      </c>
      <c r="BJ6" s="1">
        <v>429</v>
      </c>
      <c r="BK6" s="1">
        <v>1</v>
      </c>
      <c r="BL6" s="1"/>
      <c r="BM6" s="1">
        <v>372</v>
      </c>
      <c r="BN6" s="1">
        <v>19</v>
      </c>
      <c r="BO6" s="1">
        <v>1233</v>
      </c>
      <c r="BP6" s="1">
        <v>1663</v>
      </c>
      <c r="BQ6" s="1">
        <v>1</v>
      </c>
      <c r="BR6" s="1">
        <v>14</v>
      </c>
      <c r="BS6" s="1">
        <v>2447</v>
      </c>
      <c r="BT6" s="1">
        <v>1071</v>
      </c>
      <c r="BU6" s="1">
        <v>873</v>
      </c>
      <c r="BV6" s="1">
        <v>58</v>
      </c>
      <c r="BW6" s="1">
        <v>10684</v>
      </c>
      <c r="BX6" s="1">
        <v>68</v>
      </c>
      <c r="BY6" s="1">
        <v>3</v>
      </c>
      <c r="BZ6" s="1">
        <v>3801</v>
      </c>
      <c r="CA6" s="1">
        <v>30920</v>
      </c>
      <c r="CB6" s="1">
        <v>163</v>
      </c>
      <c r="CC6" s="1">
        <v>1</v>
      </c>
      <c r="CD6" s="1">
        <v>3507</v>
      </c>
      <c r="CE6" s="1"/>
      <c r="CF6" s="1">
        <v>268</v>
      </c>
      <c r="CG6" s="1">
        <v>10</v>
      </c>
      <c r="CH6" s="1">
        <v>6</v>
      </c>
      <c r="CI6" s="1">
        <v>608</v>
      </c>
      <c r="CJ6" s="1">
        <v>20</v>
      </c>
      <c r="CK6" s="1"/>
      <c r="CL6" s="1">
        <v>788503</v>
      </c>
      <c r="CN6" s="9" t="s">
        <v>6186</v>
      </c>
      <c r="CO6">
        <v>4838</v>
      </c>
      <c r="CP6">
        <v>3101</v>
      </c>
      <c r="CQ6">
        <v>7939</v>
      </c>
      <c r="CZ6" s="9" t="s">
        <v>6195</v>
      </c>
      <c r="DA6">
        <v>119</v>
      </c>
      <c r="DB6">
        <v>340</v>
      </c>
      <c r="DC6">
        <v>159</v>
      </c>
      <c r="DD6">
        <v>1476</v>
      </c>
      <c r="DE6">
        <v>203</v>
      </c>
      <c r="DF6">
        <v>168</v>
      </c>
      <c r="DG6">
        <v>141</v>
      </c>
      <c r="DH6">
        <v>137</v>
      </c>
      <c r="DI6">
        <v>102</v>
      </c>
      <c r="DJ6">
        <v>94</v>
      </c>
      <c r="DK6">
        <v>59</v>
      </c>
      <c r="DL6">
        <v>74</v>
      </c>
      <c r="DM6">
        <v>12</v>
      </c>
      <c r="DN6">
        <v>3084</v>
      </c>
      <c r="DP6">
        <f t="shared" ref="DP6:DP69" si="10">DD6+DE6</f>
        <v>1679</v>
      </c>
      <c r="DQ6">
        <f t="shared" ref="DQ6:DQ69" si="11">DF6+DG6+DH6</f>
        <v>446</v>
      </c>
      <c r="DR6">
        <f t="shared" ref="DR6:DR69" si="12">DI6+DJ6+DK6+DL6</f>
        <v>329</v>
      </c>
      <c r="DS6">
        <f t="shared" ref="DS6:DS69" si="13">DM6</f>
        <v>12</v>
      </c>
      <c r="DU6" s="9" t="s">
        <v>6186</v>
      </c>
      <c r="DV6">
        <v>989145</v>
      </c>
      <c r="DW6">
        <v>1091773</v>
      </c>
      <c r="DX6">
        <v>2080918</v>
      </c>
      <c r="DZ6" s="9" t="s">
        <v>6195</v>
      </c>
      <c r="EA6">
        <v>2190</v>
      </c>
      <c r="EB6">
        <v>894</v>
      </c>
      <c r="EC6">
        <v>3084</v>
      </c>
    </row>
    <row r="7" spans="1:133">
      <c r="A7" s="9" t="s">
        <v>6226</v>
      </c>
      <c r="B7">
        <v>1</v>
      </c>
      <c r="C7">
        <v>2</v>
      </c>
      <c r="D7">
        <v>432</v>
      </c>
      <c r="E7">
        <v>191</v>
      </c>
      <c r="F7">
        <v>2</v>
      </c>
      <c r="G7">
        <v>3</v>
      </c>
      <c r="H7">
        <v>2</v>
      </c>
      <c r="I7">
        <v>1</v>
      </c>
      <c r="J7">
        <v>773</v>
      </c>
      <c r="K7">
        <v>11</v>
      </c>
      <c r="M7">
        <v>1418</v>
      </c>
      <c r="N7">
        <f t="shared" si="1"/>
        <v>774</v>
      </c>
      <c r="O7">
        <f t="shared" si="2"/>
        <v>435</v>
      </c>
      <c r="P7">
        <f t="shared" si="3"/>
        <v>193</v>
      </c>
      <c r="Q7">
        <f t="shared" si="4"/>
        <v>2</v>
      </c>
      <c r="R7">
        <f t="shared" si="5"/>
        <v>12</v>
      </c>
      <c r="S7">
        <f t="shared" si="6"/>
        <v>2</v>
      </c>
      <c r="T7" s="9" t="s">
        <v>6228</v>
      </c>
      <c r="U7">
        <v>5337</v>
      </c>
      <c r="V7">
        <v>4759</v>
      </c>
      <c r="X7">
        <v>10096</v>
      </c>
      <c r="Y7" s="9" t="s">
        <v>6228</v>
      </c>
      <c r="Z7">
        <v>4109</v>
      </c>
      <c r="AA7">
        <v>5987</v>
      </c>
      <c r="AC7">
        <v>10096</v>
      </c>
      <c r="AD7" s="9" t="s">
        <v>6226</v>
      </c>
      <c r="AE7">
        <v>13</v>
      </c>
      <c r="AF7">
        <v>52</v>
      </c>
      <c r="AG7">
        <v>197</v>
      </c>
      <c r="AH7">
        <v>105</v>
      </c>
      <c r="AI7">
        <v>459</v>
      </c>
      <c r="AJ7">
        <v>92</v>
      </c>
      <c r="AK7">
        <v>99</v>
      </c>
      <c r="AL7">
        <v>111</v>
      </c>
      <c r="AM7">
        <v>93</v>
      </c>
      <c r="AN7">
        <v>57</v>
      </c>
      <c r="AO7">
        <v>48</v>
      </c>
      <c r="AP7">
        <v>36</v>
      </c>
      <c r="AQ7">
        <v>56</v>
      </c>
      <c r="AR7">
        <v>1418</v>
      </c>
      <c r="AT7">
        <f t="shared" si="7"/>
        <v>564</v>
      </c>
      <c r="AU7">
        <f t="shared" si="0"/>
        <v>302</v>
      </c>
      <c r="AV7">
        <f t="shared" si="8"/>
        <v>234</v>
      </c>
      <c r="AW7">
        <f t="shared" si="9"/>
        <v>56</v>
      </c>
      <c r="AY7" s="12">
        <v>2</v>
      </c>
      <c r="AZ7" s="1">
        <v>3</v>
      </c>
      <c r="BA7" s="1">
        <v>15</v>
      </c>
      <c r="BB7" s="1"/>
      <c r="BC7" s="1">
        <v>1</v>
      </c>
      <c r="BD7" s="1">
        <v>8056</v>
      </c>
      <c r="BE7" s="1"/>
      <c r="BF7" s="1"/>
      <c r="BG7" s="1">
        <v>1</v>
      </c>
      <c r="BH7" s="1">
        <v>3144</v>
      </c>
      <c r="BI7" s="1">
        <v>3</v>
      </c>
      <c r="BJ7" s="1">
        <v>2</v>
      </c>
      <c r="BK7" s="1"/>
      <c r="BL7" s="1"/>
      <c r="BM7" s="1">
        <v>2</v>
      </c>
      <c r="BN7" s="1">
        <v>353</v>
      </c>
      <c r="BO7" s="1">
        <v>11</v>
      </c>
      <c r="BP7" s="1">
        <v>1</v>
      </c>
      <c r="BQ7" s="1"/>
      <c r="BR7" s="1"/>
      <c r="BS7" s="1">
        <v>7</v>
      </c>
      <c r="BT7" s="1"/>
      <c r="BU7" s="1"/>
      <c r="BV7" s="1"/>
      <c r="BW7" s="1">
        <v>35</v>
      </c>
      <c r="BX7" s="1"/>
      <c r="BY7" s="1"/>
      <c r="BZ7" s="1">
        <v>3</v>
      </c>
      <c r="CA7" s="1">
        <v>69</v>
      </c>
      <c r="CB7" s="1"/>
      <c r="CC7" s="1"/>
      <c r="CD7" s="1">
        <v>16</v>
      </c>
      <c r="CE7" s="1"/>
      <c r="CF7" s="1"/>
      <c r="CG7" s="1"/>
      <c r="CH7" s="1"/>
      <c r="CI7" s="1"/>
      <c r="CJ7" s="1">
        <v>2</v>
      </c>
      <c r="CK7" s="1"/>
      <c r="CL7" s="1">
        <v>11724</v>
      </c>
      <c r="CN7" s="9" t="s">
        <v>6195</v>
      </c>
      <c r="CO7">
        <v>3</v>
      </c>
      <c r="CP7">
        <v>1</v>
      </c>
      <c r="CQ7">
        <v>4</v>
      </c>
      <c r="CZ7" s="9" t="s">
        <v>6226</v>
      </c>
      <c r="DA7">
        <v>11</v>
      </c>
      <c r="DB7">
        <v>33</v>
      </c>
      <c r="DC7">
        <v>8</v>
      </c>
      <c r="DD7">
        <v>178</v>
      </c>
      <c r="DE7">
        <v>28</v>
      </c>
      <c r="DF7">
        <v>16</v>
      </c>
      <c r="DG7">
        <v>18</v>
      </c>
      <c r="DH7">
        <v>13</v>
      </c>
      <c r="DI7">
        <v>12</v>
      </c>
      <c r="DJ7">
        <v>8</v>
      </c>
      <c r="DK7">
        <v>4</v>
      </c>
      <c r="DL7">
        <v>9</v>
      </c>
      <c r="DM7">
        <v>3</v>
      </c>
      <c r="DN7">
        <v>341</v>
      </c>
      <c r="DP7">
        <f t="shared" si="10"/>
        <v>206</v>
      </c>
      <c r="DQ7">
        <f t="shared" si="11"/>
        <v>47</v>
      </c>
      <c r="DR7">
        <f t="shared" si="12"/>
        <v>33</v>
      </c>
      <c r="DS7">
        <f t="shared" si="13"/>
        <v>3</v>
      </c>
      <c r="DU7" s="9" t="s">
        <v>6195</v>
      </c>
      <c r="DV7">
        <v>1757</v>
      </c>
      <c r="DW7">
        <v>1327</v>
      </c>
      <c r="DX7">
        <v>3084</v>
      </c>
      <c r="DZ7" s="9" t="s">
        <v>6226</v>
      </c>
      <c r="EA7">
        <v>256</v>
      </c>
      <c r="EB7">
        <v>85</v>
      </c>
      <c r="EC7">
        <v>341</v>
      </c>
    </row>
    <row r="8" spans="1:133">
      <c r="A8" s="9" t="s">
        <v>6227</v>
      </c>
      <c r="C8">
        <v>2</v>
      </c>
      <c r="D8">
        <v>469</v>
      </c>
      <c r="E8">
        <v>149</v>
      </c>
      <c r="H8">
        <v>2</v>
      </c>
      <c r="I8">
        <v>4</v>
      </c>
      <c r="J8">
        <v>2237</v>
      </c>
      <c r="K8">
        <v>14</v>
      </c>
      <c r="M8">
        <v>2877</v>
      </c>
      <c r="N8">
        <f t="shared" si="1"/>
        <v>2241</v>
      </c>
      <c r="O8">
        <f t="shared" si="2"/>
        <v>469</v>
      </c>
      <c r="P8">
        <f t="shared" si="3"/>
        <v>151</v>
      </c>
      <c r="Q8">
        <f t="shared" si="4"/>
        <v>0</v>
      </c>
      <c r="R8">
        <f t="shared" si="5"/>
        <v>14</v>
      </c>
      <c r="S8">
        <f t="shared" si="6"/>
        <v>2</v>
      </c>
      <c r="T8" s="9" t="s">
        <v>6229</v>
      </c>
      <c r="U8">
        <v>8882</v>
      </c>
      <c r="V8">
        <v>9064</v>
      </c>
      <c r="X8">
        <v>17946</v>
      </c>
      <c r="Y8" s="9" t="s">
        <v>6229</v>
      </c>
      <c r="Z8">
        <v>10275</v>
      </c>
      <c r="AA8">
        <v>7671</v>
      </c>
      <c r="AC8">
        <v>17946</v>
      </c>
      <c r="AD8" s="9" t="s">
        <v>6227</v>
      </c>
      <c r="AE8">
        <v>22</v>
      </c>
      <c r="AF8">
        <v>106</v>
      </c>
      <c r="AG8">
        <v>437</v>
      </c>
      <c r="AH8">
        <v>218</v>
      </c>
      <c r="AI8">
        <v>970</v>
      </c>
      <c r="AJ8">
        <v>140</v>
      </c>
      <c r="AK8">
        <v>173</v>
      </c>
      <c r="AL8">
        <v>194</v>
      </c>
      <c r="AM8">
        <v>176</v>
      </c>
      <c r="AN8">
        <v>138</v>
      </c>
      <c r="AO8">
        <v>104</v>
      </c>
      <c r="AP8">
        <v>73</v>
      </c>
      <c r="AQ8">
        <v>126</v>
      </c>
      <c r="AR8">
        <v>2877</v>
      </c>
      <c r="AT8">
        <f t="shared" si="7"/>
        <v>1188</v>
      </c>
      <c r="AU8">
        <f t="shared" si="0"/>
        <v>507</v>
      </c>
      <c r="AV8">
        <f t="shared" si="8"/>
        <v>491</v>
      </c>
      <c r="AW8">
        <f t="shared" si="9"/>
        <v>126</v>
      </c>
      <c r="AY8" s="12">
        <v>4</v>
      </c>
      <c r="AZ8" s="1">
        <v>6</v>
      </c>
      <c r="BA8" s="1">
        <v>1</v>
      </c>
      <c r="BB8" s="1"/>
      <c r="BC8" s="1"/>
      <c r="BD8" s="1">
        <v>629</v>
      </c>
      <c r="BE8" s="1"/>
      <c r="BF8" s="1"/>
      <c r="BG8" s="1"/>
      <c r="BH8" s="1">
        <v>766</v>
      </c>
      <c r="BI8" s="1"/>
      <c r="BJ8" s="1"/>
      <c r="BK8" s="1"/>
      <c r="BL8" s="1"/>
      <c r="BM8" s="1"/>
      <c r="BN8" s="1"/>
      <c r="BO8" s="1"/>
      <c r="BP8" s="1">
        <v>4</v>
      </c>
      <c r="BQ8" s="1"/>
      <c r="BR8" s="1"/>
      <c r="BS8" s="1"/>
      <c r="BT8" s="1"/>
      <c r="BU8" s="1"/>
      <c r="BV8" s="1"/>
      <c r="BW8" s="1">
        <v>2</v>
      </c>
      <c r="BX8" s="1"/>
      <c r="BY8" s="1"/>
      <c r="BZ8" s="1"/>
      <c r="CA8" s="1">
        <v>11</v>
      </c>
      <c r="CB8" s="1"/>
      <c r="CC8" s="1"/>
      <c r="CD8" s="1">
        <v>2</v>
      </c>
      <c r="CE8" s="1"/>
      <c r="CF8" s="1"/>
      <c r="CG8" s="1"/>
      <c r="CH8" s="1"/>
      <c r="CI8" s="1"/>
      <c r="CJ8" s="1"/>
      <c r="CK8" s="1"/>
      <c r="CL8" s="1">
        <v>1421</v>
      </c>
      <c r="CN8" s="9" t="s">
        <v>6228</v>
      </c>
      <c r="CO8">
        <v>5</v>
      </c>
      <c r="CP8">
        <v>2</v>
      </c>
      <c r="CQ8">
        <v>7</v>
      </c>
      <c r="CZ8" s="9" t="s">
        <v>6227</v>
      </c>
      <c r="DA8">
        <v>19</v>
      </c>
      <c r="DB8">
        <v>55</v>
      </c>
      <c r="DC8">
        <v>27</v>
      </c>
      <c r="DD8">
        <v>251</v>
      </c>
      <c r="DE8">
        <v>29</v>
      </c>
      <c r="DF8">
        <v>27</v>
      </c>
      <c r="DG8">
        <v>30</v>
      </c>
      <c r="DH8">
        <v>29</v>
      </c>
      <c r="DI8">
        <v>24</v>
      </c>
      <c r="DJ8">
        <v>18</v>
      </c>
      <c r="DK8">
        <v>10</v>
      </c>
      <c r="DL8">
        <v>9</v>
      </c>
      <c r="DM8">
        <v>1</v>
      </c>
      <c r="DN8">
        <v>529</v>
      </c>
      <c r="DP8">
        <f t="shared" si="10"/>
        <v>280</v>
      </c>
      <c r="DQ8">
        <f t="shared" si="11"/>
        <v>86</v>
      </c>
      <c r="DR8">
        <f t="shared" si="12"/>
        <v>61</v>
      </c>
      <c r="DS8">
        <f t="shared" si="13"/>
        <v>1</v>
      </c>
      <c r="DU8" s="9" t="s">
        <v>6226</v>
      </c>
      <c r="DV8">
        <v>190</v>
      </c>
      <c r="DW8">
        <v>151</v>
      </c>
      <c r="DX8">
        <v>341</v>
      </c>
      <c r="DZ8" s="9" t="s">
        <v>6227</v>
      </c>
      <c r="EA8">
        <v>458</v>
      </c>
      <c r="EB8">
        <v>71</v>
      </c>
      <c r="EC8">
        <v>529</v>
      </c>
    </row>
    <row r="9" spans="1:133">
      <c r="A9" s="9" t="s">
        <v>6228</v>
      </c>
      <c r="B9">
        <v>12</v>
      </c>
      <c r="C9">
        <v>21</v>
      </c>
      <c r="D9">
        <v>6049</v>
      </c>
      <c r="E9">
        <v>2121</v>
      </c>
      <c r="G9">
        <v>22</v>
      </c>
      <c r="H9">
        <v>5</v>
      </c>
      <c r="I9">
        <v>89</v>
      </c>
      <c r="J9">
        <v>1326</v>
      </c>
      <c r="K9">
        <v>451</v>
      </c>
      <c r="M9">
        <v>10096</v>
      </c>
      <c r="N9">
        <f t="shared" si="1"/>
        <v>1415</v>
      </c>
      <c r="O9">
        <f t="shared" si="2"/>
        <v>6071</v>
      </c>
      <c r="P9">
        <f t="shared" si="3"/>
        <v>2126</v>
      </c>
      <c r="Q9">
        <f t="shared" si="4"/>
        <v>0</v>
      </c>
      <c r="R9">
        <f t="shared" si="5"/>
        <v>463</v>
      </c>
      <c r="S9">
        <f t="shared" si="6"/>
        <v>21</v>
      </c>
      <c r="T9" s="9" t="s">
        <v>6230</v>
      </c>
      <c r="U9">
        <v>13536</v>
      </c>
      <c r="V9">
        <v>14489</v>
      </c>
      <c r="X9">
        <v>28025</v>
      </c>
      <c r="Y9" s="9" t="s">
        <v>6230</v>
      </c>
      <c r="Z9">
        <v>13866</v>
      </c>
      <c r="AA9">
        <v>14159</v>
      </c>
      <c r="AC9">
        <v>28025</v>
      </c>
      <c r="AD9" s="9" t="s">
        <v>6228</v>
      </c>
      <c r="AE9">
        <v>93</v>
      </c>
      <c r="AF9">
        <v>400</v>
      </c>
      <c r="AG9">
        <v>1066</v>
      </c>
      <c r="AH9">
        <v>610</v>
      </c>
      <c r="AI9">
        <v>3540</v>
      </c>
      <c r="AJ9">
        <v>562</v>
      </c>
      <c r="AK9">
        <v>642</v>
      </c>
      <c r="AL9">
        <v>782</v>
      </c>
      <c r="AM9">
        <v>721</v>
      </c>
      <c r="AN9">
        <v>565</v>
      </c>
      <c r="AO9">
        <v>423</v>
      </c>
      <c r="AP9">
        <v>317</v>
      </c>
      <c r="AQ9">
        <v>375</v>
      </c>
      <c r="AR9">
        <v>10096</v>
      </c>
      <c r="AT9">
        <f t="shared" si="7"/>
        <v>4150</v>
      </c>
      <c r="AU9">
        <f t="shared" si="0"/>
        <v>1986</v>
      </c>
      <c r="AV9">
        <f t="shared" si="8"/>
        <v>2026</v>
      </c>
      <c r="AW9">
        <f t="shared" si="9"/>
        <v>375</v>
      </c>
      <c r="AY9" s="12">
        <v>21</v>
      </c>
      <c r="AZ9" s="1"/>
      <c r="BA9" s="1"/>
      <c r="BB9" s="1"/>
      <c r="BC9" s="1"/>
      <c r="BD9" s="1">
        <v>603</v>
      </c>
      <c r="BE9" s="1"/>
      <c r="BF9" s="1"/>
      <c r="BG9" s="1">
        <v>1</v>
      </c>
      <c r="BH9" s="1">
        <v>2223</v>
      </c>
      <c r="BI9" s="1"/>
      <c r="BJ9" s="1"/>
      <c r="BK9" s="1"/>
      <c r="BL9" s="1"/>
      <c r="BM9" s="1"/>
      <c r="BN9" s="1"/>
      <c r="BO9" s="1">
        <v>6</v>
      </c>
      <c r="BP9" s="1">
        <v>1</v>
      </c>
      <c r="BQ9" s="1"/>
      <c r="BR9" s="1"/>
      <c r="BS9" s="1">
        <v>1</v>
      </c>
      <c r="BT9" s="1"/>
      <c r="BU9" s="1"/>
      <c r="BV9" s="1"/>
      <c r="BW9" s="1">
        <v>2</v>
      </c>
      <c r="BX9" s="1"/>
      <c r="BY9" s="1"/>
      <c r="BZ9" s="1">
        <v>6</v>
      </c>
      <c r="CA9" s="1">
        <v>17</v>
      </c>
      <c r="CB9" s="1"/>
      <c r="CC9" s="1"/>
      <c r="CD9" s="1">
        <v>2</v>
      </c>
      <c r="CE9" s="1"/>
      <c r="CF9" s="1"/>
      <c r="CG9" s="1"/>
      <c r="CH9" s="1"/>
      <c r="CI9" s="1"/>
      <c r="CJ9" s="1"/>
      <c r="CK9" s="1"/>
      <c r="CL9" s="1">
        <v>2862</v>
      </c>
      <c r="CN9" s="9" t="s">
        <v>6229</v>
      </c>
      <c r="CO9">
        <v>1</v>
      </c>
      <c r="CP9">
        <v>1</v>
      </c>
      <c r="CQ9">
        <v>2</v>
      </c>
      <c r="CZ9" s="9" t="s">
        <v>6228</v>
      </c>
      <c r="DA9">
        <v>526</v>
      </c>
      <c r="DB9">
        <v>1643</v>
      </c>
      <c r="DC9">
        <v>818</v>
      </c>
      <c r="DD9">
        <v>6690</v>
      </c>
      <c r="DE9">
        <v>962</v>
      </c>
      <c r="DF9">
        <v>908</v>
      </c>
      <c r="DG9">
        <v>927</v>
      </c>
      <c r="DH9">
        <v>742</v>
      </c>
      <c r="DI9">
        <v>553</v>
      </c>
      <c r="DJ9">
        <v>345</v>
      </c>
      <c r="DK9">
        <v>210</v>
      </c>
      <c r="DL9">
        <v>243</v>
      </c>
      <c r="DM9">
        <v>60</v>
      </c>
      <c r="DN9">
        <v>14627</v>
      </c>
      <c r="DP9">
        <f t="shared" si="10"/>
        <v>7652</v>
      </c>
      <c r="DQ9">
        <f t="shared" si="11"/>
        <v>2577</v>
      </c>
      <c r="DR9">
        <f t="shared" si="12"/>
        <v>1351</v>
      </c>
      <c r="DS9">
        <f t="shared" si="13"/>
        <v>60</v>
      </c>
      <c r="DU9" s="9" t="s">
        <v>6227</v>
      </c>
      <c r="DV9">
        <v>284</v>
      </c>
      <c r="DW9">
        <v>245</v>
      </c>
      <c r="DX9">
        <v>529</v>
      </c>
      <c r="DZ9" s="9" t="s">
        <v>6228</v>
      </c>
      <c r="EA9">
        <v>11747</v>
      </c>
      <c r="EB9">
        <v>2880</v>
      </c>
      <c r="EC9">
        <v>14627</v>
      </c>
    </row>
    <row r="10" spans="1:133">
      <c r="A10" s="9" t="s">
        <v>6229</v>
      </c>
      <c r="C10">
        <v>6</v>
      </c>
      <c r="D10">
        <v>10906</v>
      </c>
      <c r="E10">
        <v>1404</v>
      </c>
      <c r="F10">
        <v>3</v>
      </c>
      <c r="G10">
        <v>180</v>
      </c>
      <c r="H10">
        <v>21</v>
      </c>
      <c r="I10">
        <v>85</v>
      </c>
      <c r="J10">
        <v>5259</v>
      </c>
      <c r="K10">
        <v>82</v>
      </c>
      <c r="M10">
        <v>17946</v>
      </c>
      <c r="N10">
        <f t="shared" si="1"/>
        <v>5344</v>
      </c>
      <c r="O10">
        <f t="shared" si="2"/>
        <v>11086</v>
      </c>
      <c r="P10">
        <f t="shared" si="3"/>
        <v>1425</v>
      </c>
      <c r="Q10">
        <f t="shared" si="4"/>
        <v>3</v>
      </c>
      <c r="R10">
        <f t="shared" si="5"/>
        <v>82</v>
      </c>
      <c r="S10">
        <f t="shared" si="6"/>
        <v>6</v>
      </c>
      <c r="T10" s="9" t="s">
        <v>6231</v>
      </c>
      <c r="U10">
        <v>1284</v>
      </c>
      <c r="V10">
        <v>1118</v>
      </c>
      <c r="X10">
        <v>2402</v>
      </c>
      <c r="Y10" s="9" t="s">
        <v>6231</v>
      </c>
      <c r="Z10">
        <v>1141</v>
      </c>
      <c r="AA10">
        <v>1261</v>
      </c>
      <c r="AC10">
        <v>2402</v>
      </c>
      <c r="AD10" s="9" t="s">
        <v>6229</v>
      </c>
      <c r="AE10">
        <v>240</v>
      </c>
      <c r="AF10">
        <v>1019</v>
      </c>
      <c r="AG10">
        <v>2852</v>
      </c>
      <c r="AH10">
        <v>1360</v>
      </c>
      <c r="AI10">
        <v>7042</v>
      </c>
      <c r="AJ10">
        <v>898</v>
      </c>
      <c r="AK10">
        <v>948</v>
      </c>
      <c r="AL10">
        <v>963</v>
      </c>
      <c r="AM10">
        <v>801</v>
      </c>
      <c r="AN10">
        <v>606</v>
      </c>
      <c r="AO10">
        <v>488</v>
      </c>
      <c r="AP10">
        <v>319</v>
      </c>
      <c r="AQ10">
        <v>410</v>
      </c>
      <c r="AR10">
        <v>17946</v>
      </c>
      <c r="AT10">
        <f t="shared" si="7"/>
        <v>8402</v>
      </c>
      <c r="AU10">
        <f t="shared" si="0"/>
        <v>2809</v>
      </c>
      <c r="AV10">
        <f t="shared" si="8"/>
        <v>2214</v>
      </c>
      <c r="AW10">
        <f t="shared" si="9"/>
        <v>410</v>
      </c>
      <c r="AY10" s="12">
        <v>30</v>
      </c>
      <c r="AZ10" s="1">
        <v>2</v>
      </c>
      <c r="BA10" s="1">
        <v>2</v>
      </c>
      <c r="BB10" s="1"/>
      <c r="BC10" s="1"/>
      <c r="BD10" s="1">
        <v>8176</v>
      </c>
      <c r="BE10" s="1"/>
      <c r="BF10" s="1"/>
      <c r="BG10" s="1"/>
      <c r="BH10" s="1">
        <v>1177</v>
      </c>
      <c r="BI10" s="1">
        <v>1</v>
      </c>
      <c r="BJ10" s="1">
        <v>1</v>
      </c>
      <c r="BK10" s="1"/>
      <c r="BL10" s="1"/>
      <c r="BM10" s="1">
        <v>50</v>
      </c>
      <c r="BN10" s="1"/>
      <c r="BO10" s="1">
        <v>13</v>
      </c>
      <c r="BP10" s="1">
        <v>3</v>
      </c>
      <c r="BQ10" s="1"/>
      <c r="BR10" s="1"/>
      <c r="BS10" s="1">
        <v>24</v>
      </c>
      <c r="BT10" s="1"/>
      <c r="BU10" s="1">
        <v>2</v>
      </c>
      <c r="BV10" s="1"/>
      <c r="BW10" s="1">
        <v>115</v>
      </c>
      <c r="BX10" s="1">
        <v>3</v>
      </c>
      <c r="BY10" s="1"/>
      <c r="BZ10" s="1"/>
      <c r="CA10" s="1">
        <v>468</v>
      </c>
      <c r="CB10" s="1"/>
      <c r="CC10" s="1"/>
      <c r="CD10" s="1">
        <v>20</v>
      </c>
      <c r="CE10" s="1"/>
      <c r="CF10" s="1"/>
      <c r="CG10" s="1"/>
      <c r="CH10" s="1"/>
      <c r="CI10" s="1">
        <v>1</v>
      </c>
      <c r="CJ10" s="1">
        <v>1</v>
      </c>
      <c r="CK10" s="1"/>
      <c r="CL10" s="1">
        <v>10059</v>
      </c>
      <c r="CN10" s="9" t="s">
        <v>6230</v>
      </c>
      <c r="CO10">
        <v>16</v>
      </c>
      <c r="CP10">
        <v>9</v>
      </c>
      <c r="CQ10">
        <v>25</v>
      </c>
      <c r="CZ10" s="9" t="s">
        <v>6229</v>
      </c>
      <c r="DA10">
        <v>103</v>
      </c>
      <c r="DB10">
        <v>354</v>
      </c>
      <c r="DC10">
        <v>189</v>
      </c>
      <c r="DD10">
        <v>1869</v>
      </c>
      <c r="DE10">
        <v>233</v>
      </c>
      <c r="DF10">
        <v>225</v>
      </c>
      <c r="DG10">
        <v>203</v>
      </c>
      <c r="DH10">
        <v>162</v>
      </c>
      <c r="DI10">
        <v>108</v>
      </c>
      <c r="DJ10">
        <v>82</v>
      </c>
      <c r="DK10">
        <v>39</v>
      </c>
      <c r="DL10">
        <v>47</v>
      </c>
      <c r="DM10">
        <v>11</v>
      </c>
      <c r="DN10">
        <v>3625</v>
      </c>
      <c r="DP10">
        <f t="shared" si="10"/>
        <v>2102</v>
      </c>
      <c r="DQ10">
        <f t="shared" si="11"/>
        <v>590</v>
      </c>
      <c r="DR10">
        <f t="shared" si="12"/>
        <v>276</v>
      </c>
      <c r="DS10">
        <f t="shared" si="13"/>
        <v>11</v>
      </c>
      <c r="DU10" s="9" t="s">
        <v>6228</v>
      </c>
      <c r="DV10">
        <v>8056</v>
      </c>
      <c r="DW10">
        <v>6571</v>
      </c>
      <c r="DX10">
        <v>14627</v>
      </c>
      <c r="DZ10" s="9" t="s">
        <v>6229</v>
      </c>
      <c r="EA10">
        <v>2636</v>
      </c>
      <c r="EB10">
        <v>989</v>
      </c>
      <c r="EC10">
        <v>3625</v>
      </c>
    </row>
    <row r="11" spans="1:133">
      <c r="A11" s="9" t="s">
        <v>6230</v>
      </c>
      <c r="B11">
        <v>16</v>
      </c>
      <c r="C11">
        <v>51</v>
      </c>
      <c r="D11">
        <v>14273</v>
      </c>
      <c r="E11">
        <v>8814</v>
      </c>
      <c r="F11">
        <v>3</v>
      </c>
      <c r="G11">
        <v>85</v>
      </c>
      <c r="H11">
        <v>43</v>
      </c>
      <c r="I11">
        <v>14</v>
      </c>
      <c r="J11">
        <v>4282</v>
      </c>
      <c r="K11">
        <v>444</v>
      </c>
      <c r="M11">
        <v>28025</v>
      </c>
      <c r="N11">
        <f t="shared" si="1"/>
        <v>4296</v>
      </c>
      <c r="O11">
        <f t="shared" si="2"/>
        <v>14358</v>
      </c>
      <c r="P11">
        <f t="shared" si="3"/>
        <v>8857</v>
      </c>
      <c r="Q11">
        <f t="shared" si="4"/>
        <v>3</v>
      </c>
      <c r="R11">
        <f t="shared" si="5"/>
        <v>460</v>
      </c>
      <c r="S11">
        <f t="shared" si="6"/>
        <v>51</v>
      </c>
      <c r="T11" s="9" t="s">
        <v>6232</v>
      </c>
      <c r="U11">
        <v>4229</v>
      </c>
      <c r="V11">
        <v>4270</v>
      </c>
      <c r="X11">
        <v>8499</v>
      </c>
      <c r="Y11" s="9" t="s">
        <v>6232</v>
      </c>
      <c r="Z11">
        <v>7261</v>
      </c>
      <c r="AA11">
        <v>1238</v>
      </c>
      <c r="AC11">
        <v>8499</v>
      </c>
      <c r="AD11" s="9" t="s">
        <v>6230</v>
      </c>
      <c r="AE11">
        <v>290</v>
      </c>
      <c r="AF11">
        <v>1241</v>
      </c>
      <c r="AG11">
        <v>3758</v>
      </c>
      <c r="AH11">
        <v>1864</v>
      </c>
      <c r="AI11">
        <v>9934</v>
      </c>
      <c r="AJ11">
        <v>1785</v>
      </c>
      <c r="AK11">
        <v>1750</v>
      </c>
      <c r="AL11">
        <v>1714</v>
      </c>
      <c r="AM11">
        <v>1700</v>
      </c>
      <c r="AN11">
        <v>1462</v>
      </c>
      <c r="AO11">
        <v>1106</v>
      </c>
      <c r="AP11">
        <v>706</v>
      </c>
      <c r="AQ11">
        <v>715</v>
      </c>
      <c r="AR11">
        <v>28025</v>
      </c>
      <c r="AT11">
        <f t="shared" si="7"/>
        <v>11798</v>
      </c>
      <c r="AU11">
        <f t="shared" si="0"/>
        <v>5249</v>
      </c>
      <c r="AV11">
        <f t="shared" si="8"/>
        <v>4974</v>
      </c>
      <c r="AW11">
        <f t="shared" si="9"/>
        <v>715</v>
      </c>
      <c r="AY11" s="12">
        <v>31</v>
      </c>
      <c r="AZ11" s="1">
        <v>1</v>
      </c>
      <c r="BA11" s="1">
        <v>9</v>
      </c>
      <c r="BB11" s="1"/>
      <c r="BC11" s="1">
        <v>1</v>
      </c>
      <c r="BD11" s="1">
        <v>12176</v>
      </c>
      <c r="BE11" s="1">
        <v>2</v>
      </c>
      <c r="BF11" s="1">
        <v>1</v>
      </c>
      <c r="BG11" s="1">
        <v>13</v>
      </c>
      <c r="BH11" s="1">
        <v>5125</v>
      </c>
      <c r="BI11" s="1">
        <v>3</v>
      </c>
      <c r="BJ11" s="1">
        <v>7</v>
      </c>
      <c r="BK11" s="1">
        <v>2</v>
      </c>
      <c r="BL11" s="1"/>
      <c r="BM11" s="1">
        <v>19</v>
      </c>
      <c r="BN11" s="1">
        <v>289</v>
      </c>
      <c r="BO11" s="1">
        <v>32</v>
      </c>
      <c r="BP11" s="1">
        <v>4</v>
      </c>
      <c r="BQ11" s="1"/>
      <c r="BR11" s="1"/>
      <c r="BS11" s="1">
        <v>13</v>
      </c>
      <c r="BT11" s="1">
        <v>4</v>
      </c>
      <c r="BU11" s="1">
        <v>4</v>
      </c>
      <c r="BV11" s="1"/>
      <c r="BW11" s="1">
        <v>46</v>
      </c>
      <c r="BX11" s="1"/>
      <c r="BY11" s="1"/>
      <c r="BZ11" s="1">
        <v>38</v>
      </c>
      <c r="CA11" s="1">
        <v>87</v>
      </c>
      <c r="CB11" s="1"/>
      <c r="CC11" s="1"/>
      <c r="CD11" s="1">
        <v>6</v>
      </c>
      <c r="CE11" s="1"/>
      <c r="CF11" s="1"/>
      <c r="CG11" s="1"/>
      <c r="CH11" s="1"/>
      <c r="CI11" s="1"/>
      <c r="CJ11" s="1">
        <v>3</v>
      </c>
      <c r="CK11" s="1"/>
      <c r="CL11" s="1">
        <v>17885</v>
      </c>
      <c r="CN11" s="9" t="s">
        <v>6233</v>
      </c>
      <c r="CO11">
        <v>5</v>
      </c>
      <c r="CP11">
        <v>4</v>
      </c>
      <c r="CQ11">
        <v>9</v>
      </c>
      <c r="CZ11" s="9" t="s">
        <v>6230</v>
      </c>
      <c r="DA11">
        <v>369</v>
      </c>
      <c r="DB11">
        <v>1245</v>
      </c>
      <c r="DC11">
        <v>557</v>
      </c>
      <c r="DD11">
        <v>4948</v>
      </c>
      <c r="DE11">
        <v>749</v>
      </c>
      <c r="DF11">
        <v>723</v>
      </c>
      <c r="DG11">
        <v>729</v>
      </c>
      <c r="DH11">
        <v>581</v>
      </c>
      <c r="DI11">
        <v>524</v>
      </c>
      <c r="DJ11">
        <v>375</v>
      </c>
      <c r="DK11">
        <v>266</v>
      </c>
      <c r="DL11">
        <v>256</v>
      </c>
      <c r="DM11">
        <v>38</v>
      </c>
      <c r="DN11">
        <v>11360</v>
      </c>
      <c r="DP11">
        <f t="shared" si="10"/>
        <v>5697</v>
      </c>
      <c r="DQ11">
        <f t="shared" si="11"/>
        <v>2033</v>
      </c>
      <c r="DR11">
        <f t="shared" si="12"/>
        <v>1421</v>
      </c>
      <c r="DS11">
        <f t="shared" si="13"/>
        <v>38</v>
      </c>
      <c r="DU11" s="9" t="s">
        <v>6229</v>
      </c>
      <c r="DV11">
        <v>2090</v>
      </c>
      <c r="DW11">
        <v>1535</v>
      </c>
      <c r="DX11">
        <v>3625</v>
      </c>
      <c r="DZ11" s="9" t="s">
        <v>6230</v>
      </c>
      <c r="EA11">
        <v>10270</v>
      </c>
      <c r="EB11">
        <v>1090</v>
      </c>
      <c r="EC11">
        <v>11360</v>
      </c>
    </row>
    <row r="12" spans="1:133">
      <c r="A12" s="9" t="s">
        <v>6231</v>
      </c>
      <c r="C12">
        <v>13</v>
      </c>
      <c r="D12">
        <v>1423</v>
      </c>
      <c r="E12">
        <v>577</v>
      </c>
      <c r="F12">
        <v>1</v>
      </c>
      <c r="G12">
        <v>2</v>
      </c>
      <c r="I12">
        <v>3</v>
      </c>
      <c r="J12">
        <v>357</v>
      </c>
      <c r="K12">
        <v>26</v>
      </c>
      <c r="M12">
        <v>2402</v>
      </c>
      <c r="N12">
        <f t="shared" si="1"/>
        <v>360</v>
      </c>
      <c r="O12">
        <f t="shared" si="2"/>
        <v>1425</v>
      </c>
      <c r="P12">
        <f t="shared" si="3"/>
        <v>577</v>
      </c>
      <c r="Q12">
        <f t="shared" si="4"/>
        <v>1</v>
      </c>
      <c r="R12">
        <f t="shared" si="5"/>
        <v>26</v>
      </c>
      <c r="S12">
        <f t="shared" si="6"/>
        <v>13</v>
      </c>
      <c r="T12" s="9" t="s">
        <v>6234</v>
      </c>
      <c r="U12">
        <v>7213</v>
      </c>
      <c r="V12">
        <v>7976</v>
      </c>
      <c r="X12">
        <v>15189</v>
      </c>
      <c r="Y12" s="9" t="s">
        <v>6234</v>
      </c>
      <c r="Z12">
        <v>10431</v>
      </c>
      <c r="AA12">
        <v>4758</v>
      </c>
      <c r="AC12">
        <v>15189</v>
      </c>
      <c r="AD12" s="9" t="s">
        <v>6231</v>
      </c>
      <c r="AE12">
        <v>30</v>
      </c>
      <c r="AF12">
        <v>140</v>
      </c>
      <c r="AG12">
        <v>291</v>
      </c>
      <c r="AH12">
        <v>144</v>
      </c>
      <c r="AI12">
        <v>716</v>
      </c>
      <c r="AJ12">
        <v>134</v>
      </c>
      <c r="AK12">
        <v>139</v>
      </c>
      <c r="AL12">
        <v>153</v>
      </c>
      <c r="AM12">
        <v>181</v>
      </c>
      <c r="AN12">
        <v>155</v>
      </c>
      <c r="AO12">
        <v>120</v>
      </c>
      <c r="AP12">
        <v>93</v>
      </c>
      <c r="AQ12">
        <v>106</v>
      </c>
      <c r="AR12">
        <v>2402</v>
      </c>
      <c r="AT12">
        <f t="shared" si="7"/>
        <v>860</v>
      </c>
      <c r="AU12">
        <f t="shared" si="0"/>
        <v>426</v>
      </c>
      <c r="AV12">
        <f t="shared" si="8"/>
        <v>549</v>
      </c>
      <c r="AW12">
        <f t="shared" si="9"/>
        <v>106</v>
      </c>
      <c r="AY12" s="12">
        <v>34</v>
      </c>
      <c r="AZ12" s="1">
        <v>33</v>
      </c>
      <c r="BA12" s="1">
        <v>53</v>
      </c>
      <c r="BB12" s="1"/>
      <c r="BC12" s="1">
        <v>2</v>
      </c>
      <c r="BD12" s="1">
        <v>23137</v>
      </c>
      <c r="BE12" s="1">
        <v>2</v>
      </c>
      <c r="BF12" s="1"/>
      <c r="BG12" s="1">
        <v>8</v>
      </c>
      <c r="BH12" s="1">
        <v>3788</v>
      </c>
      <c r="BI12" s="1">
        <v>4</v>
      </c>
      <c r="BJ12" s="1">
        <v>5</v>
      </c>
      <c r="BK12" s="1">
        <v>1</v>
      </c>
      <c r="BL12" s="1">
        <v>6</v>
      </c>
      <c r="BM12" s="1">
        <v>7</v>
      </c>
      <c r="BN12" s="1">
        <v>44</v>
      </c>
      <c r="BO12" s="1">
        <v>52</v>
      </c>
      <c r="BP12" s="1">
        <v>89</v>
      </c>
      <c r="BQ12" s="1">
        <v>1</v>
      </c>
      <c r="BR12" s="1"/>
      <c r="BS12" s="1">
        <v>44</v>
      </c>
      <c r="BT12" s="1">
        <v>3</v>
      </c>
      <c r="BU12" s="1">
        <v>15</v>
      </c>
      <c r="BV12" s="1">
        <v>1</v>
      </c>
      <c r="BW12" s="1">
        <v>91</v>
      </c>
      <c r="BX12" s="1">
        <v>1</v>
      </c>
      <c r="BY12" s="1"/>
      <c r="BZ12" s="1">
        <v>141</v>
      </c>
      <c r="CA12" s="1">
        <v>470</v>
      </c>
      <c r="CB12" s="1">
        <v>1</v>
      </c>
      <c r="CC12" s="1"/>
      <c r="CD12" s="1">
        <v>57</v>
      </c>
      <c r="CE12" s="1"/>
      <c r="CF12" s="1"/>
      <c r="CG12" s="1"/>
      <c r="CH12" s="1"/>
      <c r="CI12" s="1"/>
      <c r="CJ12" s="1"/>
      <c r="CK12" s="1"/>
      <c r="CL12" s="1">
        <v>28056</v>
      </c>
      <c r="CN12" s="9" t="s">
        <v>6235</v>
      </c>
      <c r="CO12">
        <v>1</v>
      </c>
      <c r="CQ12">
        <v>1</v>
      </c>
      <c r="CZ12" s="9" t="s">
        <v>6231</v>
      </c>
      <c r="DA12">
        <v>35</v>
      </c>
      <c r="DB12">
        <v>164</v>
      </c>
      <c r="DC12">
        <v>76</v>
      </c>
      <c r="DD12">
        <v>575</v>
      </c>
      <c r="DE12">
        <v>88</v>
      </c>
      <c r="DF12">
        <v>74</v>
      </c>
      <c r="DG12">
        <v>68</v>
      </c>
      <c r="DH12">
        <v>64</v>
      </c>
      <c r="DI12">
        <v>31</v>
      </c>
      <c r="DJ12">
        <v>27</v>
      </c>
      <c r="DK12">
        <v>16</v>
      </c>
      <c r="DL12">
        <v>10</v>
      </c>
      <c r="DM12">
        <v>3</v>
      </c>
      <c r="DN12">
        <v>1231</v>
      </c>
      <c r="DP12">
        <f t="shared" si="10"/>
        <v>663</v>
      </c>
      <c r="DQ12">
        <f t="shared" si="11"/>
        <v>206</v>
      </c>
      <c r="DR12">
        <f t="shared" si="12"/>
        <v>84</v>
      </c>
      <c r="DS12">
        <f t="shared" si="13"/>
        <v>3</v>
      </c>
      <c r="DU12" s="9" t="s">
        <v>6230</v>
      </c>
      <c r="DV12">
        <v>5706</v>
      </c>
      <c r="DW12">
        <v>5654</v>
      </c>
      <c r="DX12">
        <v>11360</v>
      </c>
      <c r="DZ12" s="9" t="s">
        <v>6231</v>
      </c>
      <c r="EA12">
        <v>923</v>
      </c>
      <c r="EB12">
        <v>308</v>
      </c>
      <c r="EC12">
        <v>1231</v>
      </c>
    </row>
    <row r="13" spans="1:133">
      <c r="A13" s="9" t="s">
        <v>6232</v>
      </c>
      <c r="C13">
        <v>1</v>
      </c>
      <c r="D13">
        <v>6029</v>
      </c>
      <c r="E13">
        <v>286</v>
      </c>
      <c r="F13">
        <v>1</v>
      </c>
      <c r="G13">
        <v>33</v>
      </c>
      <c r="H13">
        <v>4</v>
      </c>
      <c r="I13">
        <v>16</v>
      </c>
      <c r="J13">
        <v>2128</v>
      </c>
      <c r="K13">
        <v>1</v>
      </c>
      <c r="M13">
        <v>8499</v>
      </c>
      <c r="N13">
        <f t="shared" si="1"/>
        <v>2144</v>
      </c>
      <c r="O13">
        <f t="shared" si="2"/>
        <v>6062</v>
      </c>
      <c r="P13">
        <f t="shared" si="3"/>
        <v>290</v>
      </c>
      <c r="Q13">
        <f t="shared" si="4"/>
        <v>1</v>
      </c>
      <c r="R13">
        <f t="shared" si="5"/>
        <v>1</v>
      </c>
      <c r="S13">
        <f t="shared" si="6"/>
        <v>1</v>
      </c>
      <c r="T13" s="9" t="s">
        <v>6233</v>
      </c>
      <c r="U13">
        <v>9085</v>
      </c>
      <c r="V13">
        <v>9463</v>
      </c>
      <c r="X13">
        <v>18548</v>
      </c>
      <c r="Y13" s="9" t="s">
        <v>6233</v>
      </c>
      <c r="Z13">
        <v>7960</v>
      </c>
      <c r="AA13">
        <v>10588</v>
      </c>
      <c r="AC13">
        <v>18548</v>
      </c>
      <c r="AD13" s="9" t="s">
        <v>6232</v>
      </c>
      <c r="AE13">
        <v>95</v>
      </c>
      <c r="AF13">
        <v>399</v>
      </c>
      <c r="AG13">
        <v>1291</v>
      </c>
      <c r="AH13">
        <v>657</v>
      </c>
      <c r="AI13">
        <v>3092</v>
      </c>
      <c r="AJ13">
        <v>501</v>
      </c>
      <c r="AK13">
        <v>472</v>
      </c>
      <c r="AL13">
        <v>472</v>
      </c>
      <c r="AM13">
        <v>468</v>
      </c>
      <c r="AN13">
        <v>378</v>
      </c>
      <c r="AO13">
        <v>275</v>
      </c>
      <c r="AP13">
        <v>200</v>
      </c>
      <c r="AQ13">
        <v>199</v>
      </c>
      <c r="AR13">
        <v>8499</v>
      </c>
      <c r="AT13">
        <f t="shared" si="7"/>
        <v>3749</v>
      </c>
      <c r="AU13">
        <f t="shared" si="0"/>
        <v>1445</v>
      </c>
      <c r="AV13">
        <f t="shared" si="8"/>
        <v>1321</v>
      </c>
      <c r="AW13">
        <f t="shared" si="9"/>
        <v>199</v>
      </c>
      <c r="AY13" s="12">
        <v>36</v>
      </c>
      <c r="AZ13" s="1">
        <v>2</v>
      </c>
      <c r="BA13" s="1">
        <v>2</v>
      </c>
      <c r="BB13" s="1"/>
      <c r="BC13" s="1"/>
      <c r="BD13" s="1">
        <v>1991</v>
      </c>
      <c r="BE13" s="1"/>
      <c r="BF13" s="1"/>
      <c r="BG13" s="1"/>
      <c r="BH13" s="1">
        <v>322</v>
      </c>
      <c r="BI13" s="1"/>
      <c r="BJ13" s="1">
        <v>1</v>
      </c>
      <c r="BK13" s="1"/>
      <c r="BL13" s="1"/>
      <c r="BM13" s="1">
        <v>1</v>
      </c>
      <c r="BN13" s="1"/>
      <c r="BO13" s="1">
        <v>3</v>
      </c>
      <c r="BP13" s="1"/>
      <c r="BQ13" s="1"/>
      <c r="BR13" s="1"/>
      <c r="BS13" s="1">
        <v>1</v>
      </c>
      <c r="BT13" s="1"/>
      <c r="BU13" s="1">
        <v>5</v>
      </c>
      <c r="BV13" s="1">
        <v>1</v>
      </c>
      <c r="BW13" s="1">
        <v>16</v>
      </c>
      <c r="BX13" s="1"/>
      <c r="BY13" s="1"/>
      <c r="BZ13" s="1">
        <v>1</v>
      </c>
      <c r="CA13" s="1">
        <v>27</v>
      </c>
      <c r="CB13" s="1"/>
      <c r="CC13" s="1"/>
      <c r="CD13" s="1">
        <v>13</v>
      </c>
      <c r="CE13" s="1"/>
      <c r="CF13" s="1"/>
      <c r="CG13" s="1"/>
      <c r="CH13" s="1"/>
      <c r="CI13" s="1"/>
      <c r="CJ13" s="1"/>
      <c r="CK13" s="1"/>
      <c r="CL13" s="1">
        <v>2386</v>
      </c>
      <c r="CN13" s="9" t="s">
        <v>6236</v>
      </c>
      <c r="CO13">
        <v>53</v>
      </c>
      <c r="CP13">
        <v>50</v>
      </c>
      <c r="CQ13">
        <v>103</v>
      </c>
      <c r="CZ13" s="9" t="s">
        <v>6232</v>
      </c>
      <c r="DA13">
        <v>39</v>
      </c>
      <c r="DB13">
        <v>84</v>
      </c>
      <c r="DC13">
        <v>59</v>
      </c>
      <c r="DD13">
        <v>596</v>
      </c>
      <c r="DE13">
        <v>62</v>
      </c>
      <c r="DF13">
        <v>59</v>
      </c>
      <c r="DG13">
        <v>40</v>
      </c>
      <c r="DH13">
        <v>41</v>
      </c>
      <c r="DI13">
        <v>39</v>
      </c>
      <c r="DJ13">
        <v>20</v>
      </c>
      <c r="DK13">
        <v>13</v>
      </c>
      <c r="DL13">
        <v>20</v>
      </c>
      <c r="DM13">
        <v>6</v>
      </c>
      <c r="DN13">
        <v>1078</v>
      </c>
      <c r="DP13">
        <f t="shared" si="10"/>
        <v>658</v>
      </c>
      <c r="DQ13">
        <f t="shared" si="11"/>
        <v>140</v>
      </c>
      <c r="DR13">
        <f t="shared" si="12"/>
        <v>92</v>
      </c>
      <c r="DS13">
        <f t="shared" si="13"/>
        <v>6</v>
      </c>
      <c r="DU13" s="9" t="s">
        <v>6231</v>
      </c>
      <c r="DV13">
        <v>781</v>
      </c>
      <c r="DW13">
        <v>450</v>
      </c>
      <c r="DX13">
        <v>1231</v>
      </c>
      <c r="DZ13" s="9" t="s">
        <v>6232</v>
      </c>
      <c r="EA13">
        <v>590</v>
      </c>
      <c r="EB13">
        <v>488</v>
      </c>
      <c r="EC13">
        <v>1078</v>
      </c>
    </row>
    <row r="14" spans="1:133">
      <c r="A14" s="9" t="s">
        <v>6234</v>
      </c>
      <c r="B14">
        <v>13</v>
      </c>
      <c r="C14">
        <v>4</v>
      </c>
      <c r="D14">
        <v>7179</v>
      </c>
      <c r="E14">
        <v>478</v>
      </c>
      <c r="G14">
        <v>127</v>
      </c>
      <c r="H14">
        <v>13</v>
      </c>
      <c r="I14">
        <v>87</v>
      </c>
      <c r="J14">
        <v>7261</v>
      </c>
      <c r="K14">
        <v>27</v>
      </c>
      <c r="M14">
        <v>15189</v>
      </c>
      <c r="N14">
        <f t="shared" si="1"/>
        <v>7348</v>
      </c>
      <c r="O14">
        <f t="shared" si="2"/>
        <v>7306</v>
      </c>
      <c r="P14">
        <f t="shared" si="3"/>
        <v>491</v>
      </c>
      <c r="Q14">
        <f t="shared" si="4"/>
        <v>0</v>
      </c>
      <c r="R14">
        <f t="shared" si="5"/>
        <v>40</v>
      </c>
      <c r="S14">
        <f t="shared" si="6"/>
        <v>4</v>
      </c>
      <c r="T14" s="9" t="s">
        <v>6235</v>
      </c>
      <c r="U14">
        <v>2722</v>
      </c>
      <c r="V14">
        <v>3019</v>
      </c>
      <c r="X14">
        <v>5741</v>
      </c>
      <c r="Y14" s="9" t="s">
        <v>6235</v>
      </c>
      <c r="Z14">
        <v>4219</v>
      </c>
      <c r="AA14">
        <v>1522</v>
      </c>
      <c r="AC14">
        <v>5741</v>
      </c>
      <c r="AD14" s="9" t="s">
        <v>6234</v>
      </c>
      <c r="AE14">
        <v>208</v>
      </c>
      <c r="AF14">
        <v>933</v>
      </c>
      <c r="AG14">
        <v>2643</v>
      </c>
      <c r="AH14">
        <v>1264</v>
      </c>
      <c r="AI14">
        <v>6278</v>
      </c>
      <c r="AJ14">
        <v>780</v>
      </c>
      <c r="AK14">
        <v>734</v>
      </c>
      <c r="AL14">
        <v>700</v>
      </c>
      <c r="AM14">
        <v>529</v>
      </c>
      <c r="AN14">
        <v>401</v>
      </c>
      <c r="AO14">
        <v>275</v>
      </c>
      <c r="AP14">
        <v>205</v>
      </c>
      <c r="AQ14">
        <v>239</v>
      </c>
      <c r="AR14">
        <v>15189</v>
      </c>
      <c r="AT14">
        <f t="shared" si="7"/>
        <v>7542</v>
      </c>
      <c r="AU14">
        <f t="shared" si="0"/>
        <v>2214</v>
      </c>
      <c r="AV14">
        <f t="shared" si="8"/>
        <v>1410</v>
      </c>
      <c r="AW14">
        <f t="shared" si="9"/>
        <v>239</v>
      </c>
      <c r="AY14" s="12">
        <v>38</v>
      </c>
      <c r="AZ14" s="1">
        <v>1</v>
      </c>
      <c r="BA14" s="1">
        <v>1</v>
      </c>
      <c r="BB14" s="1"/>
      <c r="BC14" s="1"/>
      <c r="BD14" s="1">
        <v>6371</v>
      </c>
      <c r="BE14" s="1"/>
      <c r="BF14" s="1"/>
      <c r="BG14" s="1"/>
      <c r="BH14" s="1">
        <v>2146</v>
      </c>
      <c r="BI14" s="1">
        <v>1</v>
      </c>
      <c r="BJ14" s="1"/>
      <c r="BK14" s="1"/>
      <c r="BL14" s="1"/>
      <c r="BM14" s="1"/>
      <c r="BN14" s="1">
        <v>1</v>
      </c>
      <c r="BO14" s="1"/>
      <c r="BP14" s="1"/>
      <c r="BQ14" s="1"/>
      <c r="BR14" s="1"/>
      <c r="BS14" s="1">
        <v>3</v>
      </c>
      <c r="BT14" s="1"/>
      <c r="BU14" s="1"/>
      <c r="BV14" s="1"/>
      <c r="BW14" s="1">
        <v>3</v>
      </c>
      <c r="BX14" s="1"/>
      <c r="BY14" s="1"/>
      <c r="BZ14" s="1"/>
      <c r="CA14" s="1">
        <v>1</v>
      </c>
      <c r="CB14" s="1"/>
      <c r="CC14" s="1"/>
      <c r="CD14" s="1">
        <v>1</v>
      </c>
      <c r="CE14" s="1"/>
      <c r="CF14" s="1"/>
      <c r="CG14" s="1"/>
      <c r="CH14" s="1"/>
      <c r="CI14" s="1"/>
      <c r="CJ14" s="1"/>
      <c r="CK14" s="1"/>
      <c r="CL14" s="1">
        <v>8529</v>
      </c>
      <c r="CN14" s="9" t="s">
        <v>6237</v>
      </c>
      <c r="CP14">
        <v>2</v>
      </c>
      <c r="CQ14">
        <v>2</v>
      </c>
      <c r="CZ14" s="9" t="s">
        <v>6234</v>
      </c>
      <c r="DA14">
        <v>57</v>
      </c>
      <c r="DB14">
        <v>151</v>
      </c>
      <c r="DC14">
        <v>67</v>
      </c>
      <c r="DD14">
        <v>917</v>
      </c>
      <c r="DE14">
        <v>85</v>
      </c>
      <c r="DF14">
        <v>97</v>
      </c>
      <c r="DG14">
        <v>70</v>
      </c>
      <c r="DH14">
        <v>37</v>
      </c>
      <c r="DI14">
        <v>23</v>
      </c>
      <c r="DJ14">
        <v>19</v>
      </c>
      <c r="DK14">
        <v>16</v>
      </c>
      <c r="DL14">
        <v>8</v>
      </c>
      <c r="DM14">
        <v>9</v>
      </c>
      <c r="DN14">
        <v>1556</v>
      </c>
      <c r="DP14">
        <f t="shared" si="10"/>
        <v>1002</v>
      </c>
      <c r="DQ14">
        <f t="shared" si="11"/>
        <v>204</v>
      </c>
      <c r="DR14">
        <f t="shared" si="12"/>
        <v>66</v>
      </c>
      <c r="DS14">
        <f t="shared" si="13"/>
        <v>9</v>
      </c>
      <c r="DU14" s="9" t="s">
        <v>6232</v>
      </c>
      <c r="DV14">
        <v>609</v>
      </c>
      <c r="DW14">
        <v>469</v>
      </c>
      <c r="DX14">
        <v>1078</v>
      </c>
      <c r="DZ14" s="9" t="s">
        <v>6234</v>
      </c>
      <c r="EA14">
        <v>838</v>
      </c>
      <c r="EB14">
        <v>718</v>
      </c>
      <c r="EC14">
        <v>1556</v>
      </c>
    </row>
    <row r="15" spans="1:133">
      <c r="A15" s="9" t="s">
        <v>6233</v>
      </c>
      <c r="C15">
        <v>9</v>
      </c>
      <c r="D15">
        <v>12639</v>
      </c>
      <c r="E15">
        <v>2305</v>
      </c>
      <c r="F15">
        <v>4</v>
      </c>
      <c r="G15">
        <v>101</v>
      </c>
      <c r="H15">
        <v>21</v>
      </c>
      <c r="I15">
        <v>54</v>
      </c>
      <c r="J15">
        <v>3194</v>
      </c>
      <c r="K15">
        <v>221</v>
      </c>
      <c r="M15">
        <v>18548</v>
      </c>
      <c r="N15">
        <f t="shared" si="1"/>
        <v>3248</v>
      </c>
      <c r="O15">
        <f t="shared" si="2"/>
        <v>12740</v>
      </c>
      <c r="P15">
        <f t="shared" si="3"/>
        <v>2326</v>
      </c>
      <c r="Q15">
        <f t="shared" si="4"/>
        <v>4</v>
      </c>
      <c r="R15">
        <f t="shared" si="5"/>
        <v>221</v>
      </c>
      <c r="S15">
        <f t="shared" si="6"/>
        <v>9</v>
      </c>
      <c r="T15" s="9" t="s">
        <v>6236</v>
      </c>
      <c r="U15">
        <v>35136</v>
      </c>
      <c r="V15">
        <v>31148</v>
      </c>
      <c r="X15">
        <v>66284</v>
      </c>
      <c r="Y15" s="9" t="s">
        <v>6236</v>
      </c>
      <c r="Z15">
        <v>14426</v>
      </c>
      <c r="AA15">
        <v>51858</v>
      </c>
      <c r="AC15">
        <v>66284</v>
      </c>
      <c r="AD15" s="9" t="s">
        <v>6233</v>
      </c>
      <c r="AE15">
        <v>208</v>
      </c>
      <c r="AF15">
        <v>892</v>
      </c>
      <c r="AG15">
        <v>2581</v>
      </c>
      <c r="AH15">
        <v>1363</v>
      </c>
      <c r="AI15">
        <v>7278</v>
      </c>
      <c r="AJ15">
        <v>1086</v>
      </c>
      <c r="AK15">
        <v>1054</v>
      </c>
      <c r="AL15">
        <v>1008</v>
      </c>
      <c r="AM15">
        <v>898</v>
      </c>
      <c r="AN15">
        <v>735</v>
      </c>
      <c r="AO15">
        <v>526</v>
      </c>
      <c r="AP15">
        <v>397</v>
      </c>
      <c r="AQ15">
        <v>522</v>
      </c>
      <c r="AR15">
        <v>18548</v>
      </c>
      <c r="AT15">
        <f t="shared" si="7"/>
        <v>8641</v>
      </c>
      <c r="AU15">
        <f t="shared" si="0"/>
        <v>3148</v>
      </c>
      <c r="AV15">
        <f t="shared" si="8"/>
        <v>2556</v>
      </c>
      <c r="AW15">
        <f t="shared" si="9"/>
        <v>522</v>
      </c>
      <c r="AY15" s="12">
        <v>40</v>
      </c>
      <c r="AZ15" s="1">
        <v>1</v>
      </c>
      <c r="BA15" s="1">
        <v>6</v>
      </c>
      <c r="BB15" s="1"/>
      <c r="BC15" s="1"/>
      <c r="BD15" s="1">
        <v>7742</v>
      </c>
      <c r="BE15" s="1">
        <v>1</v>
      </c>
      <c r="BF15" s="1"/>
      <c r="BG15" s="1">
        <v>29</v>
      </c>
      <c r="BH15" s="1">
        <v>7267</v>
      </c>
      <c r="BI15" s="1">
        <v>1</v>
      </c>
      <c r="BJ15" s="1">
        <v>9</v>
      </c>
      <c r="BK15" s="1"/>
      <c r="BL15" s="1"/>
      <c r="BM15" s="1">
        <v>1</v>
      </c>
      <c r="BN15" s="1">
        <v>26</v>
      </c>
      <c r="BO15" s="1"/>
      <c r="BP15" s="1">
        <v>2</v>
      </c>
      <c r="BQ15" s="1"/>
      <c r="BR15" s="1"/>
      <c r="BS15" s="1">
        <v>10</v>
      </c>
      <c r="BT15" s="1"/>
      <c r="BU15" s="1">
        <v>4</v>
      </c>
      <c r="BV15" s="1"/>
      <c r="BW15" s="1">
        <v>38</v>
      </c>
      <c r="BX15" s="1">
        <v>1</v>
      </c>
      <c r="BY15" s="1"/>
      <c r="BZ15" s="1">
        <v>4</v>
      </c>
      <c r="CA15" s="1">
        <v>25</v>
      </c>
      <c r="CB15" s="1"/>
      <c r="CC15" s="1"/>
      <c r="CD15" s="1">
        <v>6</v>
      </c>
      <c r="CE15" s="1"/>
      <c r="CF15" s="1"/>
      <c r="CG15" s="1"/>
      <c r="CH15" s="1"/>
      <c r="CI15" s="1"/>
      <c r="CJ15" s="1">
        <v>2</v>
      </c>
      <c r="CK15" s="1"/>
      <c r="CL15" s="1">
        <v>15175</v>
      </c>
      <c r="CN15" s="9" t="s">
        <v>6238</v>
      </c>
      <c r="CP15">
        <v>1</v>
      </c>
      <c r="CQ15">
        <v>1</v>
      </c>
      <c r="CZ15" s="9" t="s">
        <v>6233</v>
      </c>
      <c r="DA15">
        <v>343</v>
      </c>
      <c r="DB15">
        <v>973</v>
      </c>
      <c r="DC15">
        <v>454</v>
      </c>
      <c r="DD15">
        <v>4343</v>
      </c>
      <c r="DE15">
        <v>614</v>
      </c>
      <c r="DF15">
        <v>559</v>
      </c>
      <c r="DG15">
        <v>470</v>
      </c>
      <c r="DH15">
        <v>420</v>
      </c>
      <c r="DI15">
        <v>298</v>
      </c>
      <c r="DJ15">
        <v>203</v>
      </c>
      <c r="DK15">
        <v>149</v>
      </c>
      <c r="DL15">
        <v>171</v>
      </c>
      <c r="DM15">
        <v>42</v>
      </c>
      <c r="DN15">
        <v>9039</v>
      </c>
      <c r="DP15">
        <f t="shared" si="10"/>
        <v>4957</v>
      </c>
      <c r="DQ15">
        <f t="shared" si="11"/>
        <v>1449</v>
      </c>
      <c r="DR15">
        <f t="shared" si="12"/>
        <v>821</v>
      </c>
      <c r="DS15">
        <f t="shared" si="13"/>
        <v>42</v>
      </c>
      <c r="DU15" s="9" t="s">
        <v>6234</v>
      </c>
      <c r="DV15">
        <v>874</v>
      </c>
      <c r="DW15">
        <v>682</v>
      </c>
      <c r="DX15">
        <v>1556</v>
      </c>
      <c r="DZ15" s="9" t="s">
        <v>6233</v>
      </c>
      <c r="EA15">
        <v>7525</v>
      </c>
      <c r="EB15">
        <v>1514</v>
      </c>
      <c r="EC15">
        <v>9039</v>
      </c>
    </row>
    <row r="16" spans="1:133">
      <c r="A16" s="9" t="s">
        <v>6235</v>
      </c>
      <c r="C16">
        <v>2</v>
      </c>
      <c r="D16">
        <v>2778</v>
      </c>
      <c r="E16">
        <v>487</v>
      </c>
      <c r="G16">
        <v>23</v>
      </c>
      <c r="H16">
        <v>4</v>
      </c>
      <c r="I16">
        <v>4</v>
      </c>
      <c r="J16">
        <v>2412</v>
      </c>
      <c r="K16">
        <v>31</v>
      </c>
      <c r="M16">
        <v>5741</v>
      </c>
      <c r="N16">
        <f t="shared" si="1"/>
        <v>2416</v>
      </c>
      <c r="O16">
        <f t="shared" si="2"/>
        <v>2801</v>
      </c>
      <c r="P16">
        <f t="shared" si="3"/>
        <v>491</v>
      </c>
      <c r="Q16">
        <f t="shared" si="4"/>
        <v>0</v>
      </c>
      <c r="R16">
        <f t="shared" si="5"/>
        <v>31</v>
      </c>
      <c r="S16">
        <f t="shared" si="6"/>
        <v>2</v>
      </c>
      <c r="T16" s="9" t="s">
        <v>6237</v>
      </c>
      <c r="U16">
        <v>13163</v>
      </c>
      <c r="V16">
        <v>12470</v>
      </c>
      <c r="X16">
        <v>25633</v>
      </c>
      <c r="Y16" s="9" t="s">
        <v>6237</v>
      </c>
      <c r="Z16">
        <v>14698</v>
      </c>
      <c r="AA16">
        <v>10935</v>
      </c>
      <c r="AC16">
        <v>25633</v>
      </c>
      <c r="AD16" s="9" t="s">
        <v>6235</v>
      </c>
      <c r="AE16">
        <v>60</v>
      </c>
      <c r="AF16">
        <v>328</v>
      </c>
      <c r="AG16">
        <v>819</v>
      </c>
      <c r="AH16">
        <v>405</v>
      </c>
      <c r="AI16">
        <v>2168</v>
      </c>
      <c r="AJ16">
        <v>357</v>
      </c>
      <c r="AK16">
        <v>334</v>
      </c>
      <c r="AL16">
        <v>292</v>
      </c>
      <c r="AM16">
        <v>290</v>
      </c>
      <c r="AN16">
        <v>241</v>
      </c>
      <c r="AO16">
        <v>173</v>
      </c>
      <c r="AP16">
        <v>107</v>
      </c>
      <c r="AQ16">
        <v>167</v>
      </c>
      <c r="AR16">
        <v>5741</v>
      </c>
      <c r="AT16">
        <f t="shared" si="7"/>
        <v>2573</v>
      </c>
      <c r="AU16">
        <f t="shared" si="0"/>
        <v>983</v>
      </c>
      <c r="AV16">
        <f t="shared" si="8"/>
        <v>811</v>
      </c>
      <c r="AW16">
        <f t="shared" si="9"/>
        <v>167</v>
      </c>
      <c r="AY16" s="12">
        <v>42</v>
      </c>
      <c r="AZ16" s="1">
        <v>9</v>
      </c>
      <c r="BA16" s="1">
        <v>51</v>
      </c>
      <c r="BB16" s="1"/>
      <c r="BC16" s="1"/>
      <c r="BD16" s="1">
        <v>15057</v>
      </c>
      <c r="BE16" s="1"/>
      <c r="BF16" s="1"/>
      <c r="BG16" s="1">
        <v>6</v>
      </c>
      <c r="BH16" s="1">
        <v>2931</v>
      </c>
      <c r="BI16" s="1">
        <v>3</v>
      </c>
      <c r="BJ16" s="1">
        <v>6</v>
      </c>
      <c r="BK16" s="1"/>
      <c r="BL16" s="1"/>
      <c r="BM16" s="1"/>
      <c r="BN16" s="1"/>
      <c r="BO16" s="1">
        <v>23</v>
      </c>
      <c r="BP16" s="1">
        <v>7</v>
      </c>
      <c r="BQ16" s="1">
        <v>2</v>
      </c>
      <c r="BR16" s="1"/>
      <c r="BS16" s="1">
        <v>29</v>
      </c>
      <c r="BT16" s="1">
        <v>1</v>
      </c>
      <c r="BU16" s="1">
        <v>3</v>
      </c>
      <c r="BV16" s="1"/>
      <c r="BW16" s="1">
        <v>84</v>
      </c>
      <c r="BX16" s="1">
        <v>2</v>
      </c>
      <c r="BY16" s="1"/>
      <c r="BZ16" s="1">
        <v>92</v>
      </c>
      <c r="CA16" s="1">
        <v>225</v>
      </c>
      <c r="CB16" s="1"/>
      <c r="CC16" s="1"/>
      <c r="CD16" s="1">
        <v>10</v>
      </c>
      <c r="CE16" s="1"/>
      <c r="CF16" s="1"/>
      <c r="CG16" s="1"/>
      <c r="CH16" s="1"/>
      <c r="CI16" s="1"/>
      <c r="CJ16" s="1">
        <v>1</v>
      </c>
      <c r="CK16" s="1"/>
      <c r="CL16" s="1">
        <v>18542</v>
      </c>
      <c r="CN16" s="9" t="s">
        <v>6239</v>
      </c>
      <c r="CO16">
        <v>23</v>
      </c>
      <c r="CP16">
        <v>21</v>
      </c>
      <c r="CQ16">
        <v>44</v>
      </c>
      <c r="CZ16" s="9" t="s">
        <v>6235</v>
      </c>
      <c r="DA16">
        <v>74</v>
      </c>
      <c r="DB16">
        <v>177</v>
      </c>
      <c r="DC16">
        <v>77</v>
      </c>
      <c r="DD16">
        <v>628</v>
      </c>
      <c r="DE16">
        <v>88</v>
      </c>
      <c r="DF16">
        <v>75</v>
      </c>
      <c r="DG16">
        <v>64</v>
      </c>
      <c r="DH16">
        <v>42</v>
      </c>
      <c r="DI16">
        <v>23</v>
      </c>
      <c r="DJ16">
        <v>15</v>
      </c>
      <c r="DK16">
        <v>6</v>
      </c>
      <c r="DL16">
        <v>16</v>
      </c>
      <c r="DM16">
        <v>7</v>
      </c>
      <c r="DN16">
        <v>1292</v>
      </c>
      <c r="DP16">
        <f t="shared" si="10"/>
        <v>716</v>
      </c>
      <c r="DQ16">
        <f t="shared" si="11"/>
        <v>181</v>
      </c>
      <c r="DR16">
        <f t="shared" si="12"/>
        <v>60</v>
      </c>
      <c r="DS16">
        <f t="shared" si="13"/>
        <v>7</v>
      </c>
      <c r="DU16" s="9" t="s">
        <v>6233</v>
      </c>
      <c r="DV16">
        <v>4578</v>
      </c>
      <c r="DW16">
        <v>4461</v>
      </c>
      <c r="DX16">
        <v>9039</v>
      </c>
      <c r="DZ16" s="9" t="s">
        <v>6235</v>
      </c>
      <c r="EA16">
        <v>895</v>
      </c>
      <c r="EB16">
        <v>397</v>
      </c>
      <c r="EC16">
        <v>1292</v>
      </c>
    </row>
    <row r="17" spans="1:133">
      <c r="A17" s="9" t="s">
        <v>6236</v>
      </c>
      <c r="C17">
        <v>30</v>
      </c>
      <c r="D17">
        <v>19669</v>
      </c>
      <c r="E17">
        <v>5037</v>
      </c>
      <c r="F17">
        <v>11</v>
      </c>
      <c r="G17">
        <v>178</v>
      </c>
      <c r="H17">
        <v>40</v>
      </c>
      <c r="I17">
        <v>373</v>
      </c>
      <c r="J17">
        <v>39539</v>
      </c>
      <c r="K17">
        <v>1407</v>
      </c>
      <c r="M17">
        <v>66284</v>
      </c>
      <c r="N17">
        <f t="shared" si="1"/>
        <v>39912</v>
      </c>
      <c r="O17">
        <f t="shared" si="2"/>
        <v>19847</v>
      </c>
      <c r="P17">
        <f t="shared" si="3"/>
        <v>5077</v>
      </c>
      <c r="Q17">
        <f t="shared" si="4"/>
        <v>11</v>
      </c>
      <c r="R17">
        <f t="shared" si="5"/>
        <v>1407</v>
      </c>
      <c r="S17">
        <f t="shared" si="6"/>
        <v>30</v>
      </c>
      <c r="T17" s="9" t="s">
        <v>6240</v>
      </c>
      <c r="U17">
        <v>3060</v>
      </c>
      <c r="V17">
        <v>3273</v>
      </c>
      <c r="X17">
        <v>6333</v>
      </c>
      <c r="Y17" s="9" t="s">
        <v>6240</v>
      </c>
      <c r="Z17">
        <v>3938</v>
      </c>
      <c r="AA17">
        <v>2395</v>
      </c>
      <c r="AC17">
        <v>6333</v>
      </c>
      <c r="AD17" s="9" t="s">
        <v>6236</v>
      </c>
      <c r="AE17">
        <v>912</v>
      </c>
      <c r="AF17">
        <v>4386</v>
      </c>
      <c r="AG17">
        <v>10717</v>
      </c>
      <c r="AH17">
        <v>5020</v>
      </c>
      <c r="AI17">
        <v>27881</v>
      </c>
      <c r="AJ17">
        <v>3344</v>
      </c>
      <c r="AK17">
        <v>3072</v>
      </c>
      <c r="AL17">
        <v>2894</v>
      </c>
      <c r="AM17">
        <v>2629</v>
      </c>
      <c r="AN17">
        <v>1885</v>
      </c>
      <c r="AO17">
        <v>1376</v>
      </c>
      <c r="AP17">
        <v>849</v>
      </c>
      <c r="AQ17">
        <v>1319</v>
      </c>
      <c r="AR17">
        <v>66284</v>
      </c>
      <c r="AT17">
        <f t="shared" si="7"/>
        <v>32901</v>
      </c>
      <c r="AU17">
        <f t="shared" si="0"/>
        <v>9310</v>
      </c>
      <c r="AV17">
        <f t="shared" si="8"/>
        <v>6739</v>
      </c>
      <c r="AW17">
        <f t="shared" si="9"/>
        <v>1319</v>
      </c>
      <c r="AY17" s="12">
        <v>44</v>
      </c>
      <c r="AZ17" s="1"/>
      <c r="BA17" s="1">
        <v>6</v>
      </c>
      <c r="BB17" s="1"/>
      <c r="BC17" s="1"/>
      <c r="BD17" s="1">
        <v>3239</v>
      </c>
      <c r="BE17" s="1"/>
      <c r="BF17" s="1"/>
      <c r="BG17" s="1">
        <v>4</v>
      </c>
      <c r="BH17" s="1">
        <v>2394</v>
      </c>
      <c r="BI17" s="1">
        <v>1</v>
      </c>
      <c r="BJ17" s="1">
        <v>1</v>
      </c>
      <c r="BK17" s="1"/>
      <c r="BL17" s="1"/>
      <c r="BM17" s="1"/>
      <c r="BN17" s="1"/>
      <c r="BO17" s="1"/>
      <c r="BP17" s="1"/>
      <c r="BQ17" s="1"/>
      <c r="BR17" s="1"/>
      <c r="BS17" s="1">
        <v>6</v>
      </c>
      <c r="BT17" s="1">
        <v>1</v>
      </c>
      <c r="BU17" s="1"/>
      <c r="BV17" s="1"/>
      <c r="BW17" s="1">
        <v>12</v>
      </c>
      <c r="BX17" s="1">
        <v>1</v>
      </c>
      <c r="BY17" s="1"/>
      <c r="BZ17" s="1"/>
      <c r="CA17" s="1">
        <v>38</v>
      </c>
      <c r="CB17" s="1"/>
      <c r="CC17" s="1"/>
      <c r="CD17" s="1">
        <v>5</v>
      </c>
      <c r="CE17" s="1"/>
      <c r="CF17" s="1"/>
      <c r="CG17" s="1"/>
      <c r="CH17" s="1"/>
      <c r="CI17" s="1"/>
      <c r="CJ17" s="1"/>
      <c r="CK17" s="1"/>
      <c r="CL17" s="1">
        <v>5708</v>
      </c>
      <c r="CN17" s="9" t="s">
        <v>6241</v>
      </c>
      <c r="CO17">
        <v>3</v>
      </c>
      <c r="CP17">
        <v>1</v>
      </c>
      <c r="CQ17">
        <v>4</v>
      </c>
      <c r="CZ17" s="9" t="s">
        <v>6236</v>
      </c>
      <c r="DA17">
        <v>4114</v>
      </c>
      <c r="DB17">
        <v>12640</v>
      </c>
      <c r="DC17">
        <v>6164</v>
      </c>
      <c r="DD17">
        <v>38263</v>
      </c>
      <c r="DE17">
        <v>5456</v>
      </c>
      <c r="DF17">
        <v>4741</v>
      </c>
      <c r="DG17">
        <v>4107</v>
      </c>
      <c r="DH17">
        <v>3226</v>
      </c>
      <c r="DI17">
        <v>2067</v>
      </c>
      <c r="DJ17">
        <v>1050</v>
      </c>
      <c r="DK17">
        <v>582</v>
      </c>
      <c r="DL17">
        <v>608</v>
      </c>
      <c r="DM17">
        <v>382</v>
      </c>
      <c r="DN17">
        <v>83400</v>
      </c>
      <c r="DP17">
        <f t="shared" si="10"/>
        <v>43719</v>
      </c>
      <c r="DQ17">
        <f t="shared" si="11"/>
        <v>12074</v>
      </c>
      <c r="DR17">
        <f t="shared" si="12"/>
        <v>4307</v>
      </c>
      <c r="DS17">
        <f t="shared" si="13"/>
        <v>382</v>
      </c>
      <c r="DU17" s="9" t="s">
        <v>6235</v>
      </c>
      <c r="DV17">
        <v>696</v>
      </c>
      <c r="DW17">
        <v>596</v>
      </c>
      <c r="DX17">
        <v>1292</v>
      </c>
      <c r="DZ17" s="9" t="s">
        <v>6236</v>
      </c>
      <c r="EA17">
        <v>69207</v>
      </c>
      <c r="EB17">
        <v>14193</v>
      </c>
      <c r="EC17">
        <v>83400</v>
      </c>
    </row>
    <row r="18" spans="1:133">
      <c r="A18" s="9" t="s">
        <v>6237</v>
      </c>
      <c r="B18">
        <v>2</v>
      </c>
      <c r="C18">
        <v>4</v>
      </c>
      <c r="D18">
        <v>10475</v>
      </c>
      <c r="E18">
        <v>1250</v>
      </c>
      <c r="F18">
        <v>2</v>
      </c>
      <c r="G18">
        <v>46</v>
      </c>
      <c r="H18">
        <v>2</v>
      </c>
      <c r="I18">
        <v>32</v>
      </c>
      <c r="J18">
        <v>13682</v>
      </c>
      <c r="K18">
        <v>138</v>
      </c>
      <c r="M18">
        <v>25633</v>
      </c>
      <c r="N18">
        <f t="shared" si="1"/>
        <v>13714</v>
      </c>
      <c r="O18">
        <f t="shared" si="2"/>
        <v>10521</v>
      </c>
      <c r="P18">
        <f t="shared" si="3"/>
        <v>1252</v>
      </c>
      <c r="Q18">
        <f t="shared" si="4"/>
        <v>2</v>
      </c>
      <c r="R18">
        <f t="shared" si="5"/>
        <v>140</v>
      </c>
      <c r="S18">
        <f t="shared" si="6"/>
        <v>4</v>
      </c>
      <c r="T18" s="9" t="s">
        <v>6238</v>
      </c>
      <c r="U18">
        <v>1285</v>
      </c>
      <c r="V18">
        <v>1262</v>
      </c>
      <c r="X18">
        <v>2547</v>
      </c>
      <c r="Y18" s="9" t="s">
        <v>6238</v>
      </c>
      <c r="Z18">
        <v>1689</v>
      </c>
      <c r="AA18">
        <v>858</v>
      </c>
      <c r="AC18">
        <v>2547</v>
      </c>
      <c r="AD18" s="9" t="s">
        <v>6237</v>
      </c>
      <c r="AE18">
        <v>393</v>
      </c>
      <c r="AF18">
        <v>1817</v>
      </c>
      <c r="AG18">
        <v>4737</v>
      </c>
      <c r="AH18">
        <v>2371</v>
      </c>
      <c r="AI18">
        <v>8665</v>
      </c>
      <c r="AJ18">
        <v>1433</v>
      </c>
      <c r="AK18">
        <v>1341</v>
      </c>
      <c r="AL18">
        <v>1229</v>
      </c>
      <c r="AM18">
        <v>1071</v>
      </c>
      <c r="AN18">
        <v>805</v>
      </c>
      <c r="AO18">
        <v>610</v>
      </c>
      <c r="AP18">
        <v>457</v>
      </c>
      <c r="AQ18">
        <v>704</v>
      </c>
      <c r="AR18">
        <v>25633</v>
      </c>
      <c r="AT18">
        <f t="shared" si="7"/>
        <v>11036</v>
      </c>
      <c r="AU18">
        <f t="shared" si="0"/>
        <v>4003</v>
      </c>
      <c r="AV18">
        <f t="shared" si="8"/>
        <v>2943</v>
      </c>
      <c r="AW18">
        <f t="shared" si="9"/>
        <v>704</v>
      </c>
      <c r="AY18" s="12">
        <v>45</v>
      </c>
      <c r="AZ18" s="1">
        <v>16</v>
      </c>
      <c r="BA18" s="1">
        <v>72</v>
      </c>
      <c r="BB18" s="1">
        <v>2</v>
      </c>
      <c r="BC18" s="1">
        <v>1</v>
      </c>
      <c r="BD18" s="1">
        <v>24587</v>
      </c>
      <c r="BE18" s="1">
        <v>2</v>
      </c>
      <c r="BF18" s="1">
        <v>1</v>
      </c>
      <c r="BG18" s="1">
        <v>150</v>
      </c>
      <c r="BH18" s="1">
        <v>37220</v>
      </c>
      <c r="BI18" s="1">
        <v>13</v>
      </c>
      <c r="BJ18" s="1">
        <v>250</v>
      </c>
      <c r="BK18" s="1"/>
      <c r="BL18" s="1">
        <v>4</v>
      </c>
      <c r="BM18" s="1">
        <v>43</v>
      </c>
      <c r="BN18" s="1">
        <v>173</v>
      </c>
      <c r="BO18" s="1">
        <v>5</v>
      </c>
      <c r="BP18" s="1">
        <v>1064</v>
      </c>
      <c r="BQ18" s="1">
        <v>2</v>
      </c>
      <c r="BR18" s="1">
        <v>7</v>
      </c>
      <c r="BS18" s="1">
        <v>108</v>
      </c>
      <c r="BT18" s="1">
        <v>37</v>
      </c>
      <c r="BU18" s="1">
        <v>15</v>
      </c>
      <c r="BV18" s="1">
        <v>3</v>
      </c>
      <c r="BW18" s="1">
        <v>430</v>
      </c>
      <c r="BX18" s="1"/>
      <c r="BY18" s="1"/>
      <c r="BZ18" s="1">
        <v>507</v>
      </c>
      <c r="CA18" s="1">
        <v>1423</v>
      </c>
      <c r="CB18" s="1">
        <v>1</v>
      </c>
      <c r="CC18" s="1">
        <v>1</v>
      </c>
      <c r="CD18" s="1">
        <v>36</v>
      </c>
      <c r="CE18" s="1"/>
      <c r="CF18" s="1">
        <v>1</v>
      </c>
      <c r="CG18" s="1"/>
      <c r="CH18" s="1"/>
      <c r="CI18" s="1">
        <v>6</v>
      </c>
      <c r="CJ18" s="1"/>
      <c r="CK18" s="1"/>
      <c r="CL18" s="1">
        <v>66180</v>
      </c>
      <c r="CN18" s="9" t="s">
        <v>6242</v>
      </c>
      <c r="CO18">
        <v>582</v>
      </c>
      <c r="CP18">
        <v>430</v>
      </c>
      <c r="CQ18">
        <v>1012</v>
      </c>
      <c r="CZ18" s="9" t="s">
        <v>6237</v>
      </c>
      <c r="DA18">
        <v>195</v>
      </c>
      <c r="DB18">
        <v>553</v>
      </c>
      <c r="DC18">
        <v>222</v>
      </c>
      <c r="DD18">
        <v>1852</v>
      </c>
      <c r="DE18">
        <v>308</v>
      </c>
      <c r="DF18">
        <v>265</v>
      </c>
      <c r="DG18">
        <v>207</v>
      </c>
      <c r="DH18">
        <v>126</v>
      </c>
      <c r="DI18">
        <v>108</v>
      </c>
      <c r="DJ18">
        <v>79</v>
      </c>
      <c r="DK18">
        <v>39</v>
      </c>
      <c r="DL18">
        <v>47</v>
      </c>
      <c r="DM18">
        <v>18</v>
      </c>
      <c r="DN18">
        <v>4019</v>
      </c>
      <c r="DP18">
        <f t="shared" si="10"/>
        <v>2160</v>
      </c>
      <c r="DQ18">
        <f t="shared" si="11"/>
        <v>598</v>
      </c>
      <c r="DR18">
        <f t="shared" si="12"/>
        <v>273</v>
      </c>
      <c r="DS18">
        <f t="shared" si="13"/>
        <v>18</v>
      </c>
      <c r="DU18" s="9" t="s">
        <v>6236</v>
      </c>
      <c r="DV18">
        <v>43048</v>
      </c>
      <c r="DW18">
        <v>40352</v>
      </c>
      <c r="DX18">
        <v>83400</v>
      </c>
      <c r="DZ18" s="9" t="s">
        <v>6237</v>
      </c>
      <c r="EA18">
        <v>2709</v>
      </c>
      <c r="EB18">
        <v>1310</v>
      </c>
      <c r="EC18">
        <v>4019</v>
      </c>
    </row>
    <row r="19" spans="1:133">
      <c r="A19" s="9" t="s">
        <v>6240</v>
      </c>
      <c r="B19">
        <v>16</v>
      </c>
      <c r="D19">
        <v>952</v>
      </c>
      <c r="E19">
        <v>52</v>
      </c>
      <c r="G19">
        <v>8</v>
      </c>
      <c r="I19">
        <v>7</v>
      </c>
      <c r="J19">
        <v>5286</v>
      </c>
      <c r="K19">
        <v>12</v>
      </c>
      <c r="M19">
        <v>6333</v>
      </c>
      <c r="N19">
        <f t="shared" si="1"/>
        <v>5293</v>
      </c>
      <c r="O19">
        <f t="shared" si="2"/>
        <v>960</v>
      </c>
      <c r="P19">
        <f t="shared" si="3"/>
        <v>52</v>
      </c>
      <c r="Q19">
        <f t="shared" si="4"/>
        <v>0</v>
      </c>
      <c r="R19">
        <f t="shared" si="5"/>
        <v>28</v>
      </c>
      <c r="S19">
        <f t="shared" si="6"/>
        <v>0</v>
      </c>
      <c r="T19" s="9" t="s">
        <v>6239</v>
      </c>
      <c r="U19">
        <v>10974</v>
      </c>
      <c r="V19">
        <v>10237</v>
      </c>
      <c r="X19">
        <v>21211</v>
      </c>
      <c r="Y19" s="9" t="s">
        <v>6239</v>
      </c>
      <c r="Z19">
        <v>8854</v>
      </c>
      <c r="AA19">
        <v>12357</v>
      </c>
      <c r="AC19">
        <v>21211</v>
      </c>
      <c r="AD19" s="9" t="s">
        <v>6240</v>
      </c>
      <c r="AE19">
        <v>68</v>
      </c>
      <c r="AF19">
        <v>348</v>
      </c>
      <c r="AG19">
        <v>1040</v>
      </c>
      <c r="AH19">
        <v>510</v>
      </c>
      <c r="AI19">
        <v>2190</v>
      </c>
      <c r="AJ19">
        <v>369</v>
      </c>
      <c r="AK19">
        <v>333</v>
      </c>
      <c r="AL19">
        <v>350</v>
      </c>
      <c r="AM19">
        <v>303</v>
      </c>
      <c r="AN19">
        <v>271</v>
      </c>
      <c r="AO19">
        <v>217</v>
      </c>
      <c r="AP19">
        <v>153</v>
      </c>
      <c r="AQ19">
        <v>181</v>
      </c>
      <c r="AR19">
        <v>6333</v>
      </c>
      <c r="AT19">
        <f t="shared" si="7"/>
        <v>2700</v>
      </c>
      <c r="AU19">
        <f t="shared" si="0"/>
        <v>1052</v>
      </c>
      <c r="AV19">
        <f t="shared" si="8"/>
        <v>944</v>
      </c>
      <c r="AW19">
        <f t="shared" si="9"/>
        <v>181</v>
      </c>
      <c r="AY19" s="12">
        <v>51</v>
      </c>
      <c r="AZ19" s="1"/>
      <c r="BA19" s="1">
        <v>3</v>
      </c>
      <c r="BB19" s="1"/>
      <c r="BC19" s="1">
        <v>1</v>
      </c>
      <c r="BD19" s="1">
        <v>11202</v>
      </c>
      <c r="BE19" s="1">
        <v>1</v>
      </c>
      <c r="BF19" s="1">
        <v>3</v>
      </c>
      <c r="BG19" s="1">
        <v>3</v>
      </c>
      <c r="BH19" s="1">
        <v>12362</v>
      </c>
      <c r="BI19" s="1">
        <v>3</v>
      </c>
      <c r="BJ19" s="1">
        <v>60</v>
      </c>
      <c r="BK19" s="1"/>
      <c r="BL19" s="1"/>
      <c r="BM19" s="1">
        <v>2</v>
      </c>
      <c r="BN19" s="1">
        <v>130</v>
      </c>
      <c r="BO19" s="1"/>
      <c r="BP19" s="1">
        <v>1579</v>
      </c>
      <c r="BQ19" s="1">
        <v>6</v>
      </c>
      <c r="BR19" s="1"/>
      <c r="BS19" s="1">
        <v>10</v>
      </c>
      <c r="BT19" s="1">
        <v>3</v>
      </c>
      <c r="BU19" s="1">
        <v>18</v>
      </c>
      <c r="BV19" s="1">
        <v>1</v>
      </c>
      <c r="BW19" s="1">
        <v>70</v>
      </c>
      <c r="BX19" s="1"/>
      <c r="BY19" s="1"/>
      <c r="BZ19" s="1">
        <v>43</v>
      </c>
      <c r="CA19" s="1">
        <v>132</v>
      </c>
      <c r="CB19" s="1"/>
      <c r="CC19" s="1"/>
      <c r="CD19" s="1">
        <v>11</v>
      </c>
      <c r="CE19" s="1"/>
      <c r="CF19" s="1"/>
      <c r="CG19" s="1"/>
      <c r="CH19" s="1"/>
      <c r="CI19" s="1">
        <v>1</v>
      </c>
      <c r="CJ19" s="1"/>
      <c r="CK19" s="1"/>
      <c r="CL19" s="1">
        <v>25644</v>
      </c>
      <c r="CN19" s="9" t="s">
        <v>6243</v>
      </c>
      <c r="CP19">
        <v>1</v>
      </c>
      <c r="CQ19">
        <v>1</v>
      </c>
      <c r="CZ19" s="9" t="s">
        <v>6240</v>
      </c>
      <c r="DA19">
        <v>22</v>
      </c>
      <c r="DB19">
        <v>60</v>
      </c>
      <c r="DC19">
        <v>29</v>
      </c>
      <c r="DD19">
        <v>284</v>
      </c>
      <c r="DE19">
        <v>32</v>
      </c>
      <c r="DF19">
        <v>38</v>
      </c>
      <c r="DG19">
        <v>23</v>
      </c>
      <c r="DH19">
        <v>20</v>
      </c>
      <c r="DI19">
        <v>12</v>
      </c>
      <c r="DJ19">
        <v>12</v>
      </c>
      <c r="DK19">
        <v>12</v>
      </c>
      <c r="DL19">
        <v>9</v>
      </c>
      <c r="DM19">
        <v>2</v>
      </c>
      <c r="DN19">
        <v>555</v>
      </c>
      <c r="DP19">
        <f t="shared" si="10"/>
        <v>316</v>
      </c>
      <c r="DQ19">
        <f t="shared" si="11"/>
        <v>81</v>
      </c>
      <c r="DR19">
        <f t="shared" si="12"/>
        <v>45</v>
      </c>
      <c r="DS19">
        <f t="shared" si="13"/>
        <v>2</v>
      </c>
      <c r="DU19" s="9" t="s">
        <v>6237</v>
      </c>
      <c r="DV19">
        <v>2158</v>
      </c>
      <c r="DW19">
        <v>1861</v>
      </c>
      <c r="DX19">
        <v>4019</v>
      </c>
      <c r="DZ19" s="9" t="s">
        <v>6240</v>
      </c>
      <c r="EA19">
        <v>447</v>
      </c>
      <c r="EB19">
        <v>108</v>
      </c>
      <c r="EC19">
        <v>555</v>
      </c>
    </row>
    <row r="20" spans="1:133">
      <c r="A20" s="9" t="s">
        <v>6238</v>
      </c>
      <c r="B20">
        <v>7</v>
      </c>
      <c r="C20">
        <v>1</v>
      </c>
      <c r="D20">
        <v>2035</v>
      </c>
      <c r="E20">
        <v>130</v>
      </c>
      <c r="G20">
        <v>11</v>
      </c>
      <c r="J20">
        <v>347</v>
      </c>
      <c r="K20">
        <v>16</v>
      </c>
      <c r="M20">
        <v>2547</v>
      </c>
      <c r="N20">
        <f t="shared" si="1"/>
        <v>347</v>
      </c>
      <c r="O20">
        <f t="shared" si="2"/>
        <v>2046</v>
      </c>
      <c r="P20">
        <f t="shared" si="3"/>
        <v>130</v>
      </c>
      <c r="Q20">
        <f t="shared" si="4"/>
        <v>0</v>
      </c>
      <c r="R20">
        <f t="shared" si="5"/>
        <v>23</v>
      </c>
      <c r="S20">
        <f t="shared" si="6"/>
        <v>1</v>
      </c>
      <c r="T20" s="9" t="s">
        <v>6241</v>
      </c>
      <c r="U20">
        <v>1349</v>
      </c>
      <c r="V20">
        <v>1344</v>
      </c>
      <c r="X20">
        <v>2693</v>
      </c>
      <c r="Y20" s="9" t="s">
        <v>6241</v>
      </c>
      <c r="Z20">
        <v>1811</v>
      </c>
      <c r="AA20">
        <v>882</v>
      </c>
      <c r="AC20">
        <v>2693</v>
      </c>
      <c r="AD20" s="9" t="s">
        <v>6238</v>
      </c>
      <c r="AE20">
        <v>13</v>
      </c>
      <c r="AF20">
        <v>80</v>
      </c>
      <c r="AG20">
        <v>249</v>
      </c>
      <c r="AH20">
        <v>131</v>
      </c>
      <c r="AI20">
        <v>687</v>
      </c>
      <c r="AJ20">
        <v>149</v>
      </c>
      <c r="AK20">
        <v>170</v>
      </c>
      <c r="AL20">
        <v>229</v>
      </c>
      <c r="AM20">
        <v>225</v>
      </c>
      <c r="AN20">
        <v>205</v>
      </c>
      <c r="AO20">
        <v>155</v>
      </c>
      <c r="AP20">
        <v>106</v>
      </c>
      <c r="AQ20">
        <v>148</v>
      </c>
      <c r="AR20">
        <v>2547</v>
      </c>
      <c r="AT20">
        <f t="shared" si="7"/>
        <v>818</v>
      </c>
      <c r="AU20">
        <f t="shared" si="0"/>
        <v>548</v>
      </c>
      <c r="AV20">
        <f t="shared" si="8"/>
        <v>691</v>
      </c>
      <c r="AW20">
        <f t="shared" si="9"/>
        <v>148</v>
      </c>
      <c r="AY20" s="12">
        <v>55</v>
      </c>
      <c r="AZ20" s="1"/>
      <c r="BA20" s="1">
        <v>1</v>
      </c>
      <c r="BB20" s="1"/>
      <c r="BC20" s="1"/>
      <c r="BD20" s="1">
        <v>1114</v>
      </c>
      <c r="BE20" s="1"/>
      <c r="BF20" s="1"/>
      <c r="BG20" s="1">
        <v>5</v>
      </c>
      <c r="BH20" s="1">
        <v>5173</v>
      </c>
      <c r="BI20" s="1"/>
      <c r="BJ20" s="1">
        <v>13</v>
      </c>
      <c r="BK20" s="1"/>
      <c r="BL20" s="1"/>
      <c r="BM20" s="1"/>
      <c r="BN20" s="1">
        <v>5</v>
      </c>
      <c r="BO20" s="1">
        <v>1</v>
      </c>
      <c r="BP20" s="1"/>
      <c r="BQ20" s="1"/>
      <c r="BR20" s="1"/>
      <c r="BS20" s="1"/>
      <c r="BT20" s="1"/>
      <c r="BU20" s="1"/>
      <c r="BV20" s="1"/>
      <c r="BW20" s="1">
        <v>5</v>
      </c>
      <c r="BX20" s="1"/>
      <c r="BY20" s="1"/>
      <c r="BZ20" s="1">
        <v>6</v>
      </c>
      <c r="CA20" s="1">
        <v>11</v>
      </c>
      <c r="CB20" s="1"/>
      <c r="CC20" s="1"/>
      <c r="CD20" s="1">
        <v>1</v>
      </c>
      <c r="CE20" s="1"/>
      <c r="CF20" s="1"/>
      <c r="CG20" s="1"/>
      <c r="CH20" s="1"/>
      <c r="CI20" s="1"/>
      <c r="CJ20" s="1"/>
      <c r="CK20" s="1"/>
      <c r="CL20" s="1">
        <v>6335</v>
      </c>
      <c r="CN20" s="9" t="s">
        <v>6244</v>
      </c>
      <c r="CO20">
        <v>1</v>
      </c>
      <c r="CP20">
        <v>2</v>
      </c>
      <c r="CQ20">
        <v>3</v>
      </c>
      <c r="CZ20" s="9" t="s">
        <v>6238</v>
      </c>
      <c r="DA20">
        <v>23</v>
      </c>
      <c r="DB20">
        <v>85</v>
      </c>
      <c r="DC20">
        <v>40</v>
      </c>
      <c r="DD20">
        <v>304</v>
      </c>
      <c r="DE20">
        <v>42</v>
      </c>
      <c r="DF20">
        <v>55</v>
      </c>
      <c r="DG20">
        <v>62</v>
      </c>
      <c r="DH20">
        <v>42</v>
      </c>
      <c r="DI20">
        <v>31</v>
      </c>
      <c r="DJ20">
        <v>20</v>
      </c>
      <c r="DK20">
        <v>19</v>
      </c>
      <c r="DL20">
        <v>31</v>
      </c>
      <c r="DN20">
        <v>754</v>
      </c>
      <c r="DP20">
        <f t="shared" si="10"/>
        <v>346</v>
      </c>
      <c r="DQ20">
        <f t="shared" si="11"/>
        <v>159</v>
      </c>
      <c r="DR20">
        <f t="shared" si="12"/>
        <v>101</v>
      </c>
      <c r="DS20">
        <f t="shared" si="13"/>
        <v>0</v>
      </c>
      <c r="DU20" s="9" t="s">
        <v>6240</v>
      </c>
      <c r="DV20">
        <v>323</v>
      </c>
      <c r="DW20">
        <v>232</v>
      </c>
      <c r="DX20">
        <v>555</v>
      </c>
      <c r="DZ20" s="9" t="s">
        <v>6238</v>
      </c>
      <c r="EA20">
        <v>544</v>
      </c>
      <c r="EB20">
        <v>210</v>
      </c>
      <c r="EC20">
        <v>754</v>
      </c>
    </row>
    <row r="21" spans="1:133">
      <c r="A21" s="9" t="s">
        <v>6239</v>
      </c>
      <c r="C21">
        <v>29</v>
      </c>
      <c r="D21">
        <v>12030</v>
      </c>
      <c r="E21">
        <v>3898</v>
      </c>
      <c r="F21">
        <v>9</v>
      </c>
      <c r="G21">
        <v>77</v>
      </c>
      <c r="H21">
        <v>14</v>
      </c>
      <c r="I21">
        <v>36</v>
      </c>
      <c r="J21">
        <v>4390</v>
      </c>
      <c r="K21">
        <v>728</v>
      </c>
      <c r="M21">
        <v>21211</v>
      </c>
      <c r="N21">
        <f t="shared" si="1"/>
        <v>4426</v>
      </c>
      <c r="O21">
        <f t="shared" si="2"/>
        <v>12107</v>
      </c>
      <c r="P21">
        <f t="shared" si="3"/>
        <v>3912</v>
      </c>
      <c r="Q21">
        <f t="shared" si="4"/>
        <v>9</v>
      </c>
      <c r="R21">
        <f t="shared" si="5"/>
        <v>728</v>
      </c>
      <c r="S21">
        <f t="shared" si="6"/>
        <v>29</v>
      </c>
      <c r="T21" s="9" t="s">
        <v>6242</v>
      </c>
      <c r="U21">
        <v>68814</v>
      </c>
      <c r="V21">
        <v>59284</v>
      </c>
      <c r="X21">
        <v>128098</v>
      </c>
      <c r="Y21" s="9" t="s">
        <v>6242</v>
      </c>
      <c r="Z21">
        <v>7638</v>
      </c>
      <c r="AA21">
        <v>120460</v>
      </c>
      <c r="AC21">
        <v>128098</v>
      </c>
      <c r="AD21" s="9" t="s">
        <v>6239</v>
      </c>
      <c r="AE21">
        <v>193</v>
      </c>
      <c r="AF21">
        <v>898</v>
      </c>
      <c r="AG21">
        <v>2616</v>
      </c>
      <c r="AH21">
        <v>1399</v>
      </c>
      <c r="AI21">
        <v>7817</v>
      </c>
      <c r="AJ21">
        <v>1298</v>
      </c>
      <c r="AK21">
        <v>1389</v>
      </c>
      <c r="AL21">
        <v>1431</v>
      </c>
      <c r="AM21">
        <v>1278</v>
      </c>
      <c r="AN21">
        <v>972</v>
      </c>
      <c r="AO21">
        <v>730</v>
      </c>
      <c r="AP21">
        <v>548</v>
      </c>
      <c r="AQ21">
        <v>642</v>
      </c>
      <c r="AR21">
        <v>21211</v>
      </c>
      <c r="AT21">
        <f t="shared" si="7"/>
        <v>9216</v>
      </c>
      <c r="AU21">
        <f t="shared" si="0"/>
        <v>4118</v>
      </c>
      <c r="AV21">
        <f t="shared" si="8"/>
        <v>3528</v>
      </c>
      <c r="AW21">
        <f t="shared" si="9"/>
        <v>642</v>
      </c>
      <c r="AY21" s="12">
        <v>59</v>
      </c>
      <c r="AZ21" s="1">
        <v>1</v>
      </c>
      <c r="BA21" s="1">
        <v>1</v>
      </c>
      <c r="BB21" s="1"/>
      <c r="BC21" s="1"/>
      <c r="BD21" s="1">
        <v>2180</v>
      </c>
      <c r="BE21" s="1">
        <v>1</v>
      </c>
      <c r="BF21" s="1"/>
      <c r="BG21" s="1"/>
      <c r="BH21" s="1">
        <v>334</v>
      </c>
      <c r="BI21" s="1"/>
      <c r="BJ21" s="1"/>
      <c r="BK21" s="1"/>
      <c r="BL21" s="1"/>
      <c r="BM21" s="1"/>
      <c r="BN21" s="1"/>
      <c r="BO21" s="1">
        <v>6</v>
      </c>
      <c r="BP21" s="1"/>
      <c r="BQ21" s="1"/>
      <c r="BR21" s="1"/>
      <c r="BS21" s="1">
        <v>1</v>
      </c>
      <c r="BT21" s="1"/>
      <c r="BU21" s="1">
        <v>1</v>
      </c>
      <c r="BV21" s="1"/>
      <c r="BW21" s="1"/>
      <c r="BX21" s="1"/>
      <c r="BY21" s="1"/>
      <c r="BZ21" s="1"/>
      <c r="CA21" s="1">
        <v>13</v>
      </c>
      <c r="CB21" s="1"/>
      <c r="CC21" s="1"/>
      <c r="CD21" s="1">
        <v>1</v>
      </c>
      <c r="CE21" s="1"/>
      <c r="CF21" s="1"/>
      <c r="CG21" s="1"/>
      <c r="CH21" s="1"/>
      <c r="CI21" s="1"/>
      <c r="CJ21" s="1"/>
      <c r="CK21" s="1"/>
      <c r="CL21" s="1">
        <v>2539</v>
      </c>
      <c r="CN21" s="9" t="s">
        <v>6245</v>
      </c>
      <c r="CO21">
        <v>7</v>
      </c>
      <c r="CP21">
        <v>3</v>
      </c>
      <c r="CQ21">
        <v>10</v>
      </c>
      <c r="CZ21" s="9" t="s">
        <v>6239</v>
      </c>
      <c r="DA21">
        <v>798</v>
      </c>
      <c r="DB21">
        <v>2789</v>
      </c>
      <c r="DC21">
        <v>1431</v>
      </c>
      <c r="DD21">
        <v>11137</v>
      </c>
      <c r="DE21">
        <v>1601</v>
      </c>
      <c r="DF21">
        <v>1736</v>
      </c>
      <c r="DG21">
        <v>1623</v>
      </c>
      <c r="DH21">
        <v>1411</v>
      </c>
      <c r="DI21">
        <v>996</v>
      </c>
      <c r="DJ21">
        <v>767</v>
      </c>
      <c r="DK21">
        <v>483</v>
      </c>
      <c r="DL21">
        <v>611</v>
      </c>
      <c r="DM21">
        <v>70</v>
      </c>
      <c r="DN21">
        <v>25453</v>
      </c>
      <c r="DP21">
        <f t="shared" si="10"/>
        <v>12738</v>
      </c>
      <c r="DQ21">
        <f t="shared" si="11"/>
        <v>4770</v>
      </c>
      <c r="DR21">
        <f t="shared" si="12"/>
        <v>2857</v>
      </c>
      <c r="DS21">
        <f t="shared" si="13"/>
        <v>70</v>
      </c>
      <c r="DU21" s="9" t="s">
        <v>6238</v>
      </c>
      <c r="DV21">
        <v>433</v>
      </c>
      <c r="DW21">
        <v>321</v>
      </c>
      <c r="DX21">
        <v>754</v>
      </c>
      <c r="DZ21" s="9" t="s">
        <v>6239</v>
      </c>
      <c r="EA21">
        <v>22814</v>
      </c>
      <c r="EB21">
        <v>2639</v>
      </c>
      <c r="EC21">
        <v>25453</v>
      </c>
    </row>
    <row r="22" spans="1:133">
      <c r="A22" s="9" t="s">
        <v>6241</v>
      </c>
      <c r="C22">
        <v>4</v>
      </c>
      <c r="D22">
        <v>1868</v>
      </c>
      <c r="E22">
        <v>515</v>
      </c>
      <c r="G22">
        <v>10</v>
      </c>
      <c r="H22">
        <v>4</v>
      </c>
      <c r="J22">
        <v>278</v>
      </c>
      <c r="K22">
        <v>14</v>
      </c>
      <c r="M22">
        <v>2693</v>
      </c>
      <c r="N22">
        <f t="shared" si="1"/>
        <v>278</v>
      </c>
      <c r="O22">
        <f t="shared" si="2"/>
        <v>1878</v>
      </c>
      <c r="P22">
        <f t="shared" si="3"/>
        <v>519</v>
      </c>
      <c r="Q22">
        <f t="shared" si="4"/>
        <v>0</v>
      </c>
      <c r="R22">
        <f t="shared" si="5"/>
        <v>14</v>
      </c>
      <c r="S22">
        <f t="shared" si="6"/>
        <v>4</v>
      </c>
      <c r="T22" s="9" t="s">
        <v>6243</v>
      </c>
      <c r="U22">
        <v>2946</v>
      </c>
      <c r="V22">
        <v>3280</v>
      </c>
      <c r="X22">
        <v>6226</v>
      </c>
      <c r="Y22" s="9" t="s">
        <v>6243</v>
      </c>
      <c r="Z22">
        <v>3606</v>
      </c>
      <c r="AA22">
        <v>2620</v>
      </c>
      <c r="AC22">
        <v>6226</v>
      </c>
      <c r="AD22" s="9" t="s">
        <v>6241</v>
      </c>
      <c r="AE22">
        <v>27</v>
      </c>
      <c r="AF22">
        <v>130</v>
      </c>
      <c r="AG22">
        <v>380</v>
      </c>
      <c r="AH22">
        <v>218</v>
      </c>
      <c r="AI22">
        <v>949</v>
      </c>
      <c r="AJ22">
        <v>171</v>
      </c>
      <c r="AK22">
        <v>193</v>
      </c>
      <c r="AL22">
        <v>187</v>
      </c>
      <c r="AM22">
        <v>133</v>
      </c>
      <c r="AN22">
        <v>117</v>
      </c>
      <c r="AO22">
        <v>70</v>
      </c>
      <c r="AP22">
        <v>48</v>
      </c>
      <c r="AQ22">
        <v>70</v>
      </c>
      <c r="AR22">
        <v>2693</v>
      </c>
      <c r="AT22">
        <f t="shared" si="7"/>
        <v>1167</v>
      </c>
      <c r="AU22">
        <f t="shared" si="0"/>
        <v>551</v>
      </c>
      <c r="AV22">
        <f t="shared" si="8"/>
        <v>368</v>
      </c>
      <c r="AW22">
        <f t="shared" si="9"/>
        <v>70</v>
      </c>
      <c r="AY22" s="12">
        <v>79</v>
      </c>
      <c r="AZ22" s="1">
        <v>20</v>
      </c>
      <c r="BA22" s="1">
        <v>43</v>
      </c>
      <c r="BB22" s="1"/>
      <c r="BC22" s="1">
        <v>24</v>
      </c>
      <c r="BD22" s="1">
        <v>15748</v>
      </c>
      <c r="BE22" s="1">
        <v>2</v>
      </c>
      <c r="BF22" s="1">
        <v>33</v>
      </c>
      <c r="BG22" s="1">
        <v>6</v>
      </c>
      <c r="BH22" s="1">
        <v>3939</v>
      </c>
      <c r="BI22" s="1">
        <v>4</v>
      </c>
      <c r="BJ22" s="1">
        <v>13</v>
      </c>
      <c r="BK22" s="1"/>
      <c r="BL22" s="1"/>
      <c r="BM22" s="1">
        <v>14</v>
      </c>
      <c r="BN22" s="1">
        <v>19</v>
      </c>
      <c r="BO22" s="1">
        <v>32</v>
      </c>
      <c r="BP22" s="1">
        <v>19</v>
      </c>
      <c r="BQ22" s="1"/>
      <c r="BR22" s="1"/>
      <c r="BS22" s="1">
        <v>44</v>
      </c>
      <c r="BT22" s="1">
        <v>12</v>
      </c>
      <c r="BU22" s="1">
        <v>14</v>
      </c>
      <c r="BV22" s="1"/>
      <c r="BW22" s="1">
        <v>163</v>
      </c>
      <c r="BX22" s="1">
        <v>1</v>
      </c>
      <c r="BY22" s="1"/>
      <c r="BZ22" s="1">
        <v>171</v>
      </c>
      <c r="CA22" s="1">
        <v>743</v>
      </c>
      <c r="CB22" s="1"/>
      <c r="CC22" s="1"/>
      <c r="CD22" s="1">
        <v>32</v>
      </c>
      <c r="CE22" s="1"/>
      <c r="CF22" s="1">
        <v>1</v>
      </c>
      <c r="CG22" s="1"/>
      <c r="CH22" s="1"/>
      <c r="CI22" s="1">
        <v>3</v>
      </c>
      <c r="CJ22" s="1"/>
      <c r="CK22" s="1"/>
      <c r="CL22" s="1">
        <v>21100</v>
      </c>
      <c r="CN22" s="9" t="s">
        <v>6246</v>
      </c>
      <c r="CO22">
        <v>1</v>
      </c>
      <c r="CP22">
        <v>1</v>
      </c>
      <c r="CQ22">
        <v>2</v>
      </c>
      <c r="CZ22" s="9" t="s">
        <v>6241</v>
      </c>
      <c r="DA22">
        <v>44</v>
      </c>
      <c r="DB22">
        <v>161</v>
      </c>
      <c r="DC22">
        <v>77</v>
      </c>
      <c r="DD22">
        <v>519</v>
      </c>
      <c r="DE22">
        <v>94</v>
      </c>
      <c r="DF22">
        <v>93</v>
      </c>
      <c r="DG22">
        <v>77</v>
      </c>
      <c r="DH22">
        <v>40</v>
      </c>
      <c r="DI22">
        <v>43</v>
      </c>
      <c r="DJ22">
        <v>19</v>
      </c>
      <c r="DK22">
        <v>14</v>
      </c>
      <c r="DL22">
        <v>17</v>
      </c>
      <c r="DM22">
        <v>1</v>
      </c>
      <c r="DN22">
        <v>1199</v>
      </c>
      <c r="DP22">
        <f t="shared" si="10"/>
        <v>613</v>
      </c>
      <c r="DQ22">
        <f t="shared" si="11"/>
        <v>210</v>
      </c>
      <c r="DR22">
        <f t="shared" si="12"/>
        <v>93</v>
      </c>
      <c r="DS22">
        <f t="shared" si="13"/>
        <v>1</v>
      </c>
      <c r="DU22" s="9" t="s">
        <v>6239</v>
      </c>
      <c r="DV22">
        <v>12929</v>
      </c>
      <c r="DW22">
        <v>12524</v>
      </c>
      <c r="DX22">
        <v>25453</v>
      </c>
      <c r="DZ22" s="9" t="s">
        <v>6241</v>
      </c>
      <c r="EA22">
        <v>869</v>
      </c>
      <c r="EB22">
        <v>330</v>
      </c>
      <c r="EC22">
        <v>1199</v>
      </c>
    </row>
    <row r="23" spans="1:133">
      <c r="A23" s="9" t="s">
        <v>6242</v>
      </c>
      <c r="B23">
        <v>122</v>
      </c>
      <c r="C23">
        <v>397</v>
      </c>
      <c r="D23">
        <v>53385</v>
      </c>
      <c r="E23">
        <v>35065</v>
      </c>
      <c r="F23">
        <v>148</v>
      </c>
      <c r="G23">
        <v>198</v>
      </c>
      <c r="H23">
        <v>83</v>
      </c>
      <c r="I23">
        <v>466</v>
      </c>
      <c r="J23">
        <v>31312</v>
      </c>
      <c r="K23">
        <v>6922</v>
      </c>
      <c r="M23">
        <v>128098</v>
      </c>
      <c r="N23">
        <f t="shared" si="1"/>
        <v>31778</v>
      </c>
      <c r="O23">
        <f t="shared" si="2"/>
        <v>53583</v>
      </c>
      <c r="P23">
        <f t="shared" si="3"/>
        <v>35148</v>
      </c>
      <c r="Q23">
        <f t="shared" si="4"/>
        <v>148</v>
      </c>
      <c r="R23">
        <f t="shared" si="5"/>
        <v>7044</v>
      </c>
      <c r="S23">
        <f t="shared" si="6"/>
        <v>397</v>
      </c>
      <c r="T23" s="9" t="s">
        <v>6244</v>
      </c>
      <c r="U23">
        <v>6777</v>
      </c>
      <c r="V23">
        <v>7259</v>
      </c>
      <c r="X23">
        <v>14036</v>
      </c>
      <c r="Y23" s="9" t="s">
        <v>6244</v>
      </c>
      <c r="Z23">
        <v>9744</v>
      </c>
      <c r="AA23">
        <v>4292</v>
      </c>
      <c r="AC23">
        <v>14036</v>
      </c>
      <c r="AD23" s="9" t="s">
        <v>6242</v>
      </c>
      <c r="AE23">
        <v>1305</v>
      </c>
      <c r="AF23">
        <v>6487</v>
      </c>
      <c r="AG23">
        <v>17675</v>
      </c>
      <c r="AH23">
        <v>8279</v>
      </c>
      <c r="AI23">
        <v>52561</v>
      </c>
      <c r="AJ23">
        <v>6902</v>
      </c>
      <c r="AK23">
        <v>6882</v>
      </c>
      <c r="AL23">
        <v>7627</v>
      </c>
      <c r="AM23">
        <v>6995</v>
      </c>
      <c r="AN23">
        <v>5027</v>
      </c>
      <c r="AO23">
        <v>3262</v>
      </c>
      <c r="AP23">
        <v>2221</v>
      </c>
      <c r="AQ23">
        <v>2875</v>
      </c>
      <c r="AR23">
        <v>128098</v>
      </c>
      <c r="AT23">
        <f t="shared" si="7"/>
        <v>60840</v>
      </c>
      <c r="AU23">
        <f t="shared" si="0"/>
        <v>21411</v>
      </c>
      <c r="AV23">
        <f t="shared" si="8"/>
        <v>17505</v>
      </c>
      <c r="AW23">
        <f t="shared" si="9"/>
        <v>2875</v>
      </c>
      <c r="AY23" s="12">
        <v>86</v>
      </c>
      <c r="AZ23" s="1"/>
      <c r="BA23" s="1"/>
      <c r="BB23" s="1"/>
      <c r="BC23" s="1"/>
      <c r="BD23" s="1">
        <v>2377</v>
      </c>
      <c r="BE23" s="1"/>
      <c r="BF23" s="1"/>
      <c r="BG23" s="1"/>
      <c r="BH23" s="1">
        <v>275</v>
      </c>
      <c r="BI23" s="1"/>
      <c r="BJ23" s="1">
        <v>1</v>
      </c>
      <c r="BK23" s="1"/>
      <c r="BL23" s="1"/>
      <c r="BM23" s="1"/>
      <c r="BN23" s="1"/>
      <c r="BO23" s="1">
        <v>1</v>
      </c>
      <c r="BP23" s="1"/>
      <c r="BQ23" s="1"/>
      <c r="BR23" s="1"/>
      <c r="BS23" s="1">
        <v>1</v>
      </c>
      <c r="BT23" s="1"/>
      <c r="BU23" s="1"/>
      <c r="BV23" s="1"/>
      <c r="BW23" s="1">
        <v>6</v>
      </c>
      <c r="BX23" s="1"/>
      <c r="BY23" s="1"/>
      <c r="BZ23" s="1">
        <v>2</v>
      </c>
      <c r="CA23" s="1">
        <v>10</v>
      </c>
      <c r="CB23" s="1"/>
      <c r="CC23" s="1"/>
      <c r="CD23" s="1">
        <v>3</v>
      </c>
      <c r="CE23" s="1"/>
      <c r="CF23" s="1"/>
      <c r="CG23" s="1"/>
      <c r="CH23" s="1"/>
      <c r="CI23" s="1"/>
      <c r="CJ23" s="1"/>
      <c r="CK23" s="1"/>
      <c r="CL23" s="1">
        <v>2676</v>
      </c>
      <c r="CN23" s="9" t="s">
        <v>6247</v>
      </c>
      <c r="CO23">
        <v>112</v>
      </c>
      <c r="CP23">
        <v>75</v>
      </c>
      <c r="CQ23">
        <v>187</v>
      </c>
      <c r="CZ23" s="9" t="s">
        <v>6242</v>
      </c>
      <c r="DA23">
        <v>10970</v>
      </c>
      <c r="DB23">
        <v>37125</v>
      </c>
      <c r="DC23">
        <v>17674</v>
      </c>
      <c r="DD23">
        <v>155963</v>
      </c>
      <c r="DE23">
        <v>20606</v>
      </c>
      <c r="DF23">
        <v>19388</v>
      </c>
      <c r="DG23">
        <v>20033</v>
      </c>
      <c r="DH23">
        <v>17941</v>
      </c>
      <c r="DI23">
        <v>13882</v>
      </c>
      <c r="DJ23">
        <v>9732</v>
      </c>
      <c r="DK23">
        <v>6065</v>
      </c>
      <c r="DL23">
        <v>6753</v>
      </c>
      <c r="DM23">
        <v>1172</v>
      </c>
      <c r="DN23">
        <v>337304</v>
      </c>
      <c r="DP23">
        <f t="shared" si="10"/>
        <v>176569</v>
      </c>
      <c r="DQ23">
        <f t="shared" si="11"/>
        <v>57362</v>
      </c>
      <c r="DR23">
        <f t="shared" si="12"/>
        <v>36432</v>
      </c>
      <c r="DS23">
        <f t="shared" si="13"/>
        <v>1172</v>
      </c>
      <c r="DU23" s="9" t="s">
        <v>6241</v>
      </c>
      <c r="DV23">
        <v>630</v>
      </c>
      <c r="DW23">
        <v>569</v>
      </c>
      <c r="DX23">
        <v>1199</v>
      </c>
      <c r="DZ23" s="9" t="s">
        <v>6242</v>
      </c>
      <c r="EA23">
        <v>333550</v>
      </c>
      <c r="EB23">
        <v>3754</v>
      </c>
      <c r="EC23">
        <v>337304</v>
      </c>
    </row>
    <row r="24" spans="1:133">
      <c r="A24" s="9" t="s">
        <v>6243</v>
      </c>
      <c r="B24">
        <v>7</v>
      </c>
      <c r="C24">
        <v>3</v>
      </c>
      <c r="D24">
        <v>4149</v>
      </c>
      <c r="E24">
        <v>748</v>
      </c>
      <c r="F24">
        <v>2</v>
      </c>
      <c r="G24">
        <v>16</v>
      </c>
      <c r="H24">
        <v>3</v>
      </c>
      <c r="I24">
        <v>2</v>
      </c>
      <c r="J24">
        <v>1258</v>
      </c>
      <c r="K24">
        <v>38</v>
      </c>
      <c r="M24">
        <v>6226</v>
      </c>
      <c r="N24">
        <f t="shared" si="1"/>
        <v>1260</v>
      </c>
      <c r="O24">
        <f t="shared" si="2"/>
        <v>4165</v>
      </c>
      <c r="P24">
        <f t="shared" si="3"/>
        <v>751</v>
      </c>
      <c r="Q24">
        <f t="shared" si="4"/>
        <v>2</v>
      </c>
      <c r="R24">
        <f t="shared" si="5"/>
        <v>45</v>
      </c>
      <c r="S24">
        <f t="shared" si="6"/>
        <v>3</v>
      </c>
      <c r="T24" s="9" t="s">
        <v>6245</v>
      </c>
      <c r="U24">
        <v>9062</v>
      </c>
      <c r="V24">
        <v>9489</v>
      </c>
      <c r="X24">
        <v>18551</v>
      </c>
      <c r="Y24" s="9" t="s">
        <v>6245</v>
      </c>
      <c r="Z24">
        <v>9180</v>
      </c>
      <c r="AA24">
        <v>9371</v>
      </c>
      <c r="AC24">
        <v>18551</v>
      </c>
      <c r="AD24" s="9" t="s">
        <v>6243</v>
      </c>
      <c r="AE24">
        <v>60</v>
      </c>
      <c r="AF24">
        <v>320</v>
      </c>
      <c r="AG24">
        <v>845</v>
      </c>
      <c r="AH24">
        <v>470</v>
      </c>
      <c r="AI24">
        <v>2154</v>
      </c>
      <c r="AJ24">
        <v>348</v>
      </c>
      <c r="AK24">
        <v>387</v>
      </c>
      <c r="AL24">
        <v>385</v>
      </c>
      <c r="AM24">
        <v>377</v>
      </c>
      <c r="AN24">
        <v>325</v>
      </c>
      <c r="AO24">
        <v>233</v>
      </c>
      <c r="AP24">
        <v>153</v>
      </c>
      <c r="AQ24">
        <v>169</v>
      </c>
      <c r="AR24">
        <v>6226</v>
      </c>
      <c r="AT24">
        <f t="shared" si="7"/>
        <v>2624</v>
      </c>
      <c r="AU24">
        <f t="shared" si="0"/>
        <v>1120</v>
      </c>
      <c r="AV24">
        <f t="shared" si="8"/>
        <v>1088</v>
      </c>
      <c r="AW24">
        <f t="shared" si="9"/>
        <v>169</v>
      </c>
      <c r="AY24" s="12">
        <v>88</v>
      </c>
      <c r="AZ24" s="1">
        <v>106</v>
      </c>
      <c r="BA24" s="1">
        <v>395</v>
      </c>
      <c r="BB24" s="1"/>
      <c r="BC24" s="1"/>
      <c r="BD24" s="1">
        <v>87918</v>
      </c>
      <c r="BE24" s="1">
        <v>4</v>
      </c>
      <c r="BF24" s="1">
        <v>1</v>
      </c>
      <c r="BG24" s="1">
        <v>75</v>
      </c>
      <c r="BH24" s="1">
        <v>27661</v>
      </c>
      <c r="BI24" s="1">
        <v>49</v>
      </c>
      <c r="BJ24" s="1">
        <v>82</v>
      </c>
      <c r="BK24" s="1"/>
      <c r="BL24" s="1">
        <v>1</v>
      </c>
      <c r="BM24" s="1">
        <v>17</v>
      </c>
      <c r="BN24" s="1">
        <v>5</v>
      </c>
      <c r="BO24" s="1">
        <v>45</v>
      </c>
      <c r="BP24" s="1">
        <v>81</v>
      </c>
      <c r="BQ24" s="1">
        <v>1</v>
      </c>
      <c r="BR24" s="1">
        <v>2</v>
      </c>
      <c r="BS24" s="1">
        <v>354</v>
      </c>
      <c r="BT24" s="1">
        <v>91</v>
      </c>
      <c r="BU24" s="1">
        <v>65</v>
      </c>
      <c r="BV24" s="1">
        <v>8</v>
      </c>
      <c r="BW24" s="1">
        <v>2018</v>
      </c>
      <c r="BX24" s="1">
        <v>11</v>
      </c>
      <c r="BY24" s="1"/>
      <c r="BZ24" s="1">
        <v>733</v>
      </c>
      <c r="CA24" s="1">
        <v>7020</v>
      </c>
      <c r="CB24" s="1">
        <v>5</v>
      </c>
      <c r="CC24" s="1"/>
      <c r="CD24" s="1">
        <v>426</v>
      </c>
      <c r="CE24" s="1"/>
      <c r="CF24" s="1">
        <v>36</v>
      </c>
      <c r="CG24" s="1">
        <v>2</v>
      </c>
      <c r="CH24" s="1">
        <v>1</v>
      </c>
      <c r="CI24" s="1">
        <v>169</v>
      </c>
      <c r="CJ24" s="1">
        <v>2</v>
      </c>
      <c r="CK24" s="1"/>
      <c r="CL24" s="1">
        <v>127384</v>
      </c>
      <c r="CN24" s="9" t="s">
        <v>6248</v>
      </c>
      <c r="CO24">
        <v>1</v>
      </c>
      <c r="CQ24">
        <v>1</v>
      </c>
      <c r="CZ24" s="9" t="s">
        <v>6243</v>
      </c>
      <c r="DA24">
        <v>19</v>
      </c>
      <c r="DB24">
        <v>97</v>
      </c>
      <c r="DC24">
        <v>53</v>
      </c>
      <c r="DD24">
        <v>379</v>
      </c>
      <c r="DE24">
        <v>70</v>
      </c>
      <c r="DF24">
        <v>69</v>
      </c>
      <c r="DG24">
        <v>65</v>
      </c>
      <c r="DH24">
        <v>49</v>
      </c>
      <c r="DI24">
        <v>37</v>
      </c>
      <c r="DJ24">
        <v>25</v>
      </c>
      <c r="DK24">
        <v>15</v>
      </c>
      <c r="DL24">
        <v>18</v>
      </c>
      <c r="DM24">
        <v>3</v>
      </c>
      <c r="DN24">
        <v>899</v>
      </c>
      <c r="DP24">
        <f t="shared" si="10"/>
        <v>449</v>
      </c>
      <c r="DQ24">
        <f t="shared" si="11"/>
        <v>183</v>
      </c>
      <c r="DR24">
        <f t="shared" si="12"/>
        <v>95</v>
      </c>
      <c r="DS24">
        <f t="shared" si="13"/>
        <v>3</v>
      </c>
      <c r="DU24" s="9" t="s">
        <v>6242</v>
      </c>
      <c r="DV24">
        <v>159352</v>
      </c>
      <c r="DW24">
        <v>177952</v>
      </c>
      <c r="DX24">
        <v>337304</v>
      </c>
      <c r="DZ24" s="9" t="s">
        <v>6243</v>
      </c>
      <c r="EA24">
        <v>755</v>
      </c>
      <c r="EB24">
        <v>144</v>
      </c>
      <c r="EC24">
        <v>899</v>
      </c>
    </row>
    <row r="25" spans="1:133">
      <c r="A25" s="9" t="s">
        <v>6244</v>
      </c>
      <c r="B25">
        <v>1</v>
      </c>
      <c r="C25">
        <v>4</v>
      </c>
      <c r="D25">
        <v>4168</v>
      </c>
      <c r="E25">
        <v>581</v>
      </c>
      <c r="F25">
        <v>1</v>
      </c>
      <c r="G25">
        <v>13</v>
      </c>
      <c r="H25">
        <v>2</v>
      </c>
      <c r="I25">
        <v>12</v>
      </c>
      <c r="J25">
        <v>9187</v>
      </c>
      <c r="K25">
        <v>67</v>
      </c>
      <c r="M25">
        <v>14036</v>
      </c>
      <c r="N25">
        <f t="shared" si="1"/>
        <v>9199</v>
      </c>
      <c r="O25">
        <f t="shared" si="2"/>
        <v>4181</v>
      </c>
      <c r="P25">
        <f t="shared" si="3"/>
        <v>583</v>
      </c>
      <c r="Q25">
        <f t="shared" si="4"/>
        <v>1</v>
      </c>
      <c r="R25">
        <f t="shared" si="5"/>
        <v>68</v>
      </c>
      <c r="S25">
        <f t="shared" si="6"/>
        <v>4</v>
      </c>
      <c r="T25" s="9" t="s">
        <v>6249</v>
      </c>
      <c r="U25">
        <v>2575</v>
      </c>
      <c r="V25">
        <v>3054</v>
      </c>
      <c r="X25">
        <v>5629</v>
      </c>
      <c r="Y25" s="9" t="s">
        <v>6249</v>
      </c>
      <c r="Z25">
        <v>3998</v>
      </c>
      <c r="AA25">
        <v>1631</v>
      </c>
      <c r="AC25">
        <v>5629</v>
      </c>
      <c r="AD25" s="9" t="s">
        <v>6244</v>
      </c>
      <c r="AE25">
        <v>162</v>
      </c>
      <c r="AF25">
        <v>824</v>
      </c>
      <c r="AG25">
        <v>2173</v>
      </c>
      <c r="AH25">
        <v>985</v>
      </c>
      <c r="AI25">
        <v>5251</v>
      </c>
      <c r="AJ25">
        <v>859</v>
      </c>
      <c r="AK25">
        <v>827</v>
      </c>
      <c r="AL25">
        <v>793</v>
      </c>
      <c r="AM25">
        <v>688</v>
      </c>
      <c r="AN25">
        <v>528</v>
      </c>
      <c r="AO25">
        <v>381</v>
      </c>
      <c r="AP25">
        <v>273</v>
      </c>
      <c r="AQ25">
        <v>292</v>
      </c>
      <c r="AR25">
        <v>14036</v>
      </c>
      <c r="AT25">
        <f t="shared" si="7"/>
        <v>6236</v>
      </c>
      <c r="AU25">
        <f t="shared" si="0"/>
        <v>2479</v>
      </c>
      <c r="AV25">
        <f t="shared" si="8"/>
        <v>1870</v>
      </c>
      <c r="AW25">
        <f t="shared" si="9"/>
        <v>292</v>
      </c>
      <c r="AY25" s="12">
        <v>91</v>
      </c>
      <c r="AZ25" s="1"/>
      <c r="BA25" s="1">
        <v>2</v>
      </c>
      <c r="BB25" s="1"/>
      <c r="BC25" s="1"/>
      <c r="BD25" s="1">
        <v>4897</v>
      </c>
      <c r="BE25" s="1"/>
      <c r="BF25" s="1"/>
      <c r="BG25" s="1"/>
      <c r="BH25" s="1">
        <v>1231</v>
      </c>
      <c r="BI25" s="1"/>
      <c r="BJ25" s="1">
        <v>3</v>
      </c>
      <c r="BK25" s="1"/>
      <c r="BL25" s="1"/>
      <c r="BM25" s="1"/>
      <c r="BN25" s="1"/>
      <c r="BO25" s="1">
        <v>2</v>
      </c>
      <c r="BP25" s="1"/>
      <c r="BQ25" s="1"/>
      <c r="BR25" s="1"/>
      <c r="BS25" s="1">
        <v>4</v>
      </c>
      <c r="BT25" s="1">
        <v>1</v>
      </c>
      <c r="BU25" s="1"/>
      <c r="BV25" s="1"/>
      <c r="BW25" s="1">
        <v>26</v>
      </c>
      <c r="BX25" s="1"/>
      <c r="BY25" s="1"/>
      <c r="BZ25" s="1">
        <v>10</v>
      </c>
      <c r="CA25" s="1">
        <v>43</v>
      </c>
      <c r="CB25" s="1"/>
      <c r="CC25" s="1"/>
      <c r="CD25" s="1">
        <v>4</v>
      </c>
      <c r="CE25" s="1"/>
      <c r="CF25" s="1"/>
      <c r="CG25" s="1"/>
      <c r="CH25" s="1"/>
      <c r="CI25" s="1"/>
      <c r="CJ25" s="1"/>
      <c r="CK25" s="1"/>
      <c r="CL25" s="1">
        <v>6223</v>
      </c>
      <c r="CN25" s="9" t="s">
        <v>6250</v>
      </c>
      <c r="CP25">
        <v>1</v>
      </c>
      <c r="CQ25">
        <v>1</v>
      </c>
      <c r="CZ25" s="9" t="s">
        <v>6244</v>
      </c>
      <c r="DA25">
        <v>35</v>
      </c>
      <c r="DB25">
        <v>127</v>
      </c>
      <c r="DC25">
        <v>68</v>
      </c>
      <c r="DD25">
        <v>583</v>
      </c>
      <c r="DE25">
        <v>97</v>
      </c>
      <c r="DF25">
        <v>85</v>
      </c>
      <c r="DG25">
        <v>71</v>
      </c>
      <c r="DH25">
        <v>55</v>
      </c>
      <c r="DI25">
        <v>41</v>
      </c>
      <c r="DJ25">
        <v>28</v>
      </c>
      <c r="DK25">
        <v>19</v>
      </c>
      <c r="DL25">
        <v>32</v>
      </c>
      <c r="DM25">
        <v>5</v>
      </c>
      <c r="DN25">
        <v>1246</v>
      </c>
      <c r="DP25">
        <f t="shared" si="10"/>
        <v>680</v>
      </c>
      <c r="DQ25">
        <f t="shared" si="11"/>
        <v>211</v>
      </c>
      <c r="DR25">
        <f t="shared" si="12"/>
        <v>120</v>
      </c>
      <c r="DS25">
        <f t="shared" si="13"/>
        <v>5</v>
      </c>
      <c r="DU25" s="9" t="s">
        <v>6243</v>
      </c>
      <c r="DV25">
        <v>483</v>
      </c>
      <c r="DW25">
        <v>416</v>
      </c>
      <c r="DX25">
        <v>899</v>
      </c>
      <c r="DZ25" s="9" t="s">
        <v>6244</v>
      </c>
      <c r="EA25">
        <v>1028</v>
      </c>
      <c r="EB25">
        <v>218</v>
      </c>
      <c r="EC25">
        <v>1246</v>
      </c>
    </row>
    <row r="26" spans="1:133">
      <c r="A26" s="9" t="s">
        <v>6245</v>
      </c>
      <c r="B26">
        <v>1</v>
      </c>
      <c r="C26">
        <v>30</v>
      </c>
      <c r="D26">
        <v>12433</v>
      </c>
      <c r="E26">
        <v>2071</v>
      </c>
      <c r="F26">
        <v>3</v>
      </c>
      <c r="G26">
        <v>69</v>
      </c>
      <c r="H26">
        <v>14</v>
      </c>
      <c r="I26">
        <v>66</v>
      </c>
      <c r="J26">
        <v>3685</v>
      </c>
      <c r="K26">
        <v>179</v>
      </c>
      <c r="M26">
        <v>18551</v>
      </c>
      <c r="N26">
        <f t="shared" si="1"/>
        <v>3751</v>
      </c>
      <c r="O26">
        <f t="shared" si="2"/>
        <v>12502</v>
      </c>
      <c r="P26">
        <f t="shared" si="3"/>
        <v>2085</v>
      </c>
      <c r="Q26">
        <f t="shared" si="4"/>
        <v>3</v>
      </c>
      <c r="R26">
        <f t="shared" si="5"/>
        <v>180</v>
      </c>
      <c r="S26">
        <f t="shared" si="6"/>
        <v>30</v>
      </c>
      <c r="T26" s="9" t="s">
        <v>6251</v>
      </c>
      <c r="U26">
        <v>2803</v>
      </c>
      <c r="V26">
        <v>3428</v>
      </c>
      <c r="X26">
        <v>6231</v>
      </c>
      <c r="Y26" s="9" t="s">
        <v>6251</v>
      </c>
      <c r="Z26">
        <v>3865</v>
      </c>
      <c r="AA26">
        <v>2366</v>
      </c>
      <c r="AC26">
        <v>6231</v>
      </c>
      <c r="AD26" s="9" t="s">
        <v>6245</v>
      </c>
      <c r="AE26">
        <v>219</v>
      </c>
      <c r="AF26">
        <v>858</v>
      </c>
      <c r="AG26">
        <v>2532</v>
      </c>
      <c r="AH26">
        <v>1208</v>
      </c>
      <c r="AI26">
        <v>6374</v>
      </c>
      <c r="AJ26">
        <v>1071</v>
      </c>
      <c r="AK26">
        <v>1164</v>
      </c>
      <c r="AL26">
        <v>1281</v>
      </c>
      <c r="AM26">
        <v>1130</v>
      </c>
      <c r="AN26">
        <v>1025</v>
      </c>
      <c r="AO26">
        <v>700</v>
      </c>
      <c r="AP26">
        <v>453</v>
      </c>
      <c r="AQ26">
        <v>536</v>
      </c>
      <c r="AR26">
        <v>18551</v>
      </c>
      <c r="AT26">
        <f t="shared" si="7"/>
        <v>7582</v>
      </c>
      <c r="AU26">
        <f t="shared" si="0"/>
        <v>3516</v>
      </c>
      <c r="AV26">
        <f t="shared" si="8"/>
        <v>3308</v>
      </c>
      <c r="AW26">
        <f t="shared" si="9"/>
        <v>536</v>
      </c>
      <c r="AY26" s="12">
        <v>93</v>
      </c>
      <c r="AZ26" s="1">
        <v>1</v>
      </c>
      <c r="BA26" s="1">
        <v>1</v>
      </c>
      <c r="BB26" s="1"/>
      <c r="BC26" s="1"/>
      <c r="BD26" s="1">
        <v>4739</v>
      </c>
      <c r="BE26" s="1"/>
      <c r="BF26" s="1"/>
      <c r="BG26" s="1"/>
      <c r="BH26" s="1">
        <v>9161</v>
      </c>
      <c r="BI26" s="1"/>
      <c r="BJ26" s="1"/>
      <c r="BK26" s="1"/>
      <c r="BL26" s="1"/>
      <c r="BM26" s="1">
        <v>2</v>
      </c>
      <c r="BN26" s="1"/>
      <c r="BO26" s="1">
        <v>6</v>
      </c>
      <c r="BP26" s="1"/>
      <c r="BQ26" s="1"/>
      <c r="BR26" s="1"/>
      <c r="BS26" s="1">
        <v>4</v>
      </c>
      <c r="BT26" s="1"/>
      <c r="BU26" s="1">
        <v>1</v>
      </c>
      <c r="BV26" s="1"/>
      <c r="BW26" s="1">
        <v>14</v>
      </c>
      <c r="BX26" s="1"/>
      <c r="BY26" s="1"/>
      <c r="BZ26" s="1"/>
      <c r="CA26" s="1">
        <v>74</v>
      </c>
      <c r="CB26" s="1">
        <v>1</v>
      </c>
      <c r="CC26" s="1"/>
      <c r="CD26" s="1">
        <v>7</v>
      </c>
      <c r="CE26" s="1"/>
      <c r="CF26" s="1"/>
      <c r="CG26" s="1"/>
      <c r="CH26" s="1"/>
      <c r="CI26" s="1"/>
      <c r="CJ26" s="1"/>
      <c r="CK26" s="1"/>
      <c r="CL26" s="1">
        <v>14011</v>
      </c>
      <c r="CN26" s="9" t="s">
        <v>6252</v>
      </c>
      <c r="CO26">
        <v>11</v>
      </c>
      <c r="CP26">
        <v>5</v>
      </c>
      <c r="CQ26">
        <v>16</v>
      </c>
      <c r="CZ26" s="9" t="s">
        <v>6245</v>
      </c>
      <c r="DA26">
        <v>210</v>
      </c>
      <c r="DB26">
        <v>738</v>
      </c>
      <c r="DC26">
        <v>386</v>
      </c>
      <c r="DD26">
        <v>3118</v>
      </c>
      <c r="DE26">
        <v>509</v>
      </c>
      <c r="DF26">
        <v>460</v>
      </c>
      <c r="DG26">
        <v>502</v>
      </c>
      <c r="DH26">
        <v>376</v>
      </c>
      <c r="DI26">
        <v>302</v>
      </c>
      <c r="DJ26">
        <v>203</v>
      </c>
      <c r="DK26">
        <v>150</v>
      </c>
      <c r="DL26">
        <v>163</v>
      </c>
      <c r="DM26">
        <v>19</v>
      </c>
      <c r="DN26">
        <v>7136</v>
      </c>
      <c r="DP26">
        <f t="shared" si="10"/>
        <v>3627</v>
      </c>
      <c r="DQ26">
        <f t="shared" si="11"/>
        <v>1338</v>
      </c>
      <c r="DR26">
        <f t="shared" si="12"/>
        <v>818</v>
      </c>
      <c r="DS26">
        <f t="shared" si="13"/>
        <v>19</v>
      </c>
      <c r="DU26" s="9" t="s">
        <v>6244</v>
      </c>
      <c r="DV26">
        <v>671</v>
      </c>
      <c r="DW26">
        <v>575</v>
      </c>
      <c r="DX26">
        <v>1246</v>
      </c>
      <c r="DZ26" s="9" t="s">
        <v>6245</v>
      </c>
      <c r="EA26">
        <v>5386</v>
      </c>
      <c r="EB26">
        <v>1750</v>
      </c>
      <c r="EC26">
        <v>7136</v>
      </c>
    </row>
    <row r="27" spans="1:133">
      <c r="A27" s="9" t="s">
        <v>6249</v>
      </c>
      <c r="B27">
        <v>1</v>
      </c>
      <c r="C27">
        <v>1</v>
      </c>
      <c r="D27">
        <v>2687</v>
      </c>
      <c r="E27">
        <v>118</v>
      </c>
      <c r="G27">
        <v>35</v>
      </c>
      <c r="H27">
        <v>1</v>
      </c>
      <c r="I27">
        <v>18</v>
      </c>
      <c r="J27">
        <v>2760</v>
      </c>
      <c r="K27">
        <v>8</v>
      </c>
      <c r="M27">
        <v>5629</v>
      </c>
      <c r="N27">
        <f t="shared" si="1"/>
        <v>2778</v>
      </c>
      <c r="O27">
        <f t="shared" si="2"/>
        <v>2722</v>
      </c>
      <c r="P27">
        <f t="shared" si="3"/>
        <v>119</v>
      </c>
      <c r="Q27">
        <f t="shared" si="4"/>
        <v>0</v>
      </c>
      <c r="R27">
        <f t="shared" si="5"/>
        <v>9</v>
      </c>
      <c r="S27">
        <f t="shared" si="6"/>
        <v>1</v>
      </c>
      <c r="T27" s="9" t="s">
        <v>6253</v>
      </c>
      <c r="U27">
        <v>11183</v>
      </c>
      <c r="V27">
        <v>11731</v>
      </c>
      <c r="X27">
        <v>22914</v>
      </c>
      <c r="Y27" s="9" t="s">
        <v>6253</v>
      </c>
      <c r="Z27">
        <v>9720</v>
      </c>
      <c r="AA27">
        <v>13194</v>
      </c>
      <c r="AC27">
        <v>22914</v>
      </c>
      <c r="AD27" s="9" t="s">
        <v>6249</v>
      </c>
      <c r="AE27">
        <v>64</v>
      </c>
      <c r="AF27">
        <v>337</v>
      </c>
      <c r="AG27">
        <v>981</v>
      </c>
      <c r="AH27">
        <v>504</v>
      </c>
      <c r="AI27">
        <v>2110</v>
      </c>
      <c r="AJ27">
        <v>283</v>
      </c>
      <c r="AK27">
        <v>272</v>
      </c>
      <c r="AL27">
        <v>276</v>
      </c>
      <c r="AM27">
        <v>276</v>
      </c>
      <c r="AN27">
        <v>187</v>
      </c>
      <c r="AO27">
        <v>136</v>
      </c>
      <c r="AP27">
        <v>84</v>
      </c>
      <c r="AQ27">
        <v>119</v>
      </c>
      <c r="AR27">
        <v>5629</v>
      </c>
      <c r="AT27">
        <f t="shared" si="7"/>
        <v>2614</v>
      </c>
      <c r="AU27">
        <f t="shared" si="0"/>
        <v>831</v>
      </c>
      <c r="AV27">
        <f t="shared" si="8"/>
        <v>683</v>
      </c>
      <c r="AW27">
        <f t="shared" si="9"/>
        <v>119</v>
      </c>
      <c r="AY27" s="12">
        <v>101</v>
      </c>
      <c r="AZ27" s="1">
        <v>44</v>
      </c>
      <c r="BA27" s="1">
        <v>4</v>
      </c>
      <c r="BB27" s="1"/>
      <c r="BC27" s="1"/>
      <c r="BD27" s="1">
        <v>14528</v>
      </c>
      <c r="BE27" s="1"/>
      <c r="BF27" s="1"/>
      <c r="BG27" s="1">
        <v>10</v>
      </c>
      <c r="BH27" s="1">
        <v>3230</v>
      </c>
      <c r="BI27" s="1">
        <v>4</v>
      </c>
      <c r="BJ27" s="1">
        <v>9</v>
      </c>
      <c r="BK27" s="1"/>
      <c r="BL27" s="1"/>
      <c r="BM27" s="1">
        <v>1</v>
      </c>
      <c r="BN27" s="1">
        <v>29</v>
      </c>
      <c r="BO27" s="1">
        <v>41</v>
      </c>
      <c r="BP27" s="1">
        <v>201</v>
      </c>
      <c r="BQ27" s="1"/>
      <c r="BR27" s="1">
        <v>1</v>
      </c>
      <c r="BS27" s="1">
        <v>43</v>
      </c>
      <c r="BT27" s="1">
        <v>2</v>
      </c>
      <c r="BU27" s="1">
        <v>5</v>
      </c>
      <c r="BV27" s="1"/>
      <c r="BW27" s="1">
        <v>84</v>
      </c>
      <c r="BX27" s="1"/>
      <c r="BY27" s="1"/>
      <c r="BZ27" s="1">
        <v>52</v>
      </c>
      <c r="CA27" s="1">
        <v>179</v>
      </c>
      <c r="CB27" s="1"/>
      <c r="CC27" s="1"/>
      <c r="CD27" s="1">
        <v>33</v>
      </c>
      <c r="CE27" s="1"/>
      <c r="CF27" s="1"/>
      <c r="CG27" s="1"/>
      <c r="CH27" s="1"/>
      <c r="CI27" s="1"/>
      <c r="CJ27" s="1">
        <v>1</v>
      </c>
      <c r="CK27" s="1"/>
      <c r="CL27" s="1">
        <v>18501</v>
      </c>
      <c r="CN27" s="9" t="s">
        <v>6254</v>
      </c>
      <c r="CO27">
        <v>43</v>
      </c>
      <c r="CP27">
        <v>28</v>
      </c>
      <c r="CQ27">
        <v>71</v>
      </c>
      <c r="CZ27" s="9" t="s">
        <v>6249</v>
      </c>
      <c r="DA27">
        <v>21</v>
      </c>
      <c r="DB27">
        <v>75</v>
      </c>
      <c r="DC27">
        <v>20</v>
      </c>
      <c r="DD27">
        <v>413</v>
      </c>
      <c r="DE27">
        <v>44</v>
      </c>
      <c r="DF27">
        <v>34</v>
      </c>
      <c r="DG27">
        <v>25</v>
      </c>
      <c r="DH27">
        <v>21</v>
      </c>
      <c r="DI27">
        <v>7</v>
      </c>
      <c r="DJ27">
        <v>5</v>
      </c>
      <c r="DK27">
        <v>3</v>
      </c>
      <c r="DL27">
        <v>2</v>
      </c>
      <c r="DM27">
        <v>6</v>
      </c>
      <c r="DN27">
        <v>676</v>
      </c>
      <c r="DP27">
        <f t="shared" si="10"/>
        <v>457</v>
      </c>
      <c r="DQ27">
        <f t="shared" si="11"/>
        <v>80</v>
      </c>
      <c r="DR27">
        <f t="shared" si="12"/>
        <v>17</v>
      </c>
      <c r="DS27">
        <f t="shared" si="13"/>
        <v>6</v>
      </c>
      <c r="DU27" s="9" t="s">
        <v>6245</v>
      </c>
      <c r="DV27">
        <v>3787</v>
      </c>
      <c r="DW27">
        <v>3349</v>
      </c>
      <c r="DX27">
        <v>7136</v>
      </c>
      <c r="DZ27" s="9" t="s">
        <v>6249</v>
      </c>
      <c r="EA27">
        <v>397</v>
      </c>
      <c r="EB27">
        <v>279</v>
      </c>
      <c r="EC27">
        <v>676</v>
      </c>
    </row>
    <row r="28" spans="1:133">
      <c r="A28" s="9" t="s">
        <v>6251</v>
      </c>
      <c r="C28">
        <v>4</v>
      </c>
      <c r="D28">
        <v>2886</v>
      </c>
      <c r="E28">
        <v>561</v>
      </c>
      <c r="F28">
        <v>1</v>
      </c>
      <c r="G28">
        <v>10</v>
      </c>
      <c r="H28">
        <v>3</v>
      </c>
      <c r="I28">
        <v>13</v>
      </c>
      <c r="J28">
        <v>2698</v>
      </c>
      <c r="K28">
        <v>55</v>
      </c>
      <c r="M28">
        <v>6231</v>
      </c>
      <c r="N28">
        <f t="shared" si="1"/>
        <v>2711</v>
      </c>
      <c r="O28">
        <f t="shared" si="2"/>
        <v>2896</v>
      </c>
      <c r="P28">
        <f t="shared" si="3"/>
        <v>564</v>
      </c>
      <c r="Q28">
        <f t="shared" si="4"/>
        <v>1</v>
      </c>
      <c r="R28">
        <f t="shared" si="5"/>
        <v>55</v>
      </c>
      <c r="S28">
        <f t="shared" si="6"/>
        <v>4</v>
      </c>
      <c r="T28" s="9" t="s">
        <v>6246</v>
      </c>
      <c r="U28">
        <v>3378</v>
      </c>
      <c r="V28">
        <v>3599</v>
      </c>
      <c r="X28">
        <v>6977</v>
      </c>
      <c r="Y28" s="9" t="s">
        <v>6246</v>
      </c>
      <c r="Z28">
        <v>5588</v>
      </c>
      <c r="AA28">
        <v>1389</v>
      </c>
      <c r="AC28">
        <v>6977</v>
      </c>
      <c r="AD28" s="9" t="s">
        <v>6251</v>
      </c>
      <c r="AE28">
        <v>76</v>
      </c>
      <c r="AF28">
        <v>352</v>
      </c>
      <c r="AG28">
        <v>969</v>
      </c>
      <c r="AH28">
        <v>498</v>
      </c>
      <c r="AI28">
        <v>2357</v>
      </c>
      <c r="AJ28">
        <v>357</v>
      </c>
      <c r="AK28">
        <v>316</v>
      </c>
      <c r="AL28">
        <v>323</v>
      </c>
      <c r="AM28">
        <v>236</v>
      </c>
      <c r="AN28">
        <v>214</v>
      </c>
      <c r="AO28">
        <v>158</v>
      </c>
      <c r="AP28">
        <v>120</v>
      </c>
      <c r="AQ28">
        <v>255</v>
      </c>
      <c r="AR28">
        <v>6231</v>
      </c>
      <c r="AT28">
        <f t="shared" si="7"/>
        <v>2855</v>
      </c>
      <c r="AU28">
        <f t="shared" si="0"/>
        <v>996</v>
      </c>
      <c r="AV28">
        <f t="shared" si="8"/>
        <v>728</v>
      </c>
      <c r="AW28">
        <f t="shared" si="9"/>
        <v>255</v>
      </c>
      <c r="AY28" s="12">
        <v>107</v>
      </c>
      <c r="AZ28" s="1"/>
      <c r="BA28" s="1">
        <v>3</v>
      </c>
      <c r="BB28" s="1"/>
      <c r="BC28" s="1"/>
      <c r="BD28" s="1">
        <v>2821</v>
      </c>
      <c r="BE28" s="1"/>
      <c r="BF28" s="1"/>
      <c r="BG28" s="1">
        <v>2</v>
      </c>
      <c r="BH28" s="1">
        <v>2758</v>
      </c>
      <c r="BI28" s="1">
        <v>2</v>
      </c>
      <c r="BJ28" s="1">
        <v>5</v>
      </c>
      <c r="BK28" s="1"/>
      <c r="BL28" s="1"/>
      <c r="BM28" s="1"/>
      <c r="BN28" s="1"/>
      <c r="BO28" s="1">
        <v>14</v>
      </c>
      <c r="BP28" s="1">
        <v>1</v>
      </c>
      <c r="BQ28" s="1"/>
      <c r="BR28" s="1"/>
      <c r="BS28" s="1">
        <v>3</v>
      </c>
      <c r="BT28" s="1"/>
      <c r="BU28" s="1"/>
      <c r="BV28" s="1"/>
      <c r="BW28" s="1">
        <v>9</v>
      </c>
      <c r="BX28" s="1"/>
      <c r="BY28" s="1"/>
      <c r="BZ28" s="1"/>
      <c r="CA28" s="1">
        <v>11</v>
      </c>
      <c r="CB28" s="1"/>
      <c r="CC28" s="1"/>
      <c r="CD28" s="1">
        <v>3</v>
      </c>
      <c r="CE28" s="1"/>
      <c r="CF28" s="1"/>
      <c r="CG28" s="1"/>
      <c r="CH28" s="1"/>
      <c r="CI28" s="1"/>
      <c r="CJ28" s="1"/>
      <c r="CK28" s="1"/>
      <c r="CL28" s="1">
        <v>5632</v>
      </c>
      <c r="CN28" s="9" t="s">
        <v>6255</v>
      </c>
      <c r="CO28">
        <v>1</v>
      </c>
      <c r="CQ28">
        <v>1</v>
      </c>
      <c r="CZ28" s="9" t="s">
        <v>6251</v>
      </c>
      <c r="DA28">
        <v>84</v>
      </c>
      <c r="DB28">
        <v>231</v>
      </c>
      <c r="DC28">
        <v>102</v>
      </c>
      <c r="DD28">
        <v>1056</v>
      </c>
      <c r="DE28">
        <v>120</v>
      </c>
      <c r="DF28">
        <v>86</v>
      </c>
      <c r="DG28">
        <v>70</v>
      </c>
      <c r="DH28">
        <v>46</v>
      </c>
      <c r="DI28">
        <v>30</v>
      </c>
      <c r="DJ28">
        <v>13</v>
      </c>
      <c r="DK28">
        <v>7</v>
      </c>
      <c r="DL28">
        <v>16</v>
      </c>
      <c r="DM28">
        <v>5</v>
      </c>
      <c r="DN28">
        <v>1866</v>
      </c>
      <c r="DP28">
        <f t="shared" si="10"/>
        <v>1176</v>
      </c>
      <c r="DQ28">
        <f t="shared" si="11"/>
        <v>202</v>
      </c>
      <c r="DR28">
        <f t="shared" si="12"/>
        <v>66</v>
      </c>
      <c r="DS28">
        <f t="shared" si="13"/>
        <v>5</v>
      </c>
      <c r="DU28" s="9" t="s">
        <v>6249</v>
      </c>
      <c r="DV28">
        <v>366</v>
      </c>
      <c r="DW28">
        <v>310</v>
      </c>
      <c r="DX28">
        <v>676</v>
      </c>
      <c r="DZ28" s="9" t="s">
        <v>6251</v>
      </c>
      <c r="EA28">
        <v>1230</v>
      </c>
      <c r="EB28">
        <v>636</v>
      </c>
      <c r="EC28">
        <v>1866</v>
      </c>
    </row>
    <row r="29" spans="1:133">
      <c r="A29" s="9" t="s">
        <v>6253</v>
      </c>
      <c r="C29">
        <v>2</v>
      </c>
      <c r="D29">
        <v>10069</v>
      </c>
      <c r="E29">
        <v>557</v>
      </c>
      <c r="F29">
        <v>14</v>
      </c>
      <c r="G29">
        <v>157</v>
      </c>
      <c r="H29">
        <v>20</v>
      </c>
      <c r="I29">
        <v>195</v>
      </c>
      <c r="J29">
        <v>11827</v>
      </c>
      <c r="K29">
        <v>73</v>
      </c>
      <c r="M29">
        <v>22914</v>
      </c>
      <c r="N29">
        <f t="shared" si="1"/>
        <v>12022</v>
      </c>
      <c r="O29">
        <f t="shared" si="2"/>
        <v>10226</v>
      </c>
      <c r="P29">
        <f t="shared" si="3"/>
        <v>577</v>
      </c>
      <c r="Q29">
        <f t="shared" si="4"/>
        <v>14</v>
      </c>
      <c r="R29">
        <f t="shared" si="5"/>
        <v>73</v>
      </c>
      <c r="S29">
        <f t="shared" si="6"/>
        <v>2</v>
      </c>
      <c r="T29" s="9" t="s">
        <v>6247</v>
      </c>
      <c r="U29">
        <v>10985</v>
      </c>
      <c r="V29">
        <v>10200</v>
      </c>
      <c r="X29">
        <v>21185</v>
      </c>
      <c r="Y29" s="9" t="s">
        <v>6247</v>
      </c>
      <c r="Z29">
        <v>2639</v>
      </c>
      <c r="AA29">
        <v>18546</v>
      </c>
      <c r="AC29">
        <v>21185</v>
      </c>
      <c r="AD29" s="9" t="s">
        <v>6253</v>
      </c>
      <c r="AE29">
        <v>427</v>
      </c>
      <c r="AF29">
        <v>1537</v>
      </c>
      <c r="AG29">
        <v>4664</v>
      </c>
      <c r="AH29">
        <v>2343</v>
      </c>
      <c r="AI29">
        <v>7891</v>
      </c>
      <c r="AJ29">
        <v>1092</v>
      </c>
      <c r="AK29">
        <v>1094</v>
      </c>
      <c r="AL29">
        <v>995</v>
      </c>
      <c r="AM29">
        <v>869</v>
      </c>
      <c r="AN29">
        <v>637</v>
      </c>
      <c r="AO29">
        <v>513</v>
      </c>
      <c r="AP29">
        <v>315</v>
      </c>
      <c r="AQ29">
        <v>537</v>
      </c>
      <c r="AR29">
        <v>22914</v>
      </c>
      <c r="AT29">
        <f t="shared" si="7"/>
        <v>10234</v>
      </c>
      <c r="AU29">
        <f t="shared" si="0"/>
        <v>3181</v>
      </c>
      <c r="AV29">
        <f t="shared" si="8"/>
        <v>2334</v>
      </c>
      <c r="AW29">
        <f t="shared" si="9"/>
        <v>537</v>
      </c>
      <c r="AY29" s="12">
        <v>113</v>
      </c>
      <c r="AZ29" s="1">
        <v>3</v>
      </c>
      <c r="BA29" s="1">
        <v>3</v>
      </c>
      <c r="BB29" s="1"/>
      <c r="BC29" s="1"/>
      <c r="BD29" s="1">
        <v>3399</v>
      </c>
      <c r="BE29" s="1"/>
      <c r="BF29" s="1"/>
      <c r="BG29" s="1">
        <v>1</v>
      </c>
      <c r="BH29" s="1">
        <v>2682</v>
      </c>
      <c r="BI29" s="1"/>
      <c r="BJ29" s="1">
        <v>4</v>
      </c>
      <c r="BK29" s="1"/>
      <c r="BL29" s="1"/>
      <c r="BM29" s="1"/>
      <c r="BN29" s="1">
        <v>24</v>
      </c>
      <c r="BO29" s="1"/>
      <c r="BP29" s="1">
        <v>4</v>
      </c>
      <c r="BQ29" s="1"/>
      <c r="BR29" s="1"/>
      <c r="BS29" s="1">
        <v>7</v>
      </c>
      <c r="BT29" s="1"/>
      <c r="BU29" s="1">
        <v>1</v>
      </c>
      <c r="BV29" s="1"/>
      <c r="BW29" s="1">
        <v>19</v>
      </c>
      <c r="BX29" s="1"/>
      <c r="BY29" s="1"/>
      <c r="BZ29" s="1">
        <v>8</v>
      </c>
      <c r="CA29" s="1">
        <v>63</v>
      </c>
      <c r="CB29" s="1"/>
      <c r="CC29" s="1"/>
      <c r="CD29" s="1">
        <v>4</v>
      </c>
      <c r="CE29" s="1"/>
      <c r="CF29" s="1"/>
      <c r="CG29" s="1"/>
      <c r="CH29" s="1"/>
      <c r="CI29" s="1"/>
      <c r="CJ29" s="1"/>
      <c r="CK29" s="1"/>
      <c r="CL29" s="1">
        <v>6222</v>
      </c>
      <c r="CN29" s="9" t="s">
        <v>6256</v>
      </c>
      <c r="CO29">
        <v>5</v>
      </c>
      <c r="CP29">
        <v>3</v>
      </c>
      <c r="CQ29">
        <v>8</v>
      </c>
      <c r="CZ29" s="9" t="s">
        <v>6253</v>
      </c>
      <c r="DA29">
        <v>43</v>
      </c>
      <c r="DB29">
        <v>115</v>
      </c>
      <c r="DC29">
        <v>66</v>
      </c>
      <c r="DD29">
        <v>765</v>
      </c>
      <c r="DE29">
        <v>98</v>
      </c>
      <c r="DF29">
        <v>67</v>
      </c>
      <c r="DG29">
        <v>56</v>
      </c>
      <c r="DH29">
        <v>47</v>
      </c>
      <c r="DI29">
        <v>17</v>
      </c>
      <c r="DJ29">
        <v>11</v>
      </c>
      <c r="DK29">
        <v>5</v>
      </c>
      <c r="DL29">
        <v>11</v>
      </c>
      <c r="DM29">
        <v>7</v>
      </c>
      <c r="DN29">
        <v>1308</v>
      </c>
      <c r="DP29">
        <f t="shared" si="10"/>
        <v>863</v>
      </c>
      <c r="DQ29">
        <f t="shared" si="11"/>
        <v>170</v>
      </c>
      <c r="DR29">
        <f t="shared" si="12"/>
        <v>44</v>
      </c>
      <c r="DS29">
        <f t="shared" si="13"/>
        <v>7</v>
      </c>
      <c r="DU29" s="9" t="s">
        <v>6251</v>
      </c>
      <c r="DV29">
        <v>963</v>
      </c>
      <c r="DW29">
        <v>903</v>
      </c>
      <c r="DX29">
        <v>1866</v>
      </c>
      <c r="DZ29" s="9" t="s">
        <v>6253</v>
      </c>
      <c r="EA29">
        <v>705</v>
      </c>
      <c r="EB29">
        <v>603</v>
      </c>
      <c r="EC29">
        <v>1308</v>
      </c>
    </row>
    <row r="30" spans="1:133">
      <c r="A30" s="9" t="s">
        <v>6246</v>
      </c>
      <c r="C30">
        <v>5</v>
      </c>
      <c r="D30">
        <v>4583</v>
      </c>
      <c r="E30">
        <v>941</v>
      </c>
      <c r="G30">
        <v>24</v>
      </c>
      <c r="H30">
        <v>5</v>
      </c>
      <c r="I30">
        <v>3</v>
      </c>
      <c r="J30">
        <v>1393</v>
      </c>
      <c r="K30">
        <v>23</v>
      </c>
      <c r="M30">
        <v>6977</v>
      </c>
      <c r="N30">
        <f t="shared" si="1"/>
        <v>1396</v>
      </c>
      <c r="O30">
        <f t="shared" si="2"/>
        <v>4607</v>
      </c>
      <c r="P30">
        <f t="shared" si="3"/>
        <v>946</v>
      </c>
      <c r="Q30">
        <f t="shared" si="4"/>
        <v>0</v>
      </c>
      <c r="R30">
        <f t="shared" si="5"/>
        <v>23</v>
      </c>
      <c r="S30">
        <f t="shared" si="6"/>
        <v>5</v>
      </c>
      <c r="T30" s="9" t="s">
        <v>6248</v>
      </c>
      <c r="U30">
        <v>2978</v>
      </c>
      <c r="V30">
        <v>3279</v>
      </c>
      <c r="X30">
        <v>6257</v>
      </c>
      <c r="Y30" s="9" t="s">
        <v>6248</v>
      </c>
      <c r="Z30">
        <v>4416</v>
      </c>
      <c r="AA30">
        <v>1841</v>
      </c>
      <c r="AC30">
        <v>6257</v>
      </c>
      <c r="AD30" s="9" t="s">
        <v>6246</v>
      </c>
      <c r="AE30">
        <v>87</v>
      </c>
      <c r="AF30">
        <v>364</v>
      </c>
      <c r="AG30">
        <v>1063</v>
      </c>
      <c r="AH30">
        <v>542</v>
      </c>
      <c r="AI30">
        <v>2755</v>
      </c>
      <c r="AJ30">
        <v>434</v>
      </c>
      <c r="AK30">
        <v>373</v>
      </c>
      <c r="AL30">
        <v>369</v>
      </c>
      <c r="AM30">
        <v>294</v>
      </c>
      <c r="AN30">
        <v>244</v>
      </c>
      <c r="AO30">
        <v>161</v>
      </c>
      <c r="AP30">
        <v>133</v>
      </c>
      <c r="AQ30">
        <v>158</v>
      </c>
      <c r="AR30">
        <v>6977</v>
      </c>
      <c r="AT30">
        <f t="shared" si="7"/>
        <v>3297</v>
      </c>
      <c r="AU30">
        <f t="shared" si="0"/>
        <v>1176</v>
      </c>
      <c r="AV30">
        <f t="shared" si="8"/>
        <v>832</v>
      </c>
      <c r="AW30">
        <f t="shared" si="9"/>
        <v>158</v>
      </c>
      <c r="AY30" s="12">
        <v>120</v>
      </c>
      <c r="AZ30" s="1">
        <v>5</v>
      </c>
      <c r="BA30" s="1">
        <v>13</v>
      </c>
      <c r="BB30" s="1"/>
      <c r="BC30" s="1"/>
      <c r="BD30" s="1">
        <v>10769</v>
      </c>
      <c r="BE30" s="1"/>
      <c r="BF30" s="1"/>
      <c r="BG30" s="1">
        <v>12</v>
      </c>
      <c r="BH30" s="1">
        <v>9843</v>
      </c>
      <c r="BI30" s="1">
        <v>2</v>
      </c>
      <c r="BJ30" s="1">
        <v>1</v>
      </c>
      <c r="BK30" s="1"/>
      <c r="BL30" s="1"/>
      <c r="BM30" s="1"/>
      <c r="BN30" s="1">
        <v>27</v>
      </c>
      <c r="BO30" s="1"/>
      <c r="BP30" s="1">
        <v>2067</v>
      </c>
      <c r="BQ30" s="1"/>
      <c r="BR30" s="1">
        <v>1</v>
      </c>
      <c r="BS30" s="1">
        <v>5</v>
      </c>
      <c r="BT30" s="1">
        <v>1</v>
      </c>
      <c r="BU30" s="1">
        <v>2</v>
      </c>
      <c r="BV30" s="1"/>
      <c r="BW30" s="1">
        <v>56</v>
      </c>
      <c r="BX30" s="1"/>
      <c r="BY30" s="1"/>
      <c r="BZ30" s="1">
        <v>12</v>
      </c>
      <c r="CA30" s="1">
        <v>80</v>
      </c>
      <c r="CB30" s="1"/>
      <c r="CC30" s="1"/>
      <c r="CD30" s="1">
        <v>2</v>
      </c>
      <c r="CE30" s="1"/>
      <c r="CF30" s="1"/>
      <c r="CG30" s="1"/>
      <c r="CH30" s="1"/>
      <c r="CI30" s="1"/>
      <c r="CJ30" s="1">
        <v>2</v>
      </c>
      <c r="CK30" s="1"/>
      <c r="CL30" s="1">
        <v>22900</v>
      </c>
      <c r="CN30" s="9" t="s">
        <v>6257</v>
      </c>
      <c r="CO30">
        <v>17</v>
      </c>
      <c r="CP30">
        <v>14</v>
      </c>
      <c r="CQ30">
        <v>31</v>
      </c>
      <c r="CZ30" s="9" t="s">
        <v>6246</v>
      </c>
      <c r="DA30">
        <v>25</v>
      </c>
      <c r="DB30">
        <v>68</v>
      </c>
      <c r="DC30">
        <v>43</v>
      </c>
      <c r="DD30">
        <v>323</v>
      </c>
      <c r="DE30">
        <v>25</v>
      </c>
      <c r="DF30">
        <v>35</v>
      </c>
      <c r="DG30">
        <v>23</v>
      </c>
      <c r="DH30">
        <v>12</v>
      </c>
      <c r="DI30">
        <v>11</v>
      </c>
      <c r="DJ30">
        <v>16</v>
      </c>
      <c r="DK30">
        <v>10</v>
      </c>
      <c r="DL30">
        <v>5</v>
      </c>
      <c r="DN30">
        <v>596</v>
      </c>
      <c r="DP30">
        <f t="shared" si="10"/>
        <v>348</v>
      </c>
      <c r="DQ30">
        <f t="shared" si="11"/>
        <v>70</v>
      </c>
      <c r="DR30">
        <f t="shared" si="12"/>
        <v>42</v>
      </c>
      <c r="DS30">
        <f t="shared" si="13"/>
        <v>0</v>
      </c>
      <c r="DU30" s="9" t="s">
        <v>6253</v>
      </c>
      <c r="DV30">
        <v>748</v>
      </c>
      <c r="DW30">
        <v>560</v>
      </c>
      <c r="DX30">
        <v>1308</v>
      </c>
      <c r="DZ30" s="9" t="s">
        <v>6246</v>
      </c>
      <c r="EA30">
        <v>459</v>
      </c>
      <c r="EB30">
        <v>137</v>
      </c>
      <c r="EC30">
        <v>596</v>
      </c>
    </row>
    <row r="31" spans="1:133">
      <c r="A31" s="9" t="s">
        <v>6247</v>
      </c>
      <c r="B31">
        <v>6</v>
      </c>
      <c r="C31">
        <v>72</v>
      </c>
      <c r="D31">
        <v>9363</v>
      </c>
      <c r="E31">
        <v>7650</v>
      </c>
      <c r="F31">
        <v>24</v>
      </c>
      <c r="G31">
        <v>91</v>
      </c>
      <c r="H31">
        <v>52</v>
      </c>
      <c r="I31">
        <v>37</v>
      </c>
      <c r="J31">
        <v>3324</v>
      </c>
      <c r="K31">
        <v>566</v>
      </c>
      <c r="M31">
        <v>21185</v>
      </c>
      <c r="N31">
        <f t="shared" si="1"/>
        <v>3361</v>
      </c>
      <c r="O31">
        <f t="shared" si="2"/>
        <v>9454</v>
      </c>
      <c r="P31">
        <f t="shared" si="3"/>
        <v>7702</v>
      </c>
      <c r="Q31">
        <f t="shared" si="4"/>
        <v>24</v>
      </c>
      <c r="R31">
        <f t="shared" si="5"/>
        <v>572</v>
      </c>
      <c r="S31">
        <f t="shared" si="6"/>
        <v>72</v>
      </c>
      <c r="T31" s="9" t="s">
        <v>6258</v>
      </c>
      <c r="U31">
        <v>5533</v>
      </c>
      <c r="V31">
        <v>5652</v>
      </c>
      <c r="X31">
        <v>11185</v>
      </c>
      <c r="Y31" s="9" t="s">
        <v>6258</v>
      </c>
      <c r="Z31">
        <v>7124</v>
      </c>
      <c r="AA31">
        <v>4061</v>
      </c>
      <c r="AC31">
        <v>11185</v>
      </c>
      <c r="AD31" s="9" t="s">
        <v>6247</v>
      </c>
      <c r="AE31">
        <v>180</v>
      </c>
      <c r="AF31">
        <v>974</v>
      </c>
      <c r="AG31">
        <v>2322</v>
      </c>
      <c r="AH31">
        <v>1215</v>
      </c>
      <c r="AI31">
        <v>7971</v>
      </c>
      <c r="AJ31">
        <v>1170</v>
      </c>
      <c r="AK31">
        <v>1325</v>
      </c>
      <c r="AL31">
        <v>1529</v>
      </c>
      <c r="AM31">
        <v>1493</v>
      </c>
      <c r="AN31">
        <v>1148</v>
      </c>
      <c r="AO31">
        <v>756</v>
      </c>
      <c r="AP31">
        <v>526</v>
      </c>
      <c r="AQ31">
        <v>576</v>
      </c>
      <c r="AR31">
        <v>21185</v>
      </c>
      <c r="AT31">
        <f t="shared" si="7"/>
        <v>9186</v>
      </c>
      <c r="AU31">
        <f t="shared" si="0"/>
        <v>4024</v>
      </c>
      <c r="AV31">
        <f t="shared" si="8"/>
        <v>3923</v>
      </c>
      <c r="AW31">
        <f t="shared" si="9"/>
        <v>576</v>
      </c>
      <c r="AY31" s="12">
        <v>125</v>
      </c>
      <c r="AZ31" s="1"/>
      <c r="BA31" s="1">
        <v>5</v>
      </c>
      <c r="BB31" s="1"/>
      <c r="BC31" s="1"/>
      <c r="BD31" s="1">
        <v>5505</v>
      </c>
      <c r="BE31" s="1"/>
      <c r="BF31" s="1"/>
      <c r="BG31" s="1">
        <v>1</v>
      </c>
      <c r="BH31" s="1">
        <v>1342</v>
      </c>
      <c r="BI31" s="1"/>
      <c r="BJ31" s="1">
        <v>3</v>
      </c>
      <c r="BK31" s="1"/>
      <c r="BL31" s="1"/>
      <c r="BM31" s="1"/>
      <c r="BN31" s="1"/>
      <c r="BO31" s="1">
        <v>13</v>
      </c>
      <c r="BP31" s="1"/>
      <c r="BQ31" s="1"/>
      <c r="BR31" s="1"/>
      <c r="BS31" s="1">
        <v>7</v>
      </c>
      <c r="BT31" s="1"/>
      <c r="BU31" s="1">
        <v>5</v>
      </c>
      <c r="BV31" s="1"/>
      <c r="BW31" s="1">
        <v>20</v>
      </c>
      <c r="BX31" s="1"/>
      <c r="BY31" s="1"/>
      <c r="BZ31" s="1">
        <v>8</v>
      </c>
      <c r="CA31" s="1">
        <v>26</v>
      </c>
      <c r="CB31" s="1"/>
      <c r="CC31" s="1"/>
      <c r="CD31" s="1">
        <v>6</v>
      </c>
      <c r="CE31" s="1"/>
      <c r="CF31" s="1"/>
      <c r="CG31" s="1"/>
      <c r="CH31" s="1"/>
      <c r="CI31" s="1"/>
      <c r="CJ31" s="1"/>
      <c r="CK31" s="1"/>
      <c r="CL31" s="1">
        <v>6941</v>
      </c>
      <c r="CN31" s="9" t="s">
        <v>6259</v>
      </c>
      <c r="CO31">
        <v>2</v>
      </c>
      <c r="CP31">
        <v>1</v>
      </c>
      <c r="CQ31">
        <v>3</v>
      </c>
      <c r="CZ31" s="9" t="s">
        <v>6247</v>
      </c>
      <c r="DA31">
        <v>2160</v>
      </c>
      <c r="DB31">
        <v>7187</v>
      </c>
      <c r="DC31">
        <v>3549</v>
      </c>
      <c r="DD31">
        <v>32545</v>
      </c>
      <c r="DE31">
        <v>4768</v>
      </c>
      <c r="DF31">
        <v>4732</v>
      </c>
      <c r="DG31">
        <v>4829</v>
      </c>
      <c r="DH31">
        <v>4433</v>
      </c>
      <c r="DI31">
        <v>3392</v>
      </c>
      <c r="DJ31">
        <v>2468</v>
      </c>
      <c r="DK31">
        <v>1640</v>
      </c>
      <c r="DL31">
        <v>1849</v>
      </c>
      <c r="DM31">
        <v>237</v>
      </c>
      <c r="DN31">
        <v>73789</v>
      </c>
      <c r="DP31">
        <f t="shared" si="10"/>
        <v>37313</v>
      </c>
      <c r="DQ31">
        <f t="shared" si="11"/>
        <v>13994</v>
      </c>
      <c r="DR31">
        <f t="shared" si="12"/>
        <v>9349</v>
      </c>
      <c r="DS31">
        <f t="shared" si="13"/>
        <v>237</v>
      </c>
      <c r="DU31" s="9" t="s">
        <v>6246</v>
      </c>
      <c r="DV31">
        <v>309</v>
      </c>
      <c r="DW31">
        <v>287</v>
      </c>
      <c r="DX31">
        <v>596</v>
      </c>
      <c r="DZ31" s="9" t="s">
        <v>6247</v>
      </c>
      <c r="EA31">
        <v>71155</v>
      </c>
      <c r="EB31">
        <v>2634</v>
      </c>
      <c r="EC31">
        <v>73789</v>
      </c>
    </row>
    <row r="32" spans="1:133">
      <c r="A32" s="9" t="s">
        <v>6248</v>
      </c>
      <c r="C32">
        <v>4</v>
      </c>
      <c r="D32">
        <v>3620</v>
      </c>
      <c r="E32">
        <v>853</v>
      </c>
      <c r="G32">
        <v>22</v>
      </c>
      <c r="H32">
        <v>6</v>
      </c>
      <c r="I32">
        <v>3</v>
      </c>
      <c r="J32">
        <v>1732</v>
      </c>
      <c r="K32">
        <v>17</v>
      </c>
      <c r="M32">
        <v>6257</v>
      </c>
      <c r="N32">
        <f t="shared" si="1"/>
        <v>1735</v>
      </c>
      <c r="O32">
        <f t="shared" si="2"/>
        <v>3642</v>
      </c>
      <c r="P32">
        <f t="shared" si="3"/>
        <v>859</v>
      </c>
      <c r="Q32">
        <f t="shared" si="4"/>
        <v>0</v>
      </c>
      <c r="R32">
        <f t="shared" si="5"/>
        <v>17</v>
      </c>
      <c r="S32">
        <f t="shared" si="6"/>
        <v>4</v>
      </c>
      <c r="T32" s="9" t="s">
        <v>6260</v>
      </c>
      <c r="U32">
        <v>1501</v>
      </c>
      <c r="V32">
        <v>1445</v>
      </c>
      <c r="X32">
        <v>2946</v>
      </c>
      <c r="Y32" s="9" t="s">
        <v>6260</v>
      </c>
      <c r="Z32">
        <v>1276</v>
      </c>
      <c r="AA32">
        <v>1670</v>
      </c>
      <c r="AC32">
        <v>2946</v>
      </c>
      <c r="AD32" s="9" t="s">
        <v>6248</v>
      </c>
      <c r="AE32">
        <v>48</v>
      </c>
      <c r="AF32">
        <v>319</v>
      </c>
      <c r="AG32">
        <v>1004</v>
      </c>
      <c r="AH32">
        <v>560</v>
      </c>
      <c r="AI32">
        <v>2363</v>
      </c>
      <c r="AJ32">
        <v>334</v>
      </c>
      <c r="AK32">
        <v>331</v>
      </c>
      <c r="AL32">
        <v>311</v>
      </c>
      <c r="AM32">
        <v>310</v>
      </c>
      <c r="AN32">
        <v>230</v>
      </c>
      <c r="AO32">
        <v>163</v>
      </c>
      <c r="AP32">
        <v>132</v>
      </c>
      <c r="AQ32">
        <v>152</v>
      </c>
      <c r="AR32">
        <v>6257</v>
      </c>
      <c r="AT32">
        <f t="shared" si="7"/>
        <v>2923</v>
      </c>
      <c r="AU32">
        <f t="shared" si="0"/>
        <v>976</v>
      </c>
      <c r="AV32">
        <f t="shared" si="8"/>
        <v>835</v>
      </c>
      <c r="AW32">
        <f t="shared" si="9"/>
        <v>152</v>
      </c>
      <c r="AY32" s="12">
        <v>129</v>
      </c>
      <c r="AZ32" s="1">
        <v>27</v>
      </c>
      <c r="BA32" s="1">
        <v>74</v>
      </c>
      <c r="BB32" s="1"/>
      <c r="BC32" s="1">
        <v>1</v>
      </c>
      <c r="BD32" s="1">
        <v>17009</v>
      </c>
      <c r="BE32" s="1">
        <v>6</v>
      </c>
      <c r="BF32" s="1"/>
      <c r="BG32" s="1">
        <v>2</v>
      </c>
      <c r="BH32" s="1">
        <v>2643</v>
      </c>
      <c r="BI32" s="1">
        <v>4</v>
      </c>
      <c r="BJ32" s="1">
        <v>6</v>
      </c>
      <c r="BK32" s="1"/>
      <c r="BL32" s="1"/>
      <c r="BM32" s="1">
        <v>22</v>
      </c>
      <c r="BN32" s="1"/>
      <c r="BO32" s="1">
        <v>34</v>
      </c>
      <c r="BP32" s="1">
        <v>11</v>
      </c>
      <c r="BQ32" s="1"/>
      <c r="BR32" s="1"/>
      <c r="BS32" s="1">
        <v>35</v>
      </c>
      <c r="BT32" s="1">
        <v>17</v>
      </c>
      <c r="BU32" s="1">
        <v>12</v>
      </c>
      <c r="BV32" s="1">
        <v>1</v>
      </c>
      <c r="BW32" s="1">
        <v>203</v>
      </c>
      <c r="BX32" s="1">
        <v>4</v>
      </c>
      <c r="BY32" s="1"/>
      <c r="BZ32" s="1">
        <v>207</v>
      </c>
      <c r="CA32" s="1">
        <v>610</v>
      </c>
      <c r="CB32" s="1">
        <v>1</v>
      </c>
      <c r="CC32" s="1"/>
      <c r="CD32" s="1">
        <v>68</v>
      </c>
      <c r="CE32" s="1"/>
      <c r="CF32" s="1">
        <v>2</v>
      </c>
      <c r="CG32" s="1"/>
      <c r="CH32" s="1"/>
      <c r="CI32" s="1">
        <v>12</v>
      </c>
      <c r="CJ32" s="1"/>
      <c r="CK32" s="1"/>
      <c r="CL32" s="1">
        <v>21011</v>
      </c>
      <c r="CN32" s="9" t="s">
        <v>6261</v>
      </c>
      <c r="CO32">
        <v>1</v>
      </c>
      <c r="CP32">
        <v>2</v>
      </c>
      <c r="CQ32">
        <v>3</v>
      </c>
      <c r="CZ32" s="9" t="s">
        <v>6248</v>
      </c>
      <c r="DA32">
        <v>6</v>
      </c>
      <c r="DB32">
        <v>49</v>
      </c>
      <c r="DC32">
        <v>25</v>
      </c>
      <c r="DD32">
        <v>230</v>
      </c>
      <c r="DE32">
        <v>40</v>
      </c>
      <c r="DF32">
        <v>37</v>
      </c>
      <c r="DG32">
        <v>26</v>
      </c>
      <c r="DH32">
        <v>18</v>
      </c>
      <c r="DI32">
        <v>18</v>
      </c>
      <c r="DJ32">
        <v>11</v>
      </c>
      <c r="DK32">
        <v>10</v>
      </c>
      <c r="DL32">
        <v>15</v>
      </c>
      <c r="DM32">
        <v>1</v>
      </c>
      <c r="DN32">
        <v>486</v>
      </c>
      <c r="DP32">
        <f t="shared" si="10"/>
        <v>270</v>
      </c>
      <c r="DQ32">
        <f t="shared" si="11"/>
        <v>81</v>
      </c>
      <c r="DR32">
        <f t="shared" si="12"/>
        <v>54</v>
      </c>
      <c r="DS32">
        <f t="shared" si="13"/>
        <v>1</v>
      </c>
      <c r="DU32" s="9" t="s">
        <v>6247</v>
      </c>
      <c r="DV32">
        <v>35823</v>
      </c>
      <c r="DW32">
        <v>37966</v>
      </c>
      <c r="DX32">
        <v>73789</v>
      </c>
      <c r="DZ32" s="9" t="s">
        <v>6248</v>
      </c>
      <c r="EA32">
        <v>400</v>
      </c>
      <c r="EB32">
        <v>86</v>
      </c>
      <c r="EC32">
        <v>486</v>
      </c>
    </row>
    <row r="33" spans="1:133">
      <c r="A33" s="9" t="s">
        <v>6258</v>
      </c>
      <c r="C33">
        <v>7</v>
      </c>
      <c r="D33">
        <v>7001</v>
      </c>
      <c r="E33">
        <v>767</v>
      </c>
      <c r="F33">
        <v>1</v>
      </c>
      <c r="G33">
        <v>37</v>
      </c>
      <c r="H33">
        <v>3</v>
      </c>
      <c r="I33">
        <v>10</v>
      </c>
      <c r="J33">
        <v>3324</v>
      </c>
      <c r="K33">
        <v>35</v>
      </c>
      <c r="M33">
        <v>11185</v>
      </c>
      <c r="N33">
        <f t="shared" si="1"/>
        <v>3334</v>
      </c>
      <c r="O33">
        <f t="shared" si="2"/>
        <v>7038</v>
      </c>
      <c r="P33">
        <f t="shared" si="3"/>
        <v>770</v>
      </c>
      <c r="Q33">
        <f t="shared" si="4"/>
        <v>1</v>
      </c>
      <c r="R33">
        <f t="shared" si="5"/>
        <v>35</v>
      </c>
      <c r="S33">
        <f t="shared" si="6"/>
        <v>7</v>
      </c>
      <c r="T33" s="9" t="s">
        <v>6250</v>
      </c>
      <c r="U33">
        <v>1674</v>
      </c>
      <c r="V33">
        <v>1708</v>
      </c>
      <c r="X33">
        <v>3382</v>
      </c>
      <c r="Y33" s="9" t="s">
        <v>6250</v>
      </c>
      <c r="Z33">
        <v>1429</v>
      </c>
      <c r="AA33">
        <v>1953</v>
      </c>
      <c r="AC33">
        <v>3382</v>
      </c>
      <c r="AD33" s="9" t="s">
        <v>6258</v>
      </c>
      <c r="AE33">
        <v>131</v>
      </c>
      <c r="AF33">
        <v>603</v>
      </c>
      <c r="AG33">
        <v>1581</v>
      </c>
      <c r="AH33">
        <v>822</v>
      </c>
      <c r="AI33">
        <v>3752</v>
      </c>
      <c r="AJ33">
        <v>615</v>
      </c>
      <c r="AK33">
        <v>624</v>
      </c>
      <c r="AL33">
        <v>669</v>
      </c>
      <c r="AM33">
        <v>663</v>
      </c>
      <c r="AN33">
        <v>567</v>
      </c>
      <c r="AO33">
        <v>426</v>
      </c>
      <c r="AP33">
        <v>320</v>
      </c>
      <c r="AQ33">
        <v>412</v>
      </c>
      <c r="AR33">
        <v>11185</v>
      </c>
      <c r="AT33">
        <f t="shared" si="7"/>
        <v>4574</v>
      </c>
      <c r="AU33">
        <f t="shared" si="0"/>
        <v>1908</v>
      </c>
      <c r="AV33">
        <f t="shared" si="8"/>
        <v>1976</v>
      </c>
      <c r="AW33">
        <f t="shared" si="9"/>
        <v>412</v>
      </c>
      <c r="AY33" s="12">
        <v>134</v>
      </c>
      <c r="AZ33" s="1"/>
      <c r="BA33" s="1"/>
      <c r="BB33" s="1"/>
      <c r="BC33" s="1"/>
      <c r="BD33" s="1">
        <v>4488</v>
      </c>
      <c r="BE33" s="1"/>
      <c r="BF33" s="1"/>
      <c r="BG33" s="1">
        <v>3</v>
      </c>
      <c r="BH33" s="1">
        <v>1710</v>
      </c>
      <c r="BI33" s="1"/>
      <c r="BJ33" s="1">
        <v>2</v>
      </c>
      <c r="BK33" s="1"/>
      <c r="BL33" s="1"/>
      <c r="BM33" s="1"/>
      <c r="BN33" s="1"/>
      <c r="BO33" s="1">
        <v>17</v>
      </c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>
        <v>2</v>
      </c>
      <c r="CA33" s="1">
        <v>16</v>
      </c>
      <c r="CB33" s="1"/>
      <c r="CC33" s="1"/>
      <c r="CD33" s="1">
        <v>7</v>
      </c>
      <c r="CE33" s="1"/>
      <c r="CF33" s="1"/>
      <c r="CG33" s="1"/>
      <c r="CH33" s="1"/>
      <c r="CI33" s="1"/>
      <c r="CJ33" s="1"/>
      <c r="CK33" s="1"/>
      <c r="CL33" s="1">
        <v>6245</v>
      </c>
      <c r="CN33" s="9" t="s">
        <v>6262</v>
      </c>
      <c r="CO33">
        <v>3</v>
      </c>
      <c r="CQ33">
        <v>3</v>
      </c>
      <c r="CZ33" s="9" t="s">
        <v>6258</v>
      </c>
      <c r="DA33">
        <v>101</v>
      </c>
      <c r="DB33">
        <v>265</v>
      </c>
      <c r="DC33">
        <v>115</v>
      </c>
      <c r="DD33">
        <v>1398</v>
      </c>
      <c r="DE33">
        <v>126</v>
      </c>
      <c r="DF33">
        <v>143</v>
      </c>
      <c r="DG33">
        <v>102</v>
      </c>
      <c r="DH33">
        <v>83</v>
      </c>
      <c r="DI33">
        <v>65</v>
      </c>
      <c r="DJ33">
        <v>34</v>
      </c>
      <c r="DK33">
        <v>26</v>
      </c>
      <c r="DL33">
        <v>46</v>
      </c>
      <c r="DM33">
        <v>14</v>
      </c>
      <c r="DN33">
        <v>2518</v>
      </c>
      <c r="DP33">
        <f t="shared" si="10"/>
        <v>1524</v>
      </c>
      <c r="DQ33">
        <f t="shared" si="11"/>
        <v>328</v>
      </c>
      <c r="DR33">
        <f t="shared" si="12"/>
        <v>171</v>
      </c>
      <c r="DS33">
        <f t="shared" si="13"/>
        <v>14</v>
      </c>
      <c r="DU33" s="9" t="s">
        <v>6248</v>
      </c>
      <c r="DV33">
        <v>261</v>
      </c>
      <c r="DW33">
        <v>225</v>
      </c>
      <c r="DX33">
        <v>486</v>
      </c>
      <c r="DZ33" s="9" t="s">
        <v>6258</v>
      </c>
      <c r="EA33">
        <v>1897</v>
      </c>
      <c r="EB33">
        <v>621</v>
      </c>
      <c r="EC33">
        <v>2518</v>
      </c>
    </row>
    <row r="34" spans="1:133">
      <c r="A34" s="9" t="s">
        <v>6260</v>
      </c>
      <c r="B34">
        <v>20</v>
      </c>
      <c r="C34">
        <v>2</v>
      </c>
      <c r="D34">
        <v>1835</v>
      </c>
      <c r="E34">
        <v>517</v>
      </c>
      <c r="G34">
        <v>4</v>
      </c>
      <c r="I34">
        <v>1</v>
      </c>
      <c r="J34">
        <v>546</v>
      </c>
      <c r="K34">
        <v>21</v>
      </c>
      <c r="M34">
        <v>2946</v>
      </c>
      <c r="N34">
        <f t="shared" si="1"/>
        <v>547</v>
      </c>
      <c r="O34">
        <f t="shared" si="2"/>
        <v>1839</v>
      </c>
      <c r="P34">
        <f t="shared" si="3"/>
        <v>517</v>
      </c>
      <c r="Q34">
        <f t="shared" si="4"/>
        <v>0</v>
      </c>
      <c r="R34">
        <f t="shared" si="5"/>
        <v>41</v>
      </c>
      <c r="S34">
        <f t="shared" si="6"/>
        <v>2</v>
      </c>
      <c r="T34" s="9" t="s">
        <v>6252</v>
      </c>
      <c r="U34">
        <v>16351</v>
      </c>
      <c r="V34">
        <v>14560</v>
      </c>
      <c r="X34">
        <v>30911</v>
      </c>
      <c r="Y34" s="9" t="s">
        <v>6252</v>
      </c>
      <c r="Z34">
        <v>9169</v>
      </c>
      <c r="AA34">
        <v>21742</v>
      </c>
      <c r="AC34">
        <v>30911</v>
      </c>
      <c r="AD34" s="9" t="s">
        <v>6260</v>
      </c>
      <c r="AE34">
        <v>30</v>
      </c>
      <c r="AF34">
        <v>123</v>
      </c>
      <c r="AG34">
        <v>418</v>
      </c>
      <c r="AH34">
        <v>197</v>
      </c>
      <c r="AI34">
        <v>911</v>
      </c>
      <c r="AJ34">
        <v>158</v>
      </c>
      <c r="AK34">
        <v>189</v>
      </c>
      <c r="AL34">
        <v>205</v>
      </c>
      <c r="AM34">
        <v>211</v>
      </c>
      <c r="AN34">
        <v>143</v>
      </c>
      <c r="AO34">
        <v>124</v>
      </c>
      <c r="AP34">
        <v>105</v>
      </c>
      <c r="AQ34">
        <v>132</v>
      </c>
      <c r="AR34">
        <v>2946</v>
      </c>
      <c r="AT34">
        <f t="shared" si="7"/>
        <v>1108</v>
      </c>
      <c r="AU34">
        <f t="shared" si="0"/>
        <v>552</v>
      </c>
      <c r="AV34">
        <f t="shared" si="8"/>
        <v>583</v>
      </c>
      <c r="AW34">
        <f t="shared" si="9"/>
        <v>132</v>
      </c>
      <c r="AY34" s="12">
        <v>138</v>
      </c>
      <c r="AZ34" s="1">
        <v>1</v>
      </c>
      <c r="BA34" s="1">
        <v>4</v>
      </c>
      <c r="BB34" s="1"/>
      <c r="BC34" s="1"/>
      <c r="BD34" s="1">
        <v>7730</v>
      </c>
      <c r="BE34" s="1"/>
      <c r="BF34" s="1"/>
      <c r="BG34" s="1">
        <v>2</v>
      </c>
      <c r="BH34" s="1">
        <v>3288</v>
      </c>
      <c r="BI34" s="1">
        <v>1</v>
      </c>
      <c r="BJ34" s="1">
        <v>1</v>
      </c>
      <c r="BK34" s="1"/>
      <c r="BL34" s="1"/>
      <c r="BM34" s="1"/>
      <c r="BN34" s="1"/>
      <c r="BO34" s="1">
        <v>12</v>
      </c>
      <c r="BP34" s="1">
        <v>5</v>
      </c>
      <c r="BQ34" s="1"/>
      <c r="BR34" s="1"/>
      <c r="BS34" s="1">
        <v>3</v>
      </c>
      <c r="BT34" s="1"/>
      <c r="BU34" s="1">
        <v>3</v>
      </c>
      <c r="BV34" s="1">
        <v>2</v>
      </c>
      <c r="BW34" s="1">
        <v>6</v>
      </c>
      <c r="BX34" s="1"/>
      <c r="BY34" s="1"/>
      <c r="BZ34" s="1">
        <v>31</v>
      </c>
      <c r="CA34" s="1">
        <v>40</v>
      </c>
      <c r="CB34" s="1"/>
      <c r="CC34" s="1"/>
      <c r="CD34" s="1">
        <v>7</v>
      </c>
      <c r="CE34" s="1"/>
      <c r="CF34" s="1"/>
      <c r="CG34" s="1"/>
      <c r="CH34" s="1"/>
      <c r="CI34" s="1"/>
      <c r="CJ34" s="1"/>
      <c r="CK34" s="1"/>
      <c r="CL34" s="1">
        <v>11136</v>
      </c>
      <c r="CN34" s="9" t="s">
        <v>6263</v>
      </c>
      <c r="CO34">
        <v>99</v>
      </c>
      <c r="CP34">
        <v>63</v>
      </c>
      <c r="CQ34">
        <v>162</v>
      </c>
      <c r="CZ34" s="9" t="s">
        <v>6260</v>
      </c>
      <c r="DA34">
        <v>22</v>
      </c>
      <c r="DB34">
        <v>77</v>
      </c>
      <c r="DC34">
        <v>42</v>
      </c>
      <c r="DD34">
        <v>326</v>
      </c>
      <c r="DE34">
        <v>48</v>
      </c>
      <c r="DF34">
        <v>45</v>
      </c>
      <c r="DG34">
        <v>63</v>
      </c>
      <c r="DH34">
        <v>59</v>
      </c>
      <c r="DI34">
        <v>43</v>
      </c>
      <c r="DJ34">
        <v>32</v>
      </c>
      <c r="DK34">
        <v>22</v>
      </c>
      <c r="DL34">
        <v>35</v>
      </c>
      <c r="DM34">
        <v>3</v>
      </c>
      <c r="DN34">
        <v>817</v>
      </c>
      <c r="DP34">
        <f t="shared" si="10"/>
        <v>374</v>
      </c>
      <c r="DQ34">
        <f t="shared" si="11"/>
        <v>167</v>
      </c>
      <c r="DR34">
        <f t="shared" si="12"/>
        <v>132</v>
      </c>
      <c r="DS34">
        <f t="shared" si="13"/>
        <v>3</v>
      </c>
      <c r="DU34" s="9" t="s">
        <v>6258</v>
      </c>
      <c r="DV34">
        <v>1419</v>
      </c>
      <c r="DW34">
        <v>1099</v>
      </c>
      <c r="DX34">
        <v>2518</v>
      </c>
      <c r="DZ34" s="9" t="s">
        <v>6260</v>
      </c>
      <c r="EA34">
        <v>679</v>
      </c>
      <c r="EB34">
        <v>138</v>
      </c>
      <c r="EC34">
        <v>817</v>
      </c>
    </row>
    <row r="35" spans="1:133">
      <c r="A35" s="9" t="s">
        <v>6250</v>
      </c>
      <c r="C35">
        <v>3</v>
      </c>
      <c r="D35">
        <v>2262</v>
      </c>
      <c r="E35">
        <v>661</v>
      </c>
      <c r="G35">
        <v>2</v>
      </c>
      <c r="I35">
        <v>2</v>
      </c>
      <c r="J35">
        <v>439</v>
      </c>
      <c r="K35">
        <v>13</v>
      </c>
      <c r="M35">
        <v>3382</v>
      </c>
      <c r="N35">
        <f t="shared" si="1"/>
        <v>441</v>
      </c>
      <c r="O35">
        <f t="shared" si="2"/>
        <v>2264</v>
      </c>
      <c r="P35">
        <f t="shared" si="3"/>
        <v>661</v>
      </c>
      <c r="Q35">
        <f t="shared" si="4"/>
        <v>0</v>
      </c>
      <c r="R35">
        <f t="shared" si="5"/>
        <v>13</v>
      </c>
      <c r="S35">
        <f t="shared" si="6"/>
        <v>3</v>
      </c>
      <c r="T35" s="9" t="s">
        <v>6254</v>
      </c>
      <c r="U35">
        <v>9115</v>
      </c>
      <c r="V35">
        <v>9092</v>
      </c>
      <c r="X35">
        <v>18207</v>
      </c>
      <c r="Y35" s="9" t="s">
        <v>6254</v>
      </c>
      <c r="Z35">
        <v>7194</v>
      </c>
      <c r="AA35">
        <v>11013</v>
      </c>
      <c r="AC35">
        <v>18207</v>
      </c>
      <c r="AD35" s="9" t="s">
        <v>6250</v>
      </c>
      <c r="AE35">
        <v>32</v>
      </c>
      <c r="AF35">
        <v>132</v>
      </c>
      <c r="AG35">
        <v>402</v>
      </c>
      <c r="AH35">
        <v>248</v>
      </c>
      <c r="AI35">
        <v>1061</v>
      </c>
      <c r="AJ35">
        <v>208</v>
      </c>
      <c r="AK35">
        <v>224</v>
      </c>
      <c r="AL35">
        <v>237</v>
      </c>
      <c r="AM35">
        <v>251</v>
      </c>
      <c r="AN35">
        <v>217</v>
      </c>
      <c r="AO35">
        <v>145</v>
      </c>
      <c r="AP35">
        <v>117</v>
      </c>
      <c r="AQ35">
        <v>108</v>
      </c>
      <c r="AR35">
        <v>3382</v>
      </c>
      <c r="AT35">
        <f t="shared" si="7"/>
        <v>1309</v>
      </c>
      <c r="AU35">
        <f t="shared" si="0"/>
        <v>669</v>
      </c>
      <c r="AV35">
        <f t="shared" si="8"/>
        <v>730</v>
      </c>
      <c r="AW35">
        <f t="shared" si="9"/>
        <v>108</v>
      </c>
      <c r="AY35" s="12">
        <v>142</v>
      </c>
      <c r="AZ35" s="1"/>
      <c r="BA35" s="1">
        <v>1</v>
      </c>
      <c r="BB35" s="1"/>
      <c r="BC35" s="1"/>
      <c r="BD35" s="1">
        <v>2370</v>
      </c>
      <c r="BE35" s="1"/>
      <c r="BF35" s="1"/>
      <c r="BG35" s="1"/>
      <c r="BH35" s="1">
        <v>531</v>
      </c>
      <c r="BI35" s="1"/>
      <c r="BJ35" s="1"/>
      <c r="BK35" s="1"/>
      <c r="BL35" s="1"/>
      <c r="BM35" s="1">
        <v>1</v>
      </c>
      <c r="BN35" s="1">
        <v>1</v>
      </c>
      <c r="BO35" s="1">
        <v>9</v>
      </c>
      <c r="BP35" s="1">
        <v>1</v>
      </c>
      <c r="BQ35" s="1"/>
      <c r="BR35" s="1"/>
      <c r="BS35" s="1">
        <v>1</v>
      </c>
      <c r="BT35" s="1"/>
      <c r="BU35" s="1">
        <v>1</v>
      </c>
      <c r="BV35" s="1"/>
      <c r="BW35" s="1">
        <v>4</v>
      </c>
      <c r="BX35" s="1"/>
      <c r="BY35" s="1"/>
      <c r="BZ35" s="1">
        <v>6</v>
      </c>
      <c r="CA35" s="1">
        <v>29</v>
      </c>
      <c r="CB35" s="1"/>
      <c r="CC35" s="1"/>
      <c r="CD35" s="1">
        <v>3</v>
      </c>
      <c r="CE35" s="1"/>
      <c r="CF35" s="1"/>
      <c r="CG35" s="1"/>
      <c r="CH35" s="1"/>
      <c r="CI35" s="1"/>
      <c r="CJ35" s="1"/>
      <c r="CK35" s="1"/>
      <c r="CL35" s="1">
        <v>2958</v>
      </c>
      <c r="CN35" s="9" t="s">
        <v>6264</v>
      </c>
      <c r="CO35">
        <v>23</v>
      </c>
      <c r="CP35">
        <v>15</v>
      </c>
      <c r="CQ35">
        <v>38</v>
      </c>
      <c r="CZ35" s="9" t="s">
        <v>6250</v>
      </c>
      <c r="DA35">
        <v>34</v>
      </c>
      <c r="DB35">
        <v>78</v>
      </c>
      <c r="DC35">
        <v>30</v>
      </c>
      <c r="DD35">
        <v>392</v>
      </c>
      <c r="DE35">
        <v>52</v>
      </c>
      <c r="DF35">
        <v>37</v>
      </c>
      <c r="DG35">
        <v>45</v>
      </c>
      <c r="DH35">
        <v>30</v>
      </c>
      <c r="DI35">
        <v>46</v>
      </c>
      <c r="DJ35">
        <v>18</v>
      </c>
      <c r="DK35">
        <v>13</v>
      </c>
      <c r="DL35">
        <v>25</v>
      </c>
      <c r="DM35">
        <v>3</v>
      </c>
      <c r="DN35">
        <v>803</v>
      </c>
      <c r="DP35">
        <f t="shared" si="10"/>
        <v>444</v>
      </c>
      <c r="DQ35">
        <f t="shared" si="11"/>
        <v>112</v>
      </c>
      <c r="DR35">
        <f t="shared" si="12"/>
        <v>102</v>
      </c>
      <c r="DS35">
        <f t="shared" si="13"/>
        <v>3</v>
      </c>
      <c r="DU35" s="9" t="s">
        <v>6260</v>
      </c>
      <c r="DV35">
        <v>427</v>
      </c>
      <c r="DW35">
        <v>390</v>
      </c>
      <c r="DX35">
        <v>817</v>
      </c>
      <c r="DZ35" s="9" t="s">
        <v>6250</v>
      </c>
      <c r="EA35">
        <v>668</v>
      </c>
      <c r="EB35">
        <v>135</v>
      </c>
      <c r="EC35">
        <v>803</v>
      </c>
    </row>
    <row r="36" spans="1:133">
      <c r="A36" s="9" t="s">
        <v>6252</v>
      </c>
      <c r="C36">
        <v>9</v>
      </c>
      <c r="D36">
        <v>10121</v>
      </c>
      <c r="E36">
        <v>1291</v>
      </c>
      <c r="F36">
        <v>1</v>
      </c>
      <c r="G36">
        <v>179</v>
      </c>
      <c r="H36">
        <v>10</v>
      </c>
      <c r="I36">
        <v>159</v>
      </c>
      <c r="J36">
        <v>18899</v>
      </c>
      <c r="K36">
        <v>242</v>
      </c>
      <c r="M36">
        <v>30911</v>
      </c>
      <c r="N36">
        <f t="shared" si="1"/>
        <v>19058</v>
      </c>
      <c r="O36">
        <f t="shared" si="2"/>
        <v>10300</v>
      </c>
      <c r="P36">
        <f t="shared" si="3"/>
        <v>1301</v>
      </c>
      <c r="Q36">
        <f t="shared" si="4"/>
        <v>1</v>
      </c>
      <c r="R36">
        <f t="shared" si="5"/>
        <v>242</v>
      </c>
      <c r="S36">
        <f t="shared" si="6"/>
        <v>9</v>
      </c>
      <c r="T36" s="9" t="s">
        <v>6255</v>
      </c>
      <c r="U36">
        <v>823</v>
      </c>
      <c r="V36">
        <v>769</v>
      </c>
      <c r="X36">
        <v>1592</v>
      </c>
      <c r="Y36" s="9" t="s">
        <v>6255</v>
      </c>
      <c r="Z36">
        <v>463</v>
      </c>
      <c r="AA36">
        <v>1129</v>
      </c>
      <c r="AC36">
        <v>1592</v>
      </c>
      <c r="AD36" s="9" t="s">
        <v>6252</v>
      </c>
      <c r="AE36">
        <v>504</v>
      </c>
      <c r="AF36">
        <v>2286</v>
      </c>
      <c r="AG36">
        <v>5249</v>
      </c>
      <c r="AH36">
        <v>2573</v>
      </c>
      <c r="AI36">
        <v>12870</v>
      </c>
      <c r="AJ36">
        <v>1448</v>
      </c>
      <c r="AK36">
        <v>1301</v>
      </c>
      <c r="AL36">
        <v>1226</v>
      </c>
      <c r="AM36">
        <v>1104</v>
      </c>
      <c r="AN36">
        <v>767</v>
      </c>
      <c r="AO36">
        <v>597</v>
      </c>
      <c r="AP36">
        <v>384</v>
      </c>
      <c r="AQ36">
        <v>602</v>
      </c>
      <c r="AR36">
        <v>30911</v>
      </c>
      <c r="AT36">
        <f t="shared" si="7"/>
        <v>15443</v>
      </c>
      <c r="AU36">
        <f t="shared" si="0"/>
        <v>3975</v>
      </c>
      <c r="AV36">
        <f t="shared" si="8"/>
        <v>2852</v>
      </c>
      <c r="AW36">
        <f t="shared" si="9"/>
        <v>602</v>
      </c>
      <c r="AY36" s="12">
        <v>145</v>
      </c>
      <c r="AZ36" s="1"/>
      <c r="BA36" s="1"/>
      <c r="BB36" s="1"/>
      <c r="BC36" s="1"/>
      <c r="BD36" s="1">
        <v>2884</v>
      </c>
      <c r="BE36" s="1"/>
      <c r="BF36" s="1"/>
      <c r="BG36" s="1">
        <v>1</v>
      </c>
      <c r="BH36" s="1">
        <v>387</v>
      </c>
      <c r="BI36" s="1"/>
      <c r="BJ36" s="1">
        <v>2</v>
      </c>
      <c r="BK36" s="1"/>
      <c r="BL36" s="1"/>
      <c r="BM36" s="1"/>
      <c r="BN36" s="1"/>
      <c r="BO36" s="1">
        <v>36</v>
      </c>
      <c r="BP36" s="1">
        <v>5</v>
      </c>
      <c r="BQ36" s="1"/>
      <c r="BR36" s="1"/>
      <c r="BS36" s="1">
        <v>4</v>
      </c>
      <c r="BT36" s="1"/>
      <c r="BU36" s="1">
        <v>3</v>
      </c>
      <c r="BV36" s="1"/>
      <c r="BW36" s="1">
        <v>7</v>
      </c>
      <c r="BX36" s="1"/>
      <c r="BY36" s="1"/>
      <c r="BZ36" s="1">
        <v>3</v>
      </c>
      <c r="CA36" s="1">
        <v>15</v>
      </c>
      <c r="CB36" s="1"/>
      <c r="CC36" s="1"/>
      <c r="CD36" s="1">
        <v>4</v>
      </c>
      <c r="CE36" s="1"/>
      <c r="CF36" s="1"/>
      <c r="CG36" s="1"/>
      <c r="CH36" s="1"/>
      <c r="CI36" s="1"/>
      <c r="CJ36" s="1"/>
      <c r="CK36" s="1"/>
      <c r="CL36" s="1">
        <v>3351</v>
      </c>
      <c r="CN36" s="9" t="s">
        <v>6265</v>
      </c>
      <c r="CO36">
        <v>2</v>
      </c>
      <c r="CQ36">
        <v>2</v>
      </c>
      <c r="CZ36" s="9" t="s">
        <v>6252</v>
      </c>
      <c r="DA36">
        <v>1582</v>
      </c>
      <c r="DB36">
        <v>4281</v>
      </c>
      <c r="DC36">
        <v>2121</v>
      </c>
      <c r="DD36">
        <v>12266</v>
      </c>
      <c r="DE36">
        <v>1577</v>
      </c>
      <c r="DF36">
        <v>1323</v>
      </c>
      <c r="DG36">
        <v>1073</v>
      </c>
      <c r="DH36">
        <v>946</v>
      </c>
      <c r="DI36">
        <v>548</v>
      </c>
      <c r="DJ36">
        <v>271</v>
      </c>
      <c r="DK36">
        <v>161</v>
      </c>
      <c r="DL36">
        <v>148</v>
      </c>
      <c r="DM36">
        <v>128</v>
      </c>
      <c r="DN36">
        <v>26425</v>
      </c>
      <c r="DP36">
        <f t="shared" si="10"/>
        <v>13843</v>
      </c>
      <c r="DQ36">
        <f t="shared" si="11"/>
        <v>3342</v>
      </c>
      <c r="DR36">
        <f t="shared" si="12"/>
        <v>1128</v>
      </c>
      <c r="DS36">
        <f t="shared" si="13"/>
        <v>128</v>
      </c>
      <c r="DU36" s="9" t="s">
        <v>6250</v>
      </c>
      <c r="DV36">
        <v>437</v>
      </c>
      <c r="DW36">
        <v>366</v>
      </c>
      <c r="DX36">
        <v>803</v>
      </c>
      <c r="DZ36" s="9" t="s">
        <v>6252</v>
      </c>
      <c r="EA36">
        <v>20639</v>
      </c>
      <c r="EB36">
        <v>5786</v>
      </c>
      <c r="EC36">
        <v>26425</v>
      </c>
    </row>
    <row r="37" spans="1:133">
      <c r="A37" s="9" t="s">
        <v>6254</v>
      </c>
      <c r="B37">
        <v>15</v>
      </c>
      <c r="C37">
        <v>65</v>
      </c>
      <c r="D37">
        <v>7072</v>
      </c>
      <c r="E37">
        <v>5451</v>
      </c>
      <c r="F37">
        <v>22</v>
      </c>
      <c r="G37">
        <v>35</v>
      </c>
      <c r="H37">
        <v>23</v>
      </c>
      <c r="I37">
        <v>38</v>
      </c>
      <c r="J37">
        <v>5128</v>
      </c>
      <c r="K37">
        <v>358</v>
      </c>
      <c r="M37">
        <v>18207</v>
      </c>
      <c r="N37">
        <f t="shared" si="1"/>
        <v>5166</v>
      </c>
      <c r="O37">
        <f t="shared" si="2"/>
        <v>7107</v>
      </c>
      <c r="P37">
        <f t="shared" si="3"/>
        <v>5474</v>
      </c>
      <c r="Q37">
        <f t="shared" si="4"/>
        <v>22</v>
      </c>
      <c r="R37">
        <f t="shared" si="5"/>
        <v>373</v>
      </c>
      <c r="S37">
        <f t="shared" si="6"/>
        <v>65</v>
      </c>
      <c r="T37" s="9" t="s">
        <v>6256</v>
      </c>
      <c r="U37">
        <v>41059</v>
      </c>
      <c r="V37">
        <v>37248</v>
      </c>
      <c r="X37">
        <v>78307</v>
      </c>
      <c r="Y37" s="9" t="s">
        <v>6256</v>
      </c>
      <c r="Z37">
        <v>18165</v>
      </c>
      <c r="AA37">
        <v>60142</v>
      </c>
      <c r="AC37">
        <v>78307</v>
      </c>
      <c r="AD37" s="9" t="s">
        <v>6254</v>
      </c>
      <c r="AE37">
        <v>235</v>
      </c>
      <c r="AF37">
        <v>1046</v>
      </c>
      <c r="AG37">
        <v>2666</v>
      </c>
      <c r="AH37">
        <v>1158</v>
      </c>
      <c r="AI37">
        <v>7220</v>
      </c>
      <c r="AJ37">
        <v>1077</v>
      </c>
      <c r="AK37">
        <v>970</v>
      </c>
      <c r="AL37">
        <v>929</v>
      </c>
      <c r="AM37">
        <v>815</v>
      </c>
      <c r="AN37">
        <v>716</v>
      </c>
      <c r="AO37">
        <v>519</v>
      </c>
      <c r="AP37">
        <v>355</v>
      </c>
      <c r="AQ37">
        <v>501</v>
      </c>
      <c r="AR37">
        <v>18207</v>
      </c>
      <c r="AT37">
        <f t="shared" si="7"/>
        <v>8378</v>
      </c>
      <c r="AU37">
        <f t="shared" ref="AU37:AU68" si="14">AJ37+AK37+AL37</f>
        <v>2976</v>
      </c>
      <c r="AV37">
        <f t="shared" si="8"/>
        <v>2405</v>
      </c>
      <c r="AW37">
        <f t="shared" si="9"/>
        <v>501</v>
      </c>
      <c r="AY37" s="12">
        <v>147</v>
      </c>
      <c r="AZ37" s="1">
        <v>10</v>
      </c>
      <c r="BA37" s="1">
        <v>16</v>
      </c>
      <c r="BB37" s="1">
        <v>1</v>
      </c>
      <c r="BC37" s="1">
        <v>2</v>
      </c>
      <c r="BD37" s="1">
        <v>11221</v>
      </c>
      <c r="BE37" s="1">
        <v>2</v>
      </c>
      <c r="BF37" s="1">
        <v>3</v>
      </c>
      <c r="BG37" s="1">
        <v>57</v>
      </c>
      <c r="BH37" s="1">
        <v>18718</v>
      </c>
      <c r="BI37" s="1">
        <v>3</v>
      </c>
      <c r="BJ37" s="1">
        <v>97</v>
      </c>
      <c r="BK37" s="1">
        <v>1</v>
      </c>
      <c r="BL37" s="1"/>
      <c r="BM37" s="1">
        <v>1</v>
      </c>
      <c r="BN37" s="1">
        <v>91</v>
      </c>
      <c r="BO37" s="1">
        <v>1</v>
      </c>
      <c r="BP37" s="1">
        <v>50</v>
      </c>
      <c r="BQ37" s="1">
        <v>8</v>
      </c>
      <c r="BR37" s="1"/>
      <c r="BS37" s="1">
        <v>9</v>
      </c>
      <c r="BT37" s="1">
        <v>18</v>
      </c>
      <c r="BU37" s="1">
        <v>4</v>
      </c>
      <c r="BV37" s="1">
        <v>1</v>
      </c>
      <c r="BW37" s="1">
        <v>128</v>
      </c>
      <c r="BX37" s="1"/>
      <c r="BY37" s="1"/>
      <c r="BZ37" s="1">
        <v>157</v>
      </c>
      <c r="CA37" s="1">
        <v>266</v>
      </c>
      <c r="CB37" s="1"/>
      <c r="CC37" s="1"/>
      <c r="CD37" s="1">
        <v>10</v>
      </c>
      <c r="CE37" s="1"/>
      <c r="CF37" s="1"/>
      <c r="CG37" s="1"/>
      <c r="CH37" s="1"/>
      <c r="CI37" s="1"/>
      <c r="CJ37" s="1"/>
      <c r="CK37" s="1"/>
      <c r="CL37" s="1">
        <v>30875</v>
      </c>
      <c r="CN37" s="9" t="s">
        <v>6266</v>
      </c>
      <c r="CO37">
        <v>3</v>
      </c>
      <c r="CQ37">
        <v>3</v>
      </c>
      <c r="CZ37" s="9" t="s">
        <v>6254</v>
      </c>
      <c r="DA37">
        <v>1491</v>
      </c>
      <c r="DB37">
        <v>4572</v>
      </c>
      <c r="DC37">
        <v>2135</v>
      </c>
      <c r="DD37">
        <v>17182</v>
      </c>
      <c r="DE37">
        <v>2483</v>
      </c>
      <c r="DF37">
        <v>2033</v>
      </c>
      <c r="DG37">
        <v>1946</v>
      </c>
      <c r="DH37">
        <v>1724</v>
      </c>
      <c r="DI37">
        <v>1320</v>
      </c>
      <c r="DJ37">
        <v>909</v>
      </c>
      <c r="DK37">
        <v>580</v>
      </c>
      <c r="DL37">
        <v>572</v>
      </c>
      <c r="DM37">
        <v>143</v>
      </c>
      <c r="DN37">
        <v>37090</v>
      </c>
      <c r="DP37">
        <f t="shared" si="10"/>
        <v>19665</v>
      </c>
      <c r="DQ37">
        <f t="shared" si="11"/>
        <v>5703</v>
      </c>
      <c r="DR37">
        <f t="shared" si="12"/>
        <v>3381</v>
      </c>
      <c r="DS37">
        <f t="shared" si="13"/>
        <v>143</v>
      </c>
      <c r="DU37" s="9" t="s">
        <v>6252</v>
      </c>
      <c r="DV37">
        <v>13880</v>
      </c>
      <c r="DW37">
        <v>12545</v>
      </c>
      <c r="DX37">
        <v>26425</v>
      </c>
      <c r="DZ37" s="9" t="s">
        <v>6254</v>
      </c>
      <c r="EA37">
        <v>31687</v>
      </c>
      <c r="EB37">
        <v>5403</v>
      </c>
      <c r="EC37">
        <v>37090</v>
      </c>
    </row>
    <row r="38" spans="1:133">
      <c r="A38" s="9" t="s">
        <v>6255</v>
      </c>
      <c r="C38">
        <v>2</v>
      </c>
      <c r="D38">
        <v>924</v>
      </c>
      <c r="E38">
        <v>336</v>
      </c>
      <c r="G38">
        <v>14</v>
      </c>
      <c r="H38">
        <v>1</v>
      </c>
      <c r="I38">
        <v>1</v>
      </c>
      <c r="J38">
        <v>304</v>
      </c>
      <c r="K38">
        <v>10</v>
      </c>
      <c r="M38">
        <v>1592</v>
      </c>
      <c r="N38">
        <f t="shared" si="1"/>
        <v>305</v>
      </c>
      <c r="O38">
        <f t="shared" si="2"/>
        <v>938</v>
      </c>
      <c r="P38">
        <f t="shared" si="3"/>
        <v>337</v>
      </c>
      <c r="Q38">
        <f t="shared" si="4"/>
        <v>0</v>
      </c>
      <c r="R38">
        <f t="shared" si="5"/>
        <v>10</v>
      </c>
      <c r="S38">
        <f t="shared" si="6"/>
        <v>2</v>
      </c>
      <c r="T38" s="9" t="s">
        <v>6257</v>
      </c>
      <c r="U38">
        <v>22232</v>
      </c>
      <c r="V38">
        <v>19569</v>
      </c>
      <c r="X38">
        <v>41801</v>
      </c>
      <c r="Y38" s="9" t="s">
        <v>6257</v>
      </c>
      <c r="Z38">
        <v>12384</v>
      </c>
      <c r="AA38">
        <v>29417</v>
      </c>
      <c r="AC38">
        <v>41801</v>
      </c>
      <c r="AD38" s="9" t="s">
        <v>6255</v>
      </c>
      <c r="AE38">
        <v>11</v>
      </c>
      <c r="AF38">
        <v>53</v>
      </c>
      <c r="AG38">
        <v>156</v>
      </c>
      <c r="AH38">
        <v>89</v>
      </c>
      <c r="AI38">
        <v>529</v>
      </c>
      <c r="AJ38">
        <v>88</v>
      </c>
      <c r="AK38">
        <v>108</v>
      </c>
      <c r="AL38">
        <v>137</v>
      </c>
      <c r="AM38">
        <v>116</v>
      </c>
      <c r="AN38">
        <v>98</v>
      </c>
      <c r="AO38">
        <v>75</v>
      </c>
      <c r="AP38">
        <v>58</v>
      </c>
      <c r="AQ38">
        <v>74</v>
      </c>
      <c r="AR38">
        <v>1592</v>
      </c>
      <c r="AT38">
        <f t="shared" si="7"/>
        <v>618</v>
      </c>
      <c r="AU38">
        <f t="shared" si="14"/>
        <v>333</v>
      </c>
      <c r="AV38">
        <f t="shared" si="8"/>
        <v>347</v>
      </c>
      <c r="AW38">
        <f t="shared" si="9"/>
        <v>74</v>
      </c>
      <c r="AY38" s="12">
        <v>148</v>
      </c>
      <c r="AZ38" s="1">
        <v>3</v>
      </c>
      <c r="BA38" s="1">
        <v>18</v>
      </c>
      <c r="BB38" s="1"/>
      <c r="BC38" s="1"/>
      <c r="BD38" s="1">
        <v>12453</v>
      </c>
      <c r="BE38" s="1"/>
      <c r="BF38" s="1"/>
      <c r="BG38" s="1">
        <v>3</v>
      </c>
      <c r="BH38" s="1">
        <v>4777</v>
      </c>
      <c r="BI38" s="1">
        <v>20</v>
      </c>
      <c r="BJ38" s="1">
        <v>19</v>
      </c>
      <c r="BK38" s="1"/>
      <c r="BL38" s="1"/>
      <c r="BM38" s="1">
        <v>2</v>
      </c>
      <c r="BN38" s="1"/>
      <c r="BO38" s="1">
        <v>24</v>
      </c>
      <c r="BP38" s="1">
        <v>18</v>
      </c>
      <c r="BQ38" s="1"/>
      <c r="BR38" s="1"/>
      <c r="BS38" s="1">
        <v>28</v>
      </c>
      <c r="BT38" s="1">
        <v>15</v>
      </c>
      <c r="BU38" s="1">
        <v>3</v>
      </c>
      <c r="BV38" s="1">
        <v>1</v>
      </c>
      <c r="BW38" s="1">
        <v>216</v>
      </c>
      <c r="BX38" s="1">
        <v>2</v>
      </c>
      <c r="BY38" s="1"/>
      <c r="BZ38" s="1">
        <v>104</v>
      </c>
      <c r="CA38" s="1">
        <v>364</v>
      </c>
      <c r="CB38" s="1"/>
      <c r="CC38" s="1"/>
      <c r="CD38" s="1">
        <v>72</v>
      </c>
      <c r="CE38" s="1"/>
      <c r="CF38" s="1">
        <v>1</v>
      </c>
      <c r="CG38" s="1"/>
      <c r="CH38" s="1"/>
      <c r="CI38" s="1">
        <v>1</v>
      </c>
      <c r="CJ38" s="1"/>
      <c r="CK38" s="1"/>
      <c r="CL38" s="1">
        <v>18144</v>
      </c>
      <c r="CN38" s="9" t="s">
        <v>6267</v>
      </c>
      <c r="CO38">
        <v>2</v>
      </c>
      <c r="CP38">
        <v>3</v>
      </c>
      <c r="CQ38">
        <v>5</v>
      </c>
      <c r="CZ38" s="9" t="s">
        <v>6255</v>
      </c>
      <c r="DA38">
        <v>24</v>
      </c>
      <c r="DB38">
        <v>92</v>
      </c>
      <c r="DC38">
        <v>60</v>
      </c>
      <c r="DD38">
        <v>418</v>
      </c>
      <c r="DE38">
        <v>92</v>
      </c>
      <c r="DF38">
        <v>86</v>
      </c>
      <c r="DG38">
        <v>100</v>
      </c>
      <c r="DH38">
        <v>98</v>
      </c>
      <c r="DI38">
        <v>50</v>
      </c>
      <c r="DJ38">
        <v>31</v>
      </c>
      <c r="DK38">
        <v>34</v>
      </c>
      <c r="DL38">
        <v>49</v>
      </c>
      <c r="DM38">
        <v>4</v>
      </c>
      <c r="DN38">
        <v>1138</v>
      </c>
      <c r="DP38">
        <f t="shared" si="10"/>
        <v>510</v>
      </c>
      <c r="DQ38">
        <f t="shared" si="11"/>
        <v>284</v>
      </c>
      <c r="DR38">
        <f t="shared" si="12"/>
        <v>164</v>
      </c>
      <c r="DS38">
        <f t="shared" si="13"/>
        <v>4</v>
      </c>
      <c r="DU38" s="9" t="s">
        <v>6254</v>
      </c>
      <c r="DV38">
        <v>18458</v>
      </c>
      <c r="DW38">
        <v>18632</v>
      </c>
      <c r="DX38">
        <v>37090</v>
      </c>
      <c r="DZ38" s="9" t="s">
        <v>6255</v>
      </c>
      <c r="EA38">
        <v>999</v>
      </c>
      <c r="EB38">
        <v>139</v>
      </c>
      <c r="EC38">
        <v>1138</v>
      </c>
    </row>
    <row r="39" spans="1:133">
      <c r="A39" s="9" t="s">
        <v>6256</v>
      </c>
      <c r="B39">
        <v>198</v>
      </c>
      <c r="C39">
        <v>76</v>
      </c>
      <c r="D39">
        <v>45438</v>
      </c>
      <c r="E39">
        <v>3657</v>
      </c>
      <c r="F39">
        <v>3</v>
      </c>
      <c r="G39">
        <v>492</v>
      </c>
      <c r="H39">
        <v>46</v>
      </c>
      <c r="I39">
        <v>400</v>
      </c>
      <c r="J39">
        <v>27632</v>
      </c>
      <c r="K39">
        <v>365</v>
      </c>
      <c r="M39">
        <v>78307</v>
      </c>
      <c r="N39">
        <f t="shared" si="1"/>
        <v>28032</v>
      </c>
      <c r="O39">
        <f t="shared" si="2"/>
        <v>45930</v>
      </c>
      <c r="P39">
        <f t="shared" si="3"/>
        <v>3703</v>
      </c>
      <c r="Q39">
        <f t="shared" si="4"/>
        <v>3</v>
      </c>
      <c r="R39">
        <f t="shared" si="5"/>
        <v>563</v>
      </c>
      <c r="S39">
        <f t="shared" si="6"/>
        <v>76</v>
      </c>
      <c r="T39" s="9" t="s">
        <v>6259</v>
      </c>
      <c r="U39">
        <v>3548</v>
      </c>
      <c r="V39">
        <v>3150</v>
      </c>
      <c r="X39">
        <v>6698</v>
      </c>
      <c r="Y39" s="9" t="s">
        <v>6259</v>
      </c>
      <c r="Z39">
        <v>1668</v>
      </c>
      <c r="AA39">
        <v>5030</v>
      </c>
      <c r="AC39">
        <v>6698</v>
      </c>
      <c r="AD39" s="9" t="s">
        <v>6256</v>
      </c>
      <c r="AE39">
        <v>1150</v>
      </c>
      <c r="AF39">
        <v>5048</v>
      </c>
      <c r="AG39">
        <v>14200</v>
      </c>
      <c r="AH39">
        <v>6812</v>
      </c>
      <c r="AI39">
        <v>28394</v>
      </c>
      <c r="AJ39">
        <v>4000</v>
      </c>
      <c r="AK39">
        <v>4030</v>
      </c>
      <c r="AL39">
        <v>3935</v>
      </c>
      <c r="AM39">
        <v>3409</v>
      </c>
      <c r="AN39">
        <v>2605</v>
      </c>
      <c r="AO39">
        <v>1917</v>
      </c>
      <c r="AP39">
        <v>1155</v>
      </c>
      <c r="AQ39">
        <v>1652</v>
      </c>
      <c r="AR39">
        <v>78307</v>
      </c>
      <c r="AT39">
        <f t="shared" si="7"/>
        <v>35206</v>
      </c>
      <c r="AU39">
        <f t="shared" si="14"/>
        <v>11965</v>
      </c>
      <c r="AV39">
        <f t="shared" si="8"/>
        <v>9086</v>
      </c>
      <c r="AW39">
        <f t="shared" si="9"/>
        <v>1652</v>
      </c>
      <c r="AY39" s="12">
        <v>150</v>
      </c>
      <c r="AZ39" s="1"/>
      <c r="BA39" s="1">
        <v>1</v>
      </c>
      <c r="BB39" s="1"/>
      <c r="BC39" s="1"/>
      <c r="BD39" s="1">
        <v>1267</v>
      </c>
      <c r="BE39" s="1"/>
      <c r="BF39" s="1">
        <v>1</v>
      </c>
      <c r="BG39" s="1">
        <v>1</v>
      </c>
      <c r="BH39" s="1">
        <v>279</v>
      </c>
      <c r="BI39" s="1"/>
      <c r="BJ39" s="1">
        <v>1</v>
      </c>
      <c r="BK39" s="1"/>
      <c r="BL39" s="1"/>
      <c r="BM39" s="1">
        <v>1</v>
      </c>
      <c r="BN39" s="1">
        <v>3</v>
      </c>
      <c r="BO39" s="1">
        <v>10</v>
      </c>
      <c r="BP39" s="1"/>
      <c r="BQ39" s="1"/>
      <c r="BR39" s="1"/>
      <c r="BS39" s="1"/>
      <c r="BT39" s="1"/>
      <c r="BU39" s="1"/>
      <c r="BV39" s="1"/>
      <c r="BW39" s="1">
        <v>8</v>
      </c>
      <c r="BX39" s="1"/>
      <c r="BY39" s="1"/>
      <c r="BZ39" s="1">
        <v>3</v>
      </c>
      <c r="CA39" s="1">
        <v>9</v>
      </c>
      <c r="CB39" s="1"/>
      <c r="CC39" s="1"/>
      <c r="CD39" s="1">
        <v>1</v>
      </c>
      <c r="CE39" s="1"/>
      <c r="CF39" s="1"/>
      <c r="CG39" s="1"/>
      <c r="CH39" s="1"/>
      <c r="CI39" s="1"/>
      <c r="CJ39" s="1"/>
      <c r="CK39" s="1"/>
      <c r="CL39" s="1">
        <v>1585</v>
      </c>
      <c r="CN39" s="9" t="s">
        <v>6268</v>
      </c>
      <c r="CO39">
        <v>787</v>
      </c>
      <c r="CP39">
        <v>473</v>
      </c>
      <c r="CQ39">
        <v>1260</v>
      </c>
      <c r="CZ39" s="9" t="s">
        <v>6256</v>
      </c>
      <c r="DA39">
        <v>960</v>
      </c>
      <c r="DB39">
        <v>2925</v>
      </c>
      <c r="DC39">
        <v>1313</v>
      </c>
      <c r="DD39">
        <v>10743</v>
      </c>
      <c r="DE39">
        <v>1411</v>
      </c>
      <c r="DF39">
        <v>1231</v>
      </c>
      <c r="DG39">
        <v>979</v>
      </c>
      <c r="DH39">
        <v>700</v>
      </c>
      <c r="DI39">
        <v>430</v>
      </c>
      <c r="DJ39">
        <v>258</v>
      </c>
      <c r="DK39">
        <v>133</v>
      </c>
      <c r="DL39">
        <v>157</v>
      </c>
      <c r="DM39">
        <v>108</v>
      </c>
      <c r="DN39">
        <v>21348</v>
      </c>
      <c r="DP39">
        <f t="shared" si="10"/>
        <v>12154</v>
      </c>
      <c r="DQ39">
        <f t="shared" si="11"/>
        <v>2910</v>
      </c>
      <c r="DR39">
        <f t="shared" si="12"/>
        <v>978</v>
      </c>
      <c r="DS39">
        <f t="shared" si="13"/>
        <v>108</v>
      </c>
      <c r="DU39" s="9" t="s">
        <v>6255</v>
      </c>
      <c r="DV39">
        <v>618</v>
      </c>
      <c r="DW39">
        <v>520</v>
      </c>
      <c r="DX39">
        <v>1138</v>
      </c>
      <c r="DZ39" s="9" t="s">
        <v>6256</v>
      </c>
      <c r="EA39">
        <v>17056</v>
      </c>
      <c r="EB39">
        <v>4292</v>
      </c>
      <c r="EC39">
        <v>21348</v>
      </c>
    </row>
    <row r="40" spans="1:133">
      <c r="A40" s="9" t="s">
        <v>6257</v>
      </c>
      <c r="C40">
        <v>16</v>
      </c>
      <c r="D40">
        <v>12162</v>
      </c>
      <c r="E40">
        <v>2418</v>
      </c>
      <c r="F40">
        <v>12</v>
      </c>
      <c r="G40">
        <v>106</v>
      </c>
      <c r="H40">
        <v>16</v>
      </c>
      <c r="I40">
        <v>178</v>
      </c>
      <c r="J40">
        <v>26608</v>
      </c>
      <c r="K40">
        <v>285</v>
      </c>
      <c r="M40">
        <v>41801</v>
      </c>
      <c r="N40">
        <f t="shared" si="1"/>
        <v>26786</v>
      </c>
      <c r="O40">
        <f t="shared" si="2"/>
        <v>12268</v>
      </c>
      <c r="P40">
        <f t="shared" si="3"/>
        <v>2434</v>
      </c>
      <c r="Q40">
        <f t="shared" si="4"/>
        <v>12</v>
      </c>
      <c r="R40">
        <f t="shared" si="5"/>
        <v>285</v>
      </c>
      <c r="S40">
        <f t="shared" si="6"/>
        <v>16</v>
      </c>
      <c r="T40" s="9" t="s">
        <v>6261</v>
      </c>
      <c r="U40">
        <v>5695</v>
      </c>
      <c r="V40">
        <v>5828</v>
      </c>
      <c r="X40">
        <v>11523</v>
      </c>
      <c r="Y40" s="9" t="s">
        <v>6261</v>
      </c>
      <c r="Z40">
        <v>7166</v>
      </c>
      <c r="AA40">
        <v>4357</v>
      </c>
      <c r="AC40">
        <v>11523</v>
      </c>
      <c r="AD40" s="9" t="s">
        <v>6257</v>
      </c>
      <c r="AE40">
        <v>672</v>
      </c>
      <c r="AF40">
        <v>3083</v>
      </c>
      <c r="AG40">
        <v>7524</v>
      </c>
      <c r="AH40">
        <v>3591</v>
      </c>
      <c r="AI40">
        <v>16393</v>
      </c>
      <c r="AJ40">
        <v>1993</v>
      </c>
      <c r="AK40">
        <v>1861</v>
      </c>
      <c r="AL40">
        <v>1696</v>
      </c>
      <c r="AM40">
        <v>1462</v>
      </c>
      <c r="AN40">
        <v>1141</v>
      </c>
      <c r="AO40">
        <v>868</v>
      </c>
      <c r="AP40">
        <v>619</v>
      </c>
      <c r="AQ40">
        <v>898</v>
      </c>
      <c r="AR40">
        <v>41801</v>
      </c>
      <c r="AT40">
        <f t="shared" si="7"/>
        <v>19984</v>
      </c>
      <c r="AU40">
        <f t="shared" si="14"/>
        <v>5550</v>
      </c>
      <c r="AV40">
        <f t="shared" si="8"/>
        <v>4090</v>
      </c>
      <c r="AW40">
        <f t="shared" si="9"/>
        <v>898</v>
      </c>
      <c r="AY40" s="12">
        <v>154</v>
      </c>
      <c r="AZ40" s="1">
        <v>11</v>
      </c>
      <c r="BA40" s="1">
        <v>238</v>
      </c>
      <c r="BB40" s="1"/>
      <c r="BC40" s="1"/>
      <c r="BD40" s="1">
        <v>49529</v>
      </c>
      <c r="BE40" s="1">
        <v>1</v>
      </c>
      <c r="BF40" s="1"/>
      <c r="BG40" s="1">
        <v>15</v>
      </c>
      <c r="BH40" s="1">
        <v>24822</v>
      </c>
      <c r="BI40" s="1">
        <v>7</v>
      </c>
      <c r="BJ40" s="1">
        <v>52</v>
      </c>
      <c r="BK40" s="1"/>
      <c r="BL40" s="1"/>
      <c r="BM40" s="1">
        <v>33</v>
      </c>
      <c r="BN40" s="1">
        <v>4</v>
      </c>
      <c r="BO40" s="1">
        <v>1</v>
      </c>
      <c r="BP40" s="1">
        <v>2503</v>
      </c>
      <c r="BQ40" s="1"/>
      <c r="BR40" s="1"/>
      <c r="BS40" s="1">
        <v>32</v>
      </c>
      <c r="BT40" s="1">
        <v>12</v>
      </c>
      <c r="BU40" s="1">
        <v>15</v>
      </c>
      <c r="BV40" s="1"/>
      <c r="BW40" s="1">
        <v>391</v>
      </c>
      <c r="BX40" s="1">
        <v>2</v>
      </c>
      <c r="BY40" s="1">
        <v>6</v>
      </c>
      <c r="BZ40" s="1">
        <v>167</v>
      </c>
      <c r="CA40" s="1">
        <v>344</v>
      </c>
      <c r="CB40" s="1">
        <v>2</v>
      </c>
      <c r="CC40" s="1"/>
      <c r="CD40" s="1">
        <v>88</v>
      </c>
      <c r="CE40" s="1"/>
      <c r="CF40" s="1"/>
      <c r="CG40" s="1"/>
      <c r="CH40" s="1">
        <v>1</v>
      </c>
      <c r="CI40" s="1">
        <v>1</v>
      </c>
      <c r="CJ40" s="1">
        <v>6</v>
      </c>
      <c r="CK40" s="1"/>
      <c r="CL40" s="1">
        <v>78283</v>
      </c>
      <c r="CN40" s="9" t="s">
        <v>6269</v>
      </c>
      <c r="CO40">
        <v>1</v>
      </c>
      <c r="CP40">
        <v>1</v>
      </c>
      <c r="CQ40">
        <v>2</v>
      </c>
      <c r="CZ40" s="9" t="s">
        <v>6257</v>
      </c>
      <c r="DA40">
        <v>1740</v>
      </c>
      <c r="DB40">
        <v>4947</v>
      </c>
      <c r="DC40">
        <v>2537</v>
      </c>
      <c r="DD40">
        <v>14331</v>
      </c>
      <c r="DE40">
        <v>2051</v>
      </c>
      <c r="DF40">
        <v>1705</v>
      </c>
      <c r="DG40">
        <v>1466</v>
      </c>
      <c r="DH40">
        <v>1081</v>
      </c>
      <c r="DI40">
        <v>648</v>
      </c>
      <c r="DJ40">
        <v>386</v>
      </c>
      <c r="DK40">
        <v>211</v>
      </c>
      <c r="DL40">
        <v>198</v>
      </c>
      <c r="DM40">
        <v>174</v>
      </c>
      <c r="DN40">
        <v>31475</v>
      </c>
      <c r="DP40">
        <f t="shared" si="10"/>
        <v>16382</v>
      </c>
      <c r="DQ40">
        <f t="shared" si="11"/>
        <v>4252</v>
      </c>
      <c r="DR40">
        <f t="shared" si="12"/>
        <v>1443</v>
      </c>
      <c r="DS40">
        <f t="shared" si="13"/>
        <v>174</v>
      </c>
      <c r="DU40" s="9" t="s">
        <v>6256</v>
      </c>
      <c r="DV40">
        <v>11430</v>
      </c>
      <c r="DW40">
        <v>9918</v>
      </c>
      <c r="DX40">
        <v>21348</v>
      </c>
      <c r="DZ40" s="9" t="s">
        <v>6257</v>
      </c>
      <c r="EA40">
        <v>24722</v>
      </c>
      <c r="EB40">
        <v>6753</v>
      </c>
      <c r="EC40">
        <v>31475</v>
      </c>
    </row>
    <row r="41" spans="1:133">
      <c r="A41" s="9" t="s">
        <v>6259</v>
      </c>
      <c r="B41">
        <v>3</v>
      </c>
      <c r="C41">
        <v>17</v>
      </c>
      <c r="D41">
        <v>3984</v>
      </c>
      <c r="E41">
        <v>1294</v>
      </c>
      <c r="G41">
        <v>16</v>
      </c>
      <c r="H41">
        <v>4</v>
      </c>
      <c r="I41">
        <v>5</v>
      </c>
      <c r="J41">
        <v>1312</v>
      </c>
      <c r="K41">
        <v>63</v>
      </c>
      <c r="M41">
        <v>6698</v>
      </c>
      <c r="N41">
        <f t="shared" si="1"/>
        <v>1317</v>
      </c>
      <c r="O41">
        <f t="shared" si="2"/>
        <v>4000</v>
      </c>
      <c r="P41">
        <f t="shared" si="3"/>
        <v>1298</v>
      </c>
      <c r="Q41">
        <f t="shared" si="4"/>
        <v>0</v>
      </c>
      <c r="R41">
        <f t="shared" si="5"/>
        <v>66</v>
      </c>
      <c r="S41">
        <f t="shared" si="6"/>
        <v>17</v>
      </c>
      <c r="T41" s="9" t="s">
        <v>6270</v>
      </c>
      <c r="U41">
        <v>1337</v>
      </c>
      <c r="V41">
        <v>1366</v>
      </c>
      <c r="X41">
        <v>2703</v>
      </c>
      <c r="Y41" s="9" t="s">
        <v>6270</v>
      </c>
      <c r="Z41">
        <v>1861</v>
      </c>
      <c r="AA41">
        <v>842</v>
      </c>
      <c r="AC41">
        <v>2703</v>
      </c>
      <c r="AD41" s="9" t="s">
        <v>6259</v>
      </c>
      <c r="AE41">
        <v>49</v>
      </c>
      <c r="AF41">
        <v>300</v>
      </c>
      <c r="AG41">
        <v>866</v>
      </c>
      <c r="AH41">
        <v>436</v>
      </c>
      <c r="AI41">
        <v>2235</v>
      </c>
      <c r="AJ41">
        <v>363</v>
      </c>
      <c r="AK41">
        <v>393</v>
      </c>
      <c r="AL41">
        <v>488</v>
      </c>
      <c r="AM41">
        <v>467</v>
      </c>
      <c r="AN41">
        <v>372</v>
      </c>
      <c r="AO41">
        <v>254</v>
      </c>
      <c r="AP41">
        <v>209</v>
      </c>
      <c r="AQ41">
        <v>266</v>
      </c>
      <c r="AR41">
        <v>6698</v>
      </c>
      <c r="AT41">
        <f t="shared" si="7"/>
        <v>2671</v>
      </c>
      <c r="AU41">
        <f t="shared" si="14"/>
        <v>1244</v>
      </c>
      <c r="AV41">
        <f t="shared" si="8"/>
        <v>1302</v>
      </c>
      <c r="AW41">
        <f t="shared" si="9"/>
        <v>266</v>
      </c>
      <c r="AY41" s="12">
        <v>172</v>
      </c>
      <c r="AZ41" s="1">
        <v>7</v>
      </c>
      <c r="BA41" s="1">
        <v>10</v>
      </c>
      <c r="BB41" s="1">
        <v>1</v>
      </c>
      <c r="BC41" s="1"/>
      <c r="BD41" s="1">
        <v>14671</v>
      </c>
      <c r="BE41" s="1">
        <v>2</v>
      </c>
      <c r="BF41" s="1">
        <v>19</v>
      </c>
      <c r="BG41" s="1">
        <v>53</v>
      </c>
      <c r="BH41" s="1">
        <v>23108</v>
      </c>
      <c r="BI41" s="1">
        <v>28</v>
      </c>
      <c r="BJ41" s="1">
        <v>213</v>
      </c>
      <c r="BK41" s="1"/>
      <c r="BL41" s="1"/>
      <c r="BM41" s="1">
        <v>4</v>
      </c>
      <c r="BN41" s="1">
        <v>102</v>
      </c>
      <c r="BO41" s="1">
        <v>2</v>
      </c>
      <c r="BP41" s="1">
        <v>2950</v>
      </c>
      <c r="BQ41" s="1">
        <v>2</v>
      </c>
      <c r="BR41" s="1">
        <v>5</v>
      </c>
      <c r="BS41" s="1">
        <v>23</v>
      </c>
      <c r="BT41" s="1">
        <v>6</v>
      </c>
      <c r="BU41" s="1">
        <v>15</v>
      </c>
      <c r="BV41" s="1"/>
      <c r="BW41" s="1">
        <v>110</v>
      </c>
      <c r="BX41" s="1"/>
      <c r="BY41" s="1"/>
      <c r="BZ41" s="1">
        <v>200</v>
      </c>
      <c r="CA41" s="1">
        <v>286</v>
      </c>
      <c r="CB41" s="1">
        <v>3</v>
      </c>
      <c r="CC41" s="1"/>
      <c r="CD41" s="1">
        <v>18</v>
      </c>
      <c r="CE41" s="1"/>
      <c r="CF41" s="1"/>
      <c r="CG41" s="1"/>
      <c r="CH41" s="1"/>
      <c r="CI41" s="1"/>
      <c r="CJ41" s="1">
        <v>2</v>
      </c>
      <c r="CK41" s="1"/>
      <c r="CL41" s="1">
        <v>41840</v>
      </c>
      <c r="CN41" s="9" t="s">
        <v>6271</v>
      </c>
      <c r="CO41">
        <v>48</v>
      </c>
      <c r="CP41">
        <v>32</v>
      </c>
      <c r="CQ41">
        <v>80</v>
      </c>
      <c r="CZ41" s="9" t="s">
        <v>6259</v>
      </c>
      <c r="DA41">
        <v>104</v>
      </c>
      <c r="DB41">
        <v>376</v>
      </c>
      <c r="DC41">
        <v>177</v>
      </c>
      <c r="DD41">
        <v>1471</v>
      </c>
      <c r="DE41">
        <v>230</v>
      </c>
      <c r="DF41">
        <v>179</v>
      </c>
      <c r="DG41">
        <v>142</v>
      </c>
      <c r="DH41">
        <v>129</v>
      </c>
      <c r="DI41">
        <v>126</v>
      </c>
      <c r="DJ41">
        <v>93</v>
      </c>
      <c r="DK41">
        <v>62</v>
      </c>
      <c r="DL41">
        <v>101</v>
      </c>
      <c r="DM41">
        <v>15</v>
      </c>
      <c r="DN41">
        <v>3205</v>
      </c>
      <c r="DP41">
        <f t="shared" si="10"/>
        <v>1701</v>
      </c>
      <c r="DQ41">
        <f t="shared" si="11"/>
        <v>450</v>
      </c>
      <c r="DR41">
        <f t="shared" si="12"/>
        <v>382</v>
      </c>
      <c r="DS41">
        <f t="shared" si="13"/>
        <v>15</v>
      </c>
      <c r="DU41" s="9" t="s">
        <v>6257</v>
      </c>
      <c r="DV41">
        <v>16655</v>
      </c>
      <c r="DW41">
        <v>14820</v>
      </c>
      <c r="DX41">
        <v>31475</v>
      </c>
      <c r="DZ41" s="9" t="s">
        <v>6259</v>
      </c>
      <c r="EA41">
        <v>2812</v>
      </c>
      <c r="EB41">
        <v>393</v>
      </c>
      <c r="EC41">
        <v>3205</v>
      </c>
    </row>
    <row r="42" spans="1:133">
      <c r="A42" s="9" t="s">
        <v>6261</v>
      </c>
      <c r="B42">
        <v>3</v>
      </c>
      <c r="D42">
        <v>2403</v>
      </c>
      <c r="E42">
        <v>298</v>
      </c>
      <c r="F42">
        <v>1</v>
      </c>
      <c r="G42">
        <v>30</v>
      </c>
      <c r="H42">
        <v>1</v>
      </c>
      <c r="I42">
        <v>25</v>
      </c>
      <c r="J42">
        <v>8723</v>
      </c>
      <c r="K42">
        <v>39</v>
      </c>
      <c r="M42">
        <v>11523</v>
      </c>
      <c r="N42">
        <f t="shared" si="1"/>
        <v>8748</v>
      </c>
      <c r="O42">
        <f t="shared" si="2"/>
        <v>2433</v>
      </c>
      <c r="P42">
        <f t="shared" si="3"/>
        <v>299</v>
      </c>
      <c r="Q42">
        <f t="shared" si="4"/>
        <v>1</v>
      </c>
      <c r="R42">
        <f t="shared" si="5"/>
        <v>42</v>
      </c>
      <c r="S42">
        <f t="shared" si="6"/>
        <v>0</v>
      </c>
      <c r="T42" s="9" t="s">
        <v>6262</v>
      </c>
      <c r="U42">
        <v>6433</v>
      </c>
      <c r="V42">
        <v>6903</v>
      </c>
      <c r="X42">
        <v>13336</v>
      </c>
      <c r="Y42" s="9" t="s">
        <v>6262</v>
      </c>
      <c r="Z42">
        <v>7674</v>
      </c>
      <c r="AA42">
        <v>5662</v>
      </c>
      <c r="AC42">
        <v>13336</v>
      </c>
      <c r="AD42" s="9" t="s">
        <v>6261</v>
      </c>
      <c r="AE42">
        <v>118</v>
      </c>
      <c r="AF42">
        <v>549</v>
      </c>
      <c r="AG42">
        <v>1684</v>
      </c>
      <c r="AH42">
        <v>759</v>
      </c>
      <c r="AI42">
        <v>3963</v>
      </c>
      <c r="AJ42">
        <v>588</v>
      </c>
      <c r="AK42">
        <v>716</v>
      </c>
      <c r="AL42">
        <v>673</v>
      </c>
      <c r="AM42">
        <v>715</v>
      </c>
      <c r="AN42">
        <v>568</v>
      </c>
      <c r="AO42">
        <v>428</v>
      </c>
      <c r="AP42">
        <v>326</v>
      </c>
      <c r="AQ42">
        <v>436</v>
      </c>
      <c r="AR42">
        <v>11523</v>
      </c>
      <c r="AT42">
        <f t="shared" si="7"/>
        <v>4722</v>
      </c>
      <c r="AU42">
        <f t="shared" si="14"/>
        <v>1977</v>
      </c>
      <c r="AV42">
        <f t="shared" si="8"/>
        <v>2037</v>
      </c>
      <c r="AW42">
        <f t="shared" si="9"/>
        <v>436</v>
      </c>
      <c r="AY42" s="12">
        <v>190</v>
      </c>
      <c r="AZ42" s="1">
        <v>2</v>
      </c>
      <c r="BA42" s="1"/>
      <c r="BB42" s="1"/>
      <c r="BC42" s="1"/>
      <c r="BD42" s="1">
        <v>5239</v>
      </c>
      <c r="BE42" s="1"/>
      <c r="BF42" s="1"/>
      <c r="BG42" s="1">
        <v>1</v>
      </c>
      <c r="BH42" s="1">
        <v>1288</v>
      </c>
      <c r="BI42" s="1"/>
      <c r="BJ42" s="1">
        <v>1</v>
      </c>
      <c r="BK42" s="1"/>
      <c r="BL42" s="1"/>
      <c r="BM42" s="1"/>
      <c r="BN42" s="1">
        <v>1</v>
      </c>
      <c r="BO42" s="1">
        <v>9</v>
      </c>
      <c r="BP42" s="1">
        <v>2</v>
      </c>
      <c r="BQ42" s="1"/>
      <c r="BR42" s="1"/>
      <c r="BS42" s="1">
        <v>9</v>
      </c>
      <c r="BT42" s="1"/>
      <c r="BU42" s="1"/>
      <c r="BV42" s="1"/>
      <c r="BW42" s="1">
        <v>12</v>
      </c>
      <c r="BX42" s="1">
        <v>2</v>
      </c>
      <c r="BY42" s="1"/>
      <c r="BZ42" s="1"/>
      <c r="CA42" s="1">
        <v>73</v>
      </c>
      <c r="CB42" s="1"/>
      <c r="CC42" s="1"/>
      <c r="CD42" s="1">
        <v>21</v>
      </c>
      <c r="CE42" s="1"/>
      <c r="CF42" s="1"/>
      <c r="CG42" s="1"/>
      <c r="CH42" s="1"/>
      <c r="CI42" s="1"/>
      <c r="CJ42" s="1"/>
      <c r="CK42" s="1"/>
      <c r="CL42" s="1">
        <v>6660</v>
      </c>
      <c r="CN42" s="9" t="s">
        <v>6272</v>
      </c>
      <c r="CO42">
        <v>6</v>
      </c>
      <c r="CQ42">
        <v>6</v>
      </c>
      <c r="CZ42" s="9" t="s">
        <v>6261</v>
      </c>
      <c r="DA42">
        <v>130</v>
      </c>
      <c r="DB42">
        <v>429</v>
      </c>
      <c r="DC42">
        <v>156</v>
      </c>
      <c r="DD42">
        <v>1257</v>
      </c>
      <c r="DE42">
        <v>148</v>
      </c>
      <c r="DF42">
        <v>130</v>
      </c>
      <c r="DG42">
        <v>138</v>
      </c>
      <c r="DH42">
        <v>96</v>
      </c>
      <c r="DI42">
        <v>64</v>
      </c>
      <c r="DJ42">
        <v>63</v>
      </c>
      <c r="DK42">
        <v>38</v>
      </c>
      <c r="DL42">
        <v>61</v>
      </c>
      <c r="DM42">
        <v>10</v>
      </c>
      <c r="DN42">
        <v>2720</v>
      </c>
      <c r="DP42">
        <f t="shared" si="10"/>
        <v>1405</v>
      </c>
      <c r="DQ42">
        <f t="shared" si="11"/>
        <v>364</v>
      </c>
      <c r="DR42">
        <f t="shared" si="12"/>
        <v>226</v>
      </c>
      <c r="DS42">
        <f t="shared" si="13"/>
        <v>10</v>
      </c>
      <c r="DU42" s="9" t="s">
        <v>6259</v>
      </c>
      <c r="DV42">
        <v>1747</v>
      </c>
      <c r="DW42">
        <v>1458</v>
      </c>
      <c r="DX42">
        <v>3205</v>
      </c>
      <c r="DZ42" s="9" t="s">
        <v>6261</v>
      </c>
      <c r="EA42">
        <v>2205</v>
      </c>
      <c r="EB42">
        <v>515</v>
      </c>
      <c r="EC42">
        <v>2720</v>
      </c>
    </row>
    <row r="43" spans="1:133">
      <c r="A43" s="9" t="s">
        <v>6270</v>
      </c>
      <c r="C43">
        <v>3</v>
      </c>
      <c r="D43">
        <v>1197</v>
      </c>
      <c r="E43">
        <v>556</v>
      </c>
      <c r="F43">
        <v>2</v>
      </c>
      <c r="G43">
        <v>5</v>
      </c>
      <c r="H43">
        <v>3</v>
      </c>
      <c r="I43">
        <v>1</v>
      </c>
      <c r="J43">
        <v>927</v>
      </c>
      <c r="K43">
        <v>9</v>
      </c>
      <c r="M43">
        <v>2703</v>
      </c>
      <c r="N43">
        <f t="shared" si="1"/>
        <v>928</v>
      </c>
      <c r="O43">
        <f t="shared" si="2"/>
        <v>1202</v>
      </c>
      <c r="P43">
        <f t="shared" si="3"/>
        <v>559</v>
      </c>
      <c r="Q43">
        <f t="shared" si="4"/>
        <v>2</v>
      </c>
      <c r="R43">
        <f t="shared" si="5"/>
        <v>9</v>
      </c>
      <c r="S43">
        <f t="shared" si="6"/>
        <v>3</v>
      </c>
      <c r="T43" s="9" t="s">
        <v>6263</v>
      </c>
      <c r="U43">
        <v>10248</v>
      </c>
      <c r="V43">
        <v>9452</v>
      </c>
      <c r="X43">
        <v>19700</v>
      </c>
      <c r="Y43" s="9" t="s">
        <v>6263</v>
      </c>
      <c r="Z43">
        <v>3501</v>
      </c>
      <c r="AA43">
        <v>16199</v>
      </c>
      <c r="AC43">
        <v>19700</v>
      </c>
      <c r="AD43" s="9" t="s">
        <v>6270</v>
      </c>
      <c r="AE43">
        <v>14</v>
      </c>
      <c r="AF43">
        <v>106</v>
      </c>
      <c r="AG43">
        <v>354</v>
      </c>
      <c r="AH43">
        <v>170</v>
      </c>
      <c r="AI43">
        <v>840</v>
      </c>
      <c r="AJ43">
        <v>183</v>
      </c>
      <c r="AK43">
        <v>175</v>
      </c>
      <c r="AL43">
        <v>210</v>
      </c>
      <c r="AM43">
        <v>200</v>
      </c>
      <c r="AN43">
        <v>146</v>
      </c>
      <c r="AO43">
        <v>119</v>
      </c>
      <c r="AP43">
        <v>74</v>
      </c>
      <c r="AQ43">
        <v>112</v>
      </c>
      <c r="AR43">
        <v>2703</v>
      </c>
      <c r="AT43">
        <f t="shared" si="7"/>
        <v>1010</v>
      </c>
      <c r="AU43">
        <f t="shared" si="14"/>
        <v>568</v>
      </c>
      <c r="AV43">
        <f t="shared" si="8"/>
        <v>539</v>
      </c>
      <c r="AW43">
        <f t="shared" si="9"/>
        <v>112</v>
      </c>
      <c r="AY43" s="12">
        <v>197</v>
      </c>
      <c r="AZ43" s="1">
        <v>1</v>
      </c>
      <c r="BA43" s="1">
        <v>7</v>
      </c>
      <c r="BB43" s="1"/>
      <c r="BC43" s="1"/>
      <c r="BD43" s="1">
        <v>2663</v>
      </c>
      <c r="BE43" s="1">
        <v>1</v>
      </c>
      <c r="BF43" s="1"/>
      <c r="BG43" s="1">
        <v>1</v>
      </c>
      <c r="BH43" s="1">
        <v>8680</v>
      </c>
      <c r="BI43" s="1"/>
      <c r="BJ43" s="1">
        <v>38</v>
      </c>
      <c r="BK43" s="1"/>
      <c r="BL43" s="1"/>
      <c r="BM43" s="1"/>
      <c r="BN43" s="1"/>
      <c r="BO43" s="1">
        <v>4</v>
      </c>
      <c r="BP43" s="1"/>
      <c r="BQ43" s="1"/>
      <c r="BR43" s="1"/>
      <c r="BS43" s="1">
        <v>2</v>
      </c>
      <c r="BT43" s="1">
        <v>5</v>
      </c>
      <c r="BU43" s="1">
        <v>3</v>
      </c>
      <c r="BV43" s="1"/>
      <c r="BW43" s="1">
        <v>26</v>
      </c>
      <c r="BX43" s="1">
        <v>1</v>
      </c>
      <c r="BY43" s="1"/>
      <c r="BZ43" s="1">
        <v>53</v>
      </c>
      <c r="CA43" s="1">
        <v>48</v>
      </c>
      <c r="CB43" s="1"/>
      <c r="CC43" s="1"/>
      <c r="CD43" s="1">
        <v>3</v>
      </c>
      <c r="CE43" s="1"/>
      <c r="CF43" s="1"/>
      <c r="CG43" s="1"/>
      <c r="CH43" s="1"/>
      <c r="CI43" s="1"/>
      <c r="CJ43" s="1"/>
      <c r="CK43" s="1"/>
      <c r="CL43" s="1">
        <v>11536</v>
      </c>
      <c r="CN43" s="9" t="s">
        <v>6273</v>
      </c>
      <c r="CO43">
        <v>1</v>
      </c>
      <c r="CQ43">
        <v>1</v>
      </c>
      <c r="CZ43" s="9" t="s">
        <v>6270</v>
      </c>
      <c r="DA43">
        <v>24</v>
      </c>
      <c r="DB43">
        <v>72</v>
      </c>
      <c r="DC43">
        <v>37</v>
      </c>
      <c r="DD43">
        <v>291</v>
      </c>
      <c r="DE43">
        <v>46</v>
      </c>
      <c r="DF43">
        <v>41</v>
      </c>
      <c r="DG43">
        <v>47</v>
      </c>
      <c r="DH43">
        <v>31</v>
      </c>
      <c r="DI43">
        <v>29</v>
      </c>
      <c r="DJ43">
        <v>19</v>
      </c>
      <c r="DK43">
        <v>16</v>
      </c>
      <c r="DL43">
        <v>19</v>
      </c>
      <c r="DM43">
        <v>2</v>
      </c>
      <c r="DN43">
        <v>674</v>
      </c>
      <c r="DP43">
        <f t="shared" si="10"/>
        <v>337</v>
      </c>
      <c r="DQ43">
        <f t="shared" si="11"/>
        <v>119</v>
      </c>
      <c r="DR43">
        <f t="shared" si="12"/>
        <v>83</v>
      </c>
      <c r="DS43">
        <f t="shared" si="13"/>
        <v>2</v>
      </c>
      <c r="DU43" s="9" t="s">
        <v>6261</v>
      </c>
      <c r="DV43">
        <v>1391</v>
      </c>
      <c r="DW43">
        <v>1329</v>
      </c>
      <c r="DX43">
        <v>2720</v>
      </c>
      <c r="DZ43" s="9" t="s">
        <v>6270</v>
      </c>
      <c r="EA43">
        <v>510</v>
      </c>
      <c r="EB43">
        <v>164</v>
      </c>
      <c r="EC43">
        <v>674</v>
      </c>
    </row>
    <row r="44" spans="1:133">
      <c r="A44" s="9" t="s">
        <v>6262</v>
      </c>
      <c r="C44">
        <v>10</v>
      </c>
      <c r="D44">
        <v>8006</v>
      </c>
      <c r="E44">
        <v>2723</v>
      </c>
      <c r="F44">
        <v>1</v>
      </c>
      <c r="G44">
        <v>50</v>
      </c>
      <c r="H44">
        <v>13</v>
      </c>
      <c r="I44">
        <v>10</v>
      </c>
      <c r="J44">
        <v>2438</v>
      </c>
      <c r="K44">
        <v>85</v>
      </c>
      <c r="M44">
        <v>13336</v>
      </c>
      <c r="N44">
        <f t="shared" si="1"/>
        <v>2448</v>
      </c>
      <c r="O44">
        <f t="shared" si="2"/>
        <v>8056</v>
      </c>
      <c r="P44">
        <f t="shared" si="3"/>
        <v>2736</v>
      </c>
      <c r="Q44">
        <f t="shared" si="4"/>
        <v>1</v>
      </c>
      <c r="R44">
        <f t="shared" si="5"/>
        <v>85</v>
      </c>
      <c r="S44">
        <f t="shared" si="6"/>
        <v>10</v>
      </c>
      <c r="T44" s="9" t="s">
        <v>6274</v>
      </c>
      <c r="U44">
        <v>10715</v>
      </c>
      <c r="V44">
        <v>10808</v>
      </c>
      <c r="X44">
        <v>21523</v>
      </c>
      <c r="Y44" s="9" t="s">
        <v>6274</v>
      </c>
      <c r="Z44">
        <v>15546</v>
      </c>
      <c r="AA44">
        <v>5977</v>
      </c>
      <c r="AC44">
        <v>21523</v>
      </c>
      <c r="AD44" s="9" t="s">
        <v>6262</v>
      </c>
      <c r="AE44">
        <v>130</v>
      </c>
      <c r="AF44">
        <v>610</v>
      </c>
      <c r="AG44">
        <v>1716</v>
      </c>
      <c r="AH44">
        <v>919</v>
      </c>
      <c r="AI44">
        <v>4835</v>
      </c>
      <c r="AJ44">
        <v>875</v>
      </c>
      <c r="AK44">
        <v>863</v>
      </c>
      <c r="AL44">
        <v>862</v>
      </c>
      <c r="AM44">
        <v>747</v>
      </c>
      <c r="AN44">
        <v>610</v>
      </c>
      <c r="AO44">
        <v>459</v>
      </c>
      <c r="AP44">
        <v>316</v>
      </c>
      <c r="AQ44">
        <v>394</v>
      </c>
      <c r="AR44">
        <v>13336</v>
      </c>
      <c r="AT44">
        <f t="shared" si="7"/>
        <v>5754</v>
      </c>
      <c r="AU44">
        <f t="shared" si="14"/>
        <v>2600</v>
      </c>
      <c r="AV44">
        <f t="shared" si="8"/>
        <v>2132</v>
      </c>
      <c r="AW44">
        <f t="shared" si="9"/>
        <v>394</v>
      </c>
      <c r="AY44" s="12">
        <v>206</v>
      </c>
      <c r="AZ44" s="1"/>
      <c r="BA44" s="1"/>
      <c r="BB44" s="1"/>
      <c r="BC44" s="1"/>
      <c r="BD44" s="1">
        <v>1761</v>
      </c>
      <c r="BE44" s="1"/>
      <c r="BF44" s="1"/>
      <c r="BG44" s="1"/>
      <c r="BH44" s="1">
        <v>916</v>
      </c>
      <c r="BI44" s="1"/>
      <c r="BJ44" s="1">
        <v>3</v>
      </c>
      <c r="BK44" s="1"/>
      <c r="BL44" s="1"/>
      <c r="BM44" s="1"/>
      <c r="BN44" s="1">
        <v>2</v>
      </c>
      <c r="BO44" s="1">
        <v>1</v>
      </c>
      <c r="BP44" s="1">
        <v>2</v>
      </c>
      <c r="BQ44" s="1"/>
      <c r="BR44" s="1"/>
      <c r="BS44" s="1">
        <v>6</v>
      </c>
      <c r="BT44" s="1"/>
      <c r="BU44" s="1"/>
      <c r="BV44" s="1"/>
      <c r="BW44" s="1">
        <v>4</v>
      </c>
      <c r="BX44" s="1"/>
      <c r="BY44" s="1"/>
      <c r="BZ44" s="1">
        <v>3</v>
      </c>
      <c r="CA44" s="1">
        <v>14</v>
      </c>
      <c r="CB44" s="1"/>
      <c r="CC44" s="1"/>
      <c r="CD44" s="1">
        <v>4</v>
      </c>
      <c r="CE44" s="1"/>
      <c r="CF44" s="1"/>
      <c r="CG44" s="1"/>
      <c r="CH44" s="1"/>
      <c r="CI44" s="1"/>
      <c r="CJ44" s="1"/>
      <c r="CK44" s="1"/>
      <c r="CL44" s="1">
        <v>2716</v>
      </c>
      <c r="CN44" s="9" t="s">
        <v>6275</v>
      </c>
      <c r="CO44">
        <v>1</v>
      </c>
      <c r="CQ44">
        <v>1</v>
      </c>
      <c r="CZ44" s="9" t="s">
        <v>6262</v>
      </c>
      <c r="DA44">
        <v>101</v>
      </c>
      <c r="DB44">
        <v>342</v>
      </c>
      <c r="DC44">
        <v>181</v>
      </c>
      <c r="DD44">
        <v>1345</v>
      </c>
      <c r="DE44">
        <v>206</v>
      </c>
      <c r="DF44">
        <v>209</v>
      </c>
      <c r="DG44">
        <v>220</v>
      </c>
      <c r="DH44">
        <v>176</v>
      </c>
      <c r="DI44">
        <v>141</v>
      </c>
      <c r="DJ44">
        <v>119</v>
      </c>
      <c r="DK44">
        <v>80</v>
      </c>
      <c r="DL44">
        <v>82</v>
      </c>
      <c r="DM44">
        <v>10</v>
      </c>
      <c r="DN44">
        <v>3212</v>
      </c>
      <c r="DP44">
        <f t="shared" si="10"/>
        <v>1551</v>
      </c>
      <c r="DQ44">
        <f t="shared" si="11"/>
        <v>605</v>
      </c>
      <c r="DR44">
        <f t="shared" si="12"/>
        <v>422</v>
      </c>
      <c r="DS44">
        <f t="shared" si="13"/>
        <v>10</v>
      </c>
      <c r="DU44" s="9" t="s">
        <v>6270</v>
      </c>
      <c r="DV44">
        <v>373</v>
      </c>
      <c r="DW44">
        <v>301</v>
      </c>
      <c r="DX44">
        <v>674</v>
      </c>
      <c r="DZ44" s="9" t="s">
        <v>6262</v>
      </c>
      <c r="EA44">
        <v>2581</v>
      </c>
      <c r="EB44">
        <v>631</v>
      </c>
      <c r="EC44">
        <v>3212</v>
      </c>
    </row>
    <row r="45" spans="1:133">
      <c r="A45" s="9" t="s">
        <v>6263</v>
      </c>
      <c r="C45">
        <v>29</v>
      </c>
      <c r="D45">
        <v>11131</v>
      </c>
      <c r="E45">
        <v>4128</v>
      </c>
      <c r="F45">
        <v>21</v>
      </c>
      <c r="G45">
        <v>124</v>
      </c>
      <c r="H45">
        <v>37</v>
      </c>
      <c r="I45">
        <v>39</v>
      </c>
      <c r="J45">
        <v>3726</v>
      </c>
      <c r="K45">
        <v>465</v>
      </c>
      <c r="M45">
        <v>19700</v>
      </c>
      <c r="N45">
        <f t="shared" si="1"/>
        <v>3765</v>
      </c>
      <c r="O45">
        <f t="shared" si="2"/>
        <v>11255</v>
      </c>
      <c r="P45">
        <f t="shared" si="3"/>
        <v>4165</v>
      </c>
      <c r="Q45">
        <f t="shared" si="4"/>
        <v>21</v>
      </c>
      <c r="R45">
        <f t="shared" si="5"/>
        <v>465</v>
      </c>
      <c r="S45">
        <f t="shared" si="6"/>
        <v>29</v>
      </c>
      <c r="T45" s="9" t="s">
        <v>6264</v>
      </c>
      <c r="U45">
        <v>4412</v>
      </c>
      <c r="V45">
        <v>4372</v>
      </c>
      <c r="X45">
        <v>8784</v>
      </c>
      <c r="Y45" s="9" t="s">
        <v>6264</v>
      </c>
      <c r="Z45">
        <v>2260</v>
      </c>
      <c r="AA45">
        <v>6524</v>
      </c>
      <c r="AC45">
        <v>8784</v>
      </c>
      <c r="AD45" s="9" t="s">
        <v>6263</v>
      </c>
      <c r="AE45">
        <v>146</v>
      </c>
      <c r="AF45">
        <v>761</v>
      </c>
      <c r="AG45">
        <v>2313</v>
      </c>
      <c r="AH45">
        <v>1116</v>
      </c>
      <c r="AI45">
        <v>7559</v>
      </c>
      <c r="AJ45">
        <v>1124</v>
      </c>
      <c r="AK45">
        <v>1261</v>
      </c>
      <c r="AL45">
        <v>1387</v>
      </c>
      <c r="AM45">
        <v>1399</v>
      </c>
      <c r="AN45">
        <v>1003</v>
      </c>
      <c r="AO45">
        <v>669</v>
      </c>
      <c r="AP45">
        <v>386</v>
      </c>
      <c r="AQ45">
        <v>576</v>
      </c>
      <c r="AR45">
        <v>19700</v>
      </c>
      <c r="AT45">
        <f t="shared" si="7"/>
        <v>8675</v>
      </c>
      <c r="AU45">
        <f t="shared" si="14"/>
        <v>3772</v>
      </c>
      <c r="AV45">
        <f t="shared" si="8"/>
        <v>3457</v>
      </c>
      <c r="AW45">
        <f t="shared" si="9"/>
        <v>576</v>
      </c>
      <c r="AY45" s="12">
        <v>209</v>
      </c>
      <c r="AZ45" s="1">
        <v>26</v>
      </c>
      <c r="BA45" s="1">
        <v>12</v>
      </c>
      <c r="BB45" s="1"/>
      <c r="BC45" s="1">
        <v>3</v>
      </c>
      <c r="BD45" s="1">
        <v>10755</v>
      </c>
      <c r="BE45" s="1"/>
      <c r="BF45" s="1">
        <v>1</v>
      </c>
      <c r="BG45" s="1">
        <v>2</v>
      </c>
      <c r="BH45" s="1">
        <v>2349</v>
      </c>
      <c r="BI45" s="1"/>
      <c r="BJ45" s="1">
        <v>1</v>
      </c>
      <c r="BK45" s="1"/>
      <c r="BL45" s="1">
        <v>14</v>
      </c>
      <c r="BM45" s="1"/>
      <c r="BN45" s="1">
        <v>2</v>
      </c>
      <c r="BO45" s="1">
        <v>21</v>
      </c>
      <c r="BP45" s="1">
        <v>2</v>
      </c>
      <c r="BQ45" s="1"/>
      <c r="BR45" s="1"/>
      <c r="BS45" s="1">
        <v>11</v>
      </c>
      <c r="BT45" s="1">
        <v>1</v>
      </c>
      <c r="BU45" s="1">
        <v>2</v>
      </c>
      <c r="BV45" s="1"/>
      <c r="BW45" s="1">
        <v>14</v>
      </c>
      <c r="BX45" s="1">
        <v>1</v>
      </c>
      <c r="BY45" s="1"/>
      <c r="BZ45" s="1">
        <v>21</v>
      </c>
      <c r="CA45" s="1">
        <v>99</v>
      </c>
      <c r="CB45" s="1">
        <v>1</v>
      </c>
      <c r="CC45" s="1"/>
      <c r="CD45" s="1">
        <v>11</v>
      </c>
      <c r="CE45" s="1"/>
      <c r="CF45" s="1"/>
      <c r="CG45" s="1"/>
      <c r="CH45" s="1"/>
      <c r="CI45" s="1"/>
      <c r="CJ45" s="1"/>
      <c r="CK45" s="1"/>
      <c r="CL45" s="1">
        <v>13349</v>
      </c>
      <c r="CN45" s="9" t="s">
        <v>6276</v>
      </c>
      <c r="CO45">
        <v>47</v>
      </c>
      <c r="CP45">
        <v>33</v>
      </c>
      <c r="CQ45">
        <v>80</v>
      </c>
      <c r="CZ45" s="9" t="s">
        <v>6263</v>
      </c>
      <c r="DA45">
        <v>1351</v>
      </c>
      <c r="DB45">
        <v>4765</v>
      </c>
      <c r="DC45">
        <v>2302</v>
      </c>
      <c r="DD45">
        <v>21358</v>
      </c>
      <c r="DE45">
        <v>3112</v>
      </c>
      <c r="DF45">
        <v>3311</v>
      </c>
      <c r="DG45">
        <v>3567</v>
      </c>
      <c r="DH45">
        <v>3176</v>
      </c>
      <c r="DI45">
        <v>2409</v>
      </c>
      <c r="DJ45">
        <v>1660</v>
      </c>
      <c r="DK45">
        <v>1147</v>
      </c>
      <c r="DL45">
        <v>1387</v>
      </c>
      <c r="DM45">
        <v>145</v>
      </c>
      <c r="DN45">
        <v>49690</v>
      </c>
      <c r="DP45">
        <f t="shared" si="10"/>
        <v>24470</v>
      </c>
      <c r="DQ45">
        <f t="shared" si="11"/>
        <v>10054</v>
      </c>
      <c r="DR45">
        <f t="shared" si="12"/>
        <v>6603</v>
      </c>
      <c r="DS45">
        <f t="shared" si="13"/>
        <v>145</v>
      </c>
      <c r="DU45" s="9" t="s">
        <v>6262</v>
      </c>
      <c r="DV45">
        <v>1751</v>
      </c>
      <c r="DW45">
        <v>1461</v>
      </c>
      <c r="DX45">
        <v>3212</v>
      </c>
      <c r="DZ45" s="9" t="s">
        <v>6263</v>
      </c>
      <c r="EA45">
        <v>48170</v>
      </c>
      <c r="EB45">
        <v>1520</v>
      </c>
      <c r="EC45">
        <v>49690</v>
      </c>
    </row>
    <row r="46" spans="1:133">
      <c r="A46" s="9" t="s">
        <v>6274</v>
      </c>
      <c r="C46">
        <v>1</v>
      </c>
      <c r="D46">
        <v>4079</v>
      </c>
      <c r="E46">
        <v>168</v>
      </c>
      <c r="F46">
        <v>4</v>
      </c>
      <c r="G46">
        <v>65</v>
      </c>
      <c r="H46">
        <v>4</v>
      </c>
      <c r="I46">
        <v>208</v>
      </c>
      <c r="J46">
        <v>16905</v>
      </c>
      <c r="K46">
        <v>89</v>
      </c>
      <c r="M46">
        <v>21523</v>
      </c>
      <c r="N46">
        <f t="shared" si="1"/>
        <v>17113</v>
      </c>
      <c r="O46">
        <f t="shared" si="2"/>
        <v>4144</v>
      </c>
      <c r="P46">
        <f t="shared" si="3"/>
        <v>172</v>
      </c>
      <c r="Q46">
        <f t="shared" si="4"/>
        <v>4</v>
      </c>
      <c r="R46">
        <f t="shared" si="5"/>
        <v>89</v>
      </c>
      <c r="S46">
        <f t="shared" si="6"/>
        <v>1</v>
      </c>
      <c r="T46" s="9" t="s">
        <v>6265</v>
      </c>
      <c r="U46">
        <v>3234</v>
      </c>
      <c r="V46">
        <v>3345</v>
      </c>
      <c r="X46">
        <v>6579</v>
      </c>
      <c r="Y46" s="9" t="s">
        <v>6265</v>
      </c>
      <c r="Z46">
        <v>4970</v>
      </c>
      <c r="AA46">
        <v>1609</v>
      </c>
      <c r="AC46">
        <v>6579</v>
      </c>
      <c r="AD46" s="9" t="s">
        <v>6274</v>
      </c>
      <c r="AE46">
        <v>326</v>
      </c>
      <c r="AF46">
        <v>1608</v>
      </c>
      <c r="AG46">
        <v>4457</v>
      </c>
      <c r="AH46">
        <v>1990</v>
      </c>
      <c r="AI46">
        <v>7480</v>
      </c>
      <c r="AJ46">
        <v>997</v>
      </c>
      <c r="AK46">
        <v>948</v>
      </c>
      <c r="AL46">
        <v>899</v>
      </c>
      <c r="AM46">
        <v>785</v>
      </c>
      <c r="AN46">
        <v>604</v>
      </c>
      <c r="AO46">
        <v>476</v>
      </c>
      <c r="AP46">
        <v>391</v>
      </c>
      <c r="AQ46">
        <v>562</v>
      </c>
      <c r="AR46">
        <v>21523</v>
      </c>
      <c r="AT46">
        <f t="shared" si="7"/>
        <v>9470</v>
      </c>
      <c r="AU46">
        <f t="shared" si="14"/>
        <v>2844</v>
      </c>
      <c r="AV46">
        <f t="shared" si="8"/>
        <v>2256</v>
      </c>
      <c r="AW46">
        <f t="shared" si="9"/>
        <v>562</v>
      </c>
      <c r="AY46" s="12">
        <v>212</v>
      </c>
      <c r="AZ46" s="1">
        <v>126</v>
      </c>
      <c r="BA46" s="1">
        <v>120</v>
      </c>
      <c r="BB46" s="1"/>
      <c r="BC46" s="1">
        <v>6</v>
      </c>
      <c r="BD46" s="1">
        <v>15231</v>
      </c>
      <c r="BE46" s="1">
        <v>7</v>
      </c>
      <c r="BF46" s="1">
        <v>24</v>
      </c>
      <c r="BG46" s="1">
        <v>5</v>
      </c>
      <c r="BH46" s="1">
        <v>3109</v>
      </c>
      <c r="BI46" s="1">
        <v>23</v>
      </c>
      <c r="BJ46" s="1">
        <v>9</v>
      </c>
      <c r="BK46" s="1">
        <v>1</v>
      </c>
      <c r="BL46" s="1"/>
      <c r="BM46" s="1">
        <v>3</v>
      </c>
      <c r="BN46" s="1">
        <v>25</v>
      </c>
      <c r="BO46" s="1">
        <v>30</v>
      </c>
      <c r="BP46" s="1">
        <v>8</v>
      </c>
      <c r="BQ46" s="1">
        <v>1</v>
      </c>
      <c r="BR46" s="1">
        <v>1</v>
      </c>
      <c r="BS46" s="1">
        <v>30</v>
      </c>
      <c r="BT46" s="1">
        <v>14</v>
      </c>
      <c r="BU46" s="1">
        <v>32</v>
      </c>
      <c r="BV46" s="1">
        <v>10</v>
      </c>
      <c r="BW46" s="1">
        <v>147</v>
      </c>
      <c r="BX46" s="1">
        <v>4</v>
      </c>
      <c r="BY46" s="1"/>
      <c r="BZ46" s="1">
        <v>149</v>
      </c>
      <c r="CA46" s="1">
        <v>480</v>
      </c>
      <c r="CB46" s="1">
        <v>2</v>
      </c>
      <c r="CC46" s="1"/>
      <c r="CD46" s="1">
        <v>29</v>
      </c>
      <c r="CE46" s="1"/>
      <c r="CF46" s="1">
        <v>3</v>
      </c>
      <c r="CG46" s="1"/>
      <c r="CH46" s="1"/>
      <c r="CI46" s="1">
        <v>10</v>
      </c>
      <c r="CJ46" s="1"/>
      <c r="CK46" s="1"/>
      <c r="CL46" s="1">
        <v>19639</v>
      </c>
      <c r="CN46" s="9" t="s">
        <v>6277</v>
      </c>
      <c r="CO46">
        <v>7</v>
      </c>
      <c r="CP46">
        <v>5</v>
      </c>
      <c r="CQ46">
        <v>12</v>
      </c>
      <c r="CZ46" s="9" t="s">
        <v>6274</v>
      </c>
      <c r="DA46">
        <v>75</v>
      </c>
      <c r="DB46">
        <v>225</v>
      </c>
      <c r="DC46">
        <v>117</v>
      </c>
      <c r="DD46">
        <v>1490</v>
      </c>
      <c r="DE46">
        <v>150</v>
      </c>
      <c r="DF46">
        <v>102</v>
      </c>
      <c r="DG46">
        <v>89</v>
      </c>
      <c r="DH46">
        <v>49</v>
      </c>
      <c r="DI46">
        <v>34</v>
      </c>
      <c r="DJ46">
        <v>28</v>
      </c>
      <c r="DK46">
        <v>19</v>
      </c>
      <c r="DL46">
        <v>28</v>
      </c>
      <c r="DM46">
        <v>10</v>
      </c>
      <c r="DN46">
        <v>2416</v>
      </c>
      <c r="DP46">
        <f t="shared" si="10"/>
        <v>1640</v>
      </c>
      <c r="DQ46">
        <f t="shared" si="11"/>
        <v>240</v>
      </c>
      <c r="DR46">
        <f t="shared" si="12"/>
        <v>109</v>
      </c>
      <c r="DS46">
        <f t="shared" si="13"/>
        <v>10</v>
      </c>
      <c r="DU46" s="9" t="s">
        <v>6263</v>
      </c>
      <c r="DV46">
        <v>24020</v>
      </c>
      <c r="DW46">
        <v>25670</v>
      </c>
      <c r="DX46">
        <v>49690</v>
      </c>
      <c r="DZ46" s="9" t="s">
        <v>6274</v>
      </c>
      <c r="EA46">
        <v>1432</v>
      </c>
      <c r="EB46">
        <v>984</v>
      </c>
      <c r="EC46">
        <v>2416</v>
      </c>
    </row>
    <row r="47" spans="1:133">
      <c r="A47" s="9" t="s">
        <v>6264</v>
      </c>
      <c r="B47">
        <v>66</v>
      </c>
      <c r="C47">
        <v>23</v>
      </c>
      <c r="D47">
        <v>3644</v>
      </c>
      <c r="E47">
        <v>3175</v>
      </c>
      <c r="F47">
        <v>25</v>
      </c>
      <c r="G47">
        <v>38</v>
      </c>
      <c r="H47">
        <v>11</v>
      </c>
      <c r="I47">
        <v>6</v>
      </c>
      <c r="J47">
        <v>1542</v>
      </c>
      <c r="K47">
        <v>254</v>
      </c>
      <c r="M47">
        <v>8784</v>
      </c>
      <c r="N47">
        <f t="shared" si="1"/>
        <v>1548</v>
      </c>
      <c r="O47">
        <f t="shared" si="2"/>
        <v>3682</v>
      </c>
      <c r="P47">
        <f t="shared" si="3"/>
        <v>3186</v>
      </c>
      <c r="Q47">
        <f t="shared" si="4"/>
        <v>25</v>
      </c>
      <c r="R47">
        <f t="shared" si="5"/>
        <v>320</v>
      </c>
      <c r="S47">
        <f t="shared" si="6"/>
        <v>23</v>
      </c>
      <c r="T47" s="9" t="s">
        <v>6266</v>
      </c>
      <c r="U47">
        <v>24331</v>
      </c>
      <c r="V47">
        <v>23786</v>
      </c>
      <c r="X47">
        <v>48117</v>
      </c>
      <c r="Y47" s="9" t="s">
        <v>6266</v>
      </c>
      <c r="Z47">
        <v>16986</v>
      </c>
      <c r="AA47">
        <v>31131</v>
      </c>
      <c r="AC47">
        <v>48117</v>
      </c>
      <c r="AD47" s="9" t="s">
        <v>6264</v>
      </c>
      <c r="AE47">
        <v>74</v>
      </c>
      <c r="AF47">
        <v>399</v>
      </c>
      <c r="AG47">
        <v>1267</v>
      </c>
      <c r="AH47">
        <v>609</v>
      </c>
      <c r="AI47">
        <v>3900</v>
      </c>
      <c r="AJ47">
        <v>471</v>
      </c>
      <c r="AK47">
        <v>435</v>
      </c>
      <c r="AL47">
        <v>425</v>
      </c>
      <c r="AM47">
        <v>397</v>
      </c>
      <c r="AN47">
        <v>278</v>
      </c>
      <c r="AO47">
        <v>219</v>
      </c>
      <c r="AP47">
        <v>138</v>
      </c>
      <c r="AQ47">
        <v>172</v>
      </c>
      <c r="AR47">
        <v>8784</v>
      </c>
      <c r="AT47">
        <f t="shared" si="7"/>
        <v>4509</v>
      </c>
      <c r="AU47">
        <f t="shared" si="14"/>
        <v>1331</v>
      </c>
      <c r="AV47">
        <f t="shared" si="8"/>
        <v>1032</v>
      </c>
      <c r="AW47">
        <f t="shared" si="9"/>
        <v>172</v>
      </c>
      <c r="AY47" s="12">
        <v>234</v>
      </c>
      <c r="AZ47" s="1">
        <v>2</v>
      </c>
      <c r="BA47" s="1">
        <v>16</v>
      </c>
      <c r="BB47" s="1">
        <v>1</v>
      </c>
      <c r="BC47" s="1"/>
      <c r="BD47" s="1">
        <v>3870</v>
      </c>
      <c r="BE47" s="1"/>
      <c r="BF47" s="1"/>
      <c r="BG47" s="1">
        <v>57</v>
      </c>
      <c r="BH47" s="1">
        <v>11850</v>
      </c>
      <c r="BI47" s="1">
        <v>2</v>
      </c>
      <c r="BJ47" s="1">
        <v>4</v>
      </c>
      <c r="BK47" s="1"/>
      <c r="BL47" s="1"/>
      <c r="BM47" s="1"/>
      <c r="BN47" s="1">
        <v>366</v>
      </c>
      <c r="BO47" s="1">
        <v>1</v>
      </c>
      <c r="BP47" s="1">
        <v>5135</v>
      </c>
      <c r="BQ47" s="1"/>
      <c r="BR47" s="1">
        <v>1</v>
      </c>
      <c r="BS47" s="1">
        <v>11</v>
      </c>
      <c r="BT47" s="1">
        <v>3</v>
      </c>
      <c r="BU47" s="1"/>
      <c r="BV47" s="1"/>
      <c r="BW47" s="1">
        <v>60</v>
      </c>
      <c r="BX47" s="1"/>
      <c r="BY47" s="1"/>
      <c r="BZ47" s="1">
        <v>14</v>
      </c>
      <c r="CA47" s="1">
        <v>91</v>
      </c>
      <c r="CB47" s="1"/>
      <c r="CC47" s="1"/>
      <c r="CD47" s="1"/>
      <c r="CE47" s="1"/>
      <c r="CF47" s="1"/>
      <c r="CG47" s="1"/>
      <c r="CH47" s="1"/>
      <c r="CI47" s="1"/>
      <c r="CJ47" s="1">
        <v>3</v>
      </c>
      <c r="CK47" s="1"/>
      <c r="CL47" s="1">
        <v>21487</v>
      </c>
      <c r="CN47" s="9" t="s">
        <v>6278</v>
      </c>
      <c r="CP47">
        <v>1</v>
      </c>
      <c r="CQ47">
        <v>1</v>
      </c>
      <c r="CZ47" s="9" t="s">
        <v>6264</v>
      </c>
      <c r="DA47">
        <v>562</v>
      </c>
      <c r="DB47">
        <v>1623</v>
      </c>
      <c r="DC47">
        <v>859</v>
      </c>
      <c r="DD47">
        <v>5699</v>
      </c>
      <c r="DE47">
        <v>847</v>
      </c>
      <c r="DF47">
        <v>857</v>
      </c>
      <c r="DG47">
        <v>828</v>
      </c>
      <c r="DH47">
        <v>707</v>
      </c>
      <c r="DI47">
        <v>504</v>
      </c>
      <c r="DJ47">
        <v>314</v>
      </c>
      <c r="DK47">
        <v>207</v>
      </c>
      <c r="DL47">
        <v>239</v>
      </c>
      <c r="DM47">
        <v>60</v>
      </c>
      <c r="DN47">
        <v>13306</v>
      </c>
      <c r="DP47">
        <f t="shared" si="10"/>
        <v>6546</v>
      </c>
      <c r="DQ47">
        <f t="shared" si="11"/>
        <v>2392</v>
      </c>
      <c r="DR47">
        <f t="shared" si="12"/>
        <v>1264</v>
      </c>
      <c r="DS47">
        <f t="shared" si="13"/>
        <v>60</v>
      </c>
      <c r="DU47" s="9" t="s">
        <v>6274</v>
      </c>
      <c r="DV47">
        <v>1387</v>
      </c>
      <c r="DW47">
        <v>1029</v>
      </c>
      <c r="DX47">
        <v>2416</v>
      </c>
      <c r="DZ47" s="9" t="s">
        <v>6264</v>
      </c>
      <c r="EA47">
        <v>12361</v>
      </c>
      <c r="EB47">
        <v>945</v>
      </c>
      <c r="EC47">
        <v>13306</v>
      </c>
    </row>
    <row r="48" spans="1:133">
      <c r="A48" s="9" t="s">
        <v>6265</v>
      </c>
      <c r="B48">
        <v>2</v>
      </c>
      <c r="C48">
        <v>6</v>
      </c>
      <c r="D48">
        <v>4745</v>
      </c>
      <c r="E48">
        <v>1288</v>
      </c>
      <c r="F48">
        <v>2</v>
      </c>
      <c r="G48">
        <v>18</v>
      </c>
      <c r="H48">
        <v>4</v>
      </c>
      <c r="I48">
        <v>1</v>
      </c>
      <c r="J48">
        <v>476</v>
      </c>
      <c r="K48">
        <v>37</v>
      </c>
      <c r="M48">
        <v>6579</v>
      </c>
      <c r="N48">
        <f t="shared" si="1"/>
        <v>477</v>
      </c>
      <c r="O48">
        <f t="shared" si="2"/>
        <v>4763</v>
      </c>
      <c r="P48">
        <f t="shared" si="3"/>
        <v>1292</v>
      </c>
      <c r="Q48">
        <f t="shared" si="4"/>
        <v>2</v>
      </c>
      <c r="R48">
        <f t="shared" si="5"/>
        <v>39</v>
      </c>
      <c r="S48">
        <f t="shared" si="6"/>
        <v>6</v>
      </c>
      <c r="T48" s="9" t="s">
        <v>6267</v>
      </c>
      <c r="U48">
        <v>1500</v>
      </c>
      <c r="V48">
        <v>1482</v>
      </c>
      <c r="X48">
        <v>2982</v>
      </c>
      <c r="Y48" s="9" t="s">
        <v>6267</v>
      </c>
      <c r="Z48">
        <v>1306</v>
      </c>
      <c r="AA48">
        <v>1676</v>
      </c>
      <c r="AC48">
        <v>2982</v>
      </c>
      <c r="AD48" s="9" t="s">
        <v>6265</v>
      </c>
      <c r="AE48">
        <v>27</v>
      </c>
      <c r="AF48">
        <v>203</v>
      </c>
      <c r="AG48">
        <v>704</v>
      </c>
      <c r="AH48">
        <v>434</v>
      </c>
      <c r="AI48">
        <v>1766</v>
      </c>
      <c r="AJ48">
        <v>417</v>
      </c>
      <c r="AK48">
        <v>506</v>
      </c>
      <c r="AL48">
        <v>554</v>
      </c>
      <c r="AM48">
        <v>550</v>
      </c>
      <c r="AN48">
        <v>449</v>
      </c>
      <c r="AO48">
        <v>370</v>
      </c>
      <c r="AP48">
        <v>279</v>
      </c>
      <c r="AQ48">
        <v>320</v>
      </c>
      <c r="AR48">
        <v>6579</v>
      </c>
      <c r="AT48">
        <f t="shared" si="7"/>
        <v>2200</v>
      </c>
      <c r="AU48">
        <f t="shared" si="14"/>
        <v>1477</v>
      </c>
      <c r="AV48">
        <f t="shared" si="8"/>
        <v>1648</v>
      </c>
      <c r="AW48">
        <f t="shared" si="9"/>
        <v>320</v>
      </c>
      <c r="AY48" s="12">
        <v>237</v>
      </c>
      <c r="AZ48" s="1"/>
      <c r="BA48" s="1"/>
      <c r="BB48" s="1"/>
      <c r="BC48" s="1"/>
      <c r="BD48" s="1">
        <v>6837</v>
      </c>
      <c r="BE48" s="1"/>
      <c r="BF48" s="1"/>
      <c r="BG48" s="1">
        <v>2</v>
      </c>
      <c r="BH48" s="1">
        <v>1282</v>
      </c>
      <c r="BI48" s="1"/>
      <c r="BJ48" s="1"/>
      <c r="BK48" s="1"/>
      <c r="BL48" s="1"/>
      <c r="BM48" s="1"/>
      <c r="BN48" s="1"/>
      <c r="BO48" s="1">
        <v>12</v>
      </c>
      <c r="BP48" s="1">
        <v>3</v>
      </c>
      <c r="BQ48" s="1"/>
      <c r="BR48" s="1"/>
      <c r="BS48" s="1">
        <v>8</v>
      </c>
      <c r="BT48" s="1">
        <v>1</v>
      </c>
      <c r="BU48" s="1">
        <v>6</v>
      </c>
      <c r="BV48" s="1"/>
      <c r="BW48" s="1">
        <v>59</v>
      </c>
      <c r="BX48" s="1"/>
      <c r="BY48" s="1"/>
      <c r="BZ48" s="1">
        <v>173</v>
      </c>
      <c r="CA48" s="1">
        <v>272</v>
      </c>
      <c r="CB48" s="1">
        <v>1</v>
      </c>
      <c r="CC48" s="1"/>
      <c r="CD48" s="1">
        <v>24</v>
      </c>
      <c r="CE48" s="1"/>
      <c r="CF48" s="1">
        <v>3</v>
      </c>
      <c r="CG48" s="1"/>
      <c r="CH48" s="1"/>
      <c r="CI48" s="1">
        <v>8</v>
      </c>
      <c r="CJ48" s="1"/>
      <c r="CK48" s="1"/>
      <c r="CL48" s="1">
        <v>8691</v>
      </c>
      <c r="CN48" s="9" t="s">
        <v>6279</v>
      </c>
      <c r="CO48">
        <v>455</v>
      </c>
      <c r="CP48">
        <v>262</v>
      </c>
      <c r="CQ48">
        <v>717</v>
      </c>
      <c r="CZ48" s="9" t="s">
        <v>6265</v>
      </c>
      <c r="DA48">
        <v>58</v>
      </c>
      <c r="DB48">
        <v>196</v>
      </c>
      <c r="DC48">
        <v>102</v>
      </c>
      <c r="DD48">
        <v>719</v>
      </c>
      <c r="DE48">
        <v>104</v>
      </c>
      <c r="DF48">
        <v>117</v>
      </c>
      <c r="DG48">
        <v>109</v>
      </c>
      <c r="DH48">
        <v>84</v>
      </c>
      <c r="DI48">
        <v>67</v>
      </c>
      <c r="DJ48">
        <v>55</v>
      </c>
      <c r="DK48">
        <v>44</v>
      </c>
      <c r="DL48">
        <v>62</v>
      </c>
      <c r="DM48">
        <v>7</v>
      </c>
      <c r="DN48">
        <v>1724</v>
      </c>
      <c r="DP48">
        <f t="shared" si="10"/>
        <v>823</v>
      </c>
      <c r="DQ48">
        <f t="shared" si="11"/>
        <v>310</v>
      </c>
      <c r="DR48">
        <f t="shared" si="12"/>
        <v>228</v>
      </c>
      <c r="DS48">
        <f t="shared" si="13"/>
        <v>7</v>
      </c>
      <c r="DU48" s="9" t="s">
        <v>6264</v>
      </c>
      <c r="DV48">
        <v>6524</v>
      </c>
      <c r="DW48">
        <v>6782</v>
      </c>
      <c r="DX48">
        <v>13306</v>
      </c>
      <c r="DZ48" s="9" t="s">
        <v>6265</v>
      </c>
      <c r="EA48">
        <v>1142</v>
      </c>
      <c r="EB48">
        <v>582</v>
      </c>
      <c r="EC48">
        <v>1724</v>
      </c>
    </row>
    <row r="49" spans="1:133">
      <c r="A49" s="9" t="s">
        <v>6266</v>
      </c>
      <c r="C49">
        <v>3</v>
      </c>
      <c r="D49">
        <v>25714</v>
      </c>
      <c r="E49">
        <v>1106</v>
      </c>
      <c r="F49">
        <v>5</v>
      </c>
      <c r="G49">
        <v>407</v>
      </c>
      <c r="H49">
        <v>28</v>
      </c>
      <c r="I49">
        <v>536</v>
      </c>
      <c r="J49">
        <v>20044</v>
      </c>
      <c r="K49">
        <v>274</v>
      </c>
      <c r="M49">
        <v>48117</v>
      </c>
      <c r="N49">
        <f t="shared" si="1"/>
        <v>20580</v>
      </c>
      <c r="O49">
        <f t="shared" si="2"/>
        <v>26121</v>
      </c>
      <c r="P49">
        <f t="shared" si="3"/>
        <v>1134</v>
      </c>
      <c r="Q49">
        <f t="shared" si="4"/>
        <v>5</v>
      </c>
      <c r="R49">
        <f t="shared" si="5"/>
        <v>274</v>
      </c>
      <c r="S49">
        <f t="shared" si="6"/>
        <v>3</v>
      </c>
      <c r="T49" s="9" t="s">
        <v>6268</v>
      </c>
      <c r="U49">
        <v>14308</v>
      </c>
      <c r="V49">
        <v>13259</v>
      </c>
      <c r="X49">
        <v>27567</v>
      </c>
      <c r="Y49" s="9" t="s">
        <v>6268</v>
      </c>
      <c r="Z49">
        <v>1084</v>
      </c>
      <c r="AA49">
        <v>26483</v>
      </c>
      <c r="AC49">
        <v>27567</v>
      </c>
      <c r="AD49" s="9" t="s">
        <v>6266</v>
      </c>
      <c r="AE49">
        <v>919</v>
      </c>
      <c r="AF49">
        <v>3367</v>
      </c>
      <c r="AG49">
        <v>9799</v>
      </c>
      <c r="AH49">
        <v>4605</v>
      </c>
      <c r="AI49">
        <v>17449</v>
      </c>
      <c r="AJ49">
        <v>2138</v>
      </c>
      <c r="AK49">
        <v>2187</v>
      </c>
      <c r="AL49">
        <v>2118</v>
      </c>
      <c r="AM49">
        <v>1885</v>
      </c>
      <c r="AN49">
        <v>1343</v>
      </c>
      <c r="AO49">
        <v>930</v>
      </c>
      <c r="AP49">
        <v>615</v>
      </c>
      <c r="AQ49">
        <v>762</v>
      </c>
      <c r="AR49">
        <v>48117</v>
      </c>
      <c r="AT49">
        <f t="shared" si="7"/>
        <v>22054</v>
      </c>
      <c r="AU49">
        <f t="shared" si="14"/>
        <v>6443</v>
      </c>
      <c r="AV49">
        <f t="shared" si="8"/>
        <v>4773</v>
      </c>
      <c r="AW49">
        <f t="shared" si="9"/>
        <v>762</v>
      </c>
      <c r="AY49" s="12">
        <v>240</v>
      </c>
      <c r="AZ49" s="1"/>
      <c r="BA49" s="1">
        <v>3</v>
      </c>
      <c r="BB49" s="1"/>
      <c r="BC49" s="1"/>
      <c r="BD49" s="1">
        <v>6027</v>
      </c>
      <c r="BE49" s="1"/>
      <c r="BF49" s="1">
        <v>3</v>
      </c>
      <c r="BG49" s="1">
        <v>2</v>
      </c>
      <c r="BH49" s="1">
        <v>444</v>
      </c>
      <c r="BI49" s="1"/>
      <c r="BJ49" s="1"/>
      <c r="BK49" s="1"/>
      <c r="BL49" s="1"/>
      <c r="BM49" s="1">
        <v>1</v>
      </c>
      <c r="BN49" s="1"/>
      <c r="BO49" s="1">
        <v>11</v>
      </c>
      <c r="BP49" s="1"/>
      <c r="BQ49" s="1"/>
      <c r="BR49" s="1">
        <v>1</v>
      </c>
      <c r="BS49" s="1">
        <v>1</v>
      </c>
      <c r="BT49" s="1"/>
      <c r="BU49" s="1">
        <v>3</v>
      </c>
      <c r="BV49" s="1"/>
      <c r="BW49" s="1">
        <v>10</v>
      </c>
      <c r="BX49" s="1"/>
      <c r="BY49" s="1"/>
      <c r="BZ49" s="1">
        <v>3</v>
      </c>
      <c r="CA49" s="1">
        <v>37</v>
      </c>
      <c r="CB49" s="1"/>
      <c r="CC49" s="1"/>
      <c r="CD49" s="1">
        <v>6</v>
      </c>
      <c r="CE49" s="1"/>
      <c r="CF49" s="1"/>
      <c r="CG49" s="1"/>
      <c r="CH49" s="1"/>
      <c r="CI49" s="1"/>
      <c r="CJ49" s="1"/>
      <c r="CK49" s="1"/>
      <c r="CL49" s="1">
        <v>6552</v>
      </c>
      <c r="CN49" s="9" t="s">
        <v>6280</v>
      </c>
      <c r="CO49">
        <v>2</v>
      </c>
      <c r="CP49">
        <v>1</v>
      </c>
      <c r="CQ49">
        <v>3</v>
      </c>
      <c r="CZ49" s="9" t="s">
        <v>6266</v>
      </c>
      <c r="DA49">
        <v>427</v>
      </c>
      <c r="DB49">
        <v>1378</v>
      </c>
      <c r="DC49">
        <v>630</v>
      </c>
      <c r="DD49">
        <v>4657</v>
      </c>
      <c r="DE49">
        <v>465</v>
      </c>
      <c r="DF49">
        <v>370</v>
      </c>
      <c r="DG49">
        <v>370</v>
      </c>
      <c r="DH49">
        <v>252</v>
      </c>
      <c r="DI49">
        <v>160</v>
      </c>
      <c r="DJ49">
        <v>92</v>
      </c>
      <c r="DK49">
        <v>54</v>
      </c>
      <c r="DL49">
        <v>80</v>
      </c>
      <c r="DM49">
        <v>42</v>
      </c>
      <c r="DN49">
        <v>8977</v>
      </c>
      <c r="DP49">
        <f t="shared" si="10"/>
        <v>5122</v>
      </c>
      <c r="DQ49">
        <f t="shared" si="11"/>
        <v>992</v>
      </c>
      <c r="DR49">
        <f t="shared" si="12"/>
        <v>386</v>
      </c>
      <c r="DS49">
        <f t="shared" si="13"/>
        <v>42</v>
      </c>
      <c r="DU49" s="9" t="s">
        <v>6265</v>
      </c>
      <c r="DV49">
        <v>959</v>
      </c>
      <c r="DW49">
        <v>765</v>
      </c>
      <c r="DX49">
        <v>1724</v>
      </c>
      <c r="DZ49" s="9" t="s">
        <v>6266</v>
      </c>
      <c r="EA49">
        <v>7219</v>
      </c>
      <c r="EB49">
        <v>1758</v>
      </c>
      <c r="EC49">
        <v>8977</v>
      </c>
    </row>
    <row r="50" spans="1:133">
      <c r="A50" s="9" t="s">
        <v>6267</v>
      </c>
      <c r="B50">
        <v>1</v>
      </c>
      <c r="C50">
        <v>11</v>
      </c>
      <c r="D50">
        <v>1429</v>
      </c>
      <c r="E50">
        <v>1039</v>
      </c>
      <c r="G50">
        <v>10</v>
      </c>
      <c r="H50">
        <v>11</v>
      </c>
      <c r="I50">
        <v>2</v>
      </c>
      <c r="J50">
        <v>399</v>
      </c>
      <c r="K50">
        <v>80</v>
      </c>
      <c r="M50">
        <v>2982</v>
      </c>
      <c r="N50">
        <f t="shared" si="1"/>
        <v>401</v>
      </c>
      <c r="O50">
        <f t="shared" si="2"/>
        <v>1439</v>
      </c>
      <c r="P50">
        <f t="shared" si="3"/>
        <v>1050</v>
      </c>
      <c r="Q50">
        <f t="shared" si="4"/>
        <v>0</v>
      </c>
      <c r="R50">
        <f t="shared" si="5"/>
        <v>81</v>
      </c>
      <c r="S50">
        <f t="shared" si="6"/>
        <v>11</v>
      </c>
      <c r="T50" s="9" t="s">
        <v>6269</v>
      </c>
      <c r="U50">
        <v>4160</v>
      </c>
      <c r="V50">
        <v>3901</v>
      </c>
      <c r="X50">
        <v>8061</v>
      </c>
      <c r="Y50" s="9" t="s">
        <v>6269</v>
      </c>
      <c r="Z50">
        <v>4088</v>
      </c>
      <c r="AA50">
        <v>3973</v>
      </c>
      <c r="AC50">
        <v>8061</v>
      </c>
      <c r="AD50" s="9" t="s">
        <v>6267</v>
      </c>
      <c r="AE50">
        <v>26</v>
      </c>
      <c r="AF50">
        <v>155</v>
      </c>
      <c r="AG50">
        <v>433</v>
      </c>
      <c r="AH50">
        <v>198</v>
      </c>
      <c r="AI50">
        <v>1151</v>
      </c>
      <c r="AJ50">
        <v>185</v>
      </c>
      <c r="AK50">
        <v>197</v>
      </c>
      <c r="AL50">
        <v>183</v>
      </c>
      <c r="AM50">
        <v>144</v>
      </c>
      <c r="AN50">
        <v>111</v>
      </c>
      <c r="AO50">
        <v>76</v>
      </c>
      <c r="AP50">
        <v>54</v>
      </c>
      <c r="AQ50">
        <v>69</v>
      </c>
      <c r="AR50">
        <v>2982</v>
      </c>
      <c r="AT50">
        <f t="shared" si="7"/>
        <v>1349</v>
      </c>
      <c r="AU50">
        <f t="shared" si="14"/>
        <v>565</v>
      </c>
      <c r="AV50">
        <f t="shared" si="8"/>
        <v>385</v>
      </c>
      <c r="AW50">
        <f t="shared" si="9"/>
        <v>69</v>
      </c>
      <c r="AY50" s="12">
        <v>250</v>
      </c>
      <c r="AZ50" s="1">
        <v>18</v>
      </c>
      <c r="BA50" s="1">
        <v>22</v>
      </c>
      <c r="BB50" s="1"/>
      <c r="BC50" s="1">
        <v>3</v>
      </c>
      <c r="BD50" s="1">
        <v>26579</v>
      </c>
      <c r="BE50" s="1">
        <v>3</v>
      </c>
      <c r="BF50" s="1">
        <v>2</v>
      </c>
      <c r="BG50" s="1">
        <v>14</v>
      </c>
      <c r="BH50" s="1">
        <v>18506</v>
      </c>
      <c r="BI50" s="1"/>
      <c r="BJ50" s="1">
        <v>11</v>
      </c>
      <c r="BK50" s="1"/>
      <c r="BL50" s="1"/>
      <c r="BM50" s="1"/>
      <c r="BN50" s="1">
        <v>475</v>
      </c>
      <c r="BO50" s="1">
        <v>11</v>
      </c>
      <c r="BP50" s="1">
        <v>1628</v>
      </c>
      <c r="BQ50" s="1"/>
      <c r="BR50" s="1"/>
      <c r="BS50" s="1">
        <v>11</v>
      </c>
      <c r="BT50" s="1">
        <v>25</v>
      </c>
      <c r="BU50" s="1">
        <v>3</v>
      </c>
      <c r="BV50" s="1"/>
      <c r="BW50" s="1">
        <v>391</v>
      </c>
      <c r="BX50" s="1">
        <v>2</v>
      </c>
      <c r="BY50" s="1"/>
      <c r="BZ50" s="1">
        <v>19</v>
      </c>
      <c r="CA50" s="1">
        <v>269</v>
      </c>
      <c r="CB50" s="1"/>
      <c r="CC50" s="1"/>
      <c r="CD50" s="1">
        <v>3</v>
      </c>
      <c r="CE50" s="1"/>
      <c r="CF50" s="1"/>
      <c r="CG50" s="1"/>
      <c r="CH50" s="1"/>
      <c r="CI50" s="1"/>
      <c r="CJ50" s="1">
        <v>13</v>
      </c>
      <c r="CK50" s="1"/>
      <c r="CL50" s="1">
        <v>48008</v>
      </c>
      <c r="CN50" s="9" t="s">
        <v>6281</v>
      </c>
      <c r="CO50">
        <v>1</v>
      </c>
      <c r="CP50">
        <v>1</v>
      </c>
      <c r="CQ50">
        <v>2</v>
      </c>
      <c r="CZ50" s="9" t="s">
        <v>6267</v>
      </c>
      <c r="DA50">
        <v>291</v>
      </c>
      <c r="DB50">
        <v>910</v>
      </c>
      <c r="DC50">
        <v>423</v>
      </c>
      <c r="DD50">
        <v>2861</v>
      </c>
      <c r="DE50">
        <v>416</v>
      </c>
      <c r="DF50">
        <v>418</v>
      </c>
      <c r="DG50">
        <v>328</v>
      </c>
      <c r="DH50">
        <v>248</v>
      </c>
      <c r="DI50">
        <v>182</v>
      </c>
      <c r="DJ50">
        <v>129</v>
      </c>
      <c r="DK50">
        <v>69</v>
      </c>
      <c r="DL50">
        <v>87</v>
      </c>
      <c r="DM50">
        <v>34</v>
      </c>
      <c r="DN50">
        <v>6396</v>
      </c>
      <c r="DP50">
        <f t="shared" si="10"/>
        <v>3277</v>
      </c>
      <c r="DQ50">
        <f t="shared" si="11"/>
        <v>994</v>
      </c>
      <c r="DR50">
        <f t="shared" si="12"/>
        <v>467</v>
      </c>
      <c r="DS50">
        <f t="shared" si="13"/>
        <v>34</v>
      </c>
      <c r="DU50" s="9" t="s">
        <v>6266</v>
      </c>
      <c r="DV50">
        <v>4813</v>
      </c>
      <c r="DW50">
        <v>4164</v>
      </c>
      <c r="DX50">
        <v>8977</v>
      </c>
      <c r="DZ50" s="9" t="s">
        <v>6267</v>
      </c>
      <c r="EA50">
        <v>5154</v>
      </c>
      <c r="EB50">
        <v>1242</v>
      </c>
      <c r="EC50">
        <v>6396</v>
      </c>
    </row>
    <row r="51" spans="1:133">
      <c r="A51" s="9" t="s">
        <v>6268</v>
      </c>
      <c r="B51">
        <v>1</v>
      </c>
      <c r="C51">
        <v>718</v>
      </c>
      <c r="D51">
        <v>7719</v>
      </c>
      <c r="E51">
        <v>13902</v>
      </c>
      <c r="F51">
        <v>118</v>
      </c>
      <c r="G51">
        <v>110</v>
      </c>
      <c r="H51">
        <v>187</v>
      </c>
      <c r="I51">
        <v>12</v>
      </c>
      <c r="J51">
        <v>4540</v>
      </c>
      <c r="K51">
        <v>260</v>
      </c>
      <c r="M51">
        <v>27567</v>
      </c>
      <c r="N51">
        <f t="shared" si="1"/>
        <v>4552</v>
      </c>
      <c r="O51">
        <f t="shared" si="2"/>
        <v>7829</v>
      </c>
      <c r="P51">
        <f t="shared" si="3"/>
        <v>14089</v>
      </c>
      <c r="Q51">
        <f t="shared" si="4"/>
        <v>118</v>
      </c>
      <c r="R51">
        <f t="shared" si="5"/>
        <v>261</v>
      </c>
      <c r="S51">
        <f t="shared" si="6"/>
        <v>718</v>
      </c>
      <c r="T51" s="9" t="s">
        <v>6282</v>
      </c>
      <c r="U51">
        <v>9239</v>
      </c>
      <c r="V51">
        <v>9375</v>
      </c>
      <c r="X51">
        <v>18614</v>
      </c>
      <c r="Y51" s="9" t="s">
        <v>6282</v>
      </c>
      <c r="Z51">
        <v>12964</v>
      </c>
      <c r="AA51">
        <v>5650</v>
      </c>
      <c r="AC51">
        <v>18614</v>
      </c>
      <c r="AD51" s="9" t="s">
        <v>6268</v>
      </c>
      <c r="AE51">
        <v>155</v>
      </c>
      <c r="AF51">
        <v>1036</v>
      </c>
      <c r="AG51">
        <v>3350</v>
      </c>
      <c r="AH51">
        <v>1422</v>
      </c>
      <c r="AI51">
        <v>10533</v>
      </c>
      <c r="AJ51">
        <v>1497</v>
      </c>
      <c r="AK51">
        <v>1606</v>
      </c>
      <c r="AL51">
        <v>1976</v>
      </c>
      <c r="AM51">
        <v>1951</v>
      </c>
      <c r="AN51">
        <v>1509</v>
      </c>
      <c r="AO51">
        <v>968</v>
      </c>
      <c r="AP51">
        <v>654</v>
      </c>
      <c r="AQ51">
        <v>910</v>
      </c>
      <c r="AR51">
        <v>27567</v>
      </c>
      <c r="AT51">
        <f t="shared" si="7"/>
        <v>11955</v>
      </c>
      <c r="AU51">
        <f t="shared" si="14"/>
        <v>5079</v>
      </c>
      <c r="AV51">
        <f t="shared" si="8"/>
        <v>5082</v>
      </c>
      <c r="AW51">
        <f t="shared" si="9"/>
        <v>910</v>
      </c>
      <c r="AY51" s="12">
        <v>264</v>
      </c>
      <c r="AZ51" s="1">
        <v>4</v>
      </c>
      <c r="BA51" s="1">
        <v>5</v>
      </c>
      <c r="BB51" s="1"/>
      <c r="BC51" s="1"/>
      <c r="BD51" s="1">
        <v>2487</v>
      </c>
      <c r="BE51" s="1"/>
      <c r="BF51" s="1">
        <v>2</v>
      </c>
      <c r="BG51" s="1"/>
      <c r="BH51" s="1">
        <v>339</v>
      </c>
      <c r="BI51" s="1">
        <v>1</v>
      </c>
      <c r="BJ51" s="1">
        <v>1</v>
      </c>
      <c r="BK51" s="1"/>
      <c r="BL51" s="1"/>
      <c r="BM51" s="1">
        <v>1</v>
      </c>
      <c r="BN51" s="1"/>
      <c r="BO51" s="1">
        <v>13</v>
      </c>
      <c r="BP51" s="1">
        <v>1</v>
      </c>
      <c r="BQ51" s="1"/>
      <c r="BR51" s="1"/>
      <c r="BS51" s="1">
        <v>3</v>
      </c>
      <c r="BT51" s="1"/>
      <c r="BU51" s="1"/>
      <c r="BV51" s="1"/>
      <c r="BW51" s="1">
        <v>12</v>
      </c>
      <c r="BX51" s="1"/>
      <c r="BY51" s="1"/>
      <c r="BZ51" s="1">
        <v>8</v>
      </c>
      <c r="CA51" s="1">
        <v>81</v>
      </c>
      <c r="CB51" s="1"/>
      <c r="CC51" s="1"/>
      <c r="CD51" s="1">
        <v>13</v>
      </c>
      <c r="CE51" s="1"/>
      <c r="CF51" s="1"/>
      <c r="CG51" s="1"/>
      <c r="CH51" s="1"/>
      <c r="CI51" s="1">
        <v>2</v>
      </c>
      <c r="CJ51" s="1"/>
      <c r="CK51" s="1"/>
      <c r="CL51" s="1">
        <v>2973</v>
      </c>
      <c r="CN51" s="9" t="s">
        <v>6283</v>
      </c>
      <c r="CO51">
        <v>85</v>
      </c>
      <c r="CP51">
        <v>58</v>
      </c>
      <c r="CQ51">
        <v>143</v>
      </c>
      <c r="CZ51" s="9" t="s">
        <v>6268</v>
      </c>
      <c r="DA51">
        <v>4181</v>
      </c>
      <c r="DB51">
        <v>15191</v>
      </c>
      <c r="DC51">
        <v>7261</v>
      </c>
      <c r="DD51">
        <v>70674</v>
      </c>
      <c r="DE51">
        <v>11905</v>
      </c>
      <c r="DF51">
        <v>11504</v>
      </c>
      <c r="DG51">
        <v>14164</v>
      </c>
      <c r="DH51">
        <v>14176</v>
      </c>
      <c r="DI51">
        <v>11894</v>
      </c>
      <c r="DJ51">
        <v>8780</v>
      </c>
      <c r="DK51">
        <v>5968</v>
      </c>
      <c r="DL51">
        <v>7200</v>
      </c>
      <c r="DM51">
        <v>441</v>
      </c>
      <c r="DN51">
        <v>183339</v>
      </c>
      <c r="DP51">
        <f t="shared" si="10"/>
        <v>82579</v>
      </c>
      <c r="DQ51">
        <f t="shared" si="11"/>
        <v>39844</v>
      </c>
      <c r="DR51">
        <f t="shared" si="12"/>
        <v>33842</v>
      </c>
      <c r="DS51">
        <f t="shared" si="13"/>
        <v>441</v>
      </c>
      <c r="DU51" s="9" t="s">
        <v>6267</v>
      </c>
      <c r="DV51">
        <v>3430</v>
      </c>
      <c r="DW51">
        <v>2966</v>
      </c>
      <c r="DX51">
        <v>6396</v>
      </c>
      <c r="DZ51" s="9" t="s">
        <v>6268</v>
      </c>
      <c r="EA51">
        <v>182261</v>
      </c>
      <c r="EB51">
        <v>1078</v>
      </c>
      <c r="EC51">
        <v>183339</v>
      </c>
    </row>
    <row r="52" spans="1:133">
      <c r="A52" s="9" t="s">
        <v>6269</v>
      </c>
      <c r="C52">
        <v>10</v>
      </c>
      <c r="D52">
        <v>4618</v>
      </c>
      <c r="E52">
        <v>2432</v>
      </c>
      <c r="F52">
        <v>7</v>
      </c>
      <c r="G52">
        <v>36</v>
      </c>
      <c r="H52">
        <v>17</v>
      </c>
      <c r="I52">
        <v>7</v>
      </c>
      <c r="J52">
        <v>809</v>
      </c>
      <c r="K52">
        <v>125</v>
      </c>
      <c r="M52">
        <v>8061</v>
      </c>
      <c r="N52">
        <f t="shared" si="1"/>
        <v>816</v>
      </c>
      <c r="O52">
        <f t="shared" si="2"/>
        <v>4654</v>
      </c>
      <c r="P52">
        <f t="shared" si="3"/>
        <v>2449</v>
      </c>
      <c r="Q52">
        <f t="shared" si="4"/>
        <v>7</v>
      </c>
      <c r="R52">
        <f t="shared" si="5"/>
        <v>125</v>
      </c>
      <c r="S52">
        <f t="shared" si="6"/>
        <v>10</v>
      </c>
      <c r="T52" s="9" t="s">
        <v>6284</v>
      </c>
      <c r="U52">
        <v>1904</v>
      </c>
      <c r="V52">
        <v>2015</v>
      </c>
      <c r="X52">
        <v>3919</v>
      </c>
      <c r="Y52" s="9" t="s">
        <v>6284</v>
      </c>
      <c r="Z52">
        <v>2186</v>
      </c>
      <c r="AA52">
        <v>1733</v>
      </c>
      <c r="AC52">
        <v>3919</v>
      </c>
      <c r="AD52" s="9" t="s">
        <v>6269</v>
      </c>
      <c r="AE52">
        <v>72</v>
      </c>
      <c r="AF52">
        <v>268</v>
      </c>
      <c r="AG52">
        <v>731</v>
      </c>
      <c r="AH52">
        <v>429</v>
      </c>
      <c r="AI52">
        <v>2472</v>
      </c>
      <c r="AJ52">
        <v>447</v>
      </c>
      <c r="AK52">
        <v>531</v>
      </c>
      <c r="AL52">
        <v>688</v>
      </c>
      <c r="AM52">
        <v>650</v>
      </c>
      <c r="AN52">
        <v>620</v>
      </c>
      <c r="AO52">
        <v>429</v>
      </c>
      <c r="AP52">
        <v>293</v>
      </c>
      <c r="AQ52">
        <v>431</v>
      </c>
      <c r="AR52">
        <v>8061</v>
      </c>
      <c r="AT52">
        <f t="shared" si="7"/>
        <v>2901</v>
      </c>
      <c r="AU52">
        <f t="shared" si="14"/>
        <v>1666</v>
      </c>
      <c r="AV52">
        <f t="shared" si="8"/>
        <v>1992</v>
      </c>
      <c r="AW52">
        <f t="shared" si="9"/>
        <v>431</v>
      </c>
      <c r="AY52" s="12">
        <v>266</v>
      </c>
      <c r="AZ52" s="1">
        <v>231</v>
      </c>
      <c r="BA52" s="1">
        <v>58</v>
      </c>
      <c r="BB52" s="1"/>
      <c r="BC52" s="1"/>
      <c r="BD52" s="1">
        <v>21823</v>
      </c>
      <c r="BE52" s="1">
        <v>12</v>
      </c>
      <c r="BF52" s="1"/>
      <c r="BG52" s="1">
        <v>5</v>
      </c>
      <c r="BH52" s="1">
        <v>3198</v>
      </c>
      <c r="BI52" s="1">
        <v>59</v>
      </c>
      <c r="BJ52" s="1">
        <v>17</v>
      </c>
      <c r="BK52" s="1"/>
      <c r="BL52" s="1"/>
      <c r="BM52" s="1">
        <v>23</v>
      </c>
      <c r="BN52" s="1"/>
      <c r="BO52" s="1">
        <v>183</v>
      </c>
      <c r="BP52" s="1">
        <v>19</v>
      </c>
      <c r="BQ52" s="1">
        <v>9</v>
      </c>
      <c r="BR52" s="1"/>
      <c r="BS52" s="1">
        <v>49</v>
      </c>
      <c r="BT52" s="1"/>
      <c r="BU52" s="1">
        <v>137</v>
      </c>
      <c r="BV52" s="1"/>
      <c r="BW52" s="1">
        <v>135</v>
      </c>
      <c r="BX52" s="1">
        <v>2</v>
      </c>
      <c r="BY52" s="1"/>
      <c r="BZ52" s="1">
        <v>85</v>
      </c>
      <c r="CA52" s="1">
        <v>283</v>
      </c>
      <c r="CB52" s="1">
        <v>1</v>
      </c>
      <c r="CC52" s="1"/>
      <c r="CD52" s="1">
        <v>741</v>
      </c>
      <c r="CE52" s="1">
        <v>1</v>
      </c>
      <c r="CF52" s="1">
        <v>27</v>
      </c>
      <c r="CG52" s="1">
        <v>1</v>
      </c>
      <c r="CH52" s="1">
        <v>2</v>
      </c>
      <c r="CI52" s="1">
        <v>92</v>
      </c>
      <c r="CJ52" s="1"/>
      <c r="CK52" s="1"/>
      <c r="CL52" s="1">
        <v>27193</v>
      </c>
      <c r="CN52" s="9" t="s">
        <v>6285</v>
      </c>
      <c r="CO52">
        <v>73</v>
      </c>
      <c r="CP52">
        <v>48</v>
      </c>
      <c r="CQ52">
        <v>121</v>
      </c>
      <c r="CZ52" s="9" t="s">
        <v>6269</v>
      </c>
      <c r="DA52">
        <v>166</v>
      </c>
      <c r="DB52">
        <v>688</v>
      </c>
      <c r="DC52">
        <v>389</v>
      </c>
      <c r="DD52">
        <v>2375</v>
      </c>
      <c r="DE52">
        <v>478</v>
      </c>
      <c r="DF52">
        <v>443</v>
      </c>
      <c r="DG52">
        <v>494</v>
      </c>
      <c r="DH52">
        <v>395</v>
      </c>
      <c r="DI52">
        <v>297</v>
      </c>
      <c r="DJ52">
        <v>197</v>
      </c>
      <c r="DK52">
        <v>137</v>
      </c>
      <c r="DL52">
        <v>137</v>
      </c>
      <c r="DM52">
        <v>15</v>
      </c>
      <c r="DN52">
        <v>6211</v>
      </c>
      <c r="DP52">
        <f t="shared" si="10"/>
        <v>2853</v>
      </c>
      <c r="DQ52">
        <f t="shared" si="11"/>
        <v>1332</v>
      </c>
      <c r="DR52">
        <f t="shared" si="12"/>
        <v>768</v>
      </c>
      <c r="DS52">
        <f t="shared" si="13"/>
        <v>15</v>
      </c>
      <c r="DU52" s="9" t="s">
        <v>6268</v>
      </c>
      <c r="DV52">
        <v>83459</v>
      </c>
      <c r="DW52">
        <v>99880</v>
      </c>
      <c r="DX52">
        <v>183339</v>
      </c>
      <c r="DZ52" s="9" t="s">
        <v>6269</v>
      </c>
      <c r="EA52">
        <v>4629</v>
      </c>
      <c r="EB52">
        <v>1582</v>
      </c>
      <c r="EC52">
        <v>6211</v>
      </c>
    </row>
    <row r="53" spans="1:133">
      <c r="A53" s="9" t="s">
        <v>6282</v>
      </c>
      <c r="C53">
        <v>2</v>
      </c>
      <c r="D53">
        <v>5892</v>
      </c>
      <c r="E53">
        <v>867</v>
      </c>
      <c r="F53">
        <v>19</v>
      </c>
      <c r="G53">
        <v>89</v>
      </c>
      <c r="H53">
        <v>12</v>
      </c>
      <c r="I53">
        <v>180</v>
      </c>
      <c r="J53">
        <v>11473</v>
      </c>
      <c r="K53">
        <v>80</v>
      </c>
      <c r="M53">
        <v>18614</v>
      </c>
      <c r="N53">
        <f t="shared" si="1"/>
        <v>11653</v>
      </c>
      <c r="O53">
        <f t="shared" si="2"/>
        <v>5981</v>
      </c>
      <c r="P53">
        <f t="shared" si="3"/>
        <v>879</v>
      </c>
      <c r="Q53">
        <f t="shared" si="4"/>
        <v>19</v>
      </c>
      <c r="R53">
        <f t="shared" si="5"/>
        <v>80</v>
      </c>
      <c r="S53">
        <f t="shared" si="6"/>
        <v>2</v>
      </c>
      <c r="T53" s="9" t="s">
        <v>6271</v>
      </c>
      <c r="U53">
        <v>8423</v>
      </c>
      <c r="V53">
        <v>7699</v>
      </c>
      <c r="X53">
        <v>16122</v>
      </c>
      <c r="Y53" s="9" t="s">
        <v>6271</v>
      </c>
      <c r="Z53">
        <v>4918</v>
      </c>
      <c r="AA53">
        <v>11204</v>
      </c>
      <c r="AC53">
        <v>16122</v>
      </c>
      <c r="AD53" s="9" t="s">
        <v>6282</v>
      </c>
      <c r="AE53">
        <v>226</v>
      </c>
      <c r="AF53">
        <v>1291</v>
      </c>
      <c r="AG53">
        <v>3697</v>
      </c>
      <c r="AH53">
        <v>1498</v>
      </c>
      <c r="AI53">
        <v>6367</v>
      </c>
      <c r="AJ53">
        <v>985</v>
      </c>
      <c r="AK53">
        <v>844</v>
      </c>
      <c r="AL53">
        <v>907</v>
      </c>
      <c r="AM53">
        <v>839</v>
      </c>
      <c r="AN53">
        <v>581</v>
      </c>
      <c r="AO53">
        <v>453</v>
      </c>
      <c r="AP53">
        <v>392</v>
      </c>
      <c r="AQ53">
        <v>534</v>
      </c>
      <c r="AR53">
        <v>18614</v>
      </c>
      <c r="AT53">
        <f t="shared" si="7"/>
        <v>7865</v>
      </c>
      <c r="AU53">
        <f t="shared" si="14"/>
        <v>2736</v>
      </c>
      <c r="AV53">
        <f t="shared" si="8"/>
        <v>2265</v>
      </c>
      <c r="AW53">
        <f t="shared" si="9"/>
        <v>534</v>
      </c>
      <c r="AY53" s="12">
        <v>282</v>
      </c>
      <c r="AZ53" s="1">
        <v>82</v>
      </c>
      <c r="BA53" s="1"/>
      <c r="BB53" s="1"/>
      <c r="BC53" s="1">
        <v>1</v>
      </c>
      <c r="BD53" s="1">
        <v>7071</v>
      </c>
      <c r="BE53" s="1"/>
      <c r="BF53" s="1">
        <v>6</v>
      </c>
      <c r="BG53" s="1">
        <v>1</v>
      </c>
      <c r="BH53" s="1">
        <v>645</v>
      </c>
      <c r="BI53" s="1"/>
      <c r="BJ53" s="1"/>
      <c r="BK53" s="1"/>
      <c r="BL53" s="1">
        <v>2</v>
      </c>
      <c r="BM53" s="1">
        <v>3</v>
      </c>
      <c r="BN53" s="1">
        <v>14</v>
      </c>
      <c r="BO53" s="1">
        <v>2</v>
      </c>
      <c r="BP53" s="1">
        <v>1</v>
      </c>
      <c r="BQ53" s="1">
        <v>3</v>
      </c>
      <c r="BR53" s="1">
        <v>1</v>
      </c>
      <c r="BS53" s="1">
        <v>16</v>
      </c>
      <c r="BT53" s="1">
        <v>4</v>
      </c>
      <c r="BU53" s="1">
        <v>4</v>
      </c>
      <c r="BV53" s="1"/>
      <c r="BW53" s="1">
        <v>54</v>
      </c>
      <c r="BX53" s="1">
        <v>1</v>
      </c>
      <c r="BY53" s="1"/>
      <c r="BZ53" s="1">
        <v>6</v>
      </c>
      <c r="CA53" s="1">
        <v>134</v>
      </c>
      <c r="CB53" s="1"/>
      <c r="CC53" s="1"/>
      <c r="CD53" s="1">
        <v>13</v>
      </c>
      <c r="CE53" s="1"/>
      <c r="CF53" s="1"/>
      <c r="CG53" s="1"/>
      <c r="CH53" s="1"/>
      <c r="CI53" s="1"/>
      <c r="CJ53" s="1"/>
      <c r="CK53" s="1"/>
      <c r="CL53" s="1">
        <v>8064</v>
      </c>
      <c r="CN53" s="9" t="s">
        <v>6286</v>
      </c>
      <c r="CO53">
        <v>1</v>
      </c>
      <c r="CP53">
        <v>2</v>
      </c>
      <c r="CQ53">
        <v>3</v>
      </c>
      <c r="CZ53" s="9" t="s">
        <v>6282</v>
      </c>
      <c r="DA53">
        <v>94</v>
      </c>
      <c r="DB53">
        <v>332</v>
      </c>
      <c r="DC53">
        <v>137</v>
      </c>
      <c r="DD53">
        <v>1364</v>
      </c>
      <c r="DE53">
        <v>177</v>
      </c>
      <c r="DF53">
        <v>145</v>
      </c>
      <c r="DG53">
        <v>161</v>
      </c>
      <c r="DH53">
        <v>114</v>
      </c>
      <c r="DI53">
        <v>79</v>
      </c>
      <c r="DJ53">
        <v>60</v>
      </c>
      <c r="DK53">
        <v>43</v>
      </c>
      <c r="DL53">
        <v>46</v>
      </c>
      <c r="DM53">
        <v>12</v>
      </c>
      <c r="DN53">
        <v>2764</v>
      </c>
      <c r="DP53">
        <f t="shared" si="10"/>
        <v>1541</v>
      </c>
      <c r="DQ53">
        <f t="shared" si="11"/>
        <v>420</v>
      </c>
      <c r="DR53">
        <f t="shared" si="12"/>
        <v>228</v>
      </c>
      <c r="DS53">
        <f t="shared" si="13"/>
        <v>12</v>
      </c>
      <c r="DU53" s="9" t="s">
        <v>6269</v>
      </c>
      <c r="DV53">
        <v>3393</v>
      </c>
      <c r="DW53">
        <v>2818</v>
      </c>
      <c r="DX53">
        <v>6211</v>
      </c>
      <c r="DZ53" s="9" t="s">
        <v>6282</v>
      </c>
      <c r="EA53">
        <v>1852</v>
      </c>
      <c r="EB53">
        <v>912</v>
      </c>
      <c r="EC53">
        <v>2764</v>
      </c>
    </row>
    <row r="54" spans="1:133">
      <c r="A54" s="9" t="s">
        <v>6284</v>
      </c>
      <c r="C54">
        <v>3</v>
      </c>
      <c r="D54">
        <v>2602</v>
      </c>
      <c r="E54">
        <v>563</v>
      </c>
      <c r="G54">
        <v>17</v>
      </c>
      <c r="H54">
        <v>3</v>
      </c>
      <c r="I54">
        <v>5</v>
      </c>
      <c r="J54">
        <v>678</v>
      </c>
      <c r="K54">
        <v>48</v>
      </c>
      <c r="M54">
        <v>3919</v>
      </c>
      <c r="N54">
        <f t="shared" si="1"/>
        <v>683</v>
      </c>
      <c r="O54">
        <f t="shared" si="2"/>
        <v>2619</v>
      </c>
      <c r="P54">
        <f t="shared" si="3"/>
        <v>566</v>
      </c>
      <c r="Q54">
        <f t="shared" si="4"/>
        <v>0</v>
      </c>
      <c r="R54">
        <f t="shared" si="5"/>
        <v>48</v>
      </c>
      <c r="S54">
        <f t="shared" si="6"/>
        <v>3</v>
      </c>
      <c r="T54" s="9" t="s">
        <v>6272</v>
      </c>
      <c r="U54">
        <v>2433</v>
      </c>
      <c r="V54">
        <v>2279</v>
      </c>
      <c r="X54">
        <v>4712</v>
      </c>
      <c r="Y54" s="9" t="s">
        <v>6272</v>
      </c>
      <c r="Z54">
        <v>2255</v>
      </c>
      <c r="AA54">
        <v>2457</v>
      </c>
      <c r="AC54">
        <v>4712</v>
      </c>
      <c r="AD54" s="9" t="s">
        <v>6284</v>
      </c>
      <c r="AE54">
        <v>49</v>
      </c>
      <c r="AF54">
        <v>222</v>
      </c>
      <c r="AG54">
        <v>675</v>
      </c>
      <c r="AH54">
        <v>291</v>
      </c>
      <c r="AI54">
        <v>1353</v>
      </c>
      <c r="AJ54">
        <v>208</v>
      </c>
      <c r="AK54">
        <v>210</v>
      </c>
      <c r="AL54">
        <v>202</v>
      </c>
      <c r="AM54">
        <v>179</v>
      </c>
      <c r="AN54">
        <v>159</v>
      </c>
      <c r="AO54">
        <v>147</v>
      </c>
      <c r="AP54">
        <v>88</v>
      </c>
      <c r="AQ54">
        <v>136</v>
      </c>
      <c r="AR54">
        <v>3919</v>
      </c>
      <c r="AT54">
        <f t="shared" si="7"/>
        <v>1644</v>
      </c>
      <c r="AU54">
        <f t="shared" si="14"/>
        <v>620</v>
      </c>
      <c r="AV54">
        <f t="shared" si="8"/>
        <v>573</v>
      </c>
      <c r="AW54">
        <f t="shared" si="9"/>
        <v>136</v>
      </c>
      <c r="AY54" s="12">
        <v>284</v>
      </c>
      <c r="AZ54" s="1">
        <v>6</v>
      </c>
      <c r="BA54" s="1">
        <v>14</v>
      </c>
      <c r="BB54" s="1"/>
      <c r="BC54" s="1"/>
      <c r="BD54" s="1">
        <v>5949</v>
      </c>
      <c r="BE54" s="1"/>
      <c r="BF54" s="1"/>
      <c r="BG54" s="1">
        <v>22</v>
      </c>
      <c r="BH54" s="1">
        <v>6962</v>
      </c>
      <c r="BI54" s="1">
        <v>11</v>
      </c>
      <c r="BJ54" s="1">
        <v>4</v>
      </c>
      <c r="BK54" s="1"/>
      <c r="BL54" s="1"/>
      <c r="BM54" s="1"/>
      <c r="BN54" s="1">
        <v>879</v>
      </c>
      <c r="BO54" s="1">
        <v>6</v>
      </c>
      <c r="BP54" s="1">
        <v>4529</v>
      </c>
      <c r="BQ54" s="1">
        <v>1</v>
      </c>
      <c r="BR54" s="1"/>
      <c r="BS54" s="1">
        <v>12</v>
      </c>
      <c r="BT54" s="1">
        <v>2</v>
      </c>
      <c r="BU54" s="1">
        <v>2</v>
      </c>
      <c r="BV54" s="1"/>
      <c r="BW54" s="1">
        <v>146</v>
      </c>
      <c r="BX54" s="1"/>
      <c r="BY54" s="1"/>
      <c r="BZ54" s="1">
        <v>8</v>
      </c>
      <c r="CA54" s="1">
        <v>76</v>
      </c>
      <c r="CB54" s="1">
        <v>1</v>
      </c>
      <c r="CC54" s="1"/>
      <c r="CD54" s="1">
        <v>2</v>
      </c>
      <c r="CE54" s="1"/>
      <c r="CF54" s="1"/>
      <c r="CG54" s="1"/>
      <c r="CH54" s="1"/>
      <c r="CI54" s="1"/>
      <c r="CJ54" s="1">
        <v>1</v>
      </c>
      <c r="CK54" s="1"/>
      <c r="CL54" s="1">
        <v>18633</v>
      </c>
      <c r="CN54" s="9" t="s">
        <v>6287</v>
      </c>
      <c r="CO54">
        <v>21</v>
      </c>
      <c r="CP54">
        <v>8</v>
      </c>
      <c r="CQ54">
        <v>29</v>
      </c>
      <c r="CZ54" s="9" t="s">
        <v>6284</v>
      </c>
      <c r="DA54">
        <v>38</v>
      </c>
      <c r="DB54">
        <v>121</v>
      </c>
      <c r="DC54">
        <v>52</v>
      </c>
      <c r="DD54">
        <v>616</v>
      </c>
      <c r="DE54">
        <v>66</v>
      </c>
      <c r="DF54">
        <v>50</v>
      </c>
      <c r="DG54">
        <v>40</v>
      </c>
      <c r="DH54">
        <v>24</v>
      </c>
      <c r="DI54">
        <v>11</v>
      </c>
      <c r="DJ54">
        <v>11</v>
      </c>
      <c r="DK54">
        <v>3</v>
      </c>
      <c r="DL54">
        <v>16</v>
      </c>
      <c r="DM54">
        <v>9</v>
      </c>
      <c r="DN54">
        <v>1057</v>
      </c>
      <c r="DP54">
        <f t="shared" si="10"/>
        <v>682</v>
      </c>
      <c r="DQ54">
        <f t="shared" si="11"/>
        <v>114</v>
      </c>
      <c r="DR54">
        <f t="shared" si="12"/>
        <v>41</v>
      </c>
      <c r="DS54">
        <f t="shared" si="13"/>
        <v>9</v>
      </c>
      <c r="DU54" s="9" t="s">
        <v>6282</v>
      </c>
      <c r="DV54">
        <v>1486</v>
      </c>
      <c r="DW54">
        <v>1278</v>
      </c>
      <c r="DX54">
        <v>2764</v>
      </c>
      <c r="DZ54" s="9" t="s">
        <v>6284</v>
      </c>
      <c r="EA54">
        <v>714</v>
      </c>
      <c r="EB54">
        <v>343</v>
      </c>
      <c r="EC54">
        <v>1057</v>
      </c>
    </row>
    <row r="55" spans="1:133">
      <c r="A55" s="9" t="s">
        <v>6271</v>
      </c>
      <c r="C55">
        <v>54</v>
      </c>
      <c r="D55">
        <v>7716</v>
      </c>
      <c r="E55">
        <v>4778</v>
      </c>
      <c r="F55">
        <v>6</v>
      </c>
      <c r="G55">
        <v>47</v>
      </c>
      <c r="H55">
        <v>14</v>
      </c>
      <c r="I55">
        <v>16</v>
      </c>
      <c r="J55">
        <v>2879</v>
      </c>
      <c r="K55">
        <v>612</v>
      </c>
      <c r="M55">
        <v>16122</v>
      </c>
      <c r="N55">
        <f t="shared" si="1"/>
        <v>2895</v>
      </c>
      <c r="O55">
        <f t="shared" si="2"/>
        <v>7763</v>
      </c>
      <c r="P55">
        <f t="shared" si="3"/>
        <v>4792</v>
      </c>
      <c r="Q55">
        <f t="shared" si="4"/>
        <v>6</v>
      </c>
      <c r="R55">
        <f t="shared" si="5"/>
        <v>612</v>
      </c>
      <c r="S55">
        <f t="shared" si="6"/>
        <v>54</v>
      </c>
      <c r="T55" s="9" t="s">
        <v>6273</v>
      </c>
      <c r="U55">
        <v>3296</v>
      </c>
      <c r="V55">
        <v>3368</v>
      </c>
      <c r="X55">
        <v>6664</v>
      </c>
      <c r="Y55" s="9" t="s">
        <v>6273</v>
      </c>
      <c r="Z55">
        <v>3595</v>
      </c>
      <c r="AA55">
        <v>3069</v>
      </c>
      <c r="AC55">
        <v>6664</v>
      </c>
      <c r="AD55" s="9" t="s">
        <v>6271</v>
      </c>
      <c r="AE55">
        <v>157</v>
      </c>
      <c r="AF55">
        <v>818</v>
      </c>
      <c r="AG55">
        <v>2048</v>
      </c>
      <c r="AH55">
        <v>985</v>
      </c>
      <c r="AI55">
        <v>6086</v>
      </c>
      <c r="AJ55">
        <v>904</v>
      </c>
      <c r="AK55">
        <v>967</v>
      </c>
      <c r="AL55">
        <v>1117</v>
      </c>
      <c r="AM55">
        <v>997</v>
      </c>
      <c r="AN55">
        <v>725</v>
      </c>
      <c r="AO55">
        <v>481</v>
      </c>
      <c r="AP55">
        <v>373</v>
      </c>
      <c r="AQ55">
        <v>464</v>
      </c>
      <c r="AR55">
        <v>16122</v>
      </c>
      <c r="AT55">
        <f t="shared" si="7"/>
        <v>7071</v>
      </c>
      <c r="AU55">
        <f t="shared" si="14"/>
        <v>2988</v>
      </c>
      <c r="AV55">
        <f t="shared" si="8"/>
        <v>2576</v>
      </c>
      <c r="AW55">
        <f t="shared" si="9"/>
        <v>464</v>
      </c>
      <c r="AY55" s="12">
        <v>306</v>
      </c>
      <c r="AZ55" s="1"/>
      <c r="BA55" s="1">
        <v>1</v>
      </c>
      <c r="BB55" s="1"/>
      <c r="BC55" s="1"/>
      <c r="BD55" s="1">
        <v>3190</v>
      </c>
      <c r="BE55" s="1"/>
      <c r="BF55" s="1"/>
      <c r="BG55" s="1"/>
      <c r="BH55" s="1">
        <v>656</v>
      </c>
      <c r="BI55" s="1"/>
      <c r="BJ55" s="1"/>
      <c r="BK55" s="1"/>
      <c r="BL55" s="1"/>
      <c r="BM55" s="1"/>
      <c r="BN55" s="1">
        <v>1</v>
      </c>
      <c r="BO55" s="1"/>
      <c r="BP55" s="1">
        <v>1</v>
      </c>
      <c r="BQ55" s="1"/>
      <c r="BR55" s="1"/>
      <c r="BS55" s="1">
        <v>3</v>
      </c>
      <c r="BT55" s="1"/>
      <c r="BU55" s="1"/>
      <c r="BV55" s="1"/>
      <c r="BW55" s="1">
        <v>11</v>
      </c>
      <c r="BX55" s="1"/>
      <c r="BY55" s="1"/>
      <c r="BZ55" s="1">
        <v>20</v>
      </c>
      <c r="CA55" s="1">
        <v>51</v>
      </c>
      <c r="CB55" s="1"/>
      <c r="CC55" s="1"/>
      <c r="CD55" s="1">
        <v>2</v>
      </c>
      <c r="CE55" s="1"/>
      <c r="CF55" s="1"/>
      <c r="CG55" s="1"/>
      <c r="CH55" s="1"/>
      <c r="CI55" s="1"/>
      <c r="CJ55" s="1"/>
      <c r="CK55" s="1"/>
      <c r="CL55" s="1">
        <v>3936</v>
      </c>
      <c r="CN55" s="9" t="s">
        <v>6288</v>
      </c>
      <c r="CO55">
        <v>1</v>
      </c>
      <c r="CP55">
        <v>2</v>
      </c>
      <c r="CQ55">
        <v>3</v>
      </c>
      <c r="CZ55" s="9" t="s">
        <v>6271</v>
      </c>
      <c r="DA55">
        <v>1162</v>
      </c>
      <c r="DB55">
        <v>3798</v>
      </c>
      <c r="DC55">
        <v>1902</v>
      </c>
      <c r="DD55">
        <v>16207</v>
      </c>
      <c r="DE55">
        <v>2431</v>
      </c>
      <c r="DF55">
        <v>2403</v>
      </c>
      <c r="DG55">
        <v>2486</v>
      </c>
      <c r="DH55">
        <v>2085</v>
      </c>
      <c r="DI55">
        <v>1634</v>
      </c>
      <c r="DJ55">
        <v>1174</v>
      </c>
      <c r="DK55">
        <v>775</v>
      </c>
      <c r="DL55">
        <v>875</v>
      </c>
      <c r="DM55">
        <v>111</v>
      </c>
      <c r="DN55">
        <v>37043</v>
      </c>
      <c r="DP55">
        <f t="shared" si="10"/>
        <v>18638</v>
      </c>
      <c r="DQ55">
        <f t="shared" si="11"/>
        <v>6974</v>
      </c>
      <c r="DR55">
        <f t="shared" si="12"/>
        <v>4458</v>
      </c>
      <c r="DS55">
        <f t="shared" si="13"/>
        <v>111</v>
      </c>
      <c r="DU55" s="9" t="s">
        <v>6284</v>
      </c>
      <c r="DV55">
        <v>564</v>
      </c>
      <c r="DW55">
        <v>493</v>
      </c>
      <c r="DX55">
        <v>1057</v>
      </c>
      <c r="DZ55" s="9" t="s">
        <v>6271</v>
      </c>
      <c r="EA55">
        <v>34496</v>
      </c>
      <c r="EB55">
        <v>2547</v>
      </c>
      <c r="EC55">
        <v>37043</v>
      </c>
    </row>
    <row r="56" spans="1:133">
      <c r="A56" s="9" t="s">
        <v>6272</v>
      </c>
      <c r="C56">
        <v>6</v>
      </c>
      <c r="D56">
        <v>3152</v>
      </c>
      <c r="E56">
        <v>862</v>
      </c>
      <c r="G56">
        <v>16</v>
      </c>
      <c r="H56">
        <v>6</v>
      </c>
      <c r="I56">
        <v>3</v>
      </c>
      <c r="J56">
        <v>637</v>
      </c>
      <c r="K56">
        <v>30</v>
      </c>
      <c r="M56">
        <v>4712</v>
      </c>
      <c r="N56">
        <f t="shared" si="1"/>
        <v>640</v>
      </c>
      <c r="O56">
        <f t="shared" si="2"/>
        <v>3168</v>
      </c>
      <c r="P56">
        <f t="shared" si="3"/>
        <v>868</v>
      </c>
      <c r="Q56">
        <f t="shared" si="4"/>
        <v>0</v>
      </c>
      <c r="R56">
        <f t="shared" si="5"/>
        <v>30</v>
      </c>
      <c r="S56">
        <f t="shared" si="6"/>
        <v>6</v>
      </c>
      <c r="T56" s="9" t="s">
        <v>6275</v>
      </c>
      <c r="U56">
        <v>1973</v>
      </c>
      <c r="V56">
        <v>1988</v>
      </c>
      <c r="X56">
        <v>3961</v>
      </c>
      <c r="Y56" s="9" t="s">
        <v>6275</v>
      </c>
      <c r="Z56">
        <v>2692</v>
      </c>
      <c r="AA56">
        <v>1269</v>
      </c>
      <c r="AC56">
        <v>3961</v>
      </c>
      <c r="AD56" s="9" t="s">
        <v>6272</v>
      </c>
      <c r="AE56">
        <v>47</v>
      </c>
      <c r="AF56">
        <v>170</v>
      </c>
      <c r="AG56">
        <v>600</v>
      </c>
      <c r="AH56">
        <v>325</v>
      </c>
      <c r="AI56">
        <v>1458</v>
      </c>
      <c r="AJ56">
        <v>266</v>
      </c>
      <c r="AK56">
        <v>314</v>
      </c>
      <c r="AL56">
        <v>330</v>
      </c>
      <c r="AM56">
        <v>340</v>
      </c>
      <c r="AN56">
        <v>285</v>
      </c>
      <c r="AO56">
        <v>225</v>
      </c>
      <c r="AP56">
        <v>157</v>
      </c>
      <c r="AQ56">
        <v>195</v>
      </c>
      <c r="AR56">
        <v>4712</v>
      </c>
      <c r="AT56">
        <f t="shared" si="7"/>
        <v>1783</v>
      </c>
      <c r="AU56">
        <f t="shared" si="14"/>
        <v>910</v>
      </c>
      <c r="AV56">
        <f t="shared" si="8"/>
        <v>1007</v>
      </c>
      <c r="AW56">
        <f t="shared" si="9"/>
        <v>195</v>
      </c>
      <c r="AY56" s="12">
        <v>308</v>
      </c>
      <c r="AZ56" s="1">
        <v>13</v>
      </c>
      <c r="BA56" s="1">
        <v>350</v>
      </c>
      <c r="BB56" s="1"/>
      <c r="BC56" s="1">
        <v>9</v>
      </c>
      <c r="BD56" s="1">
        <v>12378</v>
      </c>
      <c r="BE56" s="1"/>
      <c r="BF56" s="1">
        <v>2</v>
      </c>
      <c r="BG56" s="1">
        <v>4</v>
      </c>
      <c r="BH56" s="1">
        <v>2141</v>
      </c>
      <c r="BI56" s="1">
        <v>22</v>
      </c>
      <c r="BJ56" s="1">
        <v>4</v>
      </c>
      <c r="BK56" s="1"/>
      <c r="BL56" s="1"/>
      <c r="BM56" s="1">
        <v>1</v>
      </c>
      <c r="BN56" s="1"/>
      <c r="BO56" s="1">
        <v>57</v>
      </c>
      <c r="BP56" s="1">
        <v>6</v>
      </c>
      <c r="BQ56" s="1"/>
      <c r="BR56" s="1"/>
      <c r="BS56" s="1">
        <v>24</v>
      </c>
      <c r="BT56" s="1">
        <v>11</v>
      </c>
      <c r="BU56" s="1">
        <v>8</v>
      </c>
      <c r="BV56" s="1">
        <v>1</v>
      </c>
      <c r="BW56" s="1">
        <v>123</v>
      </c>
      <c r="BX56" s="1"/>
      <c r="BY56" s="1"/>
      <c r="BZ56" s="1">
        <v>181</v>
      </c>
      <c r="CA56" s="1">
        <v>640</v>
      </c>
      <c r="CB56" s="1"/>
      <c r="CC56" s="1"/>
      <c r="CD56" s="1">
        <v>49</v>
      </c>
      <c r="CE56" s="1"/>
      <c r="CF56" s="1"/>
      <c r="CG56" s="1"/>
      <c r="CH56" s="1"/>
      <c r="CI56" s="1">
        <v>4</v>
      </c>
      <c r="CJ56" s="1"/>
      <c r="CK56" s="1"/>
      <c r="CL56" s="1">
        <v>16028</v>
      </c>
      <c r="CN56" s="9" t="s">
        <v>6289</v>
      </c>
      <c r="CO56">
        <v>66</v>
      </c>
      <c r="CP56">
        <v>36</v>
      </c>
      <c r="CQ56">
        <v>102</v>
      </c>
      <c r="CZ56" s="9" t="s">
        <v>6272</v>
      </c>
      <c r="DA56">
        <v>52</v>
      </c>
      <c r="DB56">
        <v>204</v>
      </c>
      <c r="DC56">
        <v>136</v>
      </c>
      <c r="DD56">
        <v>1003</v>
      </c>
      <c r="DE56">
        <v>144</v>
      </c>
      <c r="DF56">
        <v>143</v>
      </c>
      <c r="DG56">
        <v>150</v>
      </c>
      <c r="DH56">
        <v>132</v>
      </c>
      <c r="DI56">
        <v>88</v>
      </c>
      <c r="DJ56">
        <v>65</v>
      </c>
      <c r="DK56">
        <v>31</v>
      </c>
      <c r="DL56">
        <v>94</v>
      </c>
      <c r="DM56">
        <v>1</v>
      </c>
      <c r="DN56">
        <v>2243</v>
      </c>
      <c r="DP56">
        <f t="shared" si="10"/>
        <v>1147</v>
      </c>
      <c r="DQ56">
        <f t="shared" si="11"/>
        <v>425</v>
      </c>
      <c r="DR56">
        <f t="shared" si="12"/>
        <v>278</v>
      </c>
      <c r="DS56">
        <f t="shared" si="13"/>
        <v>1</v>
      </c>
      <c r="DU56" s="9" t="s">
        <v>6271</v>
      </c>
      <c r="DV56">
        <v>18368</v>
      </c>
      <c r="DW56">
        <v>18675</v>
      </c>
      <c r="DX56">
        <v>37043</v>
      </c>
      <c r="DZ56" s="9" t="s">
        <v>6272</v>
      </c>
      <c r="EA56">
        <v>1940</v>
      </c>
      <c r="EB56">
        <v>303</v>
      </c>
      <c r="EC56">
        <v>2243</v>
      </c>
    </row>
    <row r="57" spans="1:133">
      <c r="A57" s="9" t="s">
        <v>6273</v>
      </c>
      <c r="B57">
        <v>8</v>
      </c>
      <c r="C57">
        <v>7</v>
      </c>
      <c r="D57">
        <v>1904</v>
      </c>
      <c r="E57">
        <v>503</v>
      </c>
      <c r="F57">
        <v>1</v>
      </c>
      <c r="G57">
        <v>18</v>
      </c>
      <c r="H57">
        <v>6</v>
      </c>
      <c r="I57">
        <v>14</v>
      </c>
      <c r="J57">
        <v>4154</v>
      </c>
      <c r="K57">
        <v>49</v>
      </c>
      <c r="M57">
        <v>6664</v>
      </c>
      <c r="N57">
        <f t="shared" si="1"/>
        <v>4168</v>
      </c>
      <c r="O57">
        <f t="shared" si="2"/>
        <v>1922</v>
      </c>
      <c r="P57">
        <f t="shared" si="3"/>
        <v>509</v>
      </c>
      <c r="Q57">
        <f t="shared" si="4"/>
        <v>1</v>
      </c>
      <c r="R57">
        <f t="shared" si="5"/>
        <v>57</v>
      </c>
      <c r="S57">
        <f t="shared" si="6"/>
        <v>7</v>
      </c>
      <c r="T57" s="9" t="s">
        <v>6276</v>
      </c>
      <c r="U57">
        <v>7494</v>
      </c>
      <c r="V57">
        <v>7518</v>
      </c>
      <c r="X57">
        <v>15012</v>
      </c>
      <c r="Y57" s="9" t="s">
        <v>6276</v>
      </c>
      <c r="Z57">
        <v>6647</v>
      </c>
      <c r="AA57">
        <v>8365</v>
      </c>
      <c r="AC57">
        <v>15012</v>
      </c>
      <c r="AD57" s="9" t="s">
        <v>6273</v>
      </c>
      <c r="AE57">
        <v>84</v>
      </c>
      <c r="AF57">
        <v>371</v>
      </c>
      <c r="AG57">
        <v>1006</v>
      </c>
      <c r="AH57">
        <v>482</v>
      </c>
      <c r="AI57">
        <v>2132</v>
      </c>
      <c r="AJ57">
        <v>366</v>
      </c>
      <c r="AK57">
        <v>417</v>
      </c>
      <c r="AL57">
        <v>422</v>
      </c>
      <c r="AM57">
        <v>378</v>
      </c>
      <c r="AN57">
        <v>352</v>
      </c>
      <c r="AO57">
        <v>248</v>
      </c>
      <c r="AP57">
        <v>172</v>
      </c>
      <c r="AQ57">
        <v>234</v>
      </c>
      <c r="AR57">
        <v>6664</v>
      </c>
      <c r="AT57">
        <f t="shared" si="7"/>
        <v>2614</v>
      </c>
      <c r="AU57">
        <f t="shared" si="14"/>
        <v>1205</v>
      </c>
      <c r="AV57">
        <f t="shared" si="8"/>
        <v>1150</v>
      </c>
      <c r="AW57">
        <f t="shared" si="9"/>
        <v>234</v>
      </c>
      <c r="AY57" s="12">
        <v>310</v>
      </c>
      <c r="AZ57" s="1">
        <v>1</v>
      </c>
      <c r="BA57" s="1">
        <v>2</v>
      </c>
      <c r="BB57" s="1"/>
      <c r="BC57" s="1">
        <v>1</v>
      </c>
      <c r="BD57" s="1">
        <v>4043</v>
      </c>
      <c r="BE57" s="1"/>
      <c r="BF57" s="1"/>
      <c r="BG57" s="1">
        <v>1</v>
      </c>
      <c r="BH57" s="1">
        <v>613</v>
      </c>
      <c r="BI57" s="1"/>
      <c r="BJ57" s="1"/>
      <c r="BK57" s="1"/>
      <c r="BL57" s="1"/>
      <c r="BM57" s="1"/>
      <c r="BN57" s="1"/>
      <c r="BO57" s="1"/>
      <c r="BP57" s="1">
        <v>4</v>
      </c>
      <c r="BQ57" s="1"/>
      <c r="BR57" s="1"/>
      <c r="BS57" s="1">
        <v>2</v>
      </c>
      <c r="BT57" s="1"/>
      <c r="BU57" s="1"/>
      <c r="BV57" s="1"/>
      <c r="BW57" s="1">
        <v>9</v>
      </c>
      <c r="BX57" s="1"/>
      <c r="BY57" s="1"/>
      <c r="BZ57" s="1">
        <v>8</v>
      </c>
      <c r="CA57" s="1">
        <v>28</v>
      </c>
      <c r="CB57" s="1"/>
      <c r="CC57" s="1"/>
      <c r="CD57" s="1">
        <v>7</v>
      </c>
      <c r="CE57" s="1"/>
      <c r="CF57" s="1"/>
      <c r="CG57" s="1"/>
      <c r="CH57" s="1"/>
      <c r="CI57" s="1"/>
      <c r="CJ57" s="1"/>
      <c r="CK57" s="1"/>
      <c r="CL57" s="1">
        <v>4719</v>
      </c>
      <c r="CN57" s="9" t="s">
        <v>6290</v>
      </c>
      <c r="CO57">
        <v>1</v>
      </c>
      <c r="CQ57">
        <v>1</v>
      </c>
      <c r="CZ57" s="9" t="s">
        <v>6273</v>
      </c>
      <c r="DA57">
        <v>100</v>
      </c>
      <c r="DB57">
        <v>246</v>
      </c>
      <c r="DC57">
        <v>108</v>
      </c>
      <c r="DD57">
        <v>762</v>
      </c>
      <c r="DE57">
        <v>71</v>
      </c>
      <c r="DF57">
        <v>77</v>
      </c>
      <c r="DG57">
        <v>78</v>
      </c>
      <c r="DH57">
        <v>57</v>
      </c>
      <c r="DI57">
        <v>41</v>
      </c>
      <c r="DJ57">
        <v>49</v>
      </c>
      <c r="DK57">
        <v>20</v>
      </c>
      <c r="DL57">
        <v>36</v>
      </c>
      <c r="DM57">
        <v>9</v>
      </c>
      <c r="DN57">
        <v>1654</v>
      </c>
      <c r="DP57">
        <f t="shared" si="10"/>
        <v>833</v>
      </c>
      <c r="DQ57">
        <f t="shared" si="11"/>
        <v>212</v>
      </c>
      <c r="DR57">
        <f t="shared" si="12"/>
        <v>146</v>
      </c>
      <c r="DS57">
        <f t="shared" si="13"/>
        <v>9</v>
      </c>
      <c r="DU57" s="9" t="s">
        <v>6272</v>
      </c>
      <c r="DV57">
        <v>1284</v>
      </c>
      <c r="DW57">
        <v>959</v>
      </c>
      <c r="DX57">
        <v>2243</v>
      </c>
      <c r="DZ57" s="9" t="s">
        <v>6273</v>
      </c>
      <c r="EA57">
        <v>1407</v>
      </c>
      <c r="EB57">
        <v>247</v>
      </c>
      <c r="EC57">
        <v>1654</v>
      </c>
    </row>
    <row r="58" spans="1:133">
      <c r="A58" s="9" t="s">
        <v>6275</v>
      </c>
      <c r="D58">
        <v>3118</v>
      </c>
      <c r="E58">
        <v>255</v>
      </c>
      <c r="G58">
        <v>9</v>
      </c>
      <c r="H58">
        <v>2</v>
      </c>
      <c r="I58">
        <v>1</v>
      </c>
      <c r="J58">
        <v>569</v>
      </c>
      <c r="K58">
        <v>7</v>
      </c>
      <c r="M58">
        <v>3961</v>
      </c>
      <c r="N58">
        <f t="shared" si="1"/>
        <v>570</v>
      </c>
      <c r="O58">
        <f t="shared" si="2"/>
        <v>3127</v>
      </c>
      <c r="P58">
        <f t="shared" si="3"/>
        <v>257</v>
      </c>
      <c r="Q58">
        <f t="shared" si="4"/>
        <v>0</v>
      </c>
      <c r="R58">
        <f t="shared" si="5"/>
        <v>7</v>
      </c>
      <c r="S58">
        <f t="shared" si="6"/>
        <v>0</v>
      </c>
      <c r="T58" s="9" t="s">
        <v>6277</v>
      </c>
      <c r="U58">
        <v>1990</v>
      </c>
      <c r="V58">
        <v>1926</v>
      </c>
      <c r="X58">
        <v>3916</v>
      </c>
      <c r="Y58" s="9" t="s">
        <v>6277</v>
      </c>
      <c r="Z58">
        <v>1138</v>
      </c>
      <c r="AA58">
        <v>2778</v>
      </c>
      <c r="AC58">
        <v>3916</v>
      </c>
      <c r="AD58" s="9" t="s">
        <v>6275</v>
      </c>
      <c r="AE58">
        <v>43</v>
      </c>
      <c r="AF58">
        <v>200</v>
      </c>
      <c r="AG58">
        <v>555</v>
      </c>
      <c r="AH58">
        <v>308</v>
      </c>
      <c r="AI58">
        <v>1322</v>
      </c>
      <c r="AJ58">
        <v>233</v>
      </c>
      <c r="AK58">
        <v>238</v>
      </c>
      <c r="AL58">
        <v>228</v>
      </c>
      <c r="AM58">
        <v>249</v>
      </c>
      <c r="AN58">
        <v>203</v>
      </c>
      <c r="AO58">
        <v>142</v>
      </c>
      <c r="AP58">
        <v>113</v>
      </c>
      <c r="AQ58">
        <v>127</v>
      </c>
      <c r="AR58">
        <v>3961</v>
      </c>
      <c r="AT58">
        <f t="shared" si="7"/>
        <v>1630</v>
      </c>
      <c r="AU58">
        <f t="shared" si="14"/>
        <v>699</v>
      </c>
      <c r="AV58">
        <f t="shared" si="8"/>
        <v>707</v>
      </c>
      <c r="AW58">
        <f t="shared" si="9"/>
        <v>127</v>
      </c>
      <c r="AY58" s="12">
        <v>313</v>
      </c>
      <c r="AZ58" s="1">
        <v>1</v>
      </c>
      <c r="BA58" s="1">
        <v>1</v>
      </c>
      <c r="BB58" s="1"/>
      <c r="BC58" s="1"/>
      <c r="BD58" s="1">
        <v>2446</v>
      </c>
      <c r="BE58" s="1"/>
      <c r="BF58" s="1"/>
      <c r="BG58" s="1"/>
      <c r="BH58" s="1">
        <v>4089</v>
      </c>
      <c r="BI58" s="1"/>
      <c r="BJ58" s="1">
        <v>1</v>
      </c>
      <c r="BK58" s="1"/>
      <c r="BL58" s="1"/>
      <c r="BM58" s="1"/>
      <c r="BN58" s="1"/>
      <c r="BO58" s="1">
        <v>9</v>
      </c>
      <c r="BP58" s="1"/>
      <c r="BQ58" s="1"/>
      <c r="BR58" s="1"/>
      <c r="BS58" s="1">
        <v>2</v>
      </c>
      <c r="BT58" s="1">
        <v>2</v>
      </c>
      <c r="BU58" s="1"/>
      <c r="BV58" s="1"/>
      <c r="BW58" s="1">
        <v>23</v>
      </c>
      <c r="BX58" s="1"/>
      <c r="BY58" s="1"/>
      <c r="BZ58" s="1">
        <v>23</v>
      </c>
      <c r="CA58" s="1">
        <v>53</v>
      </c>
      <c r="CB58" s="1"/>
      <c r="CC58" s="1">
        <v>1</v>
      </c>
      <c r="CD58" s="1">
        <v>7</v>
      </c>
      <c r="CE58" s="1"/>
      <c r="CF58" s="1"/>
      <c r="CG58" s="1"/>
      <c r="CH58" s="1"/>
      <c r="CI58" s="1"/>
      <c r="CJ58" s="1"/>
      <c r="CK58" s="1"/>
      <c r="CL58" s="1">
        <v>6658</v>
      </c>
      <c r="CN58" s="9" t="s">
        <v>6291</v>
      </c>
      <c r="CO58">
        <v>1</v>
      </c>
      <c r="CP58">
        <v>1</v>
      </c>
      <c r="CQ58">
        <v>2</v>
      </c>
      <c r="CZ58" s="9" t="s">
        <v>6275</v>
      </c>
      <c r="DA58">
        <v>42</v>
      </c>
      <c r="DB58">
        <v>106</v>
      </c>
      <c r="DC58">
        <v>57</v>
      </c>
      <c r="DD58">
        <v>603</v>
      </c>
      <c r="DE58">
        <v>75</v>
      </c>
      <c r="DF58">
        <v>74</v>
      </c>
      <c r="DG58">
        <v>70</v>
      </c>
      <c r="DH58">
        <v>56</v>
      </c>
      <c r="DI58">
        <v>35</v>
      </c>
      <c r="DJ58">
        <v>16</v>
      </c>
      <c r="DK58">
        <v>13</v>
      </c>
      <c r="DL58">
        <v>14</v>
      </c>
      <c r="DM58">
        <v>3</v>
      </c>
      <c r="DN58">
        <v>1164</v>
      </c>
      <c r="DP58">
        <f t="shared" si="10"/>
        <v>678</v>
      </c>
      <c r="DQ58">
        <f t="shared" si="11"/>
        <v>200</v>
      </c>
      <c r="DR58">
        <f t="shared" si="12"/>
        <v>78</v>
      </c>
      <c r="DS58">
        <f t="shared" si="13"/>
        <v>3</v>
      </c>
      <c r="DU58" s="9" t="s">
        <v>6273</v>
      </c>
      <c r="DV58">
        <v>865</v>
      </c>
      <c r="DW58">
        <v>789</v>
      </c>
      <c r="DX58">
        <v>1654</v>
      </c>
      <c r="DZ58" s="9" t="s">
        <v>6275</v>
      </c>
      <c r="EA58">
        <v>977</v>
      </c>
      <c r="EB58">
        <v>187</v>
      </c>
      <c r="EC58">
        <v>1164</v>
      </c>
    </row>
    <row r="59" spans="1:133">
      <c r="A59" s="9" t="s">
        <v>6276</v>
      </c>
      <c r="B59">
        <v>1</v>
      </c>
      <c r="C59">
        <v>63</v>
      </c>
      <c r="D59">
        <v>6438</v>
      </c>
      <c r="E59">
        <v>5295</v>
      </c>
      <c r="F59">
        <v>80</v>
      </c>
      <c r="G59">
        <v>60</v>
      </c>
      <c r="H59">
        <v>31</v>
      </c>
      <c r="I59">
        <v>26</v>
      </c>
      <c r="J59">
        <v>2715</v>
      </c>
      <c r="K59">
        <v>303</v>
      </c>
      <c r="M59">
        <v>15012</v>
      </c>
      <c r="N59">
        <f t="shared" si="1"/>
        <v>2741</v>
      </c>
      <c r="O59">
        <f t="shared" si="2"/>
        <v>6498</v>
      </c>
      <c r="P59">
        <f t="shared" si="3"/>
        <v>5326</v>
      </c>
      <c r="Q59">
        <f t="shared" si="4"/>
        <v>80</v>
      </c>
      <c r="R59">
        <f t="shared" si="5"/>
        <v>304</v>
      </c>
      <c r="S59">
        <f t="shared" si="6"/>
        <v>63</v>
      </c>
      <c r="T59" s="9" t="s">
        <v>6278</v>
      </c>
      <c r="U59">
        <v>1468</v>
      </c>
      <c r="V59">
        <v>1604</v>
      </c>
      <c r="X59">
        <v>3072</v>
      </c>
      <c r="Y59" s="9" t="s">
        <v>6278</v>
      </c>
      <c r="Z59">
        <v>1542</v>
      </c>
      <c r="AA59">
        <v>1530</v>
      </c>
      <c r="AC59">
        <v>3072</v>
      </c>
      <c r="AD59" s="9" t="s">
        <v>6276</v>
      </c>
      <c r="AE59">
        <v>146</v>
      </c>
      <c r="AF59">
        <v>695</v>
      </c>
      <c r="AG59">
        <v>1853</v>
      </c>
      <c r="AH59">
        <v>778</v>
      </c>
      <c r="AI59">
        <v>5652</v>
      </c>
      <c r="AJ59">
        <v>940</v>
      </c>
      <c r="AK59">
        <v>959</v>
      </c>
      <c r="AL59">
        <v>967</v>
      </c>
      <c r="AM59">
        <v>896</v>
      </c>
      <c r="AN59">
        <v>641</v>
      </c>
      <c r="AO59">
        <v>508</v>
      </c>
      <c r="AP59">
        <v>441</v>
      </c>
      <c r="AQ59">
        <v>536</v>
      </c>
      <c r="AR59">
        <v>15012</v>
      </c>
      <c r="AT59">
        <f t="shared" si="7"/>
        <v>6430</v>
      </c>
      <c r="AU59">
        <f t="shared" si="14"/>
        <v>2866</v>
      </c>
      <c r="AV59">
        <f t="shared" si="8"/>
        <v>2486</v>
      </c>
      <c r="AW59">
        <f t="shared" si="9"/>
        <v>536</v>
      </c>
      <c r="AY59" s="12">
        <v>315</v>
      </c>
      <c r="AZ59" s="1">
        <v>1</v>
      </c>
      <c r="BA59" s="1"/>
      <c r="BB59" s="1"/>
      <c r="BC59" s="1"/>
      <c r="BD59" s="1">
        <v>3372</v>
      </c>
      <c r="BE59" s="1"/>
      <c r="BF59" s="1"/>
      <c r="BG59" s="1">
        <v>1</v>
      </c>
      <c r="BH59" s="1">
        <v>554</v>
      </c>
      <c r="BI59" s="1">
        <v>1</v>
      </c>
      <c r="BJ59" s="1">
        <v>2</v>
      </c>
      <c r="BK59" s="1"/>
      <c r="BL59" s="1">
        <v>1</v>
      </c>
      <c r="BM59" s="1"/>
      <c r="BN59" s="1">
        <v>9</v>
      </c>
      <c r="BO59" s="1"/>
      <c r="BP59" s="1"/>
      <c r="BQ59" s="1"/>
      <c r="BR59" s="1"/>
      <c r="BS59" s="1"/>
      <c r="BT59" s="1"/>
      <c r="BU59" s="1">
        <v>3</v>
      </c>
      <c r="BV59" s="1"/>
      <c r="BW59" s="1">
        <v>7</v>
      </c>
      <c r="BX59" s="1"/>
      <c r="BY59" s="1"/>
      <c r="BZ59" s="1"/>
      <c r="CA59" s="1">
        <v>11</v>
      </c>
      <c r="CB59" s="1"/>
      <c r="CC59" s="1"/>
      <c r="CD59" s="1">
        <v>1</v>
      </c>
      <c r="CE59" s="1"/>
      <c r="CF59" s="1"/>
      <c r="CG59" s="1"/>
      <c r="CH59" s="1"/>
      <c r="CI59" s="1"/>
      <c r="CJ59" s="1"/>
      <c r="CK59" s="1"/>
      <c r="CL59" s="1">
        <v>3963</v>
      </c>
      <c r="CN59" s="9" t="s">
        <v>6292</v>
      </c>
      <c r="CO59">
        <v>1</v>
      </c>
      <c r="CQ59">
        <v>1</v>
      </c>
      <c r="CZ59" s="9" t="s">
        <v>6276</v>
      </c>
      <c r="DA59">
        <v>1105</v>
      </c>
      <c r="DB59">
        <v>3708</v>
      </c>
      <c r="DC59">
        <v>1612</v>
      </c>
      <c r="DD59">
        <v>15303</v>
      </c>
      <c r="DE59">
        <v>2198</v>
      </c>
      <c r="DF59">
        <v>1966</v>
      </c>
      <c r="DG59">
        <v>1949</v>
      </c>
      <c r="DH59">
        <v>1662</v>
      </c>
      <c r="DI59">
        <v>1368</v>
      </c>
      <c r="DJ59">
        <v>1031</v>
      </c>
      <c r="DK59">
        <v>686</v>
      </c>
      <c r="DL59">
        <v>698</v>
      </c>
      <c r="DM59">
        <v>113</v>
      </c>
      <c r="DN59">
        <v>33399</v>
      </c>
      <c r="DP59">
        <f t="shared" si="10"/>
        <v>17501</v>
      </c>
      <c r="DQ59">
        <f t="shared" si="11"/>
        <v>5577</v>
      </c>
      <c r="DR59">
        <f t="shared" si="12"/>
        <v>3783</v>
      </c>
      <c r="DS59">
        <f t="shared" si="13"/>
        <v>113</v>
      </c>
      <c r="DU59" s="9" t="s">
        <v>6275</v>
      </c>
      <c r="DV59">
        <v>667</v>
      </c>
      <c r="DW59">
        <v>497</v>
      </c>
      <c r="DX59">
        <v>1164</v>
      </c>
      <c r="DZ59" s="9" t="s">
        <v>6276</v>
      </c>
      <c r="EA59">
        <v>28850</v>
      </c>
      <c r="EB59">
        <v>4549</v>
      </c>
      <c r="EC59">
        <v>33399</v>
      </c>
    </row>
    <row r="60" spans="1:133">
      <c r="A60" s="9" t="s">
        <v>6277</v>
      </c>
      <c r="C60">
        <v>11</v>
      </c>
      <c r="D60">
        <v>1292</v>
      </c>
      <c r="E60">
        <v>949</v>
      </c>
      <c r="F60">
        <v>1</v>
      </c>
      <c r="G60">
        <v>13</v>
      </c>
      <c r="H60">
        <v>9</v>
      </c>
      <c r="I60">
        <v>12</v>
      </c>
      <c r="J60">
        <v>1510</v>
      </c>
      <c r="K60">
        <v>119</v>
      </c>
      <c r="M60">
        <v>3916</v>
      </c>
      <c r="N60">
        <f t="shared" si="1"/>
        <v>1522</v>
      </c>
      <c r="O60">
        <f t="shared" si="2"/>
        <v>1305</v>
      </c>
      <c r="P60">
        <f t="shared" si="3"/>
        <v>958</v>
      </c>
      <c r="Q60">
        <f t="shared" si="4"/>
        <v>1</v>
      </c>
      <c r="R60">
        <f t="shared" si="5"/>
        <v>119</v>
      </c>
      <c r="S60">
        <f t="shared" si="6"/>
        <v>11</v>
      </c>
      <c r="T60" s="9" t="s">
        <v>6293</v>
      </c>
      <c r="U60">
        <v>1401</v>
      </c>
      <c r="V60">
        <v>1333</v>
      </c>
      <c r="X60">
        <v>2734</v>
      </c>
      <c r="Y60" s="9" t="s">
        <v>6293</v>
      </c>
      <c r="Z60">
        <v>1315</v>
      </c>
      <c r="AA60">
        <v>1419</v>
      </c>
      <c r="AC60">
        <v>2734</v>
      </c>
      <c r="AD60" s="9" t="s">
        <v>6277</v>
      </c>
      <c r="AE60">
        <v>53</v>
      </c>
      <c r="AF60">
        <v>208</v>
      </c>
      <c r="AG60">
        <v>537</v>
      </c>
      <c r="AH60">
        <v>250</v>
      </c>
      <c r="AI60">
        <v>1530</v>
      </c>
      <c r="AJ60">
        <v>216</v>
      </c>
      <c r="AK60">
        <v>202</v>
      </c>
      <c r="AL60">
        <v>246</v>
      </c>
      <c r="AM60">
        <v>195</v>
      </c>
      <c r="AN60">
        <v>155</v>
      </c>
      <c r="AO60">
        <v>107</v>
      </c>
      <c r="AP60">
        <v>94</v>
      </c>
      <c r="AQ60">
        <v>123</v>
      </c>
      <c r="AR60">
        <v>3916</v>
      </c>
      <c r="AT60">
        <f t="shared" si="7"/>
        <v>1780</v>
      </c>
      <c r="AU60">
        <f t="shared" si="14"/>
        <v>664</v>
      </c>
      <c r="AV60">
        <f t="shared" si="8"/>
        <v>551</v>
      </c>
      <c r="AW60">
        <f t="shared" si="9"/>
        <v>123</v>
      </c>
      <c r="AY60" s="12">
        <v>318</v>
      </c>
      <c r="AZ60" s="1">
        <v>16</v>
      </c>
      <c r="BA60" s="1">
        <v>21</v>
      </c>
      <c r="BB60" s="1"/>
      <c r="BC60" s="1">
        <v>2</v>
      </c>
      <c r="BD60" s="1">
        <v>11631</v>
      </c>
      <c r="BE60" s="1">
        <v>5</v>
      </c>
      <c r="BF60" s="1">
        <v>2</v>
      </c>
      <c r="BG60" s="1">
        <v>7</v>
      </c>
      <c r="BH60" s="1">
        <v>1952</v>
      </c>
      <c r="BI60" s="1">
        <v>6</v>
      </c>
      <c r="BJ60" s="1">
        <v>2</v>
      </c>
      <c r="BK60" s="1"/>
      <c r="BL60" s="1">
        <v>1</v>
      </c>
      <c r="BM60" s="1">
        <v>4</v>
      </c>
      <c r="BN60" s="1">
        <v>48</v>
      </c>
      <c r="BO60" s="1">
        <v>19</v>
      </c>
      <c r="BP60" s="1">
        <v>21</v>
      </c>
      <c r="BQ60" s="1">
        <v>2</v>
      </c>
      <c r="BR60" s="1"/>
      <c r="BS60" s="1">
        <v>30</v>
      </c>
      <c r="BT60" s="1">
        <v>12</v>
      </c>
      <c r="BU60" s="1">
        <v>14</v>
      </c>
      <c r="BV60" s="1">
        <v>1</v>
      </c>
      <c r="BW60" s="1">
        <v>108</v>
      </c>
      <c r="BX60" s="1"/>
      <c r="BY60" s="1"/>
      <c r="BZ60" s="1">
        <v>658</v>
      </c>
      <c r="CA60" s="1">
        <v>350</v>
      </c>
      <c r="CB60" s="1">
        <v>2</v>
      </c>
      <c r="CC60" s="1"/>
      <c r="CD60" s="1">
        <v>71</v>
      </c>
      <c r="CE60" s="1"/>
      <c r="CF60" s="1"/>
      <c r="CG60" s="1"/>
      <c r="CH60" s="1"/>
      <c r="CI60" s="1">
        <v>6</v>
      </c>
      <c r="CJ60" s="1"/>
      <c r="CK60" s="1"/>
      <c r="CL60" s="1">
        <v>14991</v>
      </c>
      <c r="CN60" s="9" t="s">
        <v>6294</v>
      </c>
      <c r="CO60">
        <v>6</v>
      </c>
      <c r="CP60">
        <v>10</v>
      </c>
      <c r="CQ60">
        <v>16</v>
      </c>
      <c r="CZ60" s="9" t="s">
        <v>6277</v>
      </c>
      <c r="DA60">
        <v>101</v>
      </c>
      <c r="DB60">
        <v>276</v>
      </c>
      <c r="DC60">
        <v>138</v>
      </c>
      <c r="DD60">
        <v>1139</v>
      </c>
      <c r="DE60">
        <v>180</v>
      </c>
      <c r="DF60">
        <v>177</v>
      </c>
      <c r="DG60">
        <v>171</v>
      </c>
      <c r="DH60">
        <v>142</v>
      </c>
      <c r="DI60">
        <v>114</v>
      </c>
      <c r="DJ60">
        <v>87</v>
      </c>
      <c r="DK60">
        <v>50</v>
      </c>
      <c r="DL60">
        <v>72</v>
      </c>
      <c r="DM60">
        <v>12</v>
      </c>
      <c r="DN60">
        <v>2659</v>
      </c>
      <c r="DP60">
        <f t="shared" si="10"/>
        <v>1319</v>
      </c>
      <c r="DQ60">
        <f t="shared" si="11"/>
        <v>490</v>
      </c>
      <c r="DR60">
        <f t="shared" si="12"/>
        <v>323</v>
      </c>
      <c r="DS60">
        <f t="shared" si="13"/>
        <v>12</v>
      </c>
      <c r="DU60" s="9" t="s">
        <v>6276</v>
      </c>
      <c r="DV60">
        <v>16767</v>
      </c>
      <c r="DW60">
        <v>16632</v>
      </c>
      <c r="DX60">
        <v>33399</v>
      </c>
      <c r="DZ60" s="9" t="s">
        <v>6277</v>
      </c>
      <c r="EA60">
        <v>2264</v>
      </c>
      <c r="EB60">
        <v>395</v>
      </c>
      <c r="EC60">
        <v>2659</v>
      </c>
    </row>
    <row r="61" spans="1:133">
      <c r="A61" s="9" t="s">
        <v>6278</v>
      </c>
      <c r="C61">
        <v>1</v>
      </c>
      <c r="D61">
        <v>1932</v>
      </c>
      <c r="E61">
        <v>620</v>
      </c>
      <c r="G61">
        <v>5</v>
      </c>
      <c r="J61">
        <v>477</v>
      </c>
      <c r="K61">
        <v>37</v>
      </c>
      <c r="M61">
        <v>3072</v>
      </c>
      <c r="N61">
        <f t="shared" si="1"/>
        <v>477</v>
      </c>
      <c r="O61">
        <f t="shared" si="2"/>
        <v>1937</v>
      </c>
      <c r="P61">
        <f t="shared" si="3"/>
        <v>620</v>
      </c>
      <c r="Q61">
        <f t="shared" si="4"/>
        <v>0</v>
      </c>
      <c r="R61">
        <f t="shared" si="5"/>
        <v>37</v>
      </c>
      <c r="S61">
        <f t="shared" si="6"/>
        <v>1</v>
      </c>
      <c r="T61" s="9" t="s">
        <v>6279</v>
      </c>
      <c r="U61">
        <v>34165</v>
      </c>
      <c r="V61">
        <v>31802</v>
      </c>
      <c r="X61">
        <v>65967</v>
      </c>
      <c r="Y61" s="9" t="s">
        <v>6279</v>
      </c>
      <c r="Z61">
        <v>5698</v>
      </c>
      <c r="AA61">
        <v>60269</v>
      </c>
      <c r="AC61">
        <v>65967</v>
      </c>
      <c r="AD61" s="9" t="s">
        <v>6278</v>
      </c>
      <c r="AE61">
        <v>19</v>
      </c>
      <c r="AF61">
        <v>95</v>
      </c>
      <c r="AG61">
        <v>302</v>
      </c>
      <c r="AH61">
        <v>198</v>
      </c>
      <c r="AI61">
        <v>853</v>
      </c>
      <c r="AJ61">
        <v>213</v>
      </c>
      <c r="AK61">
        <v>257</v>
      </c>
      <c r="AL61">
        <v>270</v>
      </c>
      <c r="AM61">
        <v>269</v>
      </c>
      <c r="AN61">
        <v>196</v>
      </c>
      <c r="AO61">
        <v>145</v>
      </c>
      <c r="AP61">
        <v>102</v>
      </c>
      <c r="AQ61">
        <v>153</v>
      </c>
      <c r="AR61">
        <v>3072</v>
      </c>
      <c r="AT61">
        <f t="shared" si="7"/>
        <v>1051</v>
      </c>
      <c r="AU61">
        <f t="shared" si="14"/>
        <v>740</v>
      </c>
      <c r="AV61">
        <f t="shared" si="8"/>
        <v>712</v>
      </c>
      <c r="AW61">
        <f t="shared" si="9"/>
        <v>153</v>
      </c>
      <c r="AY61" s="12">
        <v>321</v>
      </c>
      <c r="AZ61" s="1">
        <v>1</v>
      </c>
      <c r="BA61" s="1">
        <v>1</v>
      </c>
      <c r="BB61" s="1"/>
      <c r="BC61" s="1"/>
      <c r="BD61" s="1">
        <v>2250</v>
      </c>
      <c r="BE61" s="1">
        <v>4</v>
      </c>
      <c r="BF61" s="1"/>
      <c r="BG61" s="1"/>
      <c r="BH61" s="1">
        <v>1381</v>
      </c>
      <c r="BI61" s="1"/>
      <c r="BJ61" s="1">
        <v>3</v>
      </c>
      <c r="BK61" s="1"/>
      <c r="BL61" s="1"/>
      <c r="BM61" s="1"/>
      <c r="BN61" s="1"/>
      <c r="BO61" s="1">
        <v>7</v>
      </c>
      <c r="BP61" s="1"/>
      <c r="BQ61" s="1"/>
      <c r="BR61" s="1"/>
      <c r="BS61" s="1">
        <v>3</v>
      </c>
      <c r="BT61" s="1">
        <v>1</v>
      </c>
      <c r="BU61" s="1">
        <v>5</v>
      </c>
      <c r="BV61" s="1"/>
      <c r="BW61" s="1">
        <v>34</v>
      </c>
      <c r="BX61" s="1"/>
      <c r="BY61" s="1"/>
      <c r="BZ61" s="1">
        <v>111</v>
      </c>
      <c r="CA61" s="1">
        <v>137</v>
      </c>
      <c r="CB61" s="1">
        <v>2</v>
      </c>
      <c r="CC61" s="1"/>
      <c r="CD61" s="1">
        <v>13</v>
      </c>
      <c r="CE61" s="1"/>
      <c r="CF61" s="1"/>
      <c r="CG61" s="1"/>
      <c r="CH61" s="1"/>
      <c r="CI61" s="1"/>
      <c r="CJ61" s="1"/>
      <c r="CK61" s="1"/>
      <c r="CL61" s="1">
        <v>3953</v>
      </c>
      <c r="CN61" s="9" t="s">
        <v>6295</v>
      </c>
      <c r="CO61">
        <v>3</v>
      </c>
      <c r="CP61">
        <v>4</v>
      </c>
      <c r="CQ61">
        <v>7</v>
      </c>
      <c r="CZ61" s="9" t="s">
        <v>6278</v>
      </c>
      <c r="DA61">
        <v>23</v>
      </c>
      <c r="DB61">
        <v>104</v>
      </c>
      <c r="DC61">
        <v>42</v>
      </c>
      <c r="DD61">
        <v>358</v>
      </c>
      <c r="DE61">
        <v>63</v>
      </c>
      <c r="DF61">
        <v>53</v>
      </c>
      <c r="DG61">
        <v>37</v>
      </c>
      <c r="DH61">
        <v>37</v>
      </c>
      <c r="DI61">
        <v>28</v>
      </c>
      <c r="DJ61">
        <v>18</v>
      </c>
      <c r="DK61">
        <v>13</v>
      </c>
      <c r="DL61">
        <v>14</v>
      </c>
      <c r="DM61">
        <v>3</v>
      </c>
      <c r="DN61">
        <v>793</v>
      </c>
      <c r="DP61">
        <f t="shared" si="10"/>
        <v>421</v>
      </c>
      <c r="DQ61">
        <f t="shared" si="11"/>
        <v>127</v>
      </c>
      <c r="DR61">
        <f t="shared" si="12"/>
        <v>73</v>
      </c>
      <c r="DS61">
        <f t="shared" si="13"/>
        <v>3</v>
      </c>
      <c r="DU61" s="9" t="s">
        <v>6277</v>
      </c>
      <c r="DV61">
        <v>1365</v>
      </c>
      <c r="DW61">
        <v>1294</v>
      </c>
      <c r="DX61">
        <v>2659</v>
      </c>
      <c r="DZ61" s="9" t="s">
        <v>6278</v>
      </c>
      <c r="EA61">
        <v>559</v>
      </c>
      <c r="EB61">
        <v>234</v>
      </c>
      <c r="EC61">
        <v>793</v>
      </c>
    </row>
    <row r="62" spans="1:133">
      <c r="A62" s="9" t="s">
        <v>6293</v>
      </c>
      <c r="B62">
        <v>95</v>
      </c>
      <c r="D62">
        <v>1826</v>
      </c>
      <c r="E62">
        <v>344</v>
      </c>
      <c r="F62">
        <v>1</v>
      </c>
      <c r="G62">
        <v>12</v>
      </c>
      <c r="H62">
        <v>4</v>
      </c>
      <c r="I62">
        <v>12</v>
      </c>
      <c r="J62">
        <v>430</v>
      </c>
      <c r="K62">
        <v>10</v>
      </c>
      <c r="M62">
        <v>2734</v>
      </c>
      <c r="N62">
        <f t="shared" si="1"/>
        <v>442</v>
      </c>
      <c r="O62">
        <f t="shared" si="2"/>
        <v>1838</v>
      </c>
      <c r="P62">
        <f t="shared" si="3"/>
        <v>348</v>
      </c>
      <c r="Q62">
        <f t="shared" si="4"/>
        <v>1</v>
      </c>
      <c r="R62">
        <f t="shared" si="5"/>
        <v>105</v>
      </c>
      <c r="S62">
        <f t="shared" si="6"/>
        <v>0</v>
      </c>
      <c r="T62" s="9" t="s">
        <v>6296</v>
      </c>
      <c r="U62">
        <v>7933</v>
      </c>
      <c r="V62">
        <v>8978</v>
      </c>
      <c r="X62">
        <v>16911</v>
      </c>
      <c r="Y62" s="9" t="s">
        <v>6296</v>
      </c>
      <c r="Z62">
        <v>11916</v>
      </c>
      <c r="AA62">
        <v>4995</v>
      </c>
      <c r="AC62">
        <v>16911</v>
      </c>
      <c r="AD62" s="9" t="s">
        <v>6293</v>
      </c>
      <c r="AE62">
        <v>22</v>
      </c>
      <c r="AF62">
        <v>109</v>
      </c>
      <c r="AG62">
        <v>332</v>
      </c>
      <c r="AH62">
        <v>180</v>
      </c>
      <c r="AI62">
        <v>874</v>
      </c>
      <c r="AJ62">
        <v>155</v>
      </c>
      <c r="AK62">
        <v>170</v>
      </c>
      <c r="AL62">
        <v>189</v>
      </c>
      <c r="AM62">
        <v>189</v>
      </c>
      <c r="AN62">
        <v>160</v>
      </c>
      <c r="AO62">
        <v>141</v>
      </c>
      <c r="AP62">
        <v>101</v>
      </c>
      <c r="AQ62">
        <v>112</v>
      </c>
      <c r="AR62">
        <v>2734</v>
      </c>
      <c r="AT62">
        <f t="shared" si="7"/>
        <v>1054</v>
      </c>
      <c r="AU62">
        <f t="shared" si="14"/>
        <v>514</v>
      </c>
      <c r="AV62">
        <f t="shared" si="8"/>
        <v>591</v>
      </c>
      <c r="AW62">
        <f t="shared" si="9"/>
        <v>112</v>
      </c>
      <c r="AY62" s="12">
        <v>347</v>
      </c>
      <c r="AZ62" s="1"/>
      <c r="BA62" s="1"/>
      <c r="BB62" s="1"/>
      <c r="BC62" s="1"/>
      <c r="BD62" s="1">
        <v>2540</v>
      </c>
      <c r="BE62" s="1"/>
      <c r="BF62" s="1"/>
      <c r="BG62" s="1"/>
      <c r="BH62" s="1">
        <v>448</v>
      </c>
      <c r="BI62" s="1">
        <v>1</v>
      </c>
      <c r="BJ62" s="1"/>
      <c r="BK62" s="1"/>
      <c r="BL62" s="1"/>
      <c r="BM62" s="1"/>
      <c r="BN62" s="1"/>
      <c r="BO62" s="1">
        <v>2</v>
      </c>
      <c r="BP62" s="1"/>
      <c r="BQ62" s="1"/>
      <c r="BR62" s="1"/>
      <c r="BS62" s="1">
        <v>2</v>
      </c>
      <c r="BT62" s="1"/>
      <c r="BU62" s="1">
        <v>2</v>
      </c>
      <c r="BV62" s="1"/>
      <c r="BW62" s="1">
        <v>5</v>
      </c>
      <c r="BX62" s="1"/>
      <c r="BY62" s="1"/>
      <c r="BZ62" s="1">
        <v>25</v>
      </c>
      <c r="CA62" s="1">
        <v>36</v>
      </c>
      <c r="CB62" s="1"/>
      <c r="CC62" s="1"/>
      <c r="CD62" s="1">
        <v>4</v>
      </c>
      <c r="CE62" s="1"/>
      <c r="CF62" s="1"/>
      <c r="CG62" s="1"/>
      <c r="CH62" s="1"/>
      <c r="CI62" s="1"/>
      <c r="CJ62" s="1"/>
      <c r="CK62" s="1"/>
      <c r="CL62" s="1">
        <v>3065</v>
      </c>
      <c r="CN62" s="9" t="s">
        <v>6297</v>
      </c>
      <c r="CP62">
        <v>1</v>
      </c>
      <c r="CQ62">
        <v>1</v>
      </c>
      <c r="CZ62" s="9" t="s">
        <v>6293</v>
      </c>
      <c r="DA62">
        <v>35</v>
      </c>
      <c r="DB62">
        <v>108</v>
      </c>
      <c r="DC62">
        <v>55</v>
      </c>
      <c r="DD62">
        <v>389</v>
      </c>
      <c r="DE62">
        <v>73</v>
      </c>
      <c r="DF62">
        <v>56</v>
      </c>
      <c r="DG62">
        <v>59</v>
      </c>
      <c r="DH62">
        <v>57</v>
      </c>
      <c r="DI62">
        <v>24</v>
      </c>
      <c r="DJ62">
        <v>21</v>
      </c>
      <c r="DK62">
        <v>14</v>
      </c>
      <c r="DL62">
        <v>25</v>
      </c>
      <c r="DN62">
        <v>916</v>
      </c>
      <c r="DP62">
        <f t="shared" si="10"/>
        <v>462</v>
      </c>
      <c r="DQ62">
        <f t="shared" si="11"/>
        <v>172</v>
      </c>
      <c r="DR62">
        <f t="shared" si="12"/>
        <v>84</v>
      </c>
      <c r="DS62">
        <f t="shared" si="13"/>
        <v>0</v>
      </c>
      <c r="DU62" s="9" t="s">
        <v>6278</v>
      </c>
      <c r="DV62">
        <v>465</v>
      </c>
      <c r="DW62">
        <v>328</v>
      </c>
      <c r="DX62">
        <v>793</v>
      </c>
      <c r="DZ62" s="9" t="s">
        <v>6293</v>
      </c>
      <c r="EA62">
        <v>694</v>
      </c>
      <c r="EB62">
        <v>222</v>
      </c>
      <c r="EC62">
        <v>916</v>
      </c>
    </row>
    <row r="63" spans="1:133">
      <c r="A63" s="9" t="s">
        <v>6279</v>
      </c>
      <c r="C63">
        <v>400</v>
      </c>
      <c r="D63">
        <v>23498</v>
      </c>
      <c r="E63">
        <v>23632</v>
      </c>
      <c r="F63">
        <v>556</v>
      </c>
      <c r="G63">
        <v>144</v>
      </c>
      <c r="H63">
        <v>119</v>
      </c>
      <c r="I63">
        <v>160</v>
      </c>
      <c r="J63">
        <v>14746</v>
      </c>
      <c r="K63">
        <v>2712</v>
      </c>
      <c r="M63">
        <v>65967</v>
      </c>
      <c r="N63">
        <f t="shared" si="1"/>
        <v>14906</v>
      </c>
      <c r="O63">
        <f t="shared" si="2"/>
        <v>23642</v>
      </c>
      <c r="P63">
        <f t="shared" si="3"/>
        <v>23751</v>
      </c>
      <c r="Q63">
        <f t="shared" si="4"/>
        <v>556</v>
      </c>
      <c r="R63">
        <f t="shared" si="5"/>
        <v>2712</v>
      </c>
      <c r="S63">
        <f t="shared" si="6"/>
        <v>400</v>
      </c>
      <c r="T63" s="9" t="s">
        <v>6280</v>
      </c>
      <c r="U63">
        <v>4650</v>
      </c>
      <c r="V63">
        <v>4854</v>
      </c>
      <c r="X63">
        <v>9504</v>
      </c>
      <c r="Y63" s="9" t="s">
        <v>6280</v>
      </c>
      <c r="Z63">
        <v>5505</v>
      </c>
      <c r="AA63">
        <v>3999</v>
      </c>
      <c r="AC63">
        <v>9504</v>
      </c>
      <c r="AD63" s="9" t="s">
        <v>6279</v>
      </c>
      <c r="AE63">
        <v>511</v>
      </c>
      <c r="AF63">
        <v>3106</v>
      </c>
      <c r="AG63">
        <v>8270</v>
      </c>
      <c r="AH63">
        <v>3763</v>
      </c>
      <c r="AI63">
        <v>27047</v>
      </c>
      <c r="AJ63">
        <v>3576</v>
      </c>
      <c r="AK63">
        <v>3775</v>
      </c>
      <c r="AL63">
        <v>4198</v>
      </c>
      <c r="AM63">
        <v>3807</v>
      </c>
      <c r="AN63">
        <v>2880</v>
      </c>
      <c r="AO63">
        <v>2010</v>
      </c>
      <c r="AP63">
        <v>1338</v>
      </c>
      <c r="AQ63">
        <v>1686</v>
      </c>
      <c r="AR63">
        <v>65967</v>
      </c>
      <c r="AT63">
        <f t="shared" si="7"/>
        <v>30810</v>
      </c>
      <c r="AU63">
        <f t="shared" si="14"/>
        <v>11549</v>
      </c>
      <c r="AV63">
        <f t="shared" si="8"/>
        <v>10035</v>
      </c>
      <c r="AW63">
        <f t="shared" si="9"/>
        <v>1686</v>
      </c>
      <c r="AY63" s="12">
        <v>353</v>
      </c>
      <c r="AZ63" s="1">
        <v>2</v>
      </c>
      <c r="BA63" s="1">
        <v>2</v>
      </c>
      <c r="BB63" s="1"/>
      <c r="BC63" s="1"/>
      <c r="BD63" s="1">
        <v>2256</v>
      </c>
      <c r="BE63" s="1"/>
      <c r="BF63" s="1"/>
      <c r="BG63" s="1"/>
      <c r="BH63" s="1">
        <v>421</v>
      </c>
      <c r="BI63" s="1"/>
      <c r="BJ63" s="1">
        <v>1</v>
      </c>
      <c r="BK63" s="1"/>
      <c r="BL63" s="1"/>
      <c r="BM63" s="1"/>
      <c r="BN63" s="1"/>
      <c r="BO63" s="1"/>
      <c r="BP63" s="1">
        <v>1</v>
      </c>
      <c r="BQ63" s="1"/>
      <c r="BR63" s="1"/>
      <c r="BS63" s="1">
        <v>3</v>
      </c>
      <c r="BT63" s="1"/>
      <c r="BU63" s="1"/>
      <c r="BV63" s="1"/>
      <c r="BW63" s="1">
        <v>4</v>
      </c>
      <c r="BX63" s="1"/>
      <c r="BY63" s="1"/>
      <c r="BZ63" s="1">
        <v>9</v>
      </c>
      <c r="CA63" s="1">
        <v>14</v>
      </c>
      <c r="CB63" s="1"/>
      <c r="CC63" s="1"/>
      <c r="CD63" s="1"/>
      <c r="CE63" s="1"/>
      <c r="CF63" s="1"/>
      <c r="CG63" s="1"/>
      <c r="CH63" s="1"/>
      <c r="CI63" s="1"/>
      <c r="CJ63" s="1">
        <v>1</v>
      </c>
      <c r="CK63" s="1"/>
      <c r="CL63" s="1">
        <v>2714</v>
      </c>
      <c r="CN63" s="9" t="s">
        <v>6298</v>
      </c>
      <c r="CO63">
        <v>19</v>
      </c>
      <c r="CP63">
        <v>15</v>
      </c>
      <c r="CQ63">
        <v>34</v>
      </c>
      <c r="CZ63" s="9" t="s">
        <v>6279</v>
      </c>
      <c r="DA63">
        <v>7375</v>
      </c>
      <c r="DB63">
        <v>24833</v>
      </c>
      <c r="DC63">
        <v>12181</v>
      </c>
      <c r="DD63">
        <v>111872</v>
      </c>
      <c r="DE63">
        <v>15603</v>
      </c>
      <c r="DF63">
        <v>15241</v>
      </c>
      <c r="DG63">
        <v>16348</v>
      </c>
      <c r="DH63">
        <v>14875</v>
      </c>
      <c r="DI63">
        <v>11795</v>
      </c>
      <c r="DJ63">
        <v>8380</v>
      </c>
      <c r="DK63">
        <v>5478</v>
      </c>
      <c r="DL63">
        <v>6429</v>
      </c>
      <c r="DM63">
        <v>788</v>
      </c>
      <c r="DN63">
        <v>251198</v>
      </c>
      <c r="DP63">
        <f t="shared" si="10"/>
        <v>127475</v>
      </c>
      <c r="DQ63">
        <f t="shared" si="11"/>
        <v>46464</v>
      </c>
      <c r="DR63">
        <f t="shared" si="12"/>
        <v>32082</v>
      </c>
      <c r="DS63">
        <f t="shared" si="13"/>
        <v>788</v>
      </c>
      <c r="DU63" s="9" t="s">
        <v>6293</v>
      </c>
      <c r="DV63">
        <v>498</v>
      </c>
      <c r="DW63">
        <v>418</v>
      </c>
      <c r="DX63">
        <v>916</v>
      </c>
      <c r="DZ63" s="9" t="s">
        <v>6279</v>
      </c>
      <c r="EA63">
        <v>247600</v>
      </c>
      <c r="EB63">
        <v>3598</v>
      </c>
      <c r="EC63">
        <v>251198</v>
      </c>
    </row>
    <row r="64" spans="1:133">
      <c r="A64" s="9" t="s">
        <v>6296</v>
      </c>
      <c r="B64">
        <v>5</v>
      </c>
      <c r="C64">
        <v>7</v>
      </c>
      <c r="D64">
        <v>4301</v>
      </c>
      <c r="E64">
        <v>1111</v>
      </c>
      <c r="G64">
        <v>33</v>
      </c>
      <c r="H64">
        <v>9</v>
      </c>
      <c r="I64">
        <v>16</v>
      </c>
      <c r="J64">
        <v>11373</v>
      </c>
      <c r="K64">
        <v>56</v>
      </c>
      <c r="M64">
        <v>16911</v>
      </c>
      <c r="N64">
        <f t="shared" si="1"/>
        <v>11389</v>
      </c>
      <c r="O64">
        <f t="shared" si="2"/>
        <v>4334</v>
      </c>
      <c r="P64">
        <f t="shared" si="3"/>
        <v>1120</v>
      </c>
      <c r="Q64">
        <f t="shared" si="4"/>
        <v>0</v>
      </c>
      <c r="R64">
        <f t="shared" si="5"/>
        <v>61</v>
      </c>
      <c r="S64">
        <f t="shared" si="6"/>
        <v>7</v>
      </c>
      <c r="T64" s="9" t="s">
        <v>6281</v>
      </c>
      <c r="U64">
        <v>3364</v>
      </c>
      <c r="V64">
        <v>3051</v>
      </c>
      <c r="X64">
        <v>6415</v>
      </c>
      <c r="Y64" s="9" t="s">
        <v>6281</v>
      </c>
      <c r="Z64">
        <v>4121</v>
      </c>
      <c r="AA64">
        <v>2294</v>
      </c>
      <c r="AC64">
        <v>6415</v>
      </c>
      <c r="AD64" s="9" t="s">
        <v>6296</v>
      </c>
      <c r="AE64">
        <v>187</v>
      </c>
      <c r="AF64">
        <v>872</v>
      </c>
      <c r="AG64">
        <v>3013</v>
      </c>
      <c r="AH64">
        <v>1464</v>
      </c>
      <c r="AI64">
        <v>6230</v>
      </c>
      <c r="AJ64">
        <v>884</v>
      </c>
      <c r="AK64">
        <v>781</v>
      </c>
      <c r="AL64">
        <v>825</v>
      </c>
      <c r="AM64">
        <v>754</v>
      </c>
      <c r="AN64">
        <v>569</v>
      </c>
      <c r="AO64">
        <v>477</v>
      </c>
      <c r="AP64">
        <v>334</v>
      </c>
      <c r="AQ64">
        <v>521</v>
      </c>
      <c r="AR64">
        <v>16911</v>
      </c>
      <c r="AT64">
        <f t="shared" si="7"/>
        <v>7694</v>
      </c>
      <c r="AU64">
        <f t="shared" si="14"/>
        <v>2490</v>
      </c>
      <c r="AV64">
        <f t="shared" si="8"/>
        <v>2134</v>
      </c>
      <c r="AW64">
        <f t="shared" si="9"/>
        <v>521</v>
      </c>
      <c r="AY64" s="12">
        <v>360</v>
      </c>
      <c r="AZ64" s="1">
        <v>192</v>
      </c>
      <c r="BA64" s="1">
        <v>309</v>
      </c>
      <c r="BB64" s="1"/>
      <c r="BC64" s="1"/>
      <c r="BD64" s="1">
        <v>47318</v>
      </c>
      <c r="BE64" s="1">
        <v>3</v>
      </c>
      <c r="BF64" s="1"/>
      <c r="BG64" s="1">
        <v>17</v>
      </c>
      <c r="BH64" s="1">
        <v>11049</v>
      </c>
      <c r="BI64" s="1">
        <v>52</v>
      </c>
      <c r="BJ64" s="1">
        <v>39</v>
      </c>
      <c r="BK64" s="1"/>
      <c r="BL64" s="1"/>
      <c r="BM64" s="1">
        <v>70</v>
      </c>
      <c r="BN64" s="1">
        <v>1</v>
      </c>
      <c r="BO64" s="1">
        <v>60</v>
      </c>
      <c r="BP64" s="1">
        <v>68</v>
      </c>
      <c r="BQ64" s="1">
        <v>1</v>
      </c>
      <c r="BR64" s="1"/>
      <c r="BS64" s="1">
        <v>301</v>
      </c>
      <c r="BT64" s="1">
        <v>30</v>
      </c>
      <c r="BU64" s="1">
        <v>23</v>
      </c>
      <c r="BV64" s="1">
        <v>18</v>
      </c>
      <c r="BW64" s="1">
        <v>597</v>
      </c>
      <c r="BX64" s="1">
        <v>9</v>
      </c>
      <c r="BY64" s="1"/>
      <c r="BZ64" s="1">
        <v>1986</v>
      </c>
      <c r="CA64" s="1">
        <v>2818</v>
      </c>
      <c r="CB64" s="1">
        <v>1</v>
      </c>
      <c r="CC64" s="1"/>
      <c r="CD64" s="1">
        <v>394</v>
      </c>
      <c r="CE64" s="1"/>
      <c r="CF64" s="1">
        <v>34</v>
      </c>
      <c r="CG64" s="1"/>
      <c r="CH64" s="1">
        <v>1</v>
      </c>
      <c r="CI64" s="1">
        <v>102</v>
      </c>
      <c r="CJ64" s="1">
        <v>3</v>
      </c>
      <c r="CK64" s="1"/>
      <c r="CL64" s="1">
        <v>65496</v>
      </c>
      <c r="CN64" s="9" t="s">
        <v>6299</v>
      </c>
      <c r="CO64">
        <v>349</v>
      </c>
      <c r="CP64">
        <v>170</v>
      </c>
      <c r="CQ64">
        <v>519</v>
      </c>
      <c r="CZ64" s="9" t="s">
        <v>6296</v>
      </c>
      <c r="DA64">
        <v>69</v>
      </c>
      <c r="DB64">
        <v>237</v>
      </c>
      <c r="DC64">
        <v>95</v>
      </c>
      <c r="DD64">
        <v>1304</v>
      </c>
      <c r="DE64">
        <v>130</v>
      </c>
      <c r="DF64">
        <v>95</v>
      </c>
      <c r="DG64">
        <v>99</v>
      </c>
      <c r="DH64">
        <v>72</v>
      </c>
      <c r="DI64">
        <v>43</v>
      </c>
      <c r="DJ64">
        <v>23</v>
      </c>
      <c r="DK64">
        <v>25</v>
      </c>
      <c r="DL64">
        <v>31</v>
      </c>
      <c r="DM64">
        <v>6</v>
      </c>
      <c r="DN64">
        <v>2229</v>
      </c>
      <c r="DP64">
        <f t="shared" si="10"/>
        <v>1434</v>
      </c>
      <c r="DQ64">
        <f t="shared" si="11"/>
        <v>266</v>
      </c>
      <c r="DR64">
        <f t="shared" si="12"/>
        <v>122</v>
      </c>
      <c r="DS64">
        <f t="shared" si="13"/>
        <v>6</v>
      </c>
      <c r="DU64" s="9" t="s">
        <v>6279</v>
      </c>
      <c r="DV64">
        <v>119281</v>
      </c>
      <c r="DW64">
        <v>131917</v>
      </c>
      <c r="DX64">
        <v>251198</v>
      </c>
      <c r="DZ64" s="9" t="s">
        <v>6296</v>
      </c>
      <c r="EA64">
        <v>1911</v>
      </c>
      <c r="EB64">
        <v>318</v>
      </c>
      <c r="EC64">
        <v>2229</v>
      </c>
    </row>
    <row r="65" spans="1:133">
      <c r="A65" s="9" t="s">
        <v>6280</v>
      </c>
      <c r="B65">
        <v>9</v>
      </c>
      <c r="C65">
        <v>12</v>
      </c>
      <c r="D65">
        <v>4308</v>
      </c>
      <c r="E65">
        <v>2276</v>
      </c>
      <c r="F65">
        <v>3</v>
      </c>
      <c r="G65">
        <v>14</v>
      </c>
      <c r="H65">
        <v>11</v>
      </c>
      <c r="I65">
        <v>24</v>
      </c>
      <c r="J65">
        <v>2799</v>
      </c>
      <c r="K65">
        <v>48</v>
      </c>
      <c r="M65">
        <v>9504</v>
      </c>
      <c r="N65">
        <f t="shared" si="1"/>
        <v>2823</v>
      </c>
      <c r="O65">
        <f t="shared" si="2"/>
        <v>4322</v>
      </c>
      <c r="P65">
        <f t="shared" si="3"/>
        <v>2287</v>
      </c>
      <c r="Q65">
        <f t="shared" si="4"/>
        <v>3</v>
      </c>
      <c r="R65">
        <f t="shared" si="5"/>
        <v>57</v>
      </c>
      <c r="S65">
        <f t="shared" si="6"/>
        <v>12</v>
      </c>
      <c r="T65" s="9" t="s">
        <v>6283</v>
      </c>
      <c r="U65">
        <v>7645</v>
      </c>
      <c r="V65">
        <v>7868</v>
      </c>
      <c r="X65">
        <v>15513</v>
      </c>
      <c r="Y65" s="9" t="s">
        <v>6283</v>
      </c>
      <c r="Z65">
        <v>2792</v>
      </c>
      <c r="AA65">
        <v>12721</v>
      </c>
      <c r="AC65">
        <v>15513</v>
      </c>
      <c r="AD65" s="9" t="s">
        <v>6280</v>
      </c>
      <c r="AE65">
        <v>89</v>
      </c>
      <c r="AF65">
        <v>403</v>
      </c>
      <c r="AG65">
        <v>1225</v>
      </c>
      <c r="AH65">
        <v>679</v>
      </c>
      <c r="AI65">
        <v>3330</v>
      </c>
      <c r="AJ65">
        <v>522</v>
      </c>
      <c r="AK65">
        <v>601</v>
      </c>
      <c r="AL65">
        <v>621</v>
      </c>
      <c r="AM65">
        <v>547</v>
      </c>
      <c r="AN65">
        <v>489</v>
      </c>
      <c r="AO65">
        <v>404</v>
      </c>
      <c r="AP65">
        <v>290</v>
      </c>
      <c r="AQ65">
        <v>304</v>
      </c>
      <c r="AR65">
        <v>9504</v>
      </c>
      <c r="AT65">
        <f t="shared" si="7"/>
        <v>4009</v>
      </c>
      <c r="AU65">
        <f t="shared" si="14"/>
        <v>1744</v>
      </c>
      <c r="AV65">
        <f t="shared" si="8"/>
        <v>1730</v>
      </c>
      <c r="AW65">
        <f t="shared" si="9"/>
        <v>304</v>
      </c>
      <c r="AY65" s="12">
        <v>361</v>
      </c>
      <c r="AZ65" s="1"/>
      <c r="BA65" s="1">
        <v>2</v>
      </c>
      <c r="BB65" s="1">
        <v>1</v>
      </c>
      <c r="BC65" s="1"/>
      <c r="BD65" s="1">
        <v>5417</v>
      </c>
      <c r="BE65" s="1"/>
      <c r="BF65" s="1">
        <v>3</v>
      </c>
      <c r="BG65" s="1">
        <v>31</v>
      </c>
      <c r="BH65" s="1">
        <v>10883</v>
      </c>
      <c r="BI65" s="1"/>
      <c r="BJ65" s="1">
        <v>8</v>
      </c>
      <c r="BK65" s="1"/>
      <c r="BL65" s="1"/>
      <c r="BM65" s="1">
        <v>11</v>
      </c>
      <c r="BN65" s="1">
        <v>2</v>
      </c>
      <c r="BO65" s="1">
        <v>28</v>
      </c>
      <c r="BP65" s="1">
        <v>450</v>
      </c>
      <c r="BQ65" s="1">
        <v>1</v>
      </c>
      <c r="BR65" s="1"/>
      <c r="BS65" s="1">
        <v>3</v>
      </c>
      <c r="BT65" s="1">
        <v>8</v>
      </c>
      <c r="BU65" s="1">
        <v>6</v>
      </c>
      <c r="BV65" s="1"/>
      <c r="BW65" s="1">
        <v>4</v>
      </c>
      <c r="BX65" s="1">
        <v>8</v>
      </c>
      <c r="BY65" s="1"/>
      <c r="BZ65" s="1">
        <v>1</v>
      </c>
      <c r="CA65" s="1">
        <v>62</v>
      </c>
      <c r="CB65" s="1">
        <v>1</v>
      </c>
      <c r="CC65" s="1"/>
      <c r="CD65" s="1">
        <v>11</v>
      </c>
      <c r="CE65" s="1"/>
      <c r="CF65" s="1"/>
      <c r="CG65" s="1"/>
      <c r="CH65" s="1"/>
      <c r="CI65" s="1"/>
      <c r="CJ65" s="1"/>
      <c r="CK65" s="1"/>
      <c r="CL65" s="1">
        <v>16941</v>
      </c>
      <c r="CN65" s="9" t="s">
        <v>6300</v>
      </c>
      <c r="CO65">
        <v>221</v>
      </c>
      <c r="CP65">
        <v>148</v>
      </c>
      <c r="CQ65">
        <v>369</v>
      </c>
      <c r="CZ65" s="9" t="s">
        <v>6280</v>
      </c>
      <c r="DA65">
        <v>85</v>
      </c>
      <c r="DB65">
        <v>351</v>
      </c>
      <c r="DC65">
        <v>206</v>
      </c>
      <c r="DD65">
        <v>1585</v>
      </c>
      <c r="DE65">
        <v>249</v>
      </c>
      <c r="DF65">
        <v>233</v>
      </c>
      <c r="DG65">
        <v>231</v>
      </c>
      <c r="DH65">
        <v>197</v>
      </c>
      <c r="DI65">
        <v>192</v>
      </c>
      <c r="DJ65">
        <v>147</v>
      </c>
      <c r="DK65">
        <v>94</v>
      </c>
      <c r="DL65">
        <v>122</v>
      </c>
      <c r="DM65">
        <v>9</v>
      </c>
      <c r="DN65">
        <v>3701</v>
      </c>
      <c r="DP65">
        <f t="shared" si="10"/>
        <v>1834</v>
      </c>
      <c r="DQ65">
        <f t="shared" si="11"/>
        <v>661</v>
      </c>
      <c r="DR65">
        <f t="shared" si="12"/>
        <v>555</v>
      </c>
      <c r="DS65">
        <f t="shared" si="13"/>
        <v>9</v>
      </c>
      <c r="DU65" s="9" t="s">
        <v>6296</v>
      </c>
      <c r="DV65">
        <v>1232</v>
      </c>
      <c r="DW65">
        <v>997</v>
      </c>
      <c r="DX65">
        <v>2229</v>
      </c>
      <c r="DZ65" s="9" t="s">
        <v>6280</v>
      </c>
      <c r="EA65">
        <v>3104</v>
      </c>
      <c r="EB65">
        <v>597</v>
      </c>
      <c r="EC65">
        <v>3701</v>
      </c>
    </row>
    <row r="66" spans="1:133">
      <c r="A66" s="9" t="s">
        <v>6281</v>
      </c>
      <c r="B66">
        <v>206</v>
      </c>
      <c r="C66">
        <v>1</v>
      </c>
      <c r="D66">
        <v>4843</v>
      </c>
      <c r="E66">
        <v>749</v>
      </c>
      <c r="F66">
        <v>6</v>
      </c>
      <c r="G66">
        <v>72</v>
      </c>
      <c r="H66">
        <v>10</v>
      </c>
      <c r="I66">
        <v>30</v>
      </c>
      <c r="J66">
        <v>472</v>
      </c>
      <c r="K66">
        <v>26</v>
      </c>
      <c r="M66">
        <v>6415</v>
      </c>
      <c r="N66">
        <f t="shared" si="1"/>
        <v>502</v>
      </c>
      <c r="O66">
        <f t="shared" si="2"/>
        <v>4915</v>
      </c>
      <c r="P66">
        <f t="shared" si="3"/>
        <v>759</v>
      </c>
      <c r="Q66">
        <f t="shared" si="4"/>
        <v>6</v>
      </c>
      <c r="R66">
        <f t="shared" si="5"/>
        <v>232</v>
      </c>
      <c r="S66">
        <f t="shared" si="6"/>
        <v>1</v>
      </c>
      <c r="T66" s="9" t="s">
        <v>6285</v>
      </c>
      <c r="U66">
        <v>6515</v>
      </c>
      <c r="V66">
        <v>5742</v>
      </c>
      <c r="X66">
        <v>12257</v>
      </c>
      <c r="Y66" s="9" t="s">
        <v>6285</v>
      </c>
      <c r="Z66">
        <v>933</v>
      </c>
      <c r="AA66">
        <v>11324</v>
      </c>
      <c r="AC66">
        <v>12257</v>
      </c>
      <c r="AD66" s="9" t="s">
        <v>6281</v>
      </c>
      <c r="AE66">
        <v>56</v>
      </c>
      <c r="AF66">
        <v>243</v>
      </c>
      <c r="AG66">
        <v>793</v>
      </c>
      <c r="AH66">
        <v>365</v>
      </c>
      <c r="AI66">
        <v>1961</v>
      </c>
      <c r="AJ66">
        <v>374</v>
      </c>
      <c r="AK66">
        <v>400</v>
      </c>
      <c r="AL66">
        <v>483</v>
      </c>
      <c r="AM66">
        <v>417</v>
      </c>
      <c r="AN66">
        <v>436</v>
      </c>
      <c r="AO66">
        <v>346</v>
      </c>
      <c r="AP66">
        <v>257</v>
      </c>
      <c r="AQ66">
        <v>284</v>
      </c>
      <c r="AR66">
        <v>6415</v>
      </c>
      <c r="AT66">
        <f t="shared" si="7"/>
        <v>2326</v>
      </c>
      <c r="AU66">
        <f t="shared" si="14"/>
        <v>1257</v>
      </c>
      <c r="AV66">
        <f t="shared" si="8"/>
        <v>1456</v>
      </c>
      <c r="AW66">
        <f t="shared" si="9"/>
        <v>284</v>
      </c>
      <c r="AY66" s="12">
        <v>364</v>
      </c>
      <c r="AZ66" s="1">
        <v>98</v>
      </c>
      <c r="BA66" s="1">
        <v>24</v>
      </c>
      <c r="BB66" s="1"/>
      <c r="BC66" s="1"/>
      <c r="BD66" s="1">
        <v>6608</v>
      </c>
      <c r="BE66" s="1"/>
      <c r="BF66" s="1"/>
      <c r="BG66" s="1">
        <v>1</v>
      </c>
      <c r="BH66" s="1">
        <v>1126</v>
      </c>
      <c r="BI66" s="1">
        <v>6</v>
      </c>
      <c r="BJ66" s="1">
        <v>6</v>
      </c>
      <c r="BK66" s="1"/>
      <c r="BL66" s="1"/>
      <c r="BM66" s="1"/>
      <c r="BN66" s="1">
        <v>1</v>
      </c>
      <c r="BO66" s="1">
        <v>5</v>
      </c>
      <c r="BP66" s="1">
        <v>1519</v>
      </c>
      <c r="BQ66" s="1"/>
      <c r="BR66" s="1"/>
      <c r="BS66" s="1">
        <v>8</v>
      </c>
      <c r="BT66" s="1">
        <v>1</v>
      </c>
      <c r="BU66" s="1">
        <v>1</v>
      </c>
      <c r="BV66" s="1">
        <v>1</v>
      </c>
      <c r="BW66" s="1">
        <v>15</v>
      </c>
      <c r="BX66" s="1"/>
      <c r="BY66" s="1"/>
      <c r="BZ66" s="1">
        <v>8</v>
      </c>
      <c r="CA66" s="1">
        <v>57</v>
      </c>
      <c r="CB66" s="1"/>
      <c r="CC66" s="1"/>
      <c r="CD66" s="1">
        <v>12</v>
      </c>
      <c r="CE66" s="1"/>
      <c r="CF66" s="1"/>
      <c r="CG66" s="1"/>
      <c r="CH66" s="1"/>
      <c r="CI66" s="1"/>
      <c r="CJ66" s="1"/>
      <c r="CK66" s="1"/>
      <c r="CL66" s="1">
        <v>9497</v>
      </c>
      <c r="CN66" s="9" t="s">
        <v>6301</v>
      </c>
      <c r="CP66">
        <v>2</v>
      </c>
      <c r="CQ66">
        <v>2</v>
      </c>
      <c r="CZ66" s="9" t="s">
        <v>6281</v>
      </c>
      <c r="DA66">
        <v>102</v>
      </c>
      <c r="DB66">
        <v>342</v>
      </c>
      <c r="DC66">
        <v>187</v>
      </c>
      <c r="DD66">
        <v>1615</v>
      </c>
      <c r="DE66">
        <v>255</v>
      </c>
      <c r="DF66">
        <v>240</v>
      </c>
      <c r="DG66">
        <v>220</v>
      </c>
      <c r="DH66">
        <v>217</v>
      </c>
      <c r="DI66">
        <v>147</v>
      </c>
      <c r="DJ66">
        <v>98</v>
      </c>
      <c r="DK66">
        <v>78</v>
      </c>
      <c r="DL66">
        <v>83</v>
      </c>
      <c r="DM66">
        <v>10</v>
      </c>
      <c r="DN66">
        <v>3594</v>
      </c>
      <c r="DP66">
        <f t="shared" si="10"/>
        <v>1870</v>
      </c>
      <c r="DQ66">
        <f t="shared" si="11"/>
        <v>677</v>
      </c>
      <c r="DR66">
        <f t="shared" si="12"/>
        <v>406</v>
      </c>
      <c r="DS66">
        <f t="shared" si="13"/>
        <v>10</v>
      </c>
      <c r="DU66" s="9" t="s">
        <v>6280</v>
      </c>
      <c r="DV66">
        <v>1867</v>
      </c>
      <c r="DW66">
        <v>1834</v>
      </c>
      <c r="DX66">
        <v>3701</v>
      </c>
      <c r="DZ66" s="9" t="s">
        <v>6281</v>
      </c>
      <c r="EA66">
        <v>2310</v>
      </c>
      <c r="EB66">
        <v>1284</v>
      </c>
      <c r="EC66">
        <v>3594</v>
      </c>
    </row>
    <row r="67" spans="1:133">
      <c r="A67" s="9" t="s">
        <v>6283</v>
      </c>
      <c r="B67">
        <v>1</v>
      </c>
      <c r="C67">
        <v>46</v>
      </c>
      <c r="D67">
        <v>6736</v>
      </c>
      <c r="E67">
        <v>4515</v>
      </c>
      <c r="F67">
        <v>18</v>
      </c>
      <c r="G67">
        <v>55</v>
      </c>
      <c r="H67">
        <v>23</v>
      </c>
      <c r="I67">
        <v>21</v>
      </c>
      <c r="J67">
        <v>3855</v>
      </c>
      <c r="K67">
        <v>243</v>
      </c>
      <c r="M67">
        <v>15513</v>
      </c>
      <c r="N67">
        <f t="shared" si="1"/>
        <v>3876</v>
      </c>
      <c r="O67">
        <f t="shared" si="2"/>
        <v>6791</v>
      </c>
      <c r="P67">
        <f t="shared" si="3"/>
        <v>4538</v>
      </c>
      <c r="Q67">
        <f t="shared" si="4"/>
        <v>18</v>
      </c>
      <c r="R67">
        <f t="shared" si="5"/>
        <v>244</v>
      </c>
      <c r="S67">
        <f t="shared" si="6"/>
        <v>46</v>
      </c>
      <c r="T67" s="9" t="s">
        <v>6286</v>
      </c>
      <c r="U67">
        <v>2438</v>
      </c>
      <c r="V67">
        <v>2144</v>
      </c>
      <c r="X67">
        <v>4582</v>
      </c>
      <c r="Y67" s="9" t="s">
        <v>6286</v>
      </c>
      <c r="Z67">
        <v>711</v>
      </c>
      <c r="AA67">
        <v>3871</v>
      </c>
      <c r="AC67">
        <v>4582</v>
      </c>
      <c r="AD67" s="9" t="s">
        <v>6283</v>
      </c>
      <c r="AE67">
        <v>146</v>
      </c>
      <c r="AF67">
        <v>669</v>
      </c>
      <c r="AG67">
        <v>2027</v>
      </c>
      <c r="AH67">
        <v>923</v>
      </c>
      <c r="AI67">
        <v>6338</v>
      </c>
      <c r="AJ67">
        <v>845</v>
      </c>
      <c r="AK67">
        <v>831</v>
      </c>
      <c r="AL67">
        <v>882</v>
      </c>
      <c r="AM67">
        <v>863</v>
      </c>
      <c r="AN67">
        <v>678</v>
      </c>
      <c r="AO67">
        <v>487</v>
      </c>
      <c r="AP67">
        <v>358</v>
      </c>
      <c r="AQ67">
        <v>466</v>
      </c>
      <c r="AR67">
        <v>15513</v>
      </c>
      <c r="AT67">
        <f t="shared" si="7"/>
        <v>7261</v>
      </c>
      <c r="AU67">
        <f t="shared" si="14"/>
        <v>2558</v>
      </c>
      <c r="AV67">
        <f t="shared" si="8"/>
        <v>2386</v>
      </c>
      <c r="AW67">
        <f t="shared" si="9"/>
        <v>466</v>
      </c>
      <c r="AY67" s="12">
        <v>368</v>
      </c>
      <c r="AZ67" s="1">
        <v>1</v>
      </c>
      <c r="BA67" s="1">
        <v>1</v>
      </c>
      <c r="BB67" s="1"/>
      <c r="BC67" s="1"/>
      <c r="BD67" s="1">
        <v>5887</v>
      </c>
      <c r="BE67" s="1"/>
      <c r="BF67" s="1"/>
      <c r="BG67" s="1"/>
      <c r="BH67" s="1">
        <v>432</v>
      </c>
      <c r="BI67" s="1">
        <v>1</v>
      </c>
      <c r="BJ67" s="1"/>
      <c r="BK67" s="1"/>
      <c r="BL67" s="1"/>
      <c r="BM67" s="1"/>
      <c r="BN67" s="1"/>
      <c r="BO67" s="1">
        <v>5</v>
      </c>
      <c r="BP67" s="1">
        <v>3</v>
      </c>
      <c r="BQ67" s="1"/>
      <c r="BR67" s="1"/>
      <c r="BS67" s="1">
        <v>16</v>
      </c>
      <c r="BT67" s="1"/>
      <c r="BU67" s="1"/>
      <c r="BV67" s="1"/>
      <c r="BW67" s="1">
        <v>14</v>
      </c>
      <c r="BX67" s="1"/>
      <c r="BY67" s="1"/>
      <c r="BZ67" s="1">
        <v>24</v>
      </c>
      <c r="CA67" s="1">
        <v>29</v>
      </c>
      <c r="CB67" s="1"/>
      <c r="CC67" s="1"/>
      <c r="CD67" s="1">
        <v>1</v>
      </c>
      <c r="CE67" s="1"/>
      <c r="CF67" s="1"/>
      <c r="CG67" s="1"/>
      <c r="CH67" s="1"/>
      <c r="CI67" s="1"/>
      <c r="CJ67" s="1">
        <v>3</v>
      </c>
      <c r="CK67" s="1"/>
      <c r="CL67" s="1">
        <v>6417</v>
      </c>
      <c r="CN67" s="9" t="s">
        <v>6302</v>
      </c>
      <c r="CO67">
        <v>2</v>
      </c>
      <c r="CQ67">
        <v>2</v>
      </c>
      <c r="CZ67" s="9" t="s">
        <v>6283</v>
      </c>
      <c r="DA67">
        <v>2082</v>
      </c>
      <c r="DB67">
        <v>6751</v>
      </c>
      <c r="DC67">
        <v>3321</v>
      </c>
      <c r="DD67">
        <v>28118</v>
      </c>
      <c r="DE67">
        <v>4099</v>
      </c>
      <c r="DF67">
        <v>3807</v>
      </c>
      <c r="DG67">
        <v>3759</v>
      </c>
      <c r="DH67">
        <v>3586</v>
      </c>
      <c r="DI67">
        <v>2901</v>
      </c>
      <c r="DJ67">
        <v>2039</v>
      </c>
      <c r="DK67">
        <v>1323</v>
      </c>
      <c r="DL67">
        <v>1410</v>
      </c>
      <c r="DM67">
        <v>191</v>
      </c>
      <c r="DN67">
        <v>63387</v>
      </c>
      <c r="DP67">
        <f t="shared" si="10"/>
        <v>32217</v>
      </c>
      <c r="DQ67">
        <f t="shared" si="11"/>
        <v>11152</v>
      </c>
      <c r="DR67">
        <f t="shared" si="12"/>
        <v>7673</v>
      </c>
      <c r="DS67">
        <f t="shared" si="13"/>
        <v>191</v>
      </c>
      <c r="DU67" s="9" t="s">
        <v>6281</v>
      </c>
      <c r="DV67">
        <v>1964</v>
      </c>
      <c r="DW67">
        <v>1630</v>
      </c>
      <c r="DX67">
        <v>3594</v>
      </c>
      <c r="DZ67" s="9" t="s">
        <v>6283</v>
      </c>
      <c r="EA67">
        <v>59738</v>
      </c>
      <c r="EB67">
        <v>3649</v>
      </c>
      <c r="EC67">
        <v>63387</v>
      </c>
    </row>
    <row r="68" spans="1:133">
      <c r="A68" s="9" t="s">
        <v>6285</v>
      </c>
      <c r="B68">
        <v>4</v>
      </c>
      <c r="C68">
        <v>73</v>
      </c>
      <c r="D68">
        <v>4760</v>
      </c>
      <c r="E68">
        <v>4163</v>
      </c>
      <c r="F68">
        <v>14</v>
      </c>
      <c r="G68">
        <v>22</v>
      </c>
      <c r="H68">
        <v>17</v>
      </c>
      <c r="I68">
        <v>7</v>
      </c>
      <c r="J68">
        <v>2001</v>
      </c>
      <c r="K68">
        <v>1196</v>
      </c>
      <c r="M68">
        <v>12257</v>
      </c>
      <c r="N68">
        <f t="shared" si="1"/>
        <v>2008</v>
      </c>
      <c r="O68">
        <f t="shared" si="2"/>
        <v>4782</v>
      </c>
      <c r="P68">
        <f t="shared" si="3"/>
        <v>4180</v>
      </c>
      <c r="Q68">
        <f t="shared" si="4"/>
        <v>14</v>
      </c>
      <c r="R68">
        <f t="shared" si="5"/>
        <v>1200</v>
      </c>
      <c r="S68">
        <f t="shared" si="6"/>
        <v>73</v>
      </c>
      <c r="T68" s="9" t="s">
        <v>6287</v>
      </c>
      <c r="U68">
        <v>4877</v>
      </c>
      <c r="V68">
        <v>5079</v>
      </c>
      <c r="X68">
        <v>9956</v>
      </c>
      <c r="Y68" s="9" t="s">
        <v>6287</v>
      </c>
      <c r="Z68">
        <v>4008</v>
      </c>
      <c r="AA68">
        <v>5948</v>
      </c>
      <c r="AC68">
        <v>9956</v>
      </c>
      <c r="AD68" s="9" t="s">
        <v>6285</v>
      </c>
      <c r="AE68">
        <v>87</v>
      </c>
      <c r="AF68">
        <v>520</v>
      </c>
      <c r="AG68">
        <v>1459</v>
      </c>
      <c r="AH68">
        <v>662</v>
      </c>
      <c r="AI68">
        <v>4538</v>
      </c>
      <c r="AJ68">
        <v>676</v>
      </c>
      <c r="AK68">
        <v>723</v>
      </c>
      <c r="AL68">
        <v>852</v>
      </c>
      <c r="AM68">
        <v>777</v>
      </c>
      <c r="AN68">
        <v>636</v>
      </c>
      <c r="AO68">
        <v>497</v>
      </c>
      <c r="AP68">
        <v>344</v>
      </c>
      <c r="AQ68">
        <v>486</v>
      </c>
      <c r="AR68">
        <v>12257</v>
      </c>
      <c r="AT68">
        <f t="shared" si="7"/>
        <v>5200</v>
      </c>
      <c r="AU68">
        <f t="shared" si="14"/>
        <v>2251</v>
      </c>
      <c r="AV68">
        <f t="shared" si="8"/>
        <v>2254</v>
      </c>
      <c r="AW68">
        <f t="shared" si="9"/>
        <v>486</v>
      </c>
      <c r="AY68" s="12">
        <v>376</v>
      </c>
      <c r="AZ68" s="1">
        <v>26</v>
      </c>
      <c r="BA68" s="1">
        <v>225</v>
      </c>
      <c r="BB68" s="1"/>
      <c r="BC68" s="1">
        <v>3</v>
      </c>
      <c r="BD68" s="1">
        <v>11052</v>
      </c>
      <c r="BE68" s="1">
        <v>1</v>
      </c>
      <c r="BF68" s="1">
        <v>1</v>
      </c>
      <c r="BG68" s="1">
        <v>3</v>
      </c>
      <c r="BH68" s="1">
        <v>2950</v>
      </c>
      <c r="BI68" s="1">
        <v>38</v>
      </c>
      <c r="BJ68" s="1">
        <v>4</v>
      </c>
      <c r="BK68" s="1"/>
      <c r="BL68" s="1"/>
      <c r="BM68" s="1">
        <v>40</v>
      </c>
      <c r="BN68" s="1">
        <v>1</v>
      </c>
      <c r="BO68" s="1">
        <v>14</v>
      </c>
      <c r="BP68" s="1">
        <v>21</v>
      </c>
      <c r="BQ68" s="1"/>
      <c r="BR68" s="1"/>
      <c r="BS68" s="1">
        <v>58</v>
      </c>
      <c r="BT68" s="1">
        <v>6</v>
      </c>
      <c r="BU68" s="1">
        <v>15</v>
      </c>
      <c r="BV68" s="1">
        <v>6</v>
      </c>
      <c r="BW68" s="1">
        <v>82</v>
      </c>
      <c r="BX68" s="1"/>
      <c r="BY68" s="1">
        <v>2</v>
      </c>
      <c r="BZ68" s="1">
        <v>413</v>
      </c>
      <c r="CA68" s="1">
        <v>277</v>
      </c>
      <c r="CB68" s="1">
        <v>4</v>
      </c>
      <c r="CC68" s="1"/>
      <c r="CD68" s="1">
        <v>48</v>
      </c>
      <c r="CE68" s="1"/>
      <c r="CF68" s="1">
        <v>1</v>
      </c>
      <c r="CG68" s="1"/>
      <c r="CH68" s="1"/>
      <c r="CI68" s="1">
        <v>9</v>
      </c>
      <c r="CJ68" s="1"/>
      <c r="CK68" s="1"/>
      <c r="CL68" s="1">
        <v>15300</v>
      </c>
      <c r="CN68" s="9" t="s">
        <v>6303</v>
      </c>
      <c r="CO68">
        <v>1</v>
      </c>
      <c r="CP68">
        <v>1</v>
      </c>
      <c r="CQ68">
        <v>2</v>
      </c>
      <c r="CZ68" s="9" t="s">
        <v>6285</v>
      </c>
      <c r="DA68">
        <v>1321</v>
      </c>
      <c r="DB68">
        <v>4508</v>
      </c>
      <c r="DC68">
        <v>2066</v>
      </c>
      <c r="DD68">
        <v>20013</v>
      </c>
      <c r="DE68">
        <v>2899</v>
      </c>
      <c r="DF68">
        <v>2662</v>
      </c>
      <c r="DG68">
        <v>2913</v>
      </c>
      <c r="DH68">
        <v>2551</v>
      </c>
      <c r="DI68">
        <v>1950</v>
      </c>
      <c r="DJ68">
        <v>1390</v>
      </c>
      <c r="DK68">
        <v>982</v>
      </c>
      <c r="DL68">
        <v>1106</v>
      </c>
      <c r="DM68">
        <v>132</v>
      </c>
      <c r="DN68">
        <v>44493</v>
      </c>
      <c r="DP68">
        <f t="shared" si="10"/>
        <v>22912</v>
      </c>
      <c r="DQ68">
        <f t="shared" si="11"/>
        <v>8126</v>
      </c>
      <c r="DR68">
        <f t="shared" si="12"/>
        <v>5428</v>
      </c>
      <c r="DS68">
        <f t="shared" si="13"/>
        <v>132</v>
      </c>
      <c r="DU68" s="9" t="s">
        <v>6283</v>
      </c>
      <c r="DV68">
        <v>31304</v>
      </c>
      <c r="DW68">
        <v>32083</v>
      </c>
      <c r="DX68">
        <v>63387</v>
      </c>
      <c r="DZ68" s="9" t="s">
        <v>6285</v>
      </c>
      <c r="EA68">
        <v>43806</v>
      </c>
      <c r="EB68">
        <v>687</v>
      </c>
      <c r="EC68">
        <v>44493</v>
      </c>
    </row>
    <row r="69" spans="1:133">
      <c r="A69" s="9" t="s">
        <v>6286</v>
      </c>
      <c r="B69">
        <v>3</v>
      </c>
      <c r="C69">
        <v>5</v>
      </c>
      <c r="D69">
        <v>2677</v>
      </c>
      <c r="E69">
        <v>1000</v>
      </c>
      <c r="G69">
        <v>12</v>
      </c>
      <c r="I69">
        <v>3</v>
      </c>
      <c r="J69">
        <v>839</v>
      </c>
      <c r="K69">
        <v>43</v>
      </c>
      <c r="M69">
        <v>4582</v>
      </c>
      <c r="N69">
        <f t="shared" si="1"/>
        <v>842</v>
      </c>
      <c r="O69">
        <f t="shared" si="2"/>
        <v>2689</v>
      </c>
      <c r="P69">
        <f t="shared" si="3"/>
        <v>1000</v>
      </c>
      <c r="Q69">
        <f t="shared" si="4"/>
        <v>0</v>
      </c>
      <c r="R69">
        <f t="shared" si="5"/>
        <v>46</v>
      </c>
      <c r="S69">
        <f t="shared" si="6"/>
        <v>5</v>
      </c>
      <c r="T69" s="9" t="s">
        <v>6304</v>
      </c>
      <c r="U69">
        <v>3460</v>
      </c>
      <c r="V69">
        <v>3860</v>
      </c>
      <c r="X69">
        <v>7320</v>
      </c>
      <c r="Y69" s="9" t="s">
        <v>6304</v>
      </c>
      <c r="Z69">
        <v>4833</v>
      </c>
      <c r="AA69">
        <v>2487</v>
      </c>
      <c r="AC69">
        <v>7320</v>
      </c>
      <c r="AD69" s="9" t="s">
        <v>6286</v>
      </c>
      <c r="AE69">
        <v>52</v>
      </c>
      <c r="AF69">
        <v>244</v>
      </c>
      <c r="AG69">
        <v>580</v>
      </c>
      <c r="AH69">
        <v>312</v>
      </c>
      <c r="AI69">
        <v>1767</v>
      </c>
      <c r="AJ69">
        <v>246</v>
      </c>
      <c r="AK69">
        <v>269</v>
      </c>
      <c r="AL69">
        <v>295</v>
      </c>
      <c r="AM69">
        <v>226</v>
      </c>
      <c r="AN69">
        <v>221</v>
      </c>
      <c r="AO69">
        <v>152</v>
      </c>
      <c r="AP69">
        <v>97</v>
      </c>
      <c r="AQ69">
        <v>121</v>
      </c>
      <c r="AR69">
        <v>4582</v>
      </c>
      <c r="AT69">
        <f t="shared" si="7"/>
        <v>2079</v>
      </c>
      <c r="AU69">
        <f t="shared" ref="AU69:AU100" si="15">AJ69+AK69+AL69</f>
        <v>810</v>
      </c>
      <c r="AV69">
        <f t="shared" si="8"/>
        <v>696</v>
      </c>
      <c r="AW69">
        <f t="shared" si="9"/>
        <v>121</v>
      </c>
      <c r="AY69" s="12">
        <v>380</v>
      </c>
      <c r="AZ69" s="1">
        <v>26</v>
      </c>
      <c r="BA69" s="1">
        <v>16</v>
      </c>
      <c r="BB69" s="1"/>
      <c r="BC69" s="1"/>
      <c r="BD69" s="1">
        <v>8778</v>
      </c>
      <c r="BE69" s="1"/>
      <c r="BF69" s="1"/>
      <c r="BG69" s="1">
        <v>3</v>
      </c>
      <c r="BH69" s="1">
        <v>1718</v>
      </c>
      <c r="BI69" s="1">
        <v>2</v>
      </c>
      <c r="BJ69" s="1">
        <v>9</v>
      </c>
      <c r="BK69" s="1"/>
      <c r="BL69" s="1"/>
      <c r="BM69" s="1"/>
      <c r="BN69" s="1"/>
      <c r="BO69" s="1">
        <v>102</v>
      </c>
      <c r="BP69" s="1">
        <v>7</v>
      </c>
      <c r="BQ69" s="1"/>
      <c r="BR69" s="1"/>
      <c r="BS69" s="1">
        <v>27</v>
      </c>
      <c r="BT69" s="1">
        <v>1</v>
      </c>
      <c r="BU69" s="1">
        <v>6</v>
      </c>
      <c r="BV69" s="1"/>
      <c r="BW69" s="1">
        <v>33</v>
      </c>
      <c r="BX69" s="1">
        <v>1</v>
      </c>
      <c r="BY69" s="1">
        <v>61</v>
      </c>
      <c r="BZ69" s="1">
        <v>1</v>
      </c>
      <c r="CA69" s="1">
        <v>1263</v>
      </c>
      <c r="CB69" s="1"/>
      <c r="CC69" s="1"/>
      <c r="CD69" s="1">
        <v>73</v>
      </c>
      <c r="CE69" s="1"/>
      <c r="CF69" s="1">
        <v>3</v>
      </c>
      <c r="CG69" s="1"/>
      <c r="CH69" s="1"/>
      <c r="CI69" s="1">
        <v>10</v>
      </c>
      <c r="CJ69" s="1"/>
      <c r="CK69" s="1"/>
      <c r="CL69" s="1">
        <v>12140</v>
      </c>
      <c r="CN69" s="9" t="s">
        <v>6305</v>
      </c>
      <c r="CO69">
        <v>1</v>
      </c>
      <c r="CQ69">
        <v>1</v>
      </c>
      <c r="CZ69" s="9" t="s">
        <v>6286</v>
      </c>
      <c r="DA69">
        <v>119</v>
      </c>
      <c r="DB69">
        <v>409</v>
      </c>
      <c r="DC69">
        <v>188</v>
      </c>
      <c r="DD69">
        <v>1537</v>
      </c>
      <c r="DE69">
        <v>275</v>
      </c>
      <c r="DF69">
        <v>229</v>
      </c>
      <c r="DG69">
        <v>173</v>
      </c>
      <c r="DH69">
        <v>115</v>
      </c>
      <c r="DI69">
        <v>86</v>
      </c>
      <c r="DJ69">
        <v>46</v>
      </c>
      <c r="DK69">
        <v>27</v>
      </c>
      <c r="DL69">
        <v>30</v>
      </c>
      <c r="DM69">
        <v>12</v>
      </c>
      <c r="DN69">
        <v>3246</v>
      </c>
      <c r="DP69">
        <f t="shared" si="10"/>
        <v>1812</v>
      </c>
      <c r="DQ69">
        <f t="shared" si="11"/>
        <v>517</v>
      </c>
      <c r="DR69">
        <f t="shared" si="12"/>
        <v>189</v>
      </c>
      <c r="DS69">
        <f t="shared" si="13"/>
        <v>12</v>
      </c>
      <c r="DU69" s="9" t="s">
        <v>6285</v>
      </c>
      <c r="DV69">
        <v>21156</v>
      </c>
      <c r="DW69">
        <v>23337</v>
      </c>
      <c r="DX69">
        <v>44493</v>
      </c>
      <c r="DZ69" s="9" t="s">
        <v>6286</v>
      </c>
      <c r="EA69">
        <v>2771</v>
      </c>
      <c r="EB69">
        <v>475</v>
      </c>
      <c r="EC69">
        <v>3246</v>
      </c>
    </row>
    <row r="70" spans="1:133">
      <c r="A70" s="9" t="s">
        <v>6287</v>
      </c>
      <c r="C70">
        <v>30</v>
      </c>
      <c r="D70">
        <v>3488</v>
      </c>
      <c r="E70">
        <v>1973</v>
      </c>
      <c r="F70">
        <v>4</v>
      </c>
      <c r="G70">
        <v>21</v>
      </c>
      <c r="H70">
        <v>7</v>
      </c>
      <c r="I70">
        <v>16</v>
      </c>
      <c r="J70">
        <v>4283</v>
      </c>
      <c r="K70">
        <v>134</v>
      </c>
      <c r="M70">
        <v>9956</v>
      </c>
      <c r="N70">
        <f t="shared" ref="N70:N129" si="16">+I70+J70</f>
        <v>4299</v>
      </c>
      <c r="O70">
        <f t="shared" ref="O70:O129" si="17">D70+G70</f>
        <v>3509</v>
      </c>
      <c r="P70">
        <f t="shared" ref="P70:P129" si="18">+E70+H70</f>
        <v>1980</v>
      </c>
      <c r="Q70">
        <f t="shared" ref="Q70:Q129" si="19">F70</f>
        <v>4</v>
      </c>
      <c r="R70">
        <f t="shared" ref="R70:R129" si="20">K70+B70</f>
        <v>134</v>
      </c>
      <c r="S70">
        <f t="shared" ref="S70:S129" si="21">+C70</f>
        <v>30</v>
      </c>
      <c r="T70" s="9" t="s">
        <v>6288</v>
      </c>
      <c r="U70">
        <v>2884</v>
      </c>
      <c r="V70">
        <v>2950</v>
      </c>
      <c r="X70">
        <v>5834</v>
      </c>
      <c r="Y70" s="9" t="s">
        <v>6288</v>
      </c>
      <c r="Z70">
        <v>2780</v>
      </c>
      <c r="AA70">
        <v>3054</v>
      </c>
      <c r="AC70">
        <v>5834</v>
      </c>
      <c r="AD70" s="9" t="s">
        <v>6287</v>
      </c>
      <c r="AE70">
        <v>92</v>
      </c>
      <c r="AF70">
        <v>426</v>
      </c>
      <c r="AG70">
        <v>1279</v>
      </c>
      <c r="AH70">
        <v>684</v>
      </c>
      <c r="AI70">
        <v>3745</v>
      </c>
      <c r="AJ70">
        <v>609</v>
      </c>
      <c r="AK70">
        <v>616</v>
      </c>
      <c r="AL70">
        <v>665</v>
      </c>
      <c r="AM70">
        <v>555</v>
      </c>
      <c r="AN70">
        <v>468</v>
      </c>
      <c r="AO70">
        <v>344</v>
      </c>
      <c r="AP70">
        <v>223</v>
      </c>
      <c r="AQ70">
        <v>250</v>
      </c>
      <c r="AR70">
        <v>9956</v>
      </c>
      <c r="AT70">
        <f t="shared" ref="AT70:AT131" si="22">AH70+AI70</f>
        <v>4429</v>
      </c>
      <c r="AU70">
        <f t="shared" si="15"/>
        <v>1890</v>
      </c>
      <c r="AV70">
        <f t="shared" ref="AV70:AV129" si="23">AM70+AN70+AO70+AP70</f>
        <v>1590</v>
      </c>
      <c r="AW70">
        <f t="shared" ref="AW70:AW129" si="24">AQ70</f>
        <v>250</v>
      </c>
      <c r="AY70" s="12">
        <v>390</v>
      </c>
      <c r="AZ70" s="1">
        <v>1</v>
      </c>
      <c r="BA70" s="1"/>
      <c r="BB70" s="1"/>
      <c r="BC70" s="1"/>
      <c r="BD70" s="1">
        <v>3678</v>
      </c>
      <c r="BE70" s="1"/>
      <c r="BF70" s="1"/>
      <c r="BG70" s="1"/>
      <c r="BH70" s="1">
        <v>810</v>
      </c>
      <c r="BI70" s="1"/>
      <c r="BJ70" s="1"/>
      <c r="BK70" s="1"/>
      <c r="BL70" s="1"/>
      <c r="BM70" s="1"/>
      <c r="BN70" s="1"/>
      <c r="BO70" s="1"/>
      <c r="BP70" s="1">
        <v>2</v>
      </c>
      <c r="BQ70" s="1"/>
      <c r="BR70" s="1"/>
      <c r="BS70" s="1">
        <v>9</v>
      </c>
      <c r="BT70" s="1">
        <v>1</v>
      </c>
      <c r="BU70" s="1"/>
      <c r="BV70" s="1"/>
      <c r="BW70" s="1">
        <v>8</v>
      </c>
      <c r="BX70" s="1">
        <v>1</v>
      </c>
      <c r="BY70" s="1"/>
      <c r="BZ70" s="1">
        <v>8</v>
      </c>
      <c r="CA70" s="1">
        <v>41</v>
      </c>
      <c r="CB70" s="1"/>
      <c r="CC70" s="1"/>
      <c r="CD70" s="1">
        <v>6</v>
      </c>
      <c r="CE70" s="1"/>
      <c r="CF70" s="1"/>
      <c r="CG70" s="1"/>
      <c r="CH70" s="1"/>
      <c r="CI70" s="1"/>
      <c r="CJ70" s="1"/>
      <c r="CK70" s="1"/>
      <c r="CL70" s="1">
        <v>4565</v>
      </c>
      <c r="CN70" s="9" t="s">
        <v>6306</v>
      </c>
      <c r="CO70">
        <v>12</v>
      </c>
      <c r="CP70">
        <v>8</v>
      </c>
      <c r="CQ70">
        <v>20</v>
      </c>
      <c r="CZ70" s="9" t="s">
        <v>6287</v>
      </c>
      <c r="DA70">
        <v>510</v>
      </c>
      <c r="DB70">
        <v>1573</v>
      </c>
      <c r="DC70">
        <v>713</v>
      </c>
      <c r="DD70">
        <v>5904</v>
      </c>
      <c r="DE70">
        <v>731</v>
      </c>
      <c r="DF70">
        <v>701</v>
      </c>
      <c r="DG70">
        <v>662</v>
      </c>
      <c r="DH70">
        <v>555</v>
      </c>
      <c r="DI70">
        <v>390</v>
      </c>
      <c r="DJ70">
        <v>287</v>
      </c>
      <c r="DK70">
        <v>151</v>
      </c>
      <c r="DL70">
        <v>164</v>
      </c>
      <c r="DM70">
        <v>49</v>
      </c>
      <c r="DN70">
        <v>12390</v>
      </c>
      <c r="DP70">
        <f t="shared" ref="DP70:DP129" si="25">DD70+DE70</f>
        <v>6635</v>
      </c>
      <c r="DQ70">
        <f t="shared" ref="DQ70:DQ129" si="26">DF70+DG70+DH70</f>
        <v>1918</v>
      </c>
      <c r="DR70">
        <f t="shared" ref="DR70:DR129" si="27">DI70+DJ70+DK70+DL70</f>
        <v>992</v>
      </c>
      <c r="DS70">
        <f t="shared" ref="DS70:DS129" si="28">DM70</f>
        <v>49</v>
      </c>
      <c r="DU70" s="9" t="s">
        <v>6286</v>
      </c>
      <c r="DV70">
        <v>1820</v>
      </c>
      <c r="DW70">
        <v>1426</v>
      </c>
      <c r="DX70">
        <v>3246</v>
      </c>
      <c r="DZ70" s="9" t="s">
        <v>6287</v>
      </c>
      <c r="EA70">
        <v>10099</v>
      </c>
      <c r="EB70">
        <v>2291</v>
      </c>
      <c r="EC70">
        <v>12390</v>
      </c>
    </row>
    <row r="71" spans="1:133">
      <c r="A71" s="9" t="s">
        <v>6304</v>
      </c>
      <c r="B71">
        <v>1</v>
      </c>
      <c r="C71">
        <v>2</v>
      </c>
      <c r="D71">
        <v>3828</v>
      </c>
      <c r="E71">
        <v>543</v>
      </c>
      <c r="G71">
        <v>14</v>
      </c>
      <c r="H71">
        <v>1</v>
      </c>
      <c r="I71">
        <v>4</v>
      </c>
      <c r="J71">
        <v>2914</v>
      </c>
      <c r="K71">
        <v>13</v>
      </c>
      <c r="M71">
        <v>7320</v>
      </c>
      <c r="N71">
        <f t="shared" si="16"/>
        <v>2918</v>
      </c>
      <c r="O71">
        <f t="shared" si="17"/>
        <v>3842</v>
      </c>
      <c r="P71">
        <f t="shared" si="18"/>
        <v>544</v>
      </c>
      <c r="Q71">
        <f t="shared" si="19"/>
        <v>0</v>
      </c>
      <c r="R71">
        <f t="shared" si="20"/>
        <v>14</v>
      </c>
      <c r="S71">
        <f t="shared" si="21"/>
        <v>2</v>
      </c>
      <c r="T71" s="9" t="s">
        <v>6289</v>
      </c>
      <c r="U71">
        <v>13191</v>
      </c>
      <c r="V71">
        <v>13129</v>
      </c>
      <c r="X71">
        <v>26320</v>
      </c>
      <c r="Y71" s="9" t="s">
        <v>6289</v>
      </c>
      <c r="Z71">
        <v>8285</v>
      </c>
      <c r="AA71">
        <v>18035</v>
      </c>
      <c r="AC71">
        <v>26320</v>
      </c>
      <c r="AD71" s="9" t="s">
        <v>6304</v>
      </c>
      <c r="AE71">
        <v>75</v>
      </c>
      <c r="AF71">
        <v>280</v>
      </c>
      <c r="AG71">
        <v>995</v>
      </c>
      <c r="AH71">
        <v>557</v>
      </c>
      <c r="AI71">
        <v>2460</v>
      </c>
      <c r="AJ71">
        <v>453</v>
      </c>
      <c r="AK71">
        <v>469</v>
      </c>
      <c r="AL71">
        <v>483</v>
      </c>
      <c r="AM71">
        <v>430</v>
      </c>
      <c r="AN71">
        <v>376</v>
      </c>
      <c r="AO71">
        <v>290</v>
      </c>
      <c r="AP71">
        <v>179</v>
      </c>
      <c r="AQ71">
        <v>273</v>
      </c>
      <c r="AR71">
        <v>7320</v>
      </c>
      <c r="AT71">
        <f t="shared" si="22"/>
        <v>3017</v>
      </c>
      <c r="AU71">
        <f t="shared" si="15"/>
        <v>1405</v>
      </c>
      <c r="AV71">
        <f t="shared" si="23"/>
        <v>1275</v>
      </c>
      <c r="AW71">
        <f t="shared" si="24"/>
        <v>273</v>
      </c>
      <c r="AY71" s="12">
        <v>400</v>
      </c>
      <c r="AZ71" s="1">
        <v>7</v>
      </c>
      <c r="BA71" s="1">
        <v>3</v>
      </c>
      <c r="BB71" s="1"/>
      <c r="BC71" s="1"/>
      <c r="BD71" s="1">
        <v>5448</v>
      </c>
      <c r="BE71" s="1">
        <v>1</v>
      </c>
      <c r="BF71" s="1"/>
      <c r="BG71" s="1"/>
      <c r="BH71" s="1">
        <v>4196</v>
      </c>
      <c r="BI71" s="1">
        <v>1</v>
      </c>
      <c r="BJ71" s="1">
        <v>13</v>
      </c>
      <c r="BK71" s="1"/>
      <c r="BL71" s="1"/>
      <c r="BM71" s="1"/>
      <c r="BN71" s="1">
        <v>20</v>
      </c>
      <c r="BO71" s="1">
        <v>24</v>
      </c>
      <c r="BP71" s="1">
        <v>11</v>
      </c>
      <c r="BQ71" s="1">
        <v>1</v>
      </c>
      <c r="BR71" s="1"/>
      <c r="BS71" s="1">
        <v>9</v>
      </c>
      <c r="BT71" s="1">
        <v>1</v>
      </c>
      <c r="BU71" s="1">
        <v>2</v>
      </c>
      <c r="BV71" s="1"/>
      <c r="BW71" s="1">
        <v>31</v>
      </c>
      <c r="BX71" s="1"/>
      <c r="BY71" s="1"/>
      <c r="BZ71" s="1">
        <v>60</v>
      </c>
      <c r="CA71" s="1">
        <v>146</v>
      </c>
      <c r="CB71" s="1"/>
      <c r="CC71" s="1"/>
      <c r="CD71" s="1">
        <v>36</v>
      </c>
      <c r="CE71" s="1"/>
      <c r="CF71" s="1"/>
      <c r="CG71" s="1"/>
      <c r="CH71" s="1"/>
      <c r="CI71" s="1">
        <v>1</v>
      </c>
      <c r="CJ71" s="1"/>
      <c r="CK71" s="1"/>
      <c r="CL71" s="1">
        <v>10011</v>
      </c>
      <c r="CN71" s="9" t="s">
        <v>6307</v>
      </c>
      <c r="CP71">
        <v>1</v>
      </c>
      <c r="CQ71">
        <v>1</v>
      </c>
      <c r="CZ71" s="9" t="s">
        <v>6304</v>
      </c>
      <c r="DA71">
        <v>31</v>
      </c>
      <c r="DB71">
        <v>119</v>
      </c>
      <c r="DC71">
        <v>64</v>
      </c>
      <c r="DD71">
        <v>488</v>
      </c>
      <c r="DE71">
        <v>83</v>
      </c>
      <c r="DF71">
        <v>60</v>
      </c>
      <c r="DG71">
        <v>61</v>
      </c>
      <c r="DH71">
        <v>60</v>
      </c>
      <c r="DI71">
        <v>53</v>
      </c>
      <c r="DJ71">
        <v>32</v>
      </c>
      <c r="DK71">
        <v>29</v>
      </c>
      <c r="DL71">
        <v>37</v>
      </c>
      <c r="DM71">
        <v>2</v>
      </c>
      <c r="DN71">
        <v>1119</v>
      </c>
      <c r="DP71">
        <f t="shared" si="25"/>
        <v>571</v>
      </c>
      <c r="DQ71">
        <f t="shared" si="26"/>
        <v>181</v>
      </c>
      <c r="DR71">
        <f t="shared" si="27"/>
        <v>151</v>
      </c>
      <c r="DS71">
        <f t="shared" si="28"/>
        <v>2</v>
      </c>
      <c r="DU71" s="9" t="s">
        <v>6287</v>
      </c>
      <c r="DV71">
        <v>6296</v>
      </c>
      <c r="DW71">
        <v>6094</v>
      </c>
      <c r="DX71">
        <v>12390</v>
      </c>
      <c r="DZ71" s="9" t="s">
        <v>6304</v>
      </c>
      <c r="EA71">
        <v>834</v>
      </c>
      <c r="EB71">
        <v>285</v>
      </c>
      <c r="EC71">
        <v>1119</v>
      </c>
    </row>
    <row r="72" spans="1:133">
      <c r="A72" s="9" t="s">
        <v>6288</v>
      </c>
      <c r="C72">
        <v>12</v>
      </c>
      <c r="D72">
        <v>3159</v>
      </c>
      <c r="E72">
        <v>1016</v>
      </c>
      <c r="G72">
        <v>11</v>
      </c>
      <c r="I72">
        <v>3</v>
      </c>
      <c r="J72">
        <v>1574</v>
      </c>
      <c r="K72">
        <v>59</v>
      </c>
      <c r="M72">
        <v>5834</v>
      </c>
      <c r="N72">
        <f t="shared" si="16"/>
        <v>1577</v>
      </c>
      <c r="O72">
        <f t="shared" si="17"/>
        <v>3170</v>
      </c>
      <c r="P72">
        <f t="shared" si="18"/>
        <v>1016</v>
      </c>
      <c r="Q72">
        <f t="shared" si="19"/>
        <v>0</v>
      </c>
      <c r="R72">
        <f t="shared" si="20"/>
        <v>59</v>
      </c>
      <c r="S72">
        <f t="shared" si="21"/>
        <v>12</v>
      </c>
      <c r="T72" s="9" t="s">
        <v>6290</v>
      </c>
      <c r="U72">
        <v>2098</v>
      </c>
      <c r="V72">
        <v>2317</v>
      </c>
      <c r="X72">
        <v>4415</v>
      </c>
      <c r="Y72" s="9" t="s">
        <v>6290</v>
      </c>
      <c r="Z72">
        <v>3194</v>
      </c>
      <c r="AA72">
        <v>1221</v>
      </c>
      <c r="AC72">
        <v>4415</v>
      </c>
      <c r="AD72" s="9" t="s">
        <v>6288</v>
      </c>
      <c r="AE72">
        <v>67</v>
      </c>
      <c r="AF72">
        <v>255</v>
      </c>
      <c r="AG72">
        <v>891</v>
      </c>
      <c r="AH72">
        <v>430</v>
      </c>
      <c r="AI72">
        <v>1971</v>
      </c>
      <c r="AJ72">
        <v>289</v>
      </c>
      <c r="AK72">
        <v>363</v>
      </c>
      <c r="AL72">
        <v>396</v>
      </c>
      <c r="AM72">
        <v>348</v>
      </c>
      <c r="AN72">
        <v>242</v>
      </c>
      <c r="AO72">
        <v>215</v>
      </c>
      <c r="AP72">
        <v>155</v>
      </c>
      <c r="AQ72">
        <v>212</v>
      </c>
      <c r="AR72">
        <v>5834</v>
      </c>
      <c r="AT72">
        <f t="shared" si="22"/>
        <v>2401</v>
      </c>
      <c r="AU72">
        <f t="shared" si="15"/>
        <v>1048</v>
      </c>
      <c r="AV72">
        <f t="shared" si="23"/>
        <v>960</v>
      </c>
      <c r="AW72">
        <f t="shared" si="24"/>
        <v>212</v>
      </c>
      <c r="AY72" s="12">
        <v>411</v>
      </c>
      <c r="AZ72" s="1">
        <v>5</v>
      </c>
      <c r="BA72" s="1">
        <v>3</v>
      </c>
      <c r="BB72" s="1"/>
      <c r="BC72" s="1"/>
      <c r="BD72" s="1">
        <v>4372</v>
      </c>
      <c r="BE72" s="1"/>
      <c r="BF72" s="1"/>
      <c r="BG72" s="1">
        <v>3</v>
      </c>
      <c r="BH72" s="1">
        <v>2925</v>
      </c>
      <c r="BI72" s="1">
        <v>1</v>
      </c>
      <c r="BJ72" s="1"/>
      <c r="BK72" s="1"/>
      <c r="BL72" s="1"/>
      <c r="BM72" s="1"/>
      <c r="BN72" s="1"/>
      <c r="BO72" s="1">
        <v>2</v>
      </c>
      <c r="BP72" s="1">
        <v>1</v>
      </c>
      <c r="BQ72" s="1">
        <v>1</v>
      </c>
      <c r="BR72" s="1"/>
      <c r="BS72" s="1">
        <v>5</v>
      </c>
      <c r="BT72" s="1"/>
      <c r="BU72" s="1"/>
      <c r="BV72" s="1"/>
      <c r="BW72" s="1">
        <v>2</v>
      </c>
      <c r="BX72" s="1"/>
      <c r="BY72" s="1"/>
      <c r="BZ72" s="1">
        <v>1</v>
      </c>
      <c r="CA72" s="1">
        <v>11</v>
      </c>
      <c r="CB72" s="1"/>
      <c r="CC72" s="1"/>
      <c r="CD72" s="1">
        <v>3</v>
      </c>
      <c r="CE72" s="1"/>
      <c r="CF72" s="1"/>
      <c r="CG72" s="1"/>
      <c r="CH72" s="1"/>
      <c r="CI72" s="1"/>
      <c r="CJ72" s="1"/>
      <c r="CK72" s="1"/>
      <c r="CL72" s="1">
        <v>7335</v>
      </c>
      <c r="CN72" s="9" t="s">
        <v>6308</v>
      </c>
      <c r="CO72">
        <v>2</v>
      </c>
      <c r="CQ72">
        <v>2</v>
      </c>
      <c r="CZ72" s="9" t="s">
        <v>6288</v>
      </c>
      <c r="DA72">
        <v>88</v>
      </c>
      <c r="DB72">
        <v>277</v>
      </c>
      <c r="DC72">
        <v>150</v>
      </c>
      <c r="DD72">
        <v>1190</v>
      </c>
      <c r="DE72">
        <v>150</v>
      </c>
      <c r="DF72">
        <v>133</v>
      </c>
      <c r="DG72">
        <v>124</v>
      </c>
      <c r="DH72">
        <v>78</v>
      </c>
      <c r="DI72">
        <v>57</v>
      </c>
      <c r="DJ72">
        <v>33</v>
      </c>
      <c r="DK72">
        <v>21</v>
      </c>
      <c r="DL72">
        <v>31</v>
      </c>
      <c r="DM72">
        <v>8</v>
      </c>
      <c r="DN72">
        <v>2340</v>
      </c>
      <c r="DP72">
        <f t="shared" si="25"/>
        <v>1340</v>
      </c>
      <c r="DQ72">
        <f t="shared" si="26"/>
        <v>335</v>
      </c>
      <c r="DR72">
        <f t="shared" si="27"/>
        <v>142</v>
      </c>
      <c r="DS72">
        <f t="shared" si="28"/>
        <v>8</v>
      </c>
      <c r="DU72" s="9" t="s">
        <v>6304</v>
      </c>
      <c r="DV72">
        <v>592</v>
      </c>
      <c r="DW72">
        <v>527</v>
      </c>
      <c r="DX72">
        <v>1119</v>
      </c>
      <c r="DZ72" s="9" t="s">
        <v>6288</v>
      </c>
      <c r="EA72">
        <v>1849</v>
      </c>
      <c r="EB72">
        <v>491</v>
      </c>
      <c r="EC72">
        <v>2340</v>
      </c>
    </row>
    <row r="73" spans="1:133">
      <c r="A73" s="9" t="s">
        <v>6289</v>
      </c>
      <c r="C73">
        <v>209</v>
      </c>
      <c r="D73">
        <v>10923</v>
      </c>
      <c r="E73">
        <v>6178</v>
      </c>
      <c r="F73">
        <v>15</v>
      </c>
      <c r="G73">
        <v>111</v>
      </c>
      <c r="H73">
        <v>51</v>
      </c>
      <c r="I73">
        <v>82</v>
      </c>
      <c r="J73">
        <v>7712</v>
      </c>
      <c r="K73">
        <v>1039</v>
      </c>
      <c r="M73">
        <v>26320</v>
      </c>
      <c r="N73">
        <f t="shared" si="16"/>
        <v>7794</v>
      </c>
      <c r="O73">
        <f t="shared" si="17"/>
        <v>11034</v>
      </c>
      <c r="P73">
        <f t="shared" si="18"/>
        <v>6229</v>
      </c>
      <c r="Q73">
        <f t="shared" si="19"/>
        <v>15</v>
      </c>
      <c r="R73">
        <f t="shared" si="20"/>
        <v>1039</v>
      </c>
      <c r="S73">
        <f t="shared" si="21"/>
        <v>209</v>
      </c>
      <c r="T73" s="9" t="s">
        <v>6309</v>
      </c>
      <c r="U73">
        <v>2388</v>
      </c>
      <c r="V73">
        <v>2443</v>
      </c>
      <c r="X73">
        <v>4831</v>
      </c>
      <c r="Y73" s="9" t="s">
        <v>6309</v>
      </c>
      <c r="Z73">
        <v>3729</v>
      </c>
      <c r="AA73">
        <v>1102</v>
      </c>
      <c r="AC73">
        <v>4831</v>
      </c>
      <c r="AD73" s="9" t="s">
        <v>6289</v>
      </c>
      <c r="AE73">
        <v>312</v>
      </c>
      <c r="AF73">
        <v>1969</v>
      </c>
      <c r="AG73">
        <v>4625</v>
      </c>
      <c r="AH73">
        <v>1762</v>
      </c>
      <c r="AI73">
        <v>9946</v>
      </c>
      <c r="AJ73">
        <v>1319</v>
      </c>
      <c r="AK73">
        <v>1380</v>
      </c>
      <c r="AL73">
        <v>1368</v>
      </c>
      <c r="AM73">
        <v>1151</v>
      </c>
      <c r="AN73">
        <v>846</v>
      </c>
      <c r="AO73">
        <v>598</v>
      </c>
      <c r="AP73">
        <v>422</v>
      </c>
      <c r="AQ73">
        <v>622</v>
      </c>
      <c r="AR73">
        <v>26320</v>
      </c>
      <c r="AT73">
        <f t="shared" si="22"/>
        <v>11708</v>
      </c>
      <c r="AU73">
        <f t="shared" si="15"/>
        <v>4067</v>
      </c>
      <c r="AV73">
        <f t="shared" si="23"/>
        <v>3017</v>
      </c>
      <c r="AW73">
        <f t="shared" si="24"/>
        <v>622</v>
      </c>
      <c r="AY73" s="12">
        <v>425</v>
      </c>
      <c r="AZ73" s="1">
        <v>1</v>
      </c>
      <c r="BA73" s="1">
        <v>2</v>
      </c>
      <c r="BB73" s="1"/>
      <c r="BC73" s="1"/>
      <c r="BD73" s="1">
        <v>4157</v>
      </c>
      <c r="BE73" s="1"/>
      <c r="BF73" s="1">
        <v>2</v>
      </c>
      <c r="BG73" s="1">
        <v>2</v>
      </c>
      <c r="BH73" s="1">
        <v>1536</v>
      </c>
      <c r="BI73" s="1"/>
      <c r="BJ73" s="1">
        <v>6</v>
      </c>
      <c r="BK73" s="1"/>
      <c r="BL73" s="1"/>
      <c r="BM73" s="1">
        <v>2</v>
      </c>
      <c r="BN73" s="1">
        <v>22</v>
      </c>
      <c r="BO73" s="1">
        <v>9</v>
      </c>
      <c r="BP73" s="1">
        <v>9</v>
      </c>
      <c r="BQ73" s="1"/>
      <c r="BR73" s="1"/>
      <c r="BS73" s="1">
        <v>7</v>
      </c>
      <c r="BT73" s="1"/>
      <c r="BU73" s="1">
        <v>2</v>
      </c>
      <c r="BV73" s="1"/>
      <c r="BW73" s="1">
        <v>11</v>
      </c>
      <c r="BX73" s="1"/>
      <c r="BY73" s="1"/>
      <c r="BZ73" s="1">
        <v>13</v>
      </c>
      <c r="CA73" s="1">
        <v>64</v>
      </c>
      <c r="CB73" s="1"/>
      <c r="CC73" s="1"/>
      <c r="CD73" s="1">
        <v>13</v>
      </c>
      <c r="CE73" s="1"/>
      <c r="CF73" s="1"/>
      <c r="CG73" s="1"/>
      <c r="CH73" s="1"/>
      <c r="CI73" s="1"/>
      <c r="CJ73" s="1"/>
      <c r="CK73" s="1"/>
      <c r="CL73" s="1">
        <v>5858</v>
      </c>
      <c r="CN73" s="9" t="s">
        <v>6310</v>
      </c>
      <c r="CO73">
        <v>1</v>
      </c>
      <c r="CQ73">
        <v>1</v>
      </c>
      <c r="CZ73" s="9" t="s">
        <v>6289</v>
      </c>
      <c r="DA73">
        <v>1916</v>
      </c>
      <c r="DB73">
        <v>5618</v>
      </c>
      <c r="DC73">
        <v>2490</v>
      </c>
      <c r="DD73">
        <v>20843</v>
      </c>
      <c r="DE73">
        <v>2814</v>
      </c>
      <c r="DF73">
        <v>2540</v>
      </c>
      <c r="DG73">
        <v>2512</v>
      </c>
      <c r="DH73">
        <v>2116</v>
      </c>
      <c r="DI73">
        <v>1625</v>
      </c>
      <c r="DJ73">
        <v>1126</v>
      </c>
      <c r="DK73">
        <v>729</v>
      </c>
      <c r="DL73">
        <v>801</v>
      </c>
      <c r="DM73">
        <v>215</v>
      </c>
      <c r="DN73">
        <v>45345</v>
      </c>
      <c r="DP73">
        <f t="shared" si="25"/>
        <v>23657</v>
      </c>
      <c r="DQ73">
        <f t="shared" si="26"/>
        <v>7168</v>
      </c>
      <c r="DR73">
        <f t="shared" si="27"/>
        <v>4281</v>
      </c>
      <c r="DS73">
        <f t="shared" si="28"/>
        <v>215</v>
      </c>
      <c r="DU73" s="9" t="s">
        <v>6288</v>
      </c>
      <c r="DV73">
        <v>1367</v>
      </c>
      <c r="DW73">
        <v>973</v>
      </c>
      <c r="DX73">
        <v>2340</v>
      </c>
      <c r="DZ73" s="9" t="s">
        <v>6289</v>
      </c>
      <c r="EA73">
        <v>42052</v>
      </c>
      <c r="EB73">
        <v>3293</v>
      </c>
      <c r="EC73">
        <v>45345</v>
      </c>
    </row>
    <row r="74" spans="1:133">
      <c r="A74" s="9" t="s">
        <v>6290</v>
      </c>
      <c r="C74">
        <v>3</v>
      </c>
      <c r="D74">
        <v>2165</v>
      </c>
      <c r="E74">
        <v>676</v>
      </c>
      <c r="F74">
        <v>1</v>
      </c>
      <c r="G74">
        <v>3</v>
      </c>
      <c r="I74">
        <v>1</v>
      </c>
      <c r="J74">
        <v>1551</v>
      </c>
      <c r="K74">
        <v>15</v>
      </c>
      <c r="M74">
        <v>4415</v>
      </c>
      <c r="N74">
        <f t="shared" si="16"/>
        <v>1552</v>
      </c>
      <c r="O74">
        <f t="shared" si="17"/>
        <v>2168</v>
      </c>
      <c r="P74">
        <f t="shared" si="18"/>
        <v>676</v>
      </c>
      <c r="Q74">
        <f t="shared" si="19"/>
        <v>1</v>
      </c>
      <c r="R74">
        <f t="shared" si="20"/>
        <v>15</v>
      </c>
      <c r="S74">
        <f t="shared" si="21"/>
        <v>3</v>
      </c>
      <c r="T74" s="9" t="s">
        <v>6291</v>
      </c>
      <c r="U74">
        <v>10906</v>
      </c>
      <c r="V74">
        <v>10280</v>
      </c>
      <c r="X74">
        <v>21186</v>
      </c>
      <c r="Y74" s="9" t="s">
        <v>6291</v>
      </c>
      <c r="Z74">
        <v>10775</v>
      </c>
      <c r="AA74">
        <v>10411</v>
      </c>
      <c r="AC74">
        <v>21186</v>
      </c>
      <c r="AD74" s="9" t="s">
        <v>6290</v>
      </c>
      <c r="AE74">
        <v>28</v>
      </c>
      <c r="AF74">
        <v>151</v>
      </c>
      <c r="AG74">
        <v>462</v>
      </c>
      <c r="AH74">
        <v>269</v>
      </c>
      <c r="AI74">
        <v>1398</v>
      </c>
      <c r="AJ74">
        <v>265</v>
      </c>
      <c r="AK74">
        <v>283</v>
      </c>
      <c r="AL74">
        <v>350</v>
      </c>
      <c r="AM74">
        <v>335</v>
      </c>
      <c r="AN74">
        <v>282</v>
      </c>
      <c r="AO74">
        <v>258</v>
      </c>
      <c r="AP74">
        <v>163</v>
      </c>
      <c r="AQ74">
        <v>171</v>
      </c>
      <c r="AR74">
        <v>4415</v>
      </c>
      <c r="AT74">
        <f t="shared" si="22"/>
        <v>1667</v>
      </c>
      <c r="AU74">
        <f t="shared" si="15"/>
        <v>898</v>
      </c>
      <c r="AV74">
        <f t="shared" si="23"/>
        <v>1038</v>
      </c>
      <c r="AW74">
        <f t="shared" si="24"/>
        <v>171</v>
      </c>
      <c r="AY74" s="12">
        <v>440</v>
      </c>
      <c r="AZ74" s="1">
        <v>25</v>
      </c>
      <c r="BA74" s="1">
        <v>16</v>
      </c>
      <c r="BB74" s="1">
        <v>1</v>
      </c>
      <c r="BC74" s="1"/>
      <c r="BD74" s="1">
        <v>16999</v>
      </c>
      <c r="BE74" s="1">
        <v>3</v>
      </c>
      <c r="BF74" s="1">
        <v>13</v>
      </c>
      <c r="BG74" s="1">
        <v>7</v>
      </c>
      <c r="BH74" s="1">
        <v>5541</v>
      </c>
      <c r="BI74" s="1">
        <v>15</v>
      </c>
      <c r="BJ74" s="1">
        <v>15</v>
      </c>
      <c r="BK74" s="1"/>
      <c r="BL74" s="1"/>
      <c r="BM74" s="1">
        <v>1</v>
      </c>
      <c r="BN74" s="1">
        <v>7</v>
      </c>
      <c r="BO74" s="1">
        <v>14</v>
      </c>
      <c r="BP74" s="1">
        <v>15</v>
      </c>
      <c r="BQ74" s="1"/>
      <c r="BR74" s="1"/>
      <c r="BS74" s="1">
        <v>15</v>
      </c>
      <c r="BT74" s="1">
        <v>40</v>
      </c>
      <c r="BU74" s="1">
        <v>11</v>
      </c>
      <c r="BV74" s="1"/>
      <c r="BW74" s="1">
        <v>555</v>
      </c>
      <c r="BX74" s="1">
        <v>2</v>
      </c>
      <c r="BY74" s="1"/>
      <c r="BZ74" s="1">
        <v>1575</v>
      </c>
      <c r="CA74" s="1">
        <v>1106</v>
      </c>
      <c r="CB74" s="1"/>
      <c r="CC74" s="1"/>
      <c r="CD74" s="1">
        <v>226</v>
      </c>
      <c r="CE74" s="1"/>
      <c r="CF74" s="1">
        <v>1</v>
      </c>
      <c r="CG74" s="1"/>
      <c r="CH74" s="1"/>
      <c r="CI74" s="1">
        <v>15</v>
      </c>
      <c r="CJ74" s="1"/>
      <c r="CK74" s="1"/>
      <c r="CL74" s="1">
        <v>26218</v>
      </c>
      <c r="CN74" s="9" t="s">
        <v>6311</v>
      </c>
      <c r="CO74">
        <v>1</v>
      </c>
      <c r="CQ74">
        <v>1</v>
      </c>
      <c r="CZ74" s="9" t="s">
        <v>6290</v>
      </c>
      <c r="DA74">
        <v>25</v>
      </c>
      <c r="DB74">
        <v>86</v>
      </c>
      <c r="DC74">
        <v>48</v>
      </c>
      <c r="DD74">
        <v>387</v>
      </c>
      <c r="DE74">
        <v>64</v>
      </c>
      <c r="DF74">
        <v>60</v>
      </c>
      <c r="DG74">
        <v>42</v>
      </c>
      <c r="DH74">
        <v>47</v>
      </c>
      <c r="DI74">
        <v>43</v>
      </c>
      <c r="DJ74">
        <v>31</v>
      </c>
      <c r="DK74">
        <v>31</v>
      </c>
      <c r="DL74">
        <v>36</v>
      </c>
      <c r="DM74">
        <v>2</v>
      </c>
      <c r="DN74">
        <v>902</v>
      </c>
      <c r="DP74">
        <f t="shared" si="25"/>
        <v>451</v>
      </c>
      <c r="DQ74">
        <f t="shared" si="26"/>
        <v>149</v>
      </c>
      <c r="DR74">
        <f t="shared" si="27"/>
        <v>141</v>
      </c>
      <c r="DS74">
        <f t="shared" si="28"/>
        <v>2</v>
      </c>
      <c r="DU74" s="9" t="s">
        <v>6289</v>
      </c>
      <c r="DV74">
        <v>22707</v>
      </c>
      <c r="DW74">
        <v>22638</v>
      </c>
      <c r="DX74">
        <v>45345</v>
      </c>
      <c r="DZ74" s="9" t="s">
        <v>6290</v>
      </c>
      <c r="EA74">
        <v>734</v>
      </c>
      <c r="EB74">
        <v>168</v>
      </c>
      <c r="EC74">
        <v>902</v>
      </c>
    </row>
    <row r="75" spans="1:133">
      <c r="A75" s="9" t="s">
        <v>6309</v>
      </c>
      <c r="C75">
        <v>4</v>
      </c>
      <c r="D75">
        <v>1100</v>
      </c>
      <c r="E75">
        <v>134</v>
      </c>
      <c r="G75">
        <v>10</v>
      </c>
      <c r="H75">
        <v>2</v>
      </c>
      <c r="I75">
        <v>20</v>
      </c>
      <c r="J75">
        <v>3549</v>
      </c>
      <c r="K75">
        <v>12</v>
      </c>
      <c r="M75">
        <v>4831</v>
      </c>
      <c r="N75">
        <f t="shared" si="16"/>
        <v>3569</v>
      </c>
      <c r="O75">
        <f t="shared" si="17"/>
        <v>1110</v>
      </c>
      <c r="P75">
        <f t="shared" si="18"/>
        <v>136</v>
      </c>
      <c r="Q75">
        <f t="shared" si="19"/>
        <v>0</v>
      </c>
      <c r="R75">
        <f t="shared" si="20"/>
        <v>12</v>
      </c>
      <c r="S75">
        <f t="shared" si="21"/>
        <v>4</v>
      </c>
      <c r="T75" s="9" t="s">
        <v>6312</v>
      </c>
      <c r="U75">
        <v>3664</v>
      </c>
      <c r="V75">
        <v>4112</v>
      </c>
      <c r="X75">
        <v>7776</v>
      </c>
      <c r="Y75" s="9" t="s">
        <v>6312</v>
      </c>
      <c r="Z75">
        <v>5435</v>
      </c>
      <c r="AA75">
        <v>2341</v>
      </c>
      <c r="AC75">
        <v>7776</v>
      </c>
      <c r="AD75" s="9" t="s">
        <v>6309</v>
      </c>
      <c r="AE75">
        <v>99</v>
      </c>
      <c r="AF75">
        <v>580</v>
      </c>
      <c r="AG75">
        <v>1342</v>
      </c>
      <c r="AH75">
        <v>477</v>
      </c>
      <c r="AI75">
        <v>1583</v>
      </c>
      <c r="AJ75">
        <v>183</v>
      </c>
      <c r="AK75">
        <v>122</v>
      </c>
      <c r="AL75">
        <v>120</v>
      </c>
      <c r="AM75">
        <v>105</v>
      </c>
      <c r="AN75">
        <v>56</v>
      </c>
      <c r="AO75">
        <v>59</v>
      </c>
      <c r="AP75">
        <v>38</v>
      </c>
      <c r="AQ75">
        <v>67</v>
      </c>
      <c r="AR75">
        <v>4831</v>
      </c>
      <c r="AT75">
        <f t="shared" si="22"/>
        <v>2060</v>
      </c>
      <c r="AU75">
        <f t="shared" si="15"/>
        <v>425</v>
      </c>
      <c r="AV75">
        <f t="shared" si="23"/>
        <v>258</v>
      </c>
      <c r="AW75">
        <f t="shared" si="24"/>
        <v>67</v>
      </c>
      <c r="AY75" s="12">
        <v>467</v>
      </c>
      <c r="AZ75" s="1"/>
      <c r="BA75" s="1">
        <v>4</v>
      </c>
      <c r="BB75" s="1"/>
      <c r="BC75" s="1"/>
      <c r="BD75" s="1">
        <v>2846</v>
      </c>
      <c r="BE75" s="1"/>
      <c r="BF75" s="1">
        <v>1</v>
      </c>
      <c r="BG75" s="1">
        <v>3</v>
      </c>
      <c r="BH75" s="1">
        <v>1512</v>
      </c>
      <c r="BI75" s="1"/>
      <c r="BJ75" s="1"/>
      <c r="BK75" s="1"/>
      <c r="BL75" s="1"/>
      <c r="BM75" s="1"/>
      <c r="BN75" s="1">
        <v>1</v>
      </c>
      <c r="BO75" s="1"/>
      <c r="BP75" s="1">
        <v>17</v>
      </c>
      <c r="BQ75" s="1"/>
      <c r="BR75" s="1"/>
      <c r="BS75" s="1">
        <v>2</v>
      </c>
      <c r="BT75" s="1"/>
      <c r="BU75" s="1">
        <v>1</v>
      </c>
      <c r="BV75" s="1"/>
      <c r="BW75" s="1">
        <v>2</v>
      </c>
      <c r="BX75" s="1"/>
      <c r="BY75" s="1"/>
      <c r="BZ75" s="1">
        <v>1</v>
      </c>
      <c r="CA75" s="1">
        <v>16</v>
      </c>
      <c r="CB75" s="1"/>
      <c r="CC75" s="1"/>
      <c r="CD75" s="1">
        <v>3</v>
      </c>
      <c r="CE75" s="1"/>
      <c r="CF75" s="1"/>
      <c r="CG75" s="1"/>
      <c r="CH75" s="1"/>
      <c r="CI75" s="1">
        <v>1</v>
      </c>
      <c r="CJ75" s="1"/>
      <c r="CK75" s="1"/>
      <c r="CL75" s="1">
        <v>4410</v>
      </c>
      <c r="CN75" s="9" t="s">
        <v>6313</v>
      </c>
      <c r="CO75">
        <v>22</v>
      </c>
      <c r="CP75">
        <v>11</v>
      </c>
      <c r="CQ75">
        <v>33</v>
      </c>
      <c r="CZ75" s="9" t="s">
        <v>6309</v>
      </c>
      <c r="DA75">
        <v>10</v>
      </c>
      <c r="DB75">
        <v>15</v>
      </c>
      <c r="DC75">
        <v>10</v>
      </c>
      <c r="DD75">
        <v>161</v>
      </c>
      <c r="DE75">
        <v>25</v>
      </c>
      <c r="DF75">
        <v>14</v>
      </c>
      <c r="DG75">
        <v>7</v>
      </c>
      <c r="DH75">
        <v>11</v>
      </c>
      <c r="DI75">
        <v>9</v>
      </c>
      <c r="DJ75">
        <v>2</v>
      </c>
      <c r="DK75">
        <v>4</v>
      </c>
      <c r="DL75">
        <v>2</v>
      </c>
      <c r="DM75">
        <v>1</v>
      </c>
      <c r="DN75">
        <v>271</v>
      </c>
      <c r="DP75">
        <f t="shared" si="25"/>
        <v>186</v>
      </c>
      <c r="DQ75">
        <f t="shared" si="26"/>
        <v>32</v>
      </c>
      <c r="DR75">
        <f t="shared" si="27"/>
        <v>17</v>
      </c>
      <c r="DS75">
        <f t="shared" si="28"/>
        <v>1</v>
      </c>
      <c r="DU75" s="9" t="s">
        <v>6290</v>
      </c>
      <c r="DV75">
        <v>500</v>
      </c>
      <c r="DW75">
        <v>402</v>
      </c>
      <c r="DX75">
        <v>902</v>
      </c>
      <c r="DZ75" s="9" t="s">
        <v>6309</v>
      </c>
      <c r="EA75">
        <v>168</v>
      </c>
      <c r="EB75">
        <v>103</v>
      </c>
      <c r="EC75">
        <v>271</v>
      </c>
    </row>
    <row r="76" spans="1:133">
      <c r="A76" s="9" t="s">
        <v>6291</v>
      </c>
      <c r="C76">
        <v>3</v>
      </c>
      <c r="D76">
        <v>5785</v>
      </c>
      <c r="E76">
        <v>328</v>
      </c>
      <c r="F76">
        <v>5</v>
      </c>
      <c r="G76">
        <v>61</v>
      </c>
      <c r="H76">
        <v>2</v>
      </c>
      <c r="I76">
        <v>172</v>
      </c>
      <c r="J76">
        <v>14630</v>
      </c>
      <c r="K76">
        <v>200</v>
      </c>
      <c r="M76">
        <v>21186</v>
      </c>
      <c r="N76">
        <f t="shared" si="16"/>
        <v>14802</v>
      </c>
      <c r="O76">
        <f t="shared" si="17"/>
        <v>5846</v>
      </c>
      <c r="P76">
        <f t="shared" si="18"/>
        <v>330</v>
      </c>
      <c r="Q76">
        <f t="shared" si="19"/>
        <v>5</v>
      </c>
      <c r="R76">
        <f t="shared" si="20"/>
        <v>200</v>
      </c>
      <c r="S76">
        <f t="shared" si="21"/>
        <v>3</v>
      </c>
      <c r="T76" s="9" t="s">
        <v>6292</v>
      </c>
      <c r="U76">
        <v>25038</v>
      </c>
      <c r="V76">
        <v>24424</v>
      </c>
      <c r="X76">
        <v>49462</v>
      </c>
      <c r="Y76" s="9" t="s">
        <v>6292</v>
      </c>
      <c r="Z76">
        <v>33432</v>
      </c>
      <c r="AA76">
        <v>16030</v>
      </c>
      <c r="AC76">
        <v>49462</v>
      </c>
      <c r="AD76" s="9" t="s">
        <v>6291</v>
      </c>
      <c r="AE76">
        <v>405</v>
      </c>
      <c r="AF76">
        <v>2049</v>
      </c>
      <c r="AG76">
        <v>4701</v>
      </c>
      <c r="AH76">
        <v>1967</v>
      </c>
      <c r="AI76">
        <v>7617</v>
      </c>
      <c r="AJ76">
        <v>977</v>
      </c>
      <c r="AK76">
        <v>828</v>
      </c>
      <c r="AL76">
        <v>765</v>
      </c>
      <c r="AM76">
        <v>630</v>
      </c>
      <c r="AN76">
        <v>432</v>
      </c>
      <c r="AO76">
        <v>318</v>
      </c>
      <c r="AP76">
        <v>201</v>
      </c>
      <c r="AQ76">
        <v>296</v>
      </c>
      <c r="AR76">
        <v>21186</v>
      </c>
      <c r="AT76">
        <f t="shared" si="22"/>
        <v>9584</v>
      </c>
      <c r="AU76">
        <f t="shared" si="15"/>
        <v>2570</v>
      </c>
      <c r="AV76">
        <f t="shared" si="23"/>
        <v>1581</v>
      </c>
      <c r="AW76">
        <f t="shared" si="24"/>
        <v>296</v>
      </c>
      <c r="AY76" s="12">
        <v>475</v>
      </c>
      <c r="AZ76" s="1">
        <v>2</v>
      </c>
      <c r="BA76" s="1">
        <v>1</v>
      </c>
      <c r="BB76" s="1"/>
      <c r="BC76" s="1"/>
      <c r="BD76" s="1">
        <v>1215</v>
      </c>
      <c r="BE76" s="1"/>
      <c r="BF76" s="1"/>
      <c r="BG76" s="1">
        <v>7</v>
      </c>
      <c r="BH76" s="1">
        <v>1013</v>
      </c>
      <c r="BI76" s="1"/>
      <c r="BJ76" s="1">
        <v>1</v>
      </c>
      <c r="BK76" s="1"/>
      <c r="BL76" s="1"/>
      <c r="BM76" s="1"/>
      <c r="BN76" s="1">
        <v>57</v>
      </c>
      <c r="BO76" s="1"/>
      <c r="BP76" s="1">
        <v>2510</v>
      </c>
      <c r="BQ76" s="1"/>
      <c r="BR76" s="1"/>
      <c r="BS76" s="1"/>
      <c r="BT76" s="1">
        <v>2</v>
      </c>
      <c r="BU76" s="1">
        <v>3</v>
      </c>
      <c r="BV76" s="1"/>
      <c r="BW76" s="1">
        <v>6</v>
      </c>
      <c r="BX76" s="1"/>
      <c r="BY76" s="1"/>
      <c r="BZ76" s="1"/>
      <c r="CA76" s="1">
        <v>18</v>
      </c>
      <c r="CB76" s="1"/>
      <c r="CC76" s="1"/>
      <c r="CD76" s="1">
        <v>6</v>
      </c>
      <c r="CE76" s="1"/>
      <c r="CF76" s="1"/>
      <c r="CG76" s="1"/>
      <c r="CH76" s="1"/>
      <c r="CI76" s="1"/>
      <c r="CJ76" s="1"/>
      <c r="CK76" s="1"/>
      <c r="CL76" s="1">
        <v>4841</v>
      </c>
      <c r="CN76" s="9" t="s">
        <v>6314</v>
      </c>
      <c r="CO76">
        <v>10</v>
      </c>
      <c r="CP76">
        <v>9</v>
      </c>
      <c r="CQ76">
        <v>19</v>
      </c>
      <c r="CZ76" s="9" t="s">
        <v>6291</v>
      </c>
      <c r="DA76">
        <v>96</v>
      </c>
      <c r="DB76">
        <v>248</v>
      </c>
      <c r="DC76">
        <v>120</v>
      </c>
      <c r="DD76">
        <v>1197</v>
      </c>
      <c r="DE76">
        <v>143</v>
      </c>
      <c r="DF76">
        <v>96</v>
      </c>
      <c r="DG76">
        <v>94</v>
      </c>
      <c r="DH76">
        <v>58</v>
      </c>
      <c r="DI76">
        <v>21</v>
      </c>
      <c r="DJ76">
        <v>19</v>
      </c>
      <c r="DK76">
        <v>10</v>
      </c>
      <c r="DL76">
        <v>12</v>
      </c>
      <c r="DM76">
        <v>9</v>
      </c>
      <c r="DN76">
        <v>2123</v>
      </c>
      <c r="DP76">
        <f t="shared" si="25"/>
        <v>1340</v>
      </c>
      <c r="DQ76">
        <f t="shared" si="26"/>
        <v>248</v>
      </c>
      <c r="DR76">
        <f t="shared" si="27"/>
        <v>62</v>
      </c>
      <c r="DS76">
        <f t="shared" si="28"/>
        <v>9</v>
      </c>
      <c r="DU76" s="9" t="s">
        <v>6309</v>
      </c>
      <c r="DV76">
        <v>140</v>
      </c>
      <c r="DW76">
        <v>131</v>
      </c>
      <c r="DX76">
        <v>271</v>
      </c>
      <c r="DZ76" s="9" t="s">
        <v>6291</v>
      </c>
      <c r="EA76">
        <v>1057</v>
      </c>
      <c r="EB76">
        <v>1066</v>
      </c>
      <c r="EC76">
        <v>2123</v>
      </c>
    </row>
    <row r="77" spans="1:133">
      <c r="A77" s="9" t="s">
        <v>6312</v>
      </c>
      <c r="B77">
        <v>4</v>
      </c>
      <c r="C77">
        <v>4</v>
      </c>
      <c r="D77">
        <v>1679</v>
      </c>
      <c r="E77">
        <v>210</v>
      </c>
      <c r="G77">
        <v>10</v>
      </c>
      <c r="I77">
        <v>13</v>
      </c>
      <c r="J77">
        <v>5829</v>
      </c>
      <c r="K77">
        <v>27</v>
      </c>
      <c r="M77">
        <v>7776</v>
      </c>
      <c r="N77">
        <f t="shared" si="16"/>
        <v>5842</v>
      </c>
      <c r="O77">
        <f t="shared" si="17"/>
        <v>1689</v>
      </c>
      <c r="P77">
        <f t="shared" si="18"/>
        <v>210</v>
      </c>
      <c r="Q77">
        <f t="shared" si="19"/>
        <v>0</v>
      </c>
      <c r="R77">
        <f t="shared" si="20"/>
        <v>31</v>
      </c>
      <c r="S77">
        <f t="shared" si="21"/>
        <v>4</v>
      </c>
      <c r="T77" s="9" t="s">
        <v>6315</v>
      </c>
      <c r="U77">
        <v>12846</v>
      </c>
      <c r="V77">
        <v>13313</v>
      </c>
      <c r="X77">
        <v>26159</v>
      </c>
      <c r="Y77" s="9" t="s">
        <v>6315</v>
      </c>
      <c r="Z77">
        <v>10987</v>
      </c>
      <c r="AA77">
        <v>15172</v>
      </c>
      <c r="AC77">
        <v>26159</v>
      </c>
      <c r="AD77" s="9" t="s">
        <v>6312</v>
      </c>
      <c r="AE77">
        <v>62</v>
      </c>
      <c r="AF77">
        <v>398</v>
      </c>
      <c r="AG77">
        <v>1155</v>
      </c>
      <c r="AH77">
        <v>593</v>
      </c>
      <c r="AI77">
        <v>2507</v>
      </c>
      <c r="AJ77">
        <v>466</v>
      </c>
      <c r="AK77">
        <v>449</v>
      </c>
      <c r="AL77">
        <v>452</v>
      </c>
      <c r="AM77">
        <v>474</v>
      </c>
      <c r="AN77">
        <v>455</v>
      </c>
      <c r="AO77">
        <v>305</v>
      </c>
      <c r="AP77">
        <v>212</v>
      </c>
      <c r="AQ77">
        <v>248</v>
      </c>
      <c r="AR77">
        <v>7776</v>
      </c>
      <c r="AT77">
        <f t="shared" si="22"/>
        <v>3100</v>
      </c>
      <c r="AU77">
        <f t="shared" si="15"/>
        <v>1367</v>
      </c>
      <c r="AV77">
        <f t="shared" si="23"/>
        <v>1446</v>
      </c>
      <c r="AW77">
        <f t="shared" si="24"/>
        <v>248</v>
      </c>
      <c r="AY77" s="12">
        <v>480</v>
      </c>
      <c r="AZ77" s="1">
        <v>6</v>
      </c>
      <c r="BA77" s="1">
        <v>6</v>
      </c>
      <c r="BB77" s="1">
        <v>1</v>
      </c>
      <c r="BC77" s="1"/>
      <c r="BD77" s="1">
        <v>5990</v>
      </c>
      <c r="BE77" s="1">
        <v>3</v>
      </c>
      <c r="BF77" s="1">
        <v>2</v>
      </c>
      <c r="BG77" s="1">
        <v>88</v>
      </c>
      <c r="BH77" s="1">
        <v>11392</v>
      </c>
      <c r="BI77" s="1">
        <v>2</v>
      </c>
      <c r="BJ77" s="1">
        <v>81</v>
      </c>
      <c r="BK77" s="1"/>
      <c r="BL77" s="1">
        <v>1</v>
      </c>
      <c r="BM77" s="1">
        <v>1</v>
      </c>
      <c r="BN77" s="1">
        <v>129</v>
      </c>
      <c r="BO77" s="1">
        <v>1</v>
      </c>
      <c r="BP77" s="1">
        <v>3024</v>
      </c>
      <c r="BQ77" s="1">
        <v>1</v>
      </c>
      <c r="BR77" s="1">
        <v>5</v>
      </c>
      <c r="BS77" s="1">
        <v>4</v>
      </c>
      <c r="BT77" s="1">
        <v>12</v>
      </c>
      <c r="BU77" s="1">
        <v>6</v>
      </c>
      <c r="BV77" s="1"/>
      <c r="BW77" s="1">
        <v>150</v>
      </c>
      <c r="BX77" s="1"/>
      <c r="BY77" s="1"/>
      <c r="BZ77" s="1">
        <v>29</v>
      </c>
      <c r="CA77" s="1">
        <v>204</v>
      </c>
      <c r="CB77" s="1"/>
      <c r="CC77" s="1"/>
      <c r="CD77" s="1">
        <v>3</v>
      </c>
      <c r="CE77" s="1"/>
      <c r="CF77" s="1"/>
      <c r="CG77" s="1"/>
      <c r="CH77" s="1"/>
      <c r="CI77" s="1"/>
      <c r="CJ77" s="1">
        <v>1</v>
      </c>
      <c r="CK77" s="1"/>
      <c r="CL77" s="1">
        <v>21142</v>
      </c>
      <c r="CN77" s="9" t="s">
        <v>6316</v>
      </c>
      <c r="CO77">
        <v>3</v>
      </c>
      <c r="CP77">
        <v>3</v>
      </c>
      <c r="CQ77">
        <v>6</v>
      </c>
      <c r="CZ77" s="9" t="s">
        <v>6312</v>
      </c>
      <c r="DA77">
        <v>17</v>
      </c>
      <c r="DB77">
        <v>90</v>
      </c>
      <c r="DC77">
        <v>38</v>
      </c>
      <c r="DD77">
        <v>332</v>
      </c>
      <c r="DE77">
        <v>61</v>
      </c>
      <c r="DF77">
        <v>36</v>
      </c>
      <c r="DG77">
        <v>37</v>
      </c>
      <c r="DH77">
        <v>35</v>
      </c>
      <c r="DI77">
        <v>29</v>
      </c>
      <c r="DJ77">
        <v>12</v>
      </c>
      <c r="DK77">
        <v>6</v>
      </c>
      <c r="DL77">
        <v>14</v>
      </c>
      <c r="DN77">
        <v>707</v>
      </c>
      <c r="DP77">
        <f t="shared" si="25"/>
        <v>393</v>
      </c>
      <c r="DQ77">
        <f t="shared" si="26"/>
        <v>108</v>
      </c>
      <c r="DR77">
        <f t="shared" si="27"/>
        <v>61</v>
      </c>
      <c r="DS77">
        <f t="shared" si="28"/>
        <v>0</v>
      </c>
      <c r="DU77" s="9" t="s">
        <v>6291</v>
      </c>
      <c r="DV77">
        <v>1252</v>
      </c>
      <c r="DW77">
        <v>871</v>
      </c>
      <c r="DX77">
        <v>2123</v>
      </c>
      <c r="DZ77" s="9" t="s">
        <v>6312</v>
      </c>
      <c r="EA77">
        <v>539</v>
      </c>
      <c r="EB77">
        <v>168</v>
      </c>
      <c r="EC77">
        <v>707</v>
      </c>
    </row>
    <row r="78" spans="1:133">
      <c r="A78" s="9" t="s">
        <v>6292</v>
      </c>
      <c r="C78">
        <v>8</v>
      </c>
      <c r="D78">
        <v>18681</v>
      </c>
      <c r="E78">
        <v>1219</v>
      </c>
      <c r="F78">
        <v>1</v>
      </c>
      <c r="G78">
        <v>141</v>
      </c>
      <c r="H78">
        <v>6</v>
      </c>
      <c r="I78">
        <v>325</v>
      </c>
      <c r="J78">
        <v>28807</v>
      </c>
      <c r="K78">
        <v>274</v>
      </c>
      <c r="M78">
        <v>49462</v>
      </c>
      <c r="N78">
        <f t="shared" si="16"/>
        <v>29132</v>
      </c>
      <c r="O78">
        <f t="shared" si="17"/>
        <v>18822</v>
      </c>
      <c r="P78">
        <f t="shared" si="18"/>
        <v>1225</v>
      </c>
      <c r="Q78">
        <f t="shared" si="19"/>
        <v>1</v>
      </c>
      <c r="R78">
        <f t="shared" si="20"/>
        <v>274</v>
      </c>
      <c r="S78">
        <f t="shared" si="21"/>
        <v>8</v>
      </c>
      <c r="T78" s="9" t="s">
        <v>6317</v>
      </c>
      <c r="U78">
        <v>889</v>
      </c>
      <c r="V78">
        <v>922</v>
      </c>
      <c r="X78">
        <v>1811</v>
      </c>
      <c r="Y78" s="9" t="s">
        <v>6317</v>
      </c>
      <c r="Z78">
        <v>1101</v>
      </c>
      <c r="AA78">
        <v>710</v>
      </c>
      <c r="AC78">
        <v>1811</v>
      </c>
      <c r="AD78" s="9" t="s">
        <v>6292</v>
      </c>
      <c r="AE78">
        <v>836</v>
      </c>
      <c r="AF78">
        <v>4160</v>
      </c>
      <c r="AG78">
        <v>10032</v>
      </c>
      <c r="AH78">
        <v>4919</v>
      </c>
      <c r="AI78">
        <v>17908</v>
      </c>
      <c r="AJ78">
        <v>2401</v>
      </c>
      <c r="AK78">
        <v>2087</v>
      </c>
      <c r="AL78">
        <v>1796</v>
      </c>
      <c r="AM78">
        <v>1588</v>
      </c>
      <c r="AN78">
        <v>1230</v>
      </c>
      <c r="AO78">
        <v>885</v>
      </c>
      <c r="AP78">
        <v>627</v>
      </c>
      <c r="AQ78">
        <v>993</v>
      </c>
      <c r="AR78">
        <v>49462</v>
      </c>
      <c r="AT78">
        <f t="shared" si="22"/>
        <v>22827</v>
      </c>
      <c r="AU78">
        <f t="shared" si="15"/>
        <v>6284</v>
      </c>
      <c r="AV78">
        <f t="shared" si="23"/>
        <v>4330</v>
      </c>
      <c r="AW78">
        <f t="shared" si="24"/>
        <v>993</v>
      </c>
      <c r="AY78" s="12">
        <v>483</v>
      </c>
      <c r="AZ78" s="1"/>
      <c r="BA78" s="1">
        <v>2</v>
      </c>
      <c r="BB78" s="1"/>
      <c r="BC78" s="1"/>
      <c r="BD78" s="1">
        <v>1874</v>
      </c>
      <c r="BE78" s="1"/>
      <c r="BF78" s="1"/>
      <c r="BG78" s="1">
        <v>7</v>
      </c>
      <c r="BH78" s="1">
        <v>5854</v>
      </c>
      <c r="BI78" s="1"/>
      <c r="BJ78" s="1">
        <v>10</v>
      </c>
      <c r="BK78" s="1"/>
      <c r="BL78" s="1"/>
      <c r="BM78" s="1"/>
      <c r="BN78" s="1"/>
      <c r="BO78" s="1">
        <v>2</v>
      </c>
      <c r="BP78" s="1"/>
      <c r="BQ78" s="1"/>
      <c r="BR78" s="1"/>
      <c r="BS78" s="1">
        <v>2</v>
      </c>
      <c r="BT78" s="1"/>
      <c r="BU78" s="1"/>
      <c r="BV78" s="1"/>
      <c r="BW78" s="1">
        <v>2</v>
      </c>
      <c r="BX78" s="1"/>
      <c r="BY78" s="1"/>
      <c r="BZ78" s="1">
        <v>3</v>
      </c>
      <c r="CA78" s="1">
        <v>27</v>
      </c>
      <c r="CB78" s="1"/>
      <c r="CC78" s="1"/>
      <c r="CD78" s="1">
        <v>5</v>
      </c>
      <c r="CE78" s="1"/>
      <c r="CF78" s="1"/>
      <c r="CG78" s="1"/>
      <c r="CH78" s="1"/>
      <c r="CI78" s="1"/>
      <c r="CJ78" s="1"/>
      <c r="CK78" s="1"/>
      <c r="CL78" s="1">
        <v>7788</v>
      </c>
      <c r="CN78" s="9" t="s">
        <v>6318</v>
      </c>
      <c r="CO78">
        <v>2</v>
      </c>
      <c r="CP78">
        <v>3</v>
      </c>
      <c r="CQ78">
        <v>5</v>
      </c>
      <c r="CZ78" s="9" t="s">
        <v>6292</v>
      </c>
      <c r="DA78">
        <v>282</v>
      </c>
      <c r="DB78">
        <v>722</v>
      </c>
      <c r="DC78">
        <v>329</v>
      </c>
      <c r="DD78">
        <v>2943</v>
      </c>
      <c r="DE78">
        <v>354</v>
      </c>
      <c r="DF78">
        <v>263</v>
      </c>
      <c r="DG78">
        <v>218</v>
      </c>
      <c r="DH78">
        <v>146</v>
      </c>
      <c r="DI78">
        <v>90</v>
      </c>
      <c r="DJ78">
        <v>68</v>
      </c>
      <c r="DK78">
        <v>36</v>
      </c>
      <c r="DL78">
        <v>38</v>
      </c>
      <c r="DM78">
        <v>28</v>
      </c>
      <c r="DN78">
        <v>5517</v>
      </c>
      <c r="DP78">
        <f t="shared" si="25"/>
        <v>3297</v>
      </c>
      <c r="DQ78">
        <f t="shared" si="26"/>
        <v>627</v>
      </c>
      <c r="DR78">
        <f t="shared" si="27"/>
        <v>232</v>
      </c>
      <c r="DS78">
        <f t="shared" si="28"/>
        <v>28</v>
      </c>
      <c r="DU78" s="9" t="s">
        <v>6312</v>
      </c>
      <c r="DV78">
        <v>388</v>
      </c>
      <c r="DW78">
        <v>319</v>
      </c>
      <c r="DX78">
        <v>707</v>
      </c>
      <c r="DZ78" s="9" t="s">
        <v>6292</v>
      </c>
      <c r="EA78">
        <v>2367</v>
      </c>
      <c r="EB78">
        <v>3150</v>
      </c>
      <c r="EC78">
        <v>5517</v>
      </c>
    </row>
    <row r="79" spans="1:133">
      <c r="A79" s="9" t="s">
        <v>6315</v>
      </c>
      <c r="B79">
        <v>5</v>
      </c>
      <c r="C79">
        <v>3</v>
      </c>
      <c r="D79">
        <v>15143</v>
      </c>
      <c r="E79">
        <v>502</v>
      </c>
      <c r="F79">
        <v>2</v>
      </c>
      <c r="G79">
        <v>240</v>
      </c>
      <c r="H79">
        <v>24</v>
      </c>
      <c r="I79">
        <v>253</v>
      </c>
      <c r="J79">
        <v>9913</v>
      </c>
      <c r="K79">
        <v>74</v>
      </c>
      <c r="M79">
        <v>26159</v>
      </c>
      <c r="N79">
        <f t="shared" si="16"/>
        <v>10166</v>
      </c>
      <c r="O79">
        <f t="shared" si="17"/>
        <v>15383</v>
      </c>
      <c r="P79">
        <f t="shared" si="18"/>
        <v>526</v>
      </c>
      <c r="Q79">
        <f t="shared" si="19"/>
        <v>2</v>
      </c>
      <c r="R79">
        <f t="shared" si="20"/>
        <v>79</v>
      </c>
      <c r="S79">
        <f t="shared" si="21"/>
        <v>3</v>
      </c>
      <c r="T79" s="9" t="s">
        <v>6294</v>
      </c>
      <c r="U79">
        <v>6440</v>
      </c>
      <c r="V79">
        <v>6033</v>
      </c>
      <c r="X79">
        <v>12473</v>
      </c>
      <c r="Y79" s="9" t="s">
        <v>6294</v>
      </c>
      <c r="Z79">
        <v>5988</v>
      </c>
      <c r="AA79">
        <v>6485</v>
      </c>
      <c r="AC79">
        <v>12473</v>
      </c>
      <c r="AD79" s="9" t="s">
        <v>6315</v>
      </c>
      <c r="AE79">
        <v>584</v>
      </c>
      <c r="AF79">
        <v>2209</v>
      </c>
      <c r="AG79">
        <v>5276</v>
      </c>
      <c r="AH79">
        <v>2510</v>
      </c>
      <c r="AI79">
        <v>9149</v>
      </c>
      <c r="AJ79">
        <v>1149</v>
      </c>
      <c r="AK79">
        <v>1125</v>
      </c>
      <c r="AL79">
        <v>1097</v>
      </c>
      <c r="AM79">
        <v>940</v>
      </c>
      <c r="AN79">
        <v>670</v>
      </c>
      <c r="AO79">
        <v>563</v>
      </c>
      <c r="AP79">
        <v>351</v>
      </c>
      <c r="AQ79">
        <v>536</v>
      </c>
      <c r="AR79">
        <v>26159</v>
      </c>
      <c r="AT79">
        <f t="shared" si="22"/>
        <v>11659</v>
      </c>
      <c r="AU79">
        <f t="shared" si="15"/>
        <v>3371</v>
      </c>
      <c r="AV79">
        <f t="shared" si="23"/>
        <v>2524</v>
      </c>
      <c r="AW79">
        <f t="shared" si="24"/>
        <v>536</v>
      </c>
      <c r="AY79" s="12">
        <v>490</v>
      </c>
      <c r="AZ79" s="1">
        <v>4</v>
      </c>
      <c r="BA79" s="1">
        <v>7</v>
      </c>
      <c r="BB79" s="1"/>
      <c r="BC79" s="1"/>
      <c r="BD79" s="1">
        <v>19896</v>
      </c>
      <c r="BE79" s="1"/>
      <c r="BF79" s="1">
        <v>3</v>
      </c>
      <c r="BG79" s="1">
        <v>31</v>
      </c>
      <c r="BH79" s="1">
        <v>25335</v>
      </c>
      <c r="BI79" s="1">
        <v>3</v>
      </c>
      <c r="BJ79" s="1">
        <v>320</v>
      </c>
      <c r="BK79" s="1"/>
      <c r="BL79" s="1"/>
      <c r="BM79" s="1"/>
      <c r="BN79" s="1">
        <v>44</v>
      </c>
      <c r="BO79" s="1"/>
      <c r="BP79" s="1">
        <v>2953</v>
      </c>
      <c r="BQ79" s="1"/>
      <c r="BR79" s="1">
        <v>26</v>
      </c>
      <c r="BS79" s="1">
        <v>14</v>
      </c>
      <c r="BT79" s="1">
        <v>22</v>
      </c>
      <c r="BU79" s="1">
        <v>7</v>
      </c>
      <c r="BV79" s="1"/>
      <c r="BW79" s="1">
        <v>372</v>
      </c>
      <c r="BX79" s="1">
        <v>2</v>
      </c>
      <c r="BY79" s="1"/>
      <c r="BZ79" s="1">
        <v>81</v>
      </c>
      <c r="CA79" s="1">
        <v>262</v>
      </c>
      <c r="CB79" s="1"/>
      <c r="CC79" s="1"/>
      <c r="CD79" s="1">
        <v>11</v>
      </c>
      <c r="CE79" s="1"/>
      <c r="CF79" s="1"/>
      <c r="CG79" s="1"/>
      <c r="CH79" s="1"/>
      <c r="CI79" s="1"/>
      <c r="CJ79" s="1"/>
      <c r="CK79" s="1"/>
      <c r="CL79" s="1">
        <v>49393</v>
      </c>
      <c r="CN79" s="9" t="s">
        <v>6319</v>
      </c>
      <c r="CO79">
        <v>1</v>
      </c>
      <c r="CP79">
        <v>1</v>
      </c>
      <c r="CQ79">
        <v>2</v>
      </c>
      <c r="CZ79" s="9" t="s">
        <v>6315</v>
      </c>
      <c r="DA79">
        <v>59</v>
      </c>
      <c r="DB79">
        <v>105</v>
      </c>
      <c r="DC79">
        <v>55</v>
      </c>
      <c r="DD79">
        <v>712</v>
      </c>
      <c r="DE79">
        <v>69</v>
      </c>
      <c r="DF79">
        <v>60</v>
      </c>
      <c r="DG79">
        <v>56</v>
      </c>
      <c r="DH79">
        <v>30</v>
      </c>
      <c r="DI79">
        <v>17</v>
      </c>
      <c r="DJ79">
        <v>5</v>
      </c>
      <c r="DK79">
        <v>5</v>
      </c>
      <c r="DL79">
        <v>3</v>
      </c>
      <c r="DM79">
        <v>7</v>
      </c>
      <c r="DN79">
        <v>1183</v>
      </c>
      <c r="DP79">
        <f t="shared" si="25"/>
        <v>781</v>
      </c>
      <c r="DQ79">
        <f t="shared" si="26"/>
        <v>146</v>
      </c>
      <c r="DR79">
        <f t="shared" si="27"/>
        <v>30</v>
      </c>
      <c r="DS79">
        <f t="shared" si="28"/>
        <v>7</v>
      </c>
      <c r="DU79" s="9" t="s">
        <v>6292</v>
      </c>
      <c r="DV79">
        <v>3012</v>
      </c>
      <c r="DW79">
        <v>2505</v>
      </c>
      <c r="DX79">
        <v>5517</v>
      </c>
      <c r="DZ79" s="9" t="s">
        <v>6315</v>
      </c>
      <c r="EA79">
        <v>687</v>
      </c>
      <c r="EB79">
        <v>496</v>
      </c>
      <c r="EC79">
        <v>1183</v>
      </c>
    </row>
    <row r="80" spans="1:133">
      <c r="A80" s="9" t="s">
        <v>6317</v>
      </c>
      <c r="B80">
        <v>1</v>
      </c>
      <c r="D80">
        <v>1094</v>
      </c>
      <c r="E80">
        <v>387</v>
      </c>
      <c r="F80">
        <v>2</v>
      </c>
      <c r="G80">
        <v>5</v>
      </c>
      <c r="H80">
        <v>3</v>
      </c>
      <c r="I80">
        <v>2</v>
      </c>
      <c r="J80">
        <v>293</v>
      </c>
      <c r="K80">
        <v>24</v>
      </c>
      <c r="M80">
        <v>1811</v>
      </c>
      <c r="N80">
        <f t="shared" si="16"/>
        <v>295</v>
      </c>
      <c r="O80">
        <f t="shared" si="17"/>
        <v>1099</v>
      </c>
      <c r="P80">
        <f t="shared" si="18"/>
        <v>390</v>
      </c>
      <c r="Q80">
        <f t="shared" si="19"/>
        <v>2</v>
      </c>
      <c r="R80">
        <f t="shared" si="20"/>
        <v>25</v>
      </c>
      <c r="S80">
        <f t="shared" si="21"/>
        <v>0</v>
      </c>
      <c r="T80" s="9" t="s">
        <v>6320</v>
      </c>
      <c r="U80">
        <v>3138</v>
      </c>
      <c r="V80">
        <v>3458</v>
      </c>
      <c r="X80">
        <v>6596</v>
      </c>
      <c r="Y80" s="9" t="s">
        <v>6320</v>
      </c>
      <c r="Z80">
        <v>5165</v>
      </c>
      <c r="AA80">
        <v>1431</v>
      </c>
      <c r="AC80">
        <v>6596</v>
      </c>
      <c r="AD80" s="9" t="s">
        <v>6317</v>
      </c>
      <c r="AE80">
        <v>11</v>
      </c>
      <c r="AF80">
        <v>65</v>
      </c>
      <c r="AG80">
        <v>244</v>
      </c>
      <c r="AH80">
        <v>119</v>
      </c>
      <c r="AI80">
        <v>572</v>
      </c>
      <c r="AJ80">
        <v>110</v>
      </c>
      <c r="AK80">
        <v>123</v>
      </c>
      <c r="AL80">
        <v>123</v>
      </c>
      <c r="AM80">
        <v>116</v>
      </c>
      <c r="AN80">
        <v>103</v>
      </c>
      <c r="AO80">
        <v>81</v>
      </c>
      <c r="AP80">
        <v>54</v>
      </c>
      <c r="AQ80">
        <v>90</v>
      </c>
      <c r="AR80">
        <v>1811</v>
      </c>
      <c r="AT80">
        <f t="shared" si="22"/>
        <v>691</v>
      </c>
      <c r="AU80">
        <f t="shared" si="15"/>
        <v>356</v>
      </c>
      <c r="AV80">
        <f t="shared" si="23"/>
        <v>354</v>
      </c>
      <c r="AW80">
        <f t="shared" si="24"/>
        <v>90</v>
      </c>
      <c r="AY80" s="12">
        <v>495</v>
      </c>
      <c r="AZ80" s="1">
        <v>1</v>
      </c>
      <c r="BA80" s="1">
        <v>102</v>
      </c>
      <c r="BB80" s="1"/>
      <c r="BC80" s="1"/>
      <c r="BD80" s="1">
        <v>15150</v>
      </c>
      <c r="BE80" s="1">
        <v>3</v>
      </c>
      <c r="BF80" s="1"/>
      <c r="BG80" s="1">
        <v>8</v>
      </c>
      <c r="BH80" s="1">
        <v>9951</v>
      </c>
      <c r="BI80" s="1">
        <v>3</v>
      </c>
      <c r="BJ80" s="1">
        <v>5</v>
      </c>
      <c r="BK80" s="1"/>
      <c r="BL80" s="1"/>
      <c r="BM80" s="1"/>
      <c r="BN80" s="1">
        <v>631</v>
      </c>
      <c r="BO80" s="1"/>
      <c r="BP80" s="1">
        <v>10</v>
      </c>
      <c r="BQ80" s="1"/>
      <c r="BR80" s="1"/>
      <c r="BS80" s="1">
        <v>6</v>
      </c>
      <c r="BT80" s="1">
        <v>8</v>
      </c>
      <c r="BU80" s="1"/>
      <c r="BV80" s="1"/>
      <c r="BW80" s="1">
        <v>106</v>
      </c>
      <c r="BX80" s="1"/>
      <c r="BY80" s="1"/>
      <c r="BZ80" s="1">
        <v>3</v>
      </c>
      <c r="CA80" s="1">
        <v>60</v>
      </c>
      <c r="CB80" s="1"/>
      <c r="CC80" s="1"/>
      <c r="CD80" s="1">
        <v>2</v>
      </c>
      <c r="CE80" s="1"/>
      <c r="CF80" s="1"/>
      <c r="CG80" s="1"/>
      <c r="CH80" s="1"/>
      <c r="CI80" s="1"/>
      <c r="CJ80" s="1"/>
      <c r="CK80" s="1"/>
      <c r="CL80" s="1">
        <v>26049</v>
      </c>
      <c r="CN80" s="9" t="s">
        <v>6321</v>
      </c>
      <c r="CO80">
        <v>2</v>
      </c>
      <c r="CP80">
        <v>4</v>
      </c>
      <c r="CQ80">
        <v>6</v>
      </c>
      <c r="CZ80" s="9" t="s">
        <v>6317</v>
      </c>
      <c r="DA80">
        <v>8</v>
      </c>
      <c r="DB80">
        <v>22</v>
      </c>
      <c r="DC80">
        <v>19</v>
      </c>
      <c r="DD80">
        <v>128</v>
      </c>
      <c r="DE80">
        <v>17</v>
      </c>
      <c r="DF80">
        <v>25</v>
      </c>
      <c r="DG80">
        <v>13</v>
      </c>
      <c r="DH80">
        <v>13</v>
      </c>
      <c r="DI80">
        <v>10</v>
      </c>
      <c r="DJ80">
        <v>3</v>
      </c>
      <c r="DK80">
        <v>6</v>
      </c>
      <c r="DL80">
        <v>9</v>
      </c>
      <c r="DM80">
        <v>1</v>
      </c>
      <c r="DN80">
        <v>274</v>
      </c>
      <c r="DP80">
        <f t="shared" si="25"/>
        <v>145</v>
      </c>
      <c r="DQ80">
        <f t="shared" si="26"/>
        <v>51</v>
      </c>
      <c r="DR80">
        <f t="shared" si="27"/>
        <v>28</v>
      </c>
      <c r="DS80">
        <f t="shared" si="28"/>
        <v>1</v>
      </c>
      <c r="DU80" s="9" t="s">
        <v>6315</v>
      </c>
      <c r="DV80">
        <v>652</v>
      </c>
      <c r="DW80">
        <v>531</v>
      </c>
      <c r="DX80">
        <v>1183</v>
      </c>
      <c r="DZ80" s="9" t="s">
        <v>6317</v>
      </c>
      <c r="EA80">
        <v>193</v>
      </c>
      <c r="EB80">
        <v>81</v>
      </c>
      <c r="EC80">
        <v>274</v>
      </c>
    </row>
    <row r="81" spans="1:133">
      <c r="A81" s="9" t="s">
        <v>6294</v>
      </c>
      <c r="C81">
        <v>1</v>
      </c>
      <c r="D81">
        <v>6535</v>
      </c>
      <c r="E81">
        <v>2262</v>
      </c>
      <c r="F81">
        <v>8</v>
      </c>
      <c r="G81">
        <v>74</v>
      </c>
      <c r="H81">
        <v>13</v>
      </c>
      <c r="I81">
        <v>22</v>
      </c>
      <c r="J81">
        <v>3395</v>
      </c>
      <c r="K81">
        <v>163</v>
      </c>
      <c r="M81">
        <v>12473</v>
      </c>
      <c r="N81">
        <f t="shared" si="16"/>
        <v>3417</v>
      </c>
      <c r="O81">
        <f t="shared" si="17"/>
        <v>6609</v>
      </c>
      <c r="P81">
        <f t="shared" si="18"/>
        <v>2275</v>
      </c>
      <c r="Q81">
        <f t="shared" si="19"/>
        <v>8</v>
      </c>
      <c r="R81">
        <f t="shared" si="20"/>
        <v>163</v>
      </c>
      <c r="S81">
        <f t="shared" si="21"/>
        <v>1</v>
      </c>
      <c r="T81" s="9" t="s">
        <v>6322</v>
      </c>
      <c r="U81">
        <v>2828</v>
      </c>
      <c r="V81">
        <v>2816</v>
      </c>
      <c r="X81">
        <v>5644</v>
      </c>
      <c r="Y81" s="9" t="s">
        <v>6322</v>
      </c>
      <c r="Z81">
        <v>3567</v>
      </c>
      <c r="AA81">
        <v>2077</v>
      </c>
      <c r="AC81">
        <v>5644</v>
      </c>
      <c r="AD81" s="9" t="s">
        <v>6294</v>
      </c>
      <c r="AE81">
        <v>133</v>
      </c>
      <c r="AF81">
        <v>681</v>
      </c>
      <c r="AG81">
        <v>1808</v>
      </c>
      <c r="AH81">
        <v>785</v>
      </c>
      <c r="AI81">
        <v>4409</v>
      </c>
      <c r="AJ81">
        <v>720</v>
      </c>
      <c r="AK81">
        <v>751</v>
      </c>
      <c r="AL81">
        <v>786</v>
      </c>
      <c r="AM81">
        <v>712</v>
      </c>
      <c r="AN81">
        <v>566</v>
      </c>
      <c r="AO81">
        <v>412</v>
      </c>
      <c r="AP81">
        <v>317</v>
      </c>
      <c r="AQ81">
        <v>393</v>
      </c>
      <c r="AR81">
        <v>12473</v>
      </c>
      <c r="AT81">
        <f t="shared" si="22"/>
        <v>5194</v>
      </c>
      <c r="AU81">
        <f t="shared" si="15"/>
        <v>2257</v>
      </c>
      <c r="AV81">
        <f t="shared" si="23"/>
        <v>2007</v>
      </c>
      <c r="AW81">
        <f t="shared" si="24"/>
        <v>393</v>
      </c>
      <c r="AY81" s="12">
        <v>501</v>
      </c>
      <c r="AZ81" s="1"/>
      <c r="BA81" s="1"/>
      <c r="BB81" s="1"/>
      <c r="BC81" s="1"/>
      <c r="BD81" s="1">
        <v>1496</v>
      </c>
      <c r="BE81" s="1"/>
      <c r="BF81" s="1"/>
      <c r="BG81" s="1">
        <v>5</v>
      </c>
      <c r="BH81" s="1">
        <v>282</v>
      </c>
      <c r="BI81" s="1"/>
      <c r="BJ81" s="1"/>
      <c r="BK81" s="1"/>
      <c r="BL81" s="1"/>
      <c r="BM81" s="1"/>
      <c r="BN81" s="1"/>
      <c r="BO81" s="1">
        <v>1</v>
      </c>
      <c r="BP81" s="1"/>
      <c r="BQ81" s="1"/>
      <c r="BR81" s="1"/>
      <c r="BS81" s="1">
        <v>1</v>
      </c>
      <c r="BT81" s="1"/>
      <c r="BU81" s="1"/>
      <c r="BV81" s="1"/>
      <c r="BW81" s="1">
        <v>7</v>
      </c>
      <c r="BX81" s="1"/>
      <c r="BY81" s="1"/>
      <c r="BZ81" s="1"/>
      <c r="CA81" s="1">
        <v>24</v>
      </c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>
        <v>1816</v>
      </c>
      <c r="CN81" s="9" t="s">
        <v>6323</v>
      </c>
      <c r="CO81">
        <v>1</v>
      </c>
      <c r="CP81">
        <v>1</v>
      </c>
      <c r="CQ81">
        <v>2</v>
      </c>
      <c r="CZ81" s="9" t="s">
        <v>6294</v>
      </c>
      <c r="DA81">
        <v>233</v>
      </c>
      <c r="DB81">
        <v>702</v>
      </c>
      <c r="DC81">
        <v>312</v>
      </c>
      <c r="DD81">
        <v>2672</v>
      </c>
      <c r="DE81">
        <v>376</v>
      </c>
      <c r="DF81">
        <v>384</v>
      </c>
      <c r="DG81">
        <v>325</v>
      </c>
      <c r="DH81">
        <v>296</v>
      </c>
      <c r="DI81">
        <v>204</v>
      </c>
      <c r="DJ81">
        <v>136</v>
      </c>
      <c r="DK81">
        <v>111</v>
      </c>
      <c r="DL81">
        <v>121</v>
      </c>
      <c r="DM81">
        <v>17</v>
      </c>
      <c r="DN81">
        <v>5889</v>
      </c>
      <c r="DP81">
        <f t="shared" si="25"/>
        <v>3048</v>
      </c>
      <c r="DQ81">
        <f t="shared" si="26"/>
        <v>1005</v>
      </c>
      <c r="DR81">
        <f t="shared" si="27"/>
        <v>572</v>
      </c>
      <c r="DS81">
        <f t="shared" si="28"/>
        <v>17</v>
      </c>
      <c r="DU81" s="9" t="s">
        <v>6317</v>
      </c>
      <c r="DV81">
        <v>155</v>
      </c>
      <c r="DW81">
        <v>119</v>
      </c>
      <c r="DX81">
        <v>274</v>
      </c>
      <c r="DZ81" s="9" t="s">
        <v>6294</v>
      </c>
      <c r="EA81">
        <v>4816</v>
      </c>
      <c r="EB81">
        <v>1073</v>
      </c>
      <c r="EC81">
        <v>5889</v>
      </c>
    </row>
    <row r="82" spans="1:133">
      <c r="A82" s="9" t="s">
        <v>6320</v>
      </c>
      <c r="D82">
        <v>830</v>
      </c>
      <c r="E82">
        <v>81</v>
      </c>
      <c r="G82">
        <v>17</v>
      </c>
      <c r="H82">
        <v>1</v>
      </c>
      <c r="I82">
        <v>40</v>
      </c>
      <c r="J82">
        <v>5614</v>
      </c>
      <c r="K82">
        <v>13</v>
      </c>
      <c r="M82">
        <v>6596</v>
      </c>
      <c r="N82">
        <f t="shared" si="16"/>
        <v>5654</v>
      </c>
      <c r="O82">
        <f t="shared" si="17"/>
        <v>847</v>
      </c>
      <c r="P82">
        <f t="shared" si="18"/>
        <v>82</v>
      </c>
      <c r="Q82">
        <f t="shared" si="19"/>
        <v>0</v>
      </c>
      <c r="R82">
        <f t="shared" si="20"/>
        <v>13</v>
      </c>
      <c r="S82">
        <f t="shared" si="21"/>
        <v>0</v>
      </c>
      <c r="T82" s="9" t="s">
        <v>6295</v>
      </c>
      <c r="U82">
        <v>13556</v>
      </c>
      <c r="V82">
        <v>12565</v>
      </c>
      <c r="X82">
        <v>26121</v>
      </c>
      <c r="Y82" s="9" t="s">
        <v>6295</v>
      </c>
      <c r="Z82">
        <v>5199</v>
      </c>
      <c r="AA82">
        <v>20922</v>
      </c>
      <c r="AC82">
        <v>26121</v>
      </c>
      <c r="AD82" s="9" t="s">
        <v>6320</v>
      </c>
      <c r="AE82">
        <v>73</v>
      </c>
      <c r="AF82">
        <v>387</v>
      </c>
      <c r="AG82">
        <v>1167</v>
      </c>
      <c r="AH82">
        <v>519</v>
      </c>
      <c r="AI82">
        <v>2351</v>
      </c>
      <c r="AJ82">
        <v>382</v>
      </c>
      <c r="AK82">
        <v>357</v>
      </c>
      <c r="AL82">
        <v>318</v>
      </c>
      <c r="AM82">
        <v>241</v>
      </c>
      <c r="AN82">
        <v>207</v>
      </c>
      <c r="AO82">
        <v>184</v>
      </c>
      <c r="AP82">
        <v>139</v>
      </c>
      <c r="AQ82">
        <v>271</v>
      </c>
      <c r="AR82">
        <v>6596</v>
      </c>
      <c r="AT82">
        <f t="shared" si="22"/>
        <v>2870</v>
      </c>
      <c r="AU82">
        <f t="shared" si="15"/>
        <v>1057</v>
      </c>
      <c r="AV82">
        <f t="shared" si="23"/>
        <v>771</v>
      </c>
      <c r="AW82">
        <f t="shared" si="24"/>
        <v>271</v>
      </c>
      <c r="AY82" s="12">
        <v>541</v>
      </c>
      <c r="AZ82" s="1">
        <v>12</v>
      </c>
      <c r="BA82" s="1">
        <v>5</v>
      </c>
      <c r="BB82" s="1"/>
      <c r="BC82" s="1">
        <v>2</v>
      </c>
      <c r="BD82" s="1">
        <v>8843</v>
      </c>
      <c r="BE82" s="1"/>
      <c r="BF82" s="1"/>
      <c r="BG82" s="1">
        <v>5</v>
      </c>
      <c r="BH82" s="1">
        <v>3221</v>
      </c>
      <c r="BI82" s="1">
        <v>1</v>
      </c>
      <c r="BJ82" s="1">
        <v>5</v>
      </c>
      <c r="BK82" s="1"/>
      <c r="BL82" s="1"/>
      <c r="BM82" s="1"/>
      <c r="BN82" s="1">
        <v>3</v>
      </c>
      <c r="BO82" s="1">
        <v>3</v>
      </c>
      <c r="BP82" s="1"/>
      <c r="BQ82" s="1"/>
      <c r="BR82" s="1"/>
      <c r="BS82" s="1">
        <v>8</v>
      </c>
      <c r="BT82" s="1">
        <v>5</v>
      </c>
      <c r="BU82" s="1">
        <v>1</v>
      </c>
      <c r="BV82" s="1"/>
      <c r="BW82" s="1">
        <v>88</v>
      </c>
      <c r="BX82" s="1">
        <v>6</v>
      </c>
      <c r="BY82" s="1"/>
      <c r="BZ82" s="1">
        <v>81</v>
      </c>
      <c r="CA82" s="1">
        <v>183</v>
      </c>
      <c r="CB82" s="1"/>
      <c r="CC82" s="1"/>
      <c r="CD82" s="1">
        <v>2</v>
      </c>
      <c r="CE82" s="1"/>
      <c r="CF82" s="1"/>
      <c r="CG82" s="1"/>
      <c r="CH82" s="1"/>
      <c r="CI82" s="1"/>
      <c r="CJ82" s="1"/>
      <c r="CK82" s="1"/>
      <c r="CL82" s="1">
        <v>12474</v>
      </c>
      <c r="CN82" s="9" t="s">
        <v>6324</v>
      </c>
      <c r="CO82">
        <v>3</v>
      </c>
      <c r="CQ82">
        <v>3</v>
      </c>
      <c r="CZ82" s="9" t="s">
        <v>6320</v>
      </c>
      <c r="DA82">
        <v>21</v>
      </c>
      <c r="DB82">
        <v>49</v>
      </c>
      <c r="DC82">
        <v>26</v>
      </c>
      <c r="DD82">
        <v>347</v>
      </c>
      <c r="DE82">
        <v>36</v>
      </c>
      <c r="DF82">
        <v>25</v>
      </c>
      <c r="DG82">
        <v>20</v>
      </c>
      <c r="DH82">
        <v>14</v>
      </c>
      <c r="DI82">
        <v>12</v>
      </c>
      <c r="DJ82">
        <v>7</v>
      </c>
      <c r="DK82">
        <v>4</v>
      </c>
      <c r="DL82">
        <v>9</v>
      </c>
      <c r="DM82">
        <v>2</v>
      </c>
      <c r="DN82">
        <v>572</v>
      </c>
      <c r="DP82">
        <f t="shared" si="25"/>
        <v>383</v>
      </c>
      <c r="DQ82">
        <f t="shared" si="26"/>
        <v>59</v>
      </c>
      <c r="DR82">
        <f t="shared" si="27"/>
        <v>32</v>
      </c>
      <c r="DS82">
        <f t="shared" si="28"/>
        <v>2</v>
      </c>
      <c r="DU82" s="9" t="s">
        <v>6294</v>
      </c>
      <c r="DV82">
        <v>2985</v>
      </c>
      <c r="DW82">
        <v>2904</v>
      </c>
      <c r="DX82">
        <v>5889</v>
      </c>
      <c r="DZ82" s="9" t="s">
        <v>6320</v>
      </c>
      <c r="EA82">
        <v>278</v>
      </c>
      <c r="EB82">
        <v>294</v>
      </c>
      <c r="EC82">
        <v>572</v>
      </c>
    </row>
    <row r="83" spans="1:133">
      <c r="A83" s="9" t="s">
        <v>6322</v>
      </c>
      <c r="B83">
        <v>1</v>
      </c>
      <c r="C83">
        <v>1</v>
      </c>
      <c r="D83">
        <v>4030</v>
      </c>
      <c r="E83">
        <v>772</v>
      </c>
      <c r="F83">
        <v>1</v>
      </c>
      <c r="G83">
        <v>43</v>
      </c>
      <c r="H83">
        <v>7</v>
      </c>
      <c r="I83">
        <v>10</v>
      </c>
      <c r="J83">
        <v>749</v>
      </c>
      <c r="K83">
        <v>30</v>
      </c>
      <c r="M83">
        <v>5644</v>
      </c>
      <c r="N83">
        <f t="shared" si="16"/>
        <v>759</v>
      </c>
      <c r="O83">
        <f t="shared" si="17"/>
        <v>4073</v>
      </c>
      <c r="P83">
        <f t="shared" si="18"/>
        <v>779</v>
      </c>
      <c r="Q83">
        <f t="shared" si="19"/>
        <v>1</v>
      </c>
      <c r="R83">
        <f t="shared" si="20"/>
        <v>31</v>
      </c>
      <c r="S83">
        <f t="shared" si="21"/>
        <v>1</v>
      </c>
      <c r="T83" s="9" t="s">
        <v>6325</v>
      </c>
      <c r="U83">
        <v>3664</v>
      </c>
      <c r="V83">
        <v>3405</v>
      </c>
      <c r="X83">
        <v>7069</v>
      </c>
      <c r="Y83" s="9" t="s">
        <v>6325</v>
      </c>
      <c r="Z83">
        <v>2208</v>
      </c>
      <c r="AA83">
        <v>4861</v>
      </c>
      <c r="AC83">
        <v>7069</v>
      </c>
      <c r="AD83" s="9" t="s">
        <v>6322</v>
      </c>
      <c r="AE83">
        <v>63</v>
      </c>
      <c r="AF83">
        <v>231</v>
      </c>
      <c r="AG83">
        <v>776</v>
      </c>
      <c r="AH83">
        <v>384</v>
      </c>
      <c r="AI83">
        <v>1921</v>
      </c>
      <c r="AJ83">
        <v>312</v>
      </c>
      <c r="AK83">
        <v>334</v>
      </c>
      <c r="AL83">
        <v>387</v>
      </c>
      <c r="AM83">
        <v>353</v>
      </c>
      <c r="AN83">
        <v>343</v>
      </c>
      <c r="AO83">
        <v>214</v>
      </c>
      <c r="AP83">
        <v>155</v>
      </c>
      <c r="AQ83">
        <v>171</v>
      </c>
      <c r="AR83">
        <v>5644</v>
      </c>
      <c r="AT83">
        <f t="shared" si="22"/>
        <v>2305</v>
      </c>
      <c r="AU83">
        <f t="shared" si="15"/>
        <v>1033</v>
      </c>
      <c r="AV83">
        <f t="shared" si="23"/>
        <v>1065</v>
      </c>
      <c r="AW83">
        <f t="shared" si="24"/>
        <v>171</v>
      </c>
      <c r="AY83" s="12">
        <v>543</v>
      </c>
      <c r="AZ83" s="1">
        <v>2</v>
      </c>
      <c r="BA83" s="1"/>
      <c r="BB83" s="1"/>
      <c r="BC83" s="1"/>
      <c r="BD83" s="1">
        <v>872</v>
      </c>
      <c r="BE83" s="1"/>
      <c r="BF83" s="1"/>
      <c r="BG83" s="1">
        <v>2</v>
      </c>
      <c r="BH83" s="1">
        <v>5660</v>
      </c>
      <c r="BI83" s="1"/>
      <c r="BJ83" s="1">
        <v>2</v>
      </c>
      <c r="BK83" s="1"/>
      <c r="BL83" s="1"/>
      <c r="BM83" s="1"/>
      <c r="BN83" s="1">
        <v>28</v>
      </c>
      <c r="BO83" s="1"/>
      <c r="BP83" s="1"/>
      <c r="BQ83" s="1"/>
      <c r="BR83" s="1"/>
      <c r="BS83" s="1">
        <v>3</v>
      </c>
      <c r="BT83" s="1"/>
      <c r="BU83" s="1"/>
      <c r="BV83" s="1"/>
      <c r="BW83" s="1">
        <v>12</v>
      </c>
      <c r="BX83" s="1"/>
      <c r="BY83" s="1"/>
      <c r="BZ83" s="1">
        <v>12</v>
      </c>
      <c r="CA83" s="1">
        <v>14</v>
      </c>
      <c r="CB83" s="1"/>
      <c r="CC83" s="1"/>
      <c r="CD83" s="1">
        <v>1</v>
      </c>
      <c r="CE83" s="1"/>
      <c r="CF83" s="1"/>
      <c r="CG83" s="1"/>
      <c r="CH83" s="1"/>
      <c r="CI83" s="1"/>
      <c r="CJ83" s="1"/>
      <c r="CK83" s="1"/>
      <c r="CL83" s="1">
        <v>6608</v>
      </c>
      <c r="CN83" s="9" t="s">
        <v>6326</v>
      </c>
      <c r="CO83">
        <v>20</v>
      </c>
      <c r="CP83">
        <v>24</v>
      </c>
      <c r="CQ83">
        <v>44</v>
      </c>
      <c r="CZ83" s="9" t="s">
        <v>6322</v>
      </c>
      <c r="DA83">
        <v>24</v>
      </c>
      <c r="DB83">
        <v>96</v>
      </c>
      <c r="DC83">
        <v>53</v>
      </c>
      <c r="DD83">
        <v>458</v>
      </c>
      <c r="DE83">
        <v>72</v>
      </c>
      <c r="DF83">
        <v>87</v>
      </c>
      <c r="DG83">
        <v>83</v>
      </c>
      <c r="DH83">
        <v>71</v>
      </c>
      <c r="DI83">
        <v>62</v>
      </c>
      <c r="DJ83">
        <v>53</v>
      </c>
      <c r="DK83">
        <v>33</v>
      </c>
      <c r="DL83">
        <v>42</v>
      </c>
      <c r="DM83">
        <v>7</v>
      </c>
      <c r="DN83">
        <v>1141</v>
      </c>
      <c r="DP83">
        <f t="shared" si="25"/>
        <v>530</v>
      </c>
      <c r="DQ83">
        <f t="shared" si="26"/>
        <v>241</v>
      </c>
      <c r="DR83">
        <f t="shared" si="27"/>
        <v>190</v>
      </c>
      <c r="DS83">
        <f t="shared" si="28"/>
        <v>7</v>
      </c>
      <c r="DU83" s="9" t="s">
        <v>6320</v>
      </c>
      <c r="DV83">
        <v>319</v>
      </c>
      <c r="DW83">
        <v>253</v>
      </c>
      <c r="DX83">
        <v>572</v>
      </c>
      <c r="DZ83" s="9" t="s">
        <v>6322</v>
      </c>
      <c r="EA83">
        <v>873</v>
      </c>
      <c r="EB83">
        <v>268</v>
      </c>
      <c r="EC83">
        <v>1141</v>
      </c>
    </row>
    <row r="84" spans="1:133">
      <c r="A84" s="9" t="s">
        <v>6295</v>
      </c>
      <c r="C84">
        <v>36</v>
      </c>
      <c r="D84">
        <v>16131</v>
      </c>
      <c r="E84">
        <v>4012</v>
      </c>
      <c r="G84">
        <v>63</v>
      </c>
      <c r="H84">
        <v>15</v>
      </c>
      <c r="I84">
        <v>11</v>
      </c>
      <c r="J84">
        <v>5471</v>
      </c>
      <c r="K84">
        <v>382</v>
      </c>
      <c r="M84">
        <v>26121</v>
      </c>
      <c r="N84">
        <f t="shared" si="16"/>
        <v>5482</v>
      </c>
      <c r="O84">
        <f t="shared" si="17"/>
        <v>16194</v>
      </c>
      <c r="P84">
        <f t="shared" si="18"/>
        <v>4027</v>
      </c>
      <c r="Q84">
        <f t="shared" si="19"/>
        <v>0</v>
      </c>
      <c r="R84">
        <f t="shared" si="20"/>
        <v>382</v>
      </c>
      <c r="S84">
        <f t="shared" si="21"/>
        <v>36</v>
      </c>
      <c r="T84" s="9" t="s">
        <v>6297</v>
      </c>
      <c r="U84">
        <v>5364</v>
      </c>
      <c r="V84">
        <v>4877</v>
      </c>
      <c r="X84">
        <v>10241</v>
      </c>
      <c r="Y84" s="9" t="s">
        <v>6297</v>
      </c>
      <c r="Z84">
        <v>3955</v>
      </c>
      <c r="AA84">
        <v>6286</v>
      </c>
      <c r="AC84">
        <v>10241</v>
      </c>
      <c r="AD84" s="9" t="s">
        <v>6295</v>
      </c>
      <c r="AE84">
        <v>313</v>
      </c>
      <c r="AF84">
        <v>1430</v>
      </c>
      <c r="AG84">
        <v>3967</v>
      </c>
      <c r="AH84">
        <v>1974</v>
      </c>
      <c r="AI84">
        <v>9170</v>
      </c>
      <c r="AJ84">
        <v>1442</v>
      </c>
      <c r="AK84">
        <v>1467</v>
      </c>
      <c r="AL84">
        <v>1566</v>
      </c>
      <c r="AM84">
        <v>1473</v>
      </c>
      <c r="AN84">
        <v>1200</v>
      </c>
      <c r="AO84">
        <v>810</v>
      </c>
      <c r="AP84">
        <v>606</v>
      </c>
      <c r="AQ84">
        <v>703</v>
      </c>
      <c r="AR84">
        <v>26121</v>
      </c>
      <c r="AT84">
        <f t="shared" si="22"/>
        <v>11144</v>
      </c>
      <c r="AU84">
        <f t="shared" si="15"/>
        <v>4475</v>
      </c>
      <c r="AV84">
        <f t="shared" si="23"/>
        <v>4089</v>
      </c>
      <c r="AW84">
        <f t="shared" si="24"/>
        <v>703</v>
      </c>
      <c r="AY84" s="12">
        <v>576</v>
      </c>
      <c r="AZ84" s="1">
        <v>1</v>
      </c>
      <c r="BA84" s="1">
        <v>1</v>
      </c>
      <c r="BB84" s="1"/>
      <c r="BC84" s="1">
        <v>1</v>
      </c>
      <c r="BD84" s="1">
        <v>4831</v>
      </c>
      <c r="BE84" s="1"/>
      <c r="BF84" s="1"/>
      <c r="BG84" s="1">
        <v>1</v>
      </c>
      <c r="BH84" s="1">
        <v>580</v>
      </c>
      <c r="BI84" s="1"/>
      <c r="BJ84" s="1"/>
      <c r="BK84" s="1"/>
      <c r="BL84" s="1">
        <v>1</v>
      </c>
      <c r="BM84" s="1"/>
      <c r="BN84" s="1">
        <v>2</v>
      </c>
      <c r="BO84" s="1"/>
      <c r="BP84" s="1">
        <v>142</v>
      </c>
      <c r="BQ84" s="1"/>
      <c r="BR84" s="1"/>
      <c r="BS84" s="1">
        <v>14</v>
      </c>
      <c r="BT84" s="1"/>
      <c r="BU84" s="1">
        <v>1</v>
      </c>
      <c r="BV84" s="1"/>
      <c r="BW84" s="1">
        <v>4</v>
      </c>
      <c r="BX84" s="1">
        <v>12</v>
      </c>
      <c r="BY84" s="1"/>
      <c r="BZ84" s="1"/>
      <c r="CA84" s="1">
        <v>30</v>
      </c>
      <c r="CB84" s="1"/>
      <c r="CC84" s="1"/>
      <c r="CD84" s="1">
        <v>1</v>
      </c>
      <c r="CE84" s="1"/>
      <c r="CF84" s="1"/>
      <c r="CG84" s="1"/>
      <c r="CH84" s="1"/>
      <c r="CI84" s="1"/>
      <c r="CJ84" s="1">
        <v>1</v>
      </c>
      <c r="CK84" s="1"/>
      <c r="CL84" s="1">
        <v>5623</v>
      </c>
      <c r="CN84" s="9" t="s">
        <v>6327</v>
      </c>
      <c r="CO84">
        <v>4</v>
      </c>
      <c r="CP84">
        <v>1</v>
      </c>
      <c r="CQ84">
        <v>5</v>
      </c>
      <c r="CZ84" s="9" t="s">
        <v>6295</v>
      </c>
      <c r="DA84">
        <v>665</v>
      </c>
      <c r="DB84">
        <v>1838</v>
      </c>
      <c r="DC84">
        <v>886</v>
      </c>
      <c r="DD84">
        <v>7260</v>
      </c>
      <c r="DE84">
        <v>1258</v>
      </c>
      <c r="DF84">
        <v>1061</v>
      </c>
      <c r="DG84">
        <v>933</v>
      </c>
      <c r="DH84">
        <v>685</v>
      </c>
      <c r="DI84">
        <v>419</v>
      </c>
      <c r="DJ84">
        <v>242</v>
      </c>
      <c r="DK84">
        <v>144</v>
      </c>
      <c r="DL84">
        <v>199</v>
      </c>
      <c r="DM84">
        <v>64</v>
      </c>
      <c r="DN84">
        <v>15654</v>
      </c>
      <c r="DP84">
        <f t="shared" si="25"/>
        <v>8518</v>
      </c>
      <c r="DQ84">
        <f t="shared" si="26"/>
        <v>2679</v>
      </c>
      <c r="DR84">
        <f t="shared" si="27"/>
        <v>1004</v>
      </c>
      <c r="DS84">
        <f t="shared" si="28"/>
        <v>64</v>
      </c>
      <c r="DU84" s="9" t="s">
        <v>6322</v>
      </c>
      <c r="DV84">
        <v>595</v>
      </c>
      <c r="DW84">
        <v>546</v>
      </c>
      <c r="DX84">
        <v>1141</v>
      </c>
      <c r="DZ84" s="9" t="s">
        <v>6295</v>
      </c>
      <c r="EA84">
        <v>13434</v>
      </c>
      <c r="EB84">
        <v>2220</v>
      </c>
      <c r="EC84">
        <v>15654</v>
      </c>
    </row>
    <row r="85" spans="1:133">
      <c r="A85" s="9" t="s">
        <v>6325</v>
      </c>
      <c r="C85">
        <v>16</v>
      </c>
      <c r="D85">
        <v>4303</v>
      </c>
      <c r="E85">
        <v>1310</v>
      </c>
      <c r="G85">
        <v>16</v>
      </c>
      <c r="H85">
        <v>6</v>
      </c>
      <c r="I85">
        <v>2</v>
      </c>
      <c r="J85">
        <v>1367</v>
      </c>
      <c r="K85">
        <v>49</v>
      </c>
      <c r="M85">
        <v>7069</v>
      </c>
      <c r="N85">
        <f t="shared" si="16"/>
        <v>1369</v>
      </c>
      <c r="O85">
        <f t="shared" si="17"/>
        <v>4319</v>
      </c>
      <c r="P85">
        <f t="shared" si="18"/>
        <v>1316</v>
      </c>
      <c r="Q85">
        <f t="shared" si="19"/>
        <v>0</v>
      </c>
      <c r="R85">
        <f t="shared" si="20"/>
        <v>49</v>
      </c>
      <c r="S85">
        <f t="shared" si="21"/>
        <v>16</v>
      </c>
      <c r="T85" s="9" t="s">
        <v>6328</v>
      </c>
      <c r="U85">
        <v>11704</v>
      </c>
      <c r="V85">
        <v>11299</v>
      </c>
      <c r="X85">
        <v>23003</v>
      </c>
      <c r="Y85" s="9" t="s">
        <v>6328</v>
      </c>
      <c r="Z85">
        <v>11138</v>
      </c>
      <c r="AA85">
        <v>11865</v>
      </c>
      <c r="AC85">
        <v>23003</v>
      </c>
      <c r="AD85" s="9" t="s">
        <v>6325</v>
      </c>
      <c r="AE85">
        <v>59</v>
      </c>
      <c r="AF85">
        <v>313</v>
      </c>
      <c r="AG85">
        <v>1002</v>
      </c>
      <c r="AH85">
        <v>575</v>
      </c>
      <c r="AI85">
        <v>2213</v>
      </c>
      <c r="AJ85">
        <v>419</v>
      </c>
      <c r="AK85">
        <v>439</v>
      </c>
      <c r="AL85">
        <v>505</v>
      </c>
      <c r="AM85">
        <v>455</v>
      </c>
      <c r="AN85">
        <v>339</v>
      </c>
      <c r="AO85">
        <v>298</v>
      </c>
      <c r="AP85">
        <v>206</v>
      </c>
      <c r="AQ85">
        <v>246</v>
      </c>
      <c r="AR85">
        <v>7069</v>
      </c>
      <c r="AT85">
        <f t="shared" si="22"/>
        <v>2788</v>
      </c>
      <c r="AU85">
        <f t="shared" si="15"/>
        <v>1363</v>
      </c>
      <c r="AV85">
        <f t="shared" si="23"/>
        <v>1298</v>
      </c>
      <c r="AW85">
        <f t="shared" si="24"/>
        <v>246</v>
      </c>
      <c r="AY85" s="12">
        <v>579</v>
      </c>
      <c r="AZ85" s="1">
        <v>8</v>
      </c>
      <c r="BA85" s="1">
        <v>22</v>
      </c>
      <c r="BB85" s="1"/>
      <c r="BC85" s="1"/>
      <c r="BD85" s="1">
        <v>20235</v>
      </c>
      <c r="BE85" s="1"/>
      <c r="BF85" s="1"/>
      <c r="BG85" s="1">
        <v>26</v>
      </c>
      <c r="BH85" s="1">
        <v>5103</v>
      </c>
      <c r="BI85" s="1">
        <v>1</v>
      </c>
      <c r="BJ85" s="1">
        <v>30</v>
      </c>
      <c r="BK85" s="1"/>
      <c r="BL85" s="1"/>
      <c r="BM85" s="1">
        <v>7</v>
      </c>
      <c r="BN85" s="1">
        <v>6</v>
      </c>
      <c r="BO85" s="1">
        <v>34</v>
      </c>
      <c r="BP85" s="1">
        <v>44</v>
      </c>
      <c r="BQ85" s="1"/>
      <c r="BR85" s="1"/>
      <c r="BS85" s="1">
        <v>40</v>
      </c>
      <c r="BT85" s="1">
        <v>2</v>
      </c>
      <c r="BU85" s="1">
        <v>4</v>
      </c>
      <c r="BV85" s="1"/>
      <c r="BW85" s="1">
        <v>185</v>
      </c>
      <c r="BX85" s="1"/>
      <c r="BY85" s="1"/>
      <c r="BZ85" s="1">
        <v>23</v>
      </c>
      <c r="CA85" s="1">
        <v>409</v>
      </c>
      <c r="CB85" s="1"/>
      <c r="CC85" s="1"/>
      <c r="CD85" s="1">
        <v>43</v>
      </c>
      <c r="CE85" s="1"/>
      <c r="CF85" s="1"/>
      <c r="CG85" s="1"/>
      <c r="CH85" s="1"/>
      <c r="CI85" s="1"/>
      <c r="CJ85" s="1"/>
      <c r="CK85" s="1"/>
      <c r="CL85" s="1">
        <v>26222</v>
      </c>
      <c r="CN85" s="9" t="s">
        <v>6329</v>
      </c>
      <c r="CO85">
        <v>1</v>
      </c>
      <c r="CP85">
        <v>1</v>
      </c>
      <c r="CQ85">
        <v>2</v>
      </c>
      <c r="CZ85" s="9" t="s">
        <v>6325</v>
      </c>
      <c r="DA85">
        <v>107</v>
      </c>
      <c r="DB85">
        <v>303</v>
      </c>
      <c r="DC85">
        <v>187</v>
      </c>
      <c r="DD85">
        <v>1351</v>
      </c>
      <c r="DE85">
        <v>222</v>
      </c>
      <c r="DF85">
        <v>245</v>
      </c>
      <c r="DG85">
        <v>221</v>
      </c>
      <c r="DH85">
        <v>157</v>
      </c>
      <c r="DI85">
        <v>88</v>
      </c>
      <c r="DJ85">
        <v>62</v>
      </c>
      <c r="DK85">
        <v>41</v>
      </c>
      <c r="DL85">
        <v>41</v>
      </c>
      <c r="DM85">
        <v>14</v>
      </c>
      <c r="DN85">
        <v>3039</v>
      </c>
      <c r="DP85">
        <f t="shared" si="25"/>
        <v>1573</v>
      </c>
      <c r="DQ85">
        <f t="shared" si="26"/>
        <v>623</v>
      </c>
      <c r="DR85">
        <f t="shared" si="27"/>
        <v>232</v>
      </c>
      <c r="DS85">
        <f t="shared" si="28"/>
        <v>14</v>
      </c>
      <c r="DU85" s="9" t="s">
        <v>6295</v>
      </c>
      <c r="DV85">
        <v>9064</v>
      </c>
      <c r="DW85">
        <v>6590</v>
      </c>
      <c r="DX85">
        <v>15654</v>
      </c>
      <c r="DZ85" s="9" t="s">
        <v>6325</v>
      </c>
      <c r="EA85">
        <v>2637</v>
      </c>
      <c r="EB85">
        <v>402</v>
      </c>
      <c r="EC85">
        <v>3039</v>
      </c>
    </row>
    <row r="86" spans="1:133">
      <c r="A86" s="9" t="s">
        <v>6297</v>
      </c>
      <c r="B86">
        <v>5</v>
      </c>
      <c r="C86">
        <v>5</v>
      </c>
      <c r="D86">
        <v>6419</v>
      </c>
      <c r="E86">
        <v>589</v>
      </c>
      <c r="G86">
        <v>38</v>
      </c>
      <c r="H86">
        <v>1</v>
      </c>
      <c r="I86">
        <v>14</v>
      </c>
      <c r="J86">
        <v>2955</v>
      </c>
      <c r="K86">
        <v>215</v>
      </c>
      <c r="M86">
        <v>10241</v>
      </c>
      <c r="N86">
        <f t="shared" si="16"/>
        <v>2969</v>
      </c>
      <c r="O86">
        <f t="shared" si="17"/>
        <v>6457</v>
      </c>
      <c r="P86">
        <f t="shared" si="18"/>
        <v>590</v>
      </c>
      <c r="Q86">
        <f t="shared" si="19"/>
        <v>0</v>
      </c>
      <c r="R86">
        <f t="shared" si="20"/>
        <v>220</v>
      </c>
      <c r="S86">
        <f t="shared" si="21"/>
        <v>5</v>
      </c>
      <c r="T86" s="9" t="s">
        <v>6298</v>
      </c>
      <c r="U86">
        <v>2151</v>
      </c>
      <c r="V86">
        <v>2121</v>
      </c>
      <c r="X86">
        <v>4272</v>
      </c>
      <c r="Y86" s="9" t="s">
        <v>6298</v>
      </c>
      <c r="Z86">
        <v>1791</v>
      </c>
      <c r="AA86">
        <v>2481</v>
      </c>
      <c r="AC86">
        <v>4272</v>
      </c>
      <c r="AD86" s="9" t="s">
        <v>6297</v>
      </c>
      <c r="AE86">
        <v>130</v>
      </c>
      <c r="AF86">
        <v>648</v>
      </c>
      <c r="AG86">
        <v>1680</v>
      </c>
      <c r="AH86">
        <v>831</v>
      </c>
      <c r="AI86">
        <v>3879</v>
      </c>
      <c r="AJ86">
        <v>607</v>
      </c>
      <c r="AK86">
        <v>521</v>
      </c>
      <c r="AL86">
        <v>465</v>
      </c>
      <c r="AM86">
        <v>413</v>
      </c>
      <c r="AN86">
        <v>371</v>
      </c>
      <c r="AO86">
        <v>266</v>
      </c>
      <c r="AP86">
        <v>199</v>
      </c>
      <c r="AQ86">
        <v>231</v>
      </c>
      <c r="AR86">
        <v>10241</v>
      </c>
      <c r="AT86">
        <f t="shared" si="22"/>
        <v>4710</v>
      </c>
      <c r="AU86">
        <f t="shared" si="15"/>
        <v>1593</v>
      </c>
      <c r="AV86">
        <f t="shared" si="23"/>
        <v>1249</v>
      </c>
      <c r="AW86">
        <f t="shared" si="24"/>
        <v>231</v>
      </c>
      <c r="AY86" s="12">
        <v>585</v>
      </c>
      <c r="AZ86" s="1">
        <v>5</v>
      </c>
      <c r="BA86" s="1">
        <v>3</v>
      </c>
      <c r="BB86" s="1"/>
      <c r="BC86" s="1">
        <v>1</v>
      </c>
      <c r="BD86" s="1">
        <v>5541</v>
      </c>
      <c r="BE86" s="1"/>
      <c r="BF86" s="1"/>
      <c r="BG86" s="1">
        <v>3</v>
      </c>
      <c r="BH86" s="1">
        <v>1305</v>
      </c>
      <c r="BI86" s="1">
        <v>2</v>
      </c>
      <c r="BJ86" s="1">
        <v>3</v>
      </c>
      <c r="BK86" s="1"/>
      <c r="BL86" s="1"/>
      <c r="BM86" s="1">
        <v>1</v>
      </c>
      <c r="BN86" s="1">
        <v>2</v>
      </c>
      <c r="BO86" s="1">
        <v>7</v>
      </c>
      <c r="BP86" s="1">
        <v>3</v>
      </c>
      <c r="BQ86" s="1"/>
      <c r="BR86" s="1"/>
      <c r="BS86" s="1">
        <v>9</v>
      </c>
      <c r="BT86" s="1">
        <v>2</v>
      </c>
      <c r="BU86" s="1">
        <v>3</v>
      </c>
      <c r="BV86" s="1"/>
      <c r="BW86" s="1">
        <v>26</v>
      </c>
      <c r="BX86" s="1"/>
      <c r="BY86" s="1"/>
      <c r="BZ86" s="1">
        <v>2</v>
      </c>
      <c r="CA86" s="1">
        <v>70</v>
      </c>
      <c r="CB86" s="1"/>
      <c r="CC86" s="1"/>
      <c r="CD86" s="1">
        <v>18</v>
      </c>
      <c r="CE86" s="1"/>
      <c r="CF86" s="1"/>
      <c r="CG86" s="1"/>
      <c r="CH86" s="1"/>
      <c r="CI86" s="1"/>
      <c r="CJ86" s="1"/>
      <c r="CK86" s="1"/>
      <c r="CL86" s="1">
        <v>7006</v>
      </c>
      <c r="CN86" s="9" t="s">
        <v>6330</v>
      </c>
      <c r="CO86">
        <v>2</v>
      </c>
      <c r="CQ86">
        <v>2</v>
      </c>
      <c r="CZ86" s="9" t="s">
        <v>6297</v>
      </c>
      <c r="DA86">
        <v>173</v>
      </c>
      <c r="DB86">
        <v>546</v>
      </c>
      <c r="DC86">
        <v>235</v>
      </c>
      <c r="DD86">
        <v>2325</v>
      </c>
      <c r="DE86">
        <v>248</v>
      </c>
      <c r="DF86">
        <v>239</v>
      </c>
      <c r="DG86">
        <v>156</v>
      </c>
      <c r="DH86">
        <v>117</v>
      </c>
      <c r="DI86">
        <v>55</v>
      </c>
      <c r="DJ86">
        <v>31</v>
      </c>
      <c r="DK86">
        <v>14</v>
      </c>
      <c r="DL86">
        <v>6</v>
      </c>
      <c r="DM86">
        <v>12</v>
      </c>
      <c r="DN86">
        <v>4157</v>
      </c>
      <c r="DP86">
        <f t="shared" si="25"/>
        <v>2573</v>
      </c>
      <c r="DQ86">
        <f t="shared" si="26"/>
        <v>512</v>
      </c>
      <c r="DR86">
        <f t="shared" si="27"/>
        <v>106</v>
      </c>
      <c r="DS86">
        <f t="shared" si="28"/>
        <v>12</v>
      </c>
      <c r="DU86" s="9" t="s">
        <v>6325</v>
      </c>
      <c r="DV86">
        <v>1774</v>
      </c>
      <c r="DW86">
        <v>1265</v>
      </c>
      <c r="DX86">
        <v>3039</v>
      </c>
      <c r="DZ86" s="9" t="s">
        <v>6297</v>
      </c>
      <c r="EA86">
        <v>3412</v>
      </c>
      <c r="EB86">
        <v>745</v>
      </c>
      <c r="EC86">
        <v>4157</v>
      </c>
    </row>
    <row r="87" spans="1:133">
      <c r="A87" s="9" t="s">
        <v>6328</v>
      </c>
      <c r="B87">
        <v>12</v>
      </c>
      <c r="C87">
        <v>21</v>
      </c>
      <c r="D87">
        <v>13965</v>
      </c>
      <c r="E87">
        <v>1706</v>
      </c>
      <c r="G87">
        <v>267</v>
      </c>
      <c r="H87">
        <v>46</v>
      </c>
      <c r="I87">
        <v>218</v>
      </c>
      <c r="J87">
        <v>6590</v>
      </c>
      <c r="K87">
        <v>178</v>
      </c>
      <c r="M87">
        <v>23003</v>
      </c>
      <c r="N87">
        <f t="shared" si="16"/>
        <v>6808</v>
      </c>
      <c r="O87">
        <f t="shared" si="17"/>
        <v>14232</v>
      </c>
      <c r="P87">
        <f t="shared" si="18"/>
        <v>1752</v>
      </c>
      <c r="Q87">
        <f t="shared" si="19"/>
        <v>0</v>
      </c>
      <c r="R87">
        <f t="shared" si="20"/>
        <v>190</v>
      </c>
      <c r="S87">
        <f t="shared" si="21"/>
        <v>21</v>
      </c>
      <c r="T87" s="9" t="s">
        <v>6299</v>
      </c>
      <c r="U87">
        <v>18471</v>
      </c>
      <c r="V87">
        <v>18035</v>
      </c>
      <c r="X87">
        <v>36506</v>
      </c>
      <c r="Y87" s="9" t="s">
        <v>6299</v>
      </c>
      <c r="Z87">
        <v>8040</v>
      </c>
      <c r="AA87">
        <v>28466</v>
      </c>
      <c r="AC87">
        <v>36506</v>
      </c>
      <c r="AD87" s="9" t="s">
        <v>6328</v>
      </c>
      <c r="AE87">
        <v>372</v>
      </c>
      <c r="AF87">
        <v>1596</v>
      </c>
      <c r="AG87">
        <v>4274</v>
      </c>
      <c r="AH87">
        <v>2017</v>
      </c>
      <c r="AI87">
        <v>8612</v>
      </c>
      <c r="AJ87">
        <v>1144</v>
      </c>
      <c r="AK87">
        <v>1135</v>
      </c>
      <c r="AL87">
        <v>1139</v>
      </c>
      <c r="AM87">
        <v>946</v>
      </c>
      <c r="AN87">
        <v>658</v>
      </c>
      <c r="AO87">
        <v>456</v>
      </c>
      <c r="AP87">
        <v>271</v>
      </c>
      <c r="AQ87">
        <v>383</v>
      </c>
      <c r="AR87">
        <v>23003</v>
      </c>
      <c r="AT87">
        <f t="shared" si="22"/>
        <v>10629</v>
      </c>
      <c r="AU87">
        <f t="shared" si="15"/>
        <v>3418</v>
      </c>
      <c r="AV87">
        <f t="shared" si="23"/>
        <v>2331</v>
      </c>
      <c r="AW87">
        <f t="shared" si="24"/>
        <v>383</v>
      </c>
      <c r="AY87" s="12">
        <v>591</v>
      </c>
      <c r="AZ87" s="1"/>
      <c r="BA87" s="1">
        <v>9</v>
      </c>
      <c r="BB87" s="1"/>
      <c r="BC87" s="1"/>
      <c r="BD87" s="1">
        <v>6990</v>
      </c>
      <c r="BE87" s="1"/>
      <c r="BF87" s="1"/>
      <c r="BG87" s="1">
        <v>14</v>
      </c>
      <c r="BH87" s="1">
        <v>2725</v>
      </c>
      <c r="BI87" s="1"/>
      <c r="BJ87" s="1">
        <v>12</v>
      </c>
      <c r="BK87" s="1"/>
      <c r="BL87" s="1"/>
      <c r="BM87" s="1">
        <v>2</v>
      </c>
      <c r="BN87" s="1"/>
      <c r="BO87" s="1">
        <v>3</v>
      </c>
      <c r="BP87" s="1">
        <v>2</v>
      </c>
      <c r="BQ87" s="1"/>
      <c r="BR87" s="1"/>
      <c r="BS87" s="1">
        <v>12</v>
      </c>
      <c r="BT87" s="1">
        <v>6</v>
      </c>
      <c r="BU87" s="1">
        <v>9</v>
      </c>
      <c r="BV87" s="1"/>
      <c r="BW87" s="1">
        <v>111</v>
      </c>
      <c r="BX87" s="1">
        <v>1</v>
      </c>
      <c r="BY87" s="1"/>
      <c r="BZ87" s="1">
        <v>95</v>
      </c>
      <c r="CA87" s="1">
        <v>235</v>
      </c>
      <c r="CB87" s="1"/>
      <c r="CC87" s="1"/>
      <c r="CD87" s="1">
        <v>5</v>
      </c>
      <c r="CE87" s="1"/>
      <c r="CF87" s="1"/>
      <c r="CG87" s="1"/>
      <c r="CH87" s="1"/>
      <c r="CI87" s="1"/>
      <c r="CJ87" s="1"/>
      <c r="CK87" s="1"/>
      <c r="CL87" s="1">
        <v>10231</v>
      </c>
      <c r="CN87" s="9" t="s">
        <v>6331</v>
      </c>
      <c r="CO87">
        <v>2</v>
      </c>
      <c r="CP87">
        <v>1</v>
      </c>
      <c r="CQ87">
        <v>3</v>
      </c>
      <c r="CZ87" s="9" t="s">
        <v>6328</v>
      </c>
      <c r="DA87">
        <v>215</v>
      </c>
      <c r="DB87">
        <v>582</v>
      </c>
      <c r="DC87">
        <v>279</v>
      </c>
      <c r="DD87">
        <v>3421</v>
      </c>
      <c r="DE87">
        <v>344</v>
      </c>
      <c r="DF87">
        <v>285</v>
      </c>
      <c r="DG87">
        <v>205</v>
      </c>
      <c r="DH87">
        <v>167</v>
      </c>
      <c r="DI87">
        <v>99</v>
      </c>
      <c r="DJ87">
        <v>43</v>
      </c>
      <c r="DK87">
        <v>34</v>
      </c>
      <c r="DL87">
        <v>36</v>
      </c>
      <c r="DM87">
        <v>27</v>
      </c>
      <c r="DN87">
        <v>5737</v>
      </c>
      <c r="DP87">
        <f t="shared" si="25"/>
        <v>3765</v>
      </c>
      <c r="DQ87">
        <f t="shared" si="26"/>
        <v>657</v>
      </c>
      <c r="DR87">
        <f t="shared" si="27"/>
        <v>212</v>
      </c>
      <c r="DS87">
        <f t="shared" si="28"/>
        <v>27</v>
      </c>
      <c r="DU87" s="9" t="s">
        <v>6297</v>
      </c>
      <c r="DV87">
        <v>2498</v>
      </c>
      <c r="DW87">
        <v>1659</v>
      </c>
      <c r="DX87">
        <v>4157</v>
      </c>
      <c r="DZ87" s="9" t="s">
        <v>6328</v>
      </c>
      <c r="EA87">
        <v>4046</v>
      </c>
      <c r="EB87">
        <v>1691</v>
      </c>
      <c r="EC87">
        <v>5737</v>
      </c>
    </row>
    <row r="88" spans="1:133">
      <c r="A88" s="9" t="s">
        <v>6298</v>
      </c>
      <c r="B88">
        <v>12</v>
      </c>
      <c r="C88">
        <v>17</v>
      </c>
      <c r="D88">
        <v>1756</v>
      </c>
      <c r="E88">
        <v>1385</v>
      </c>
      <c r="F88">
        <v>14</v>
      </c>
      <c r="G88">
        <v>17</v>
      </c>
      <c r="H88">
        <v>9</v>
      </c>
      <c r="I88">
        <v>16</v>
      </c>
      <c r="J88">
        <v>955</v>
      </c>
      <c r="K88">
        <v>91</v>
      </c>
      <c r="M88">
        <v>4272</v>
      </c>
      <c r="N88">
        <f t="shared" si="16"/>
        <v>971</v>
      </c>
      <c r="O88">
        <f t="shared" si="17"/>
        <v>1773</v>
      </c>
      <c r="P88">
        <f t="shared" si="18"/>
        <v>1394</v>
      </c>
      <c r="Q88">
        <f t="shared" si="19"/>
        <v>14</v>
      </c>
      <c r="R88">
        <f t="shared" si="20"/>
        <v>103</v>
      </c>
      <c r="S88">
        <f t="shared" si="21"/>
        <v>17</v>
      </c>
      <c r="T88" s="9" t="s">
        <v>6332</v>
      </c>
      <c r="U88">
        <v>3376</v>
      </c>
      <c r="V88">
        <v>3746</v>
      </c>
      <c r="X88">
        <v>7122</v>
      </c>
      <c r="Y88" s="9" t="s">
        <v>6332</v>
      </c>
      <c r="Z88">
        <v>4401</v>
      </c>
      <c r="AA88">
        <v>2721</v>
      </c>
      <c r="AC88">
        <v>7122</v>
      </c>
      <c r="AD88" s="9" t="s">
        <v>6298</v>
      </c>
      <c r="AE88">
        <v>45</v>
      </c>
      <c r="AF88">
        <v>200</v>
      </c>
      <c r="AG88">
        <v>526</v>
      </c>
      <c r="AH88">
        <v>251</v>
      </c>
      <c r="AI88">
        <v>1572</v>
      </c>
      <c r="AJ88">
        <v>249</v>
      </c>
      <c r="AK88">
        <v>259</v>
      </c>
      <c r="AL88">
        <v>256</v>
      </c>
      <c r="AM88">
        <v>276</v>
      </c>
      <c r="AN88">
        <v>226</v>
      </c>
      <c r="AO88">
        <v>153</v>
      </c>
      <c r="AP88">
        <v>135</v>
      </c>
      <c r="AQ88">
        <v>124</v>
      </c>
      <c r="AR88">
        <v>4272</v>
      </c>
      <c r="AT88">
        <f t="shared" si="22"/>
        <v>1823</v>
      </c>
      <c r="AU88">
        <f t="shared" si="15"/>
        <v>764</v>
      </c>
      <c r="AV88">
        <f t="shared" si="23"/>
        <v>790</v>
      </c>
      <c r="AW88">
        <f t="shared" si="24"/>
        <v>124</v>
      </c>
      <c r="AY88" s="12">
        <v>604</v>
      </c>
      <c r="AZ88" s="1"/>
      <c r="BA88" s="1">
        <v>59</v>
      </c>
      <c r="BB88" s="1"/>
      <c r="BC88" s="1"/>
      <c r="BD88" s="1">
        <v>15890</v>
      </c>
      <c r="BE88" s="1">
        <v>2</v>
      </c>
      <c r="BF88" s="1"/>
      <c r="BG88" s="1">
        <v>41</v>
      </c>
      <c r="BH88" s="1">
        <v>6400</v>
      </c>
      <c r="BI88" s="1">
        <v>14</v>
      </c>
      <c r="BJ88" s="1">
        <v>21</v>
      </c>
      <c r="BK88" s="1"/>
      <c r="BL88" s="1"/>
      <c r="BM88" s="1"/>
      <c r="BN88" s="1">
        <v>2</v>
      </c>
      <c r="BO88" s="1">
        <v>2</v>
      </c>
      <c r="BP88" s="1">
        <v>33</v>
      </c>
      <c r="BQ88" s="1"/>
      <c r="BR88" s="1"/>
      <c r="BS88" s="1">
        <v>13</v>
      </c>
      <c r="BT88" s="1">
        <v>11</v>
      </c>
      <c r="BU88" s="1">
        <v>4</v>
      </c>
      <c r="BV88" s="1"/>
      <c r="BW88" s="1">
        <v>138</v>
      </c>
      <c r="BX88" s="1">
        <v>1</v>
      </c>
      <c r="BY88" s="1"/>
      <c r="BZ88" s="1">
        <v>130</v>
      </c>
      <c r="CA88" s="1">
        <v>180</v>
      </c>
      <c r="CB88" s="1"/>
      <c r="CC88" s="1"/>
      <c r="CD88" s="1">
        <v>25</v>
      </c>
      <c r="CE88" s="1"/>
      <c r="CF88" s="1"/>
      <c r="CG88" s="1"/>
      <c r="CH88" s="1"/>
      <c r="CI88" s="1"/>
      <c r="CJ88" s="1">
        <v>1</v>
      </c>
      <c r="CK88" s="1"/>
      <c r="CL88" s="1">
        <v>22967</v>
      </c>
      <c r="CN88" s="9" t="s">
        <v>6333</v>
      </c>
      <c r="CO88">
        <v>1</v>
      </c>
      <c r="CQ88">
        <v>1</v>
      </c>
      <c r="CZ88" s="9" t="s">
        <v>6298</v>
      </c>
      <c r="DA88">
        <v>367</v>
      </c>
      <c r="DB88">
        <v>1323</v>
      </c>
      <c r="DC88">
        <v>626</v>
      </c>
      <c r="DD88">
        <v>5569</v>
      </c>
      <c r="DE88">
        <v>896</v>
      </c>
      <c r="DF88">
        <v>974</v>
      </c>
      <c r="DG88">
        <v>967</v>
      </c>
      <c r="DH88">
        <v>932</v>
      </c>
      <c r="DI88">
        <v>773</v>
      </c>
      <c r="DJ88">
        <v>590</v>
      </c>
      <c r="DK88">
        <v>419</v>
      </c>
      <c r="DL88">
        <v>433</v>
      </c>
      <c r="DM88">
        <v>43</v>
      </c>
      <c r="DN88">
        <v>13912</v>
      </c>
      <c r="DP88">
        <f t="shared" si="25"/>
        <v>6465</v>
      </c>
      <c r="DQ88">
        <f t="shared" si="26"/>
        <v>2873</v>
      </c>
      <c r="DR88">
        <f t="shared" si="27"/>
        <v>2215</v>
      </c>
      <c r="DS88">
        <f t="shared" si="28"/>
        <v>43</v>
      </c>
      <c r="DU88" s="9" t="s">
        <v>6328</v>
      </c>
      <c r="DV88">
        <v>3469</v>
      </c>
      <c r="DW88">
        <v>2268</v>
      </c>
      <c r="DX88">
        <v>5737</v>
      </c>
      <c r="DZ88" s="9" t="s">
        <v>6298</v>
      </c>
      <c r="EA88">
        <v>12555</v>
      </c>
      <c r="EB88">
        <v>1357</v>
      </c>
      <c r="EC88">
        <v>13912</v>
      </c>
    </row>
    <row r="89" spans="1:133">
      <c r="A89" s="9" t="s">
        <v>6299</v>
      </c>
      <c r="B89">
        <v>11</v>
      </c>
      <c r="C89">
        <v>116</v>
      </c>
      <c r="D89">
        <v>15041</v>
      </c>
      <c r="E89">
        <v>10292</v>
      </c>
      <c r="F89">
        <v>140</v>
      </c>
      <c r="G89">
        <v>89</v>
      </c>
      <c r="H89">
        <v>39</v>
      </c>
      <c r="I89">
        <v>62</v>
      </c>
      <c r="J89">
        <v>9570</v>
      </c>
      <c r="K89">
        <v>1146</v>
      </c>
      <c r="M89">
        <v>36506</v>
      </c>
      <c r="N89">
        <f t="shared" si="16"/>
        <v>9632</v>
      </c>
      <c r="O89">
        <f t="shared" si="17"/>
        <v>15130</v>
      </c>
      <c r="P89">
        <f t="shared" si="18"/>
        <v>10331</v>
      </c>
      <c r="Q89">
        <f t="shared" si="19"/>
        <v>140</v>
      </c>
      <c r="R89">
        <f t="shared" si="20"/>
        <v>1157</v>
      </c>
      <c r="S89">
        <f t="shared" si="21"/>
        <v>116</v>
      </c>
      <c r="T89" s="9" t="s">
        <v>6300</v>
      </c>
      <c r="U89">
        <v>6802</v>
      </c>
      <c r="V89">
        <v>6108</v>
      </c>
      <c r="X89">
        <v>12910</v>
      </c>
      <c r="Y89" s="9" t="s">
        <v>6300</v>
      </c>
      <c r="Z89">
        <v>792</v>
      </c>
      <c r="AA89">
        <v>12118</v>
      </c>
      <c r="AC89">
        <v>12910</v>
      </c>
      <c r="AD89" s="9" t="s">
        <v>6299</v>
      </c>
      <c r="AE89">
        <v>409</v>
      </c>
      <c r="AF89">
        <v>2024</v>
      </c>
      <c r="AG89">
        <v>4628</v>
      </c>
      <c r="AH89">
        <v>1968</v>
      </c>
      <c r="AI89">
        <v>15308</v>
      </c>
      <c r="AJ89">
        <v>1966</v>
      </c>
      <c r="AK89">
        <v>2024</v>
      </c>
      <c r="AL89">
        <v>2113</v>
      </c>
      <c r="AM89">
        <v>1943</v>
      </c>
      <c r="AN89">
        <v>1373</v>
      </c>
      <c r="AO89">
        <v>1071</v>
      </c>
      <c r="AP89">
        <v>730</v>
      </c>
      <c r="AQ89">
        <v>949</v>
      </c>
      <c r="AR89">
        <v>36506</v>
      </c>
      <c r="AT89">
        <f t="shared" si="22"/>
        <v>17276</v>
      </c>
      <c r="AU89">
        <f t="shared" si="15"/>
        <v>6103</v>
      </c>
      <c r="AV89">
        <f t="shared" si="23"/>
        <v>5117</v>
      </c>
      <c r="AW89">
        <f t="shared" si="24"/>
        <v>949</v>
      </c>
      <c r="AY89" s="12">
        <v>607</v>
      </c>
      <c r="AZ89" s="1">
        <v>11</v>
      </c>
      <c r="BA89" s="1">
        <v>1</v>
      </c>
      <c r="BB89" s="1"/>
      <c r="BC89" s="1"/>
      <c r="BD89" s="1">
        <v>3157</v>
      </c>
      <c r="BE89" s="1">
        <v>1</v>
      </c>
      <c r="BF89" s="1"/>
      <c r="BG89" s="1">
        <v>1</v>
      </c>
      <c r="BH89" s="1">
        <v>803</v>
      </c>
      <c r="BI89" s="1">
        <v>2</v>
      </c>
      <c r="BJ89" s="1"/>
      <c r="BK89" s="1"/>
      <c r="BL89" s="1"/>
      <c r="BM89" s="1">
        <v>11</v>
      </c>
      <c r="BN89" s="1"/>
      <c r="BO89" s="1">
        <v>17</v>
      </c>
      <c r="BP89" s="1">
        <v>3</v>
      </c>
      <c r="BQ89" s="1"/>
      <c r="BR89" s="1"/>
      <c r="BS89" s="1">
        <v>10</v>
      </c>
      <c r="BT89" s="1">
        <v>1</v>
      </c>
      <c r="BU89" s="1">
        <v>32</v>
      </c>
      <c r="BV89" s="1">
        <v>1</v>
      </c>
      <c r="BW89" s="1">
        <v>41</v>
      </c>
      <c r="BX89" s="1">
        <v>1</v>
      </c>
      <c r="BY89" s="1"/>
      <c r="BZ89" s="1">
        <v>18</v>
      </c>
      <c r="CA89" s="1">
        <v>87</v>
      </c>
      <c r="CB89" s="1"/>
      <c r="CC89" s="1"/>
      <c r="CD89" s="1">
        <v>20</v>
      </c>
      <c r="CE89" s="1"/>
      <c r="CF89" s="1"/>
      <c r="CG89" s="1"/>
      <c r="CH89" s="1"/>
      <c r="CI89" s="1"/>
      <c r="CJ89" s="1"/>
      <c r="CK89" s="1"/>
      <c r="CL89" s="1">
        <v>4218</v>
      </c>
      <c r="CN89" s="9" t="s">
        <v>6334</v>
      </c>
      <c r="CO89">
        <v>21</v>
      </c>
      <c r="CP89">
        <v>8</v>
      </c>
      <c r="CQ89">
        <v>29</v>
      </c>
      <c r="CZ89" s="9" t="s">
        <v>6299</v>
      </c>
      <c r="DA89">
        <v>5420</v>
      </c>
      <c r="DB89">
        <v>17090</v>
      </c>
      <c r="DC89">
        <v>7858</v>
      </c>
      <c r="DD89">
        <v>72830</v>
      </c>
      <c r="DE89">
        <v>10612</v>
      </c>
      <c r="DF89">
        <v>9614</v>
      </c>
      <c r="DG89">
        <v>9523</v>
      </c>
      <c r="DH89">
        <v>8357</v>
      </c>
      <c r="DI89">
        <v>6700</v>
      </c>
      <c r="DJ89">
        <v>5123</v>
      </c>
      <c r="DK89">
        <v>3350</v>
      </c>
      <c r="DL89">
        <v>3550</v>
      </c>
      <c r="DM89">
        <v>609</v>
      </c>
      <c r="DN89">
        <v>160636</v>
      </c>
      <c r="DP89">
        <f t="shared" si="25"/>
        <v>83442</v>
      </c>
      <c r="DQ89">
        <f t="shared" si="26"/>
        <v>27494</v>
      </c>
      <c r="DR89">
        <f t="shared" si="27"/>
        <v>18723</v>
      </c>
      <c r="DS89">
        <f t="shared" si="28"/>
        <v>609</v>
      </c>
      <c r="DU89" s="9" t="s">
        <v>6298</v>
      </c>
      <c r="DV89">
        <v>6732</v>
      </c>
      <c r="DW89">
        <v>7180</v>
      </c>
      <c r="DX89">
        <v>13912</v>
      </c>
      <c r="DZ89" s="9" t="s">
        <v>6299</v>
      </c>
      <c r="EA89">
        <v>148200</v>
      </c>
      <c r="EB89">
        <v>12436</v>
      </c>
      <c r="EC89">
        <v>160636</v>
      </c>
    </row>
    <row r="90" spans="1:133">
      <c r="A90" s="9" t="s">
        <v>6332</v>
      </c>
      <c r="D90">
        <v>3259</v>
      </c>
      <c r="E90">
        <v>119</v>
      </c>
      <c r="G90">
        <v>19</v>
      </c>
      <c r="I90">
        <v>11</v>
      </c>
      <c r="J90">
        <v>3697</v>
      </c>
      <c r="K90">
        <v>17</v>
      </c>
      <c r="M90">
        <v>7122</v>
      </c>
      <c r="N90">
        <f t="shared" si="16"/>
        <v>3708</v>
      </c>
      <c r="O90">
        <f t="shared" si="17"/>
        <v>3278</v>
      </c>
      <c r="P90">
        <f t="shared" si="18"/>
        <v>119</v>
      </c>
      <c r="Q90">
        <f t="shared" si="19"/>
        <v>0</v>
      </c>
      <c r="R90">
        <f t="shared" si="20"/>
        <v>17</v>
      </c>
      <c r="S90">
        <f t="shared" si="21"/>
        <v>0</v>
      </c>
      <c r="T90" s="9" t="s">
        <v>6301</v>
      </c>
      <c r="U90">
        <v>6098</v>
      </c>
      <c r="V90">
        <v>6545</v>
      </c>
      <c r="X90">
        <v>12643</v>
      </c>
      <c r="Y90" s="9" t="s">
        <v>6301</v>
      </c>
      <c r="Z90">
        <v>7288</v>
      </c>
      <c r="AA90">
        <v>5355</v>
      </c>
      <c r="AC90">
        <v>12643</v>
      </c>
      <c r="AD90" s="9" t="s">
        <v>6332</v>
      </c>
      <c r="AE90">
        <v>111</v>
      </c>
      <c r="AF90">
        <v>434</v>
      </c>
      <c r="AG90">
        <v>1299</v>
      </c>
      <c r="AH90">
        <v>539</v>
      </c>
      <c r="AI90">
        <v>2558</v>
      </c>
      <c r="AJ90">
        <v>357</v>
      </c>
      <c r="AK90">
        <v>381</v>
      </c>
      <c r="AL90">
        <v>351</v>
      </c>
      <c r="AM90">
        <v>319</v>
      </c>
      <c r="AN90">
        <v>217</v>
      </c>
      <c r="AO90">
        <v>203</v>
      </c>
      <c r="AP90">
        <v>152</v>
      </c>
      <c r="AQ90">
        <v>201</v>
      </c>
      <c r="AR90">
        <v>7122</v>
      </c>
      <c r="AT90">
        <f t="shared" si="22"/>
        <v>3097</v>
      </c>
      <c r="AU90">
        <f t="shared" si="15"/>
        <v>1089</v>
      </c>
      <c r="AV90">
        <f t="shared" si="23"/>
        <v>891</v>
      </c>
      <c r="AW90">
        <f t="shared" si="24"/>
        <v>201</v>
      </c>
      <c r="AY90" s="12">
        <v>615</v>
      </c>
      <c r="AZ90" s="1">
        <v>152</v>
      </c>
      <c r="BA90" s="1">
        <v>56</v>
      </c>
      <c r="BB90" s="1"/>
      <c r="BC90" s="1"/>
      <c r="BD90" s="1">
        <v>25075</v>
      </c>
      <c r="BE90" s="1">
        <v>1</v>
      </c>
      <c r="BF90" s="1"/>
      <c r="BG90" s="1">
        <v>7</v>
      </c>
      <c r="BH90" s="1">
        <v>8188</v>
      </c>
      <c r="BI90" s="1">
        <v>82</v>
      </c>
      <c r="BJ90" s="1">
        <v>14</v>
      </c>
      <c r="BK90" s="1"/>
      <c r="BL90" s="1"/>
      <c r="BM90" s="1">
        <v>65</v>
      </c>
      <c r="BN90" s="1"/>
      <c r="BO90" s="1">
        <v>64</v>
      </c>
      <c r="BP90" s="1">
        <v>50</v>
      </c>
      <c r="BQ90" s="1">
        <v>2</v>
      </c>
      <c r="BR90" s="1"/>
      <c r="BS90" s="1">
        <v>58</v>
      </c>
      <c r="BT90" s="1">
        <v>48</v>
      </c>
      <c r="BU90" s="1">
        <v>16</v>
      </c>
      <c r="BV90" s="1"/>
      <c r="BW90" s="1">
        <v>440</v>
      </c>
      <c r="BX90" s="1">
        <v>5</v>
      </c>
      <c r="BY90" s="1"/>
      <c r="BZ90" s="1">
        <v>612</v>
      </c>
      <c r="CA90" s="1">
        <v>1192</v>
      </c>
      <c r="CB90" s="1">
        <v>8</v>
      </c>
      <c r="CC90" s="1"/>
      <c r="CD90" s="1">
        <v>130</v>
      </c>
      <c r="CE90" s="1"/>
      <c r="CF90" s="1">
        <v>8</v>
      </c>
      <c r="CG90" s="1"/>
      <c r="CH90" s="1"/>
      <c r="CI90" s="1">
        <v>25</v>
      </c>
      <c r="CJ90" s="1"/>
      <c r="CK90" s="1"/>
      <c r="CL90" s="1">
        <v>36298</v>
      </c>
      <c r="CN90" s="9" t="s">
        <v>6335</v>
      </c>
      <c r="CO90">
        <v>2</v>
      </c>
      <c r="CP90">
        <v>1</v>
      </c>
      <c r="CQ90">
        <v>3</v>
      </c>
      <c r="CZ90" s="9" t="s">
        <v>6332</v>
      </c>
      <c r="DA90">
        <v>15</v>
      </c>
      <c r="DB90">
        <v>58</v>
      </c>
      <c r="DC90">
        <v>28</v>
      </c>
      <c r="DD90">
        <v>352</v>
      </c>
      <c r="DE90">
        <v>30</v>
      </c>
      <c r="DF90">
        <v>35</v>
      </c>
      <c r="DG90">
        <v>39</v>
      </c>
      <c r="DH90">
        <v>15</v>
      </c>
      <c r="DI90">
        <v>13</v>
      </c>
      <c r="DJ90">
        <v>8</v>
      </c>
      <c r="DK90">
        <v>4</v>
      </c>
      <c r="DL90">
        <v>12</v>
      </c>
      <c r="DN90">
        <v>609</v>
      </c>
      <c r="DP90">
        <f t="shared" si="25"/>
        <v>382</v>
      </c>
      <c r="DQ90">
        <f t="shared" si="26"/>
        <v>89</v>
      </c>
      <c r="DR90">
        <f t="shared" si="27"/>
        <v>37</v>
      </c>
      <c r="DS90">
        <f t="shared" si="28"/>
        <v>0</v>
      </c>
      <c r="DU90" s="9" t="s">
        <v>6299</v>
      </c>
      <c r="DV90">
        <v>79402</v>
      </c>
      <c r="DW90">
        <v>81234</v>
      </c>
      <c r="DX90">
        <v>160636</v>
      </c>
      <c r="DZ90" s="9" t="s">
        <v>6332</v>
      </c>
      <c r="EA90">
        <v>474</v>
      </c>
      <c r="EB90">
        <v>135</v>
      </c>
      <c r="EC90">
        <v>609</v>
      </c>
    </row>
    <row r="91" spans="1:133">
      <c r="A91" s="9" t="s">
        <v>6300</v>
      </c>
      <c r="C91">
        <v>96</v>
      </c>
      <c r="D91">
        <v>4018</v>
      </c>
      <c r="E91">
        <v>5513</v>
      </c>
      <c r="F91">
        <v>22</v>
      </c>
      <c r="G91">
        <v>64</v>
      </c>
      <c r="H91">
        <v>94</v>
      </c>
      <c r="I91">
        <v>24</v>
      </c>
      <c r="J91">
        <v>2496</v>
      </c>
      <c r="K91">
        <v>583</v>
      </c>
      <c r="M91">
        <v>12910</v>
      </c>
      <c r="N91">
        <f t="shared" si="16"/>
        <v>2520</v>
      </c>
      <c r="O91">
        <f t="shared" si="17"/>
        <v>4082</v>
      </c>
      <c r="P91">
        <f t="shared" si="18"/>
        <v>5607</v>
      </c>
      <c r="Q91">
        <f t="shared" si="19"/>
        <v>22</v>
      </c>
      <c r="R91">
        <f t="shared" si="20"/>
        <v>583</v>
      </c>
      <c r="S91">
        <f t="shared" si="21"/>
        <v>96</v>
      </c>
      <c r="T91" s="9" t="s">
        <v>6336</v>
      </c>
      <c r="U91">
        <v>2173</v>
      </c>
      <c r="V91">
        <v>2233</v>
      </c>
      <c r="X91">
        <v>4406</v>
      </c>
      <c r="Y91" s="9" t="s">
        <v>6336</v>
      </c>
      <c r="Z91">
        <v>2736</v>
      </c>
      <c r="AA91">
        <v>1670</v>
      </c>
      <c r="AC91">
        <v>4406</v>
      </c>
      <c r="AD91" s="9" t="s">
        <v>6300</v>
      </c>
      <c r="AE91">
        <v>79</v>
      </c>
      <c r="AF91">
        <v>551</v>
      </c>
      <c r="AG91">
        <v>1770</v>
      </c>
      <c r="AH91">
        <v>712</v>
      </c>
      <c r="AI91">
        <v>5415</v>
      </c>
      <c r="AJ91">
        <v>683</v>
      </c>
      <c r="AK91">
        <v>705</v>
      </c>
      <c r="AL91">
        <v>776</v>
      </c>
      <c r="AM91">
        <v>731</v>
      </c>
      <c r="AN91">
        <v>562</v>
      </c>
      <c r="AO91">
        <v>385</v>
      </c>
      <c r="AP91">
        <v>238</v>
      </c>
      <c r="AQ91">
        <v>303</v>
      </c>
      <c r="AR91">
        <v>12910</v>
      </c>
      <c r="AT91">
        <f t="shared" si="22"/>
        <v>6127</v>
      </c>
      <c r="AU91">
        <f t="shared" si="15"/>
        <v>2164</v>
      </c>
      <c r="AV91">
        <f t="shared" si="23"/>
        <v>1916</v>
      </c>
      <c r="AW91">
        <f t="shared" si="24"/>
        <v>303</v>
      </c>
      <c r="AY91" s="12">
        <v>628</v>
      </c>
      <c r="AZ91" s="1"/>
      <c r="BA91" s="1">
        <v>1</v>
      </c>
      <c r="BB91" s="1"/>
      <c r="BC91" s="1"/>
      <c r="BD91" s="1">
        <v>3339</v>
      </c>
      <c r="BE91" s="1"/>
      <c r="BF91" s="1"/>
      <c r="BG91" s="1"/>
      <c r="BH91" s="1">
        <v>3727</v>
      </c>
      <c r="BI91" s="1">
        <v>3</v>
      </c>
      <c r="BJ91" s="1"/>
      <c r="BK91" s="1"/>
      <c r="BL91" s="1"/>
      <c r="BM91" s="1"/>
      <c r="BN91" s="1"/>
      <c r="BO91" s="1">
        <v>8</v>
      </c>
      <c r="BP91" s="1">
        <v>1</v>
      </c>
      <c r="BQ91" s="1"/>
      <c r="BR91" s="1"/>
      <c r="BS91" s="1">
        <v>2</v>
      </c>
      <c r="BT91" s="1"/>
      <c r="BU91" s="1">
        <v>1</v>
      </c>
      <c r="BV91" s="1"/>
      <c r="BW91" s="1">
        <v>4</v>
      </c>
      <c r="BX91" s="1"/>
      <c r="BY91" s="1"/>
      <c r="BZ91" s="1">
        <v>1</v>
      </c>
      <c r="CA91" s="1">
        <v>18</v>
      </c>
      <c r="CB91" s="1"/>
      <c r="CC91" s="1"/>
      <c r="CD91" s="1">
        <v>1</v>
      </c>
      <c r="CE91" s="1"/>
      <c r="CF91" s="1"/>
      <c r="CG91" s="1"/>
      <c r="CH91" s="1"/>
      <c r="CI91" s="1"/>
      <c r="CJ91" s="1"/>
      <c r="CK91" s="1"/>
      <c r="CL91" s="1">
        <v>7106</v>
      </c>
      <c r="CN91" s="9" t="s">
        <v>6337</v>
      </c>
      <c r="CP91">
        <v>2</v>
      </c>
      <c r="CQ91">
        <v>2</v>
      </c>
      <c r="CZ91" s="9" t="s">
        <v>6300</v>
      </c>
      <c r="DA91">
        <v>2160</v>
      </c>
      <c r="DB91">
        <v>6482</v>
      </c>
      <c r="DC91">
        <v>2710</v>
      </c>
      <c r="DD91">
        <v>34534</v>
      </c>
      <c r="DE91">
        <v>4709</v>
      </c>
      <c r="DF91">
        <v>4365</v>
      </c>
      <c r="DG91">
        <v>4956</v>
      </c>
      <c r="DH91">
        <v>4773</v>
      </c>
      <c r="DI91">
        <v>3819</v>
      </c>
      <c r="DJ91">
        <v>2735</v>
      </c>
      <c r="DK91">
        <v>1714</v>
      </c>
      <c r="DL91">
        <v>1813</v>
      </c>
      <c r="DM91">
        <v>241</v>
      </c>
      <c r="DN91">
        <v>75011</v>
      </c>
      <c r="DP91">
        <f t="shared" si="25"/>
        <v>39243</v>
      </c>
      <c r="DQ91">
        <f t="shared" si="26"/>
        <v>14094</v>
      </c>
      <c r="DR91">
        <f t="shared" si="27"/>
        <v>10081</v>
      </c>
      <c r="DS91">
        <f t="shared" si="28"/>
        <v>241</v>
      </c>
      <c r="DU91" s="9" t="s">
        <v>6332</v>
      </c>
      <c r="DV91">
        <v>334</v>
      </c>
      <c r="DW91">
        <v>275</v>
      </c>
      <c r="DX91">
        <v>609</v>
      </c>
      <c r="DZ91" s="9" t="s">
        <v>6300</v>
      </c>
      <c r="EA91">
        <v>74459</v>
      </c>
      <c r="EB91">
        <v>552</v>
      </c>
      <c r="EC91">
        <v>75011</v>
      </c>
    </row>
    <row r="92" spans="1:133">
      <c r="A92" s="9" t="s">
        <v>6301</v>
      </c>
      <c r="B92">
        <v>8</v>
      </c>
      <c r="C92">
        <v>3</v>
      </c>
      <c r="D92">
        <v>6528</v>
      </c>
      <c r="E92">
        <v>1928</v>
      </c>
      <c r="F92">
        <v>2</v>
      </c>
      <c r="G92">
        <v>38</v>
      </c>
      <c r="H92">
        <v>8</v>
      </c>
      <c r="I92">
        <v>12</v>
      </c>
      <c r="J92">
        <v>4027</v>
      </c>
      <c r="K92">
        <v>89</v>
      </c>
      <c r="M92">
        <v>12643</v>
      </c>
      <c r="N92">
        <f t="shared" si="16"/>
        <v>4039</v>
      </c>
      <c r="O92">
        <f t="shared" si="17"/>
        <v>6566</v>
      </c>
      <c r="P92">
        <f t="shared" si="18"/>
        <v>1936</v>
      </c>
      <c r="Q92">
        <f t="shared" si="19"/>
        <v>2</v>
      </c>
      <c r="R92">
        <f t="shared" si="20"/>
        <v>97</v>
      </c>
      <c r="S92">
        <f t="shared" si="21"/>
        <v>3</v>
      </c>
      <c r="T92" s="9" t="s">
        <v>6338</v>
      </c>
      <c r="U92">
        <v>4989</v>
      </c>
      <c r="V92">
        <v>5239</v>
      </c>
      <c r="X92">
        <v>10228</v>
      </c>
      <c r="Y92" s="9" t="s">
        <v>6338</v>
      </c>
      <c r="Z92">
        <v>4507</v>
      </c>
      <c r="AA92">
        <v>5721</v>
      </c>
      <c r="AC92">
        <v>10228</v>
      </c>
      <c r="AD92" s="9" t="s">
        <v>6301</v>
      </c>
      <c r="AE92">
        <v>116</v>
      </c>
      <c r="AF92">
        <v>647</v>
      </c>
      <c r="AG92">
        <v>1781</v>
      </c>
      <c r="AH92">
        <v>946</v>
      </c>
      <c r="AI92">
        <v>4395</v>
      </c>
      <c r="AJ92">
        <v>707</v>
      </c>
      <c r="AK92">
        <v>768</v>
      </c>
      <c r="AL92">
        <v>810</v>
      </c>
      <c r="AM92">
        <v>758</v>
      </c>
      <c r="AN92">
        <v>612</v>
      </c>
      <c r="AO92">
        <v>483</v>
      </c>
      <c r="AP92">
        <v>287</v>
      </c>
      <c r="AQ92">
        <v>333</v>
      </c>
      <c r="AR92">
        <v>12643</v>
      </c>
      <c r="AT92">
        <f t="shared" si="22"/>
        <v>5341</v>
      </c>
      <c r="AU92">
        <f t="shared" si="15"/>
        <v>2285</v>
      </c>
      <c r="AV92">
        <f t="shared" si="23"/>
        <v>2140</v>
      </c>
      <c r="AW92">
        <f t="shared" si="24"/>
        <v>333</v>
      </c>
      <c r="AY92" s="12">
        <v>631</v>
      </c>
      <c r="AZ92" s="1">
        <v>49</v>
      </c>
      <c r="BA92" s="1">
        <v>15</v>
      </c>
      <c r="BB92" s="1"/>
      <c r="BC92" s="1"/>
      <c r="BD92" s="1">
        <v>9631</v>
      </c>
      <c r="BE92" s="1"/>
      <c r="BF92" s="1"/>
      <c r="BG92" s="1">
        <v>1</v>
      </c>
      <c r="BH92" s="1">
        <v>1617</v>
      </c>
      <c r="BI92" s="1">
        <v>7</v>
      </c>
      <c r="BJ92" s="1">
        <v>17</v>
      </c>
      <c r="BK92" s="1"/>
      <c r="BL92" s="1"/>
      <c r="BM92" s="1">
        <v>3</v>
      </c>
      <c r="BN92" s="1"/>
      <c r="BO92" s="1">
        <v>5</v>
      </c>
      <c r="BP92" s="1">
        <v>17</v>
      </c>
      <c r="BQ92" s="1">
        <v>8</v>
      </c>
      <c r="BR92" s="1"/>
      <c r="BS92" s="1">
        <v>28</v>
      </c>
      <c r="BT92" s="1">
        <v>2</v>
      </c>
      <c r="BU92" s="1">
        <v>8</v>
      </c>
      <c r="BV92" s="1"/>
      <c r="BW92" s="1">
        <v>67</v>
      </c>
      <c r="BX92" s="1"/>
      <c r="BY92" s="1"/>
      <c r="BZ92" s="1">
        <v>688</v>
      </c>
      <c r="CA92" s="1">
        <v>582</v>
      </c>
      <c r="CB92" s="1">
        <v>2</v>
      </c>
      <c r="CC92" s="1"/>
      <c r="CD92" s="1">
        <v>106</v>
      </c>
      <c r="CE92" s="1"/>
      <c r="CF92" s="1">
        <v>12</v>
      </c>
      <c r="CG92" s="1">
        <v>2</v>
      </c>
      <c r="CH92" s="1"/>
      <c r="CI92" s="1">
        <v>19</v>
      </c>
      <c r="CJ92" s="1"/>
      <c r="CK92" s="1"/>
      <c r="CL92" s="1">
        <v>12886</v>
      </c>
      <c r="CN92" s="9" t="s">
        <v>6177</v>
      </c>
      <c r="CO92">
        <v>8185</v>
      </c>
      <c r="CP92">
        <v>5234</v>
      </c>
      <c r="CQ92">
        <v>13419</v>
      </c>
      <c r="CZ92" s="9" t="s">
        <v>6301</v>
      </c>
      <c r="DA92">
        <v>73</v>
      </c>
      <c r="DB92">
        <v>205</v>
      </c>
      <c r="DC92">
        <v>109</v>
      </c>
      <c r="DD92">
        <v>1089</v>
      </c>
      <c r="DE92">
        <v>161</v>
      </c>
      <c r="DF92">
        <v>145</v>
      </c>
      <c r="DG92">
        <v>122</v>
      </c>
      <c r="DH92">
        <v>121</v>
      </c>
      <c r="DI92">
        <v>83</v>
      </c>
      <c r="DJ92">
        <v>56</v>
      </c>
      <c r="DK92">
        <v>32</v>
      </c>
      <c r="DL92">
        <v>46</v>
      </c>
      <c r="DM92">
        <v>3</v>
      </c>
      <c r="DN92">
        <v>2245</v>
      </c>
      <c r="DP92">
        <f t="shared" si="25"/>
        <v>1250</v>
      </c>
      <c r="DQ92">
        <f t="shared" si="26"/>
        <v>388</v>
      </c>
      <c r="DR92">
        <f t="shared" si="27"/>
        <v>217</v>
      </c>
      <c r="DS92">
        <f t="shared" si="28"/>
        <v>3</v>
      </c>
      <c r="DU92" s="9" t="s">
        <v>6300</v>
      </c>
      <c r="DV92">
        <v>34244</v>
      </c>
      <c r="DW92">
        <v>40767</v>
      </c>
      <c r="DX92">
        <v>75011</v>
      </c>
      <c r="DZ92" s="9" t="s">
        <v>6301</v>
      </c>
      <c r="EA92">
        <v>1800</v>
      </c>
      <c r="EB92">
        <v>445</v>
      </c>
      <c r="EC92">
        <v>2245</v>
      </c>
    </row>
    <row r="93" spans="1:133">
      <c r="A93" s="9" t="s">
        <v>6336</v>
      </c>
      <c r="B93">
        <v>9</v>
      </c>
      <c r="C93">
        <v>1</v>
      </c>
      <c r="D93">
        <v>2478</v>
      </c>
      <c r="E93">
        <v>283</v>
      </c>
      <c r="G93">
        <v>2</v>
      </c>
      <c r="I93">
        <v>4</v>
      </c>
      <c r="J93">
        <v>1599</v>
      </c>
      <c r="K93">
        <v>30</v>
      </c>
      <c r="M93">
        <v>4406</v>
      </c>
      <c r="N93">
        <f t="shared" si="16"/>
        <v>1603</v>
      </c>
      <c r="O93">
        <f t="shared" si="17"/>
        <v>2480</v>
      </c>
      <c r="P93">
        <f t="shared" si="18"/>
        <v>283</v>
      </c>
      <c r="Q93">
        <f t="shared" si="19"/>
        <v>0</v>
      </c>
      <c r="R93">
        <f t="shared" si="20"/>
        <v>39</v>
      </c>
      <c r="S93">
        <f t="shared" si="21"/>
        <v>1</v>
      </c>
      <c r="T93" s="9" t="s">
        <v>6339</v>
      </c>
      <c r="U93">
        <v>2395</v>
      </c>
      <c r="V93">
        <v>2533</v>
      </c>
      <c r="X93">
        <v>4928</v>
      </c>
      <c r="Y93" s="9" t="s">
        <v>6339</v>
      </c>
      <c r="Z93">
        <v>2365</v>
      </c>
      <c r="AA93">
        <v>2563</v>
      </c>
      <c r="AC93">
        <v>4928</v>
      </c>
      <c r="AD93" s="9" t="s">
        <v>6336</v>
      </c>
      <c r="AE93">
        <v>56</v>
      </c>
      <c r="AF93">
        <v>243</v>
      </c>
      <c r="AG93">
        <v>758</v>
      </c>
      <c r="AH93">
        <v>358</v>
      </c>
      <c r="AI93">
        <v>1486</v>
      </c>
      <c r="AJ93">
        <v>238</v>
      </c>
      <c r="AK93">
        <v>225</v>
      </c>
      <c r="AL93">
        <v>259</v>
      </c>
      <c r="AM93">
        <v>263</v>
      </c>
      <c r="AN93">
        <v>173</v>
      </c>
      <c r="AO93">
        <v>134</v>
      </c>
      <c r="AP93">
        <v>91</v>
      </c>
      <c r="AQ93">
        <v>122</v>
      </c>
      <c r="AR93">
        <v>4406</v>
      </c>
      <c r="AT93">
        <f t="shared" si="22"/>
        <v>1844</v>
      </c>
      <c r="AU93">
        <f t="shared" si="15"/>
        <v>722</v>
      </c>
      <c r="AV93">
        <f t="shared" si="23"/>
        <v>661</v>
      </c>
      <c r="AW93">
        <f t="shared" si="24"/>
        <v>122</v>
      </c>
      <c r="AY93" s="12">
        <v>642</v>
      </c>
      <c r="AZ93" s="1">
        <v>5</v>
      </c>
      <c r="BA93" s="1">
        <v>3</v>
      </c>
      <c r="BB93" s="1"/>
      <c r="BC93" s="1"/>
      <c r="BD93" s="1">
        <v>8499</v>
      </c>
      <c r="BE93" s="1"/>
      <c r="BF93" s="1"/>
      <c r="BG93" s="1">
        <v>1</v>
      </c>
      <c r="BH93" s="1">
        <v>3922</v>
      </c>
      <c r="BI93" s="1">
        <v>2</v>
      </c>
      <c r="BJ93" s="1">
        <v>2</v>
      </c>
      <c r="BK93" s="1"/>
      <c r="BL93" s="1"/>
      <c r="BM93" s="1">
        <v>6</v>
      </c>
      <c r="BN93" s="1"/>
      <c r="BO93" s="1">
        <v>27</v>
      </c>
      <c r="BP93" s="1">
        <v>3</v>
      </c>
      <c r="BQ93" s="1"/>
      <c r="BR93" s="1"/>
      <c r="BS93" s="1">
        <v>23</v>
      </c>
      <c r="BT93" s="1"/>
      <c r="BU93" s="1">
        <v>6</v>
      </c>
      <c r="BV93" s="1"/>
      <c r="BW93" s="1">
        <v>35</v>
      </c>
      <c r="BX93" s="1">
        <v>3</v>
      </c>
      <c r="BY93" s="1"/>
      <c r="BZ93" s="1">
        <v>41</v>
      </c>
      <c r="CA93" s="1">
        <v>102</v>
      </c>
      <c r="CB93" s="1">
        <v>2</v>
      </c>
      <c r="CC93" s="1"/>
      <c r="CD93" s="1">
        <v>4</v>
      </c>
      <c r="CE93" s="1"/>
      <c r="CF93" s="1"/>
      <c r="CG93" s="1"/>
      <c r="CH93" s="1"/>
      <c r="CI93" s="1"/>
      <c r="CJ93" s="1"/>
      <c r="CK93" s="1"/>
      <c r="CL93" s="1">
        <v>12686</v>
      </c>
      <c r="CZ93" s="9" t="s">
        <v>6336</v>
      </c>
      <c r="DA93">
        <v>46</v>
      </c>
      <c r="DB93">
        <v>168</v>
      </c>
      <c r="DC93">
        <v>59</v>
      </c>
      <c r="DD93">
        <v>750</v>
      </c>
      <c r="DE93">
        <v>67</v>
      </c>
      <c r="DF93">
        <v>47</v>
      </c>
      <c r="DG93">
        <v>43</v>
      </c>
      <c r="DH93">
        <v>43</v>
      </c>
      <c r="DI93">
        <v>16</v>
      </c>
      <c r="DJ93">
        <v>17</v>
      </c>
      <c r="DK93">
        <v>7</v>
      </c>
      <c r="DL93">
        <v>9</v>
      </c>
      <c r="DM93">
        <v>4</v>
      </c>
      <c r="DN93">
        <v>1276</v>
      </c>
      <c r="DP93">
        <f t="shared" si="25"/>
        <v>817</v>
      </c>
      <c r="DQ93">
        <f t="shared" si="26"/>
        <v>133</v>
      </c>
      <c r="DR93">
        <f t="shared" si="27"/>
        <v>49</v>
      </c>
      <c r="DS93">
        <f t="shared" si="28"/>
        <v>4</v>
      </c>
      <c r="DU93" s="9" t="s">
        <v>6301</v>
      </c>
      <c r="DV93">
        <v>1181</v>
      </c>
      <c r="DW93">
        <v>1064</v>
      </c>
      <c r="DX93">
        <v>2245</v>
      </c>
      <c r="DZ93" s="9" t="s">
        <v>6336</v>
      </c>
      <c r="EA93">
        <v>1034</v>
      </c>
      <c r="EB93">
        <v>242</v>
      </c>
      <c r="EC93">
        <v>1276</v>
      </c>
    </row>
    <row r="94" spans="1:133">
      <c r="A94" s="9" t="s">
        <v>6338</v>
      </c>
      <c r="C94">
        <v>5</v>
      </c>
      <c r="D94">
        <v>3226</v>
      </c>
      <c r="E94">
        <v>992</v>
      </c>
      <c r="G94">
        <v>9</v>
      </c>
      <c r="H94">
        <v>1</v>
      </c>
      <c r="I94">
        <v>15</v>
      </c>
      <c r="J94">
        <v>5891</v>
      </c>
      <c r="K94">
        <v>89</v>
      </c>
      <c r="M94">
        <v>10228</v>
      </c>
      <c r="N94">
        <f t="shared" si="16"/>
        <v>5906</v>
      </c>
      <c r="O94">
        <f t="shared" si="17"/>
        <v>3235</v>
      </c>
      <c r="P94">
        <f t="shared" si="18"/>
        <v>993</v>
      </c>
      <c r="Q94">
        <f t="shared" si="19"/>
        <v>0</v>
      </c>
      <c r="R94">
        <f t="shared" si="20"/>
        <v>89</v>
      </c>
      <c r="S94">
        <f t="shared" si="21"/>
        <v>5</v>
      </c>
      <c r="T94" s="9" t="s">
        <v>6302</v>
      </c>
      <c r="U94">
        <v>3985</v>
      </c>
      <c r="V94">
        <v>3872</v>
      </c>
      <c r="X94">
        <v>7857</v>
      </c>
      <c r="Y94" s="9" t="s">
        <v>6302</v>
      </c>
      <c r="Z94">
        <v>4092</v>
      </c>
      <c r="AA94">
        <v>3765</v>
      </c>
      <c r="AC94">
        <v>7857</v>
      </c>
      <c r="AD94" s="9" t="s">
        <v>6338</v>
      </c>
      <c r="AE94">
        <v>78</v>
      </c>
      <c r="AF94">
        <v>492</v>
      </c>
      <c r="AG94">
        <v>1473</v>
      </c>
      <c r="AH94">
        <v>770</v>
      </c>
      <c r="AI94">
        <v>3509</v>
      </c>
      <c r="AJ94">
        <v>558</v>
      </c>
      <c r="AK94">
        <v>563</v>
      </c>
      <c r="AL94">
        <v>644</v>
      </c>
      <c r="AM94">
        <v>634</v>
      </c>
      <c r="AN94">
        <v>526</v>
      </c>
      <c r="AO94">
        <v>376</v>
      </c>
      <c r="AP94">
        <v>258</v>
      </c>
      <c r="AQ94">
        <v>347</v>
      </c>
      <c r="AR94">
        <v>10228</v>
      </c>
      <c r="AT94">
        <f t="shared" si="22"/>
        <v>4279</v>
      </c>
      <c r="AU94">
        <f t="shared" si="15"/>
        <v>1765</v>
      </c>
      <c r="AV94">
        <f t="shared" si="23"/>
        <v>1794</v>
      </c>
      <c r="AW94">
        <f t="shared" si="24"/>
        <v>347</v>
      </c>
      <c r="AY94" s="12">
        <v>647</v>
      </c>
      <c r="AZ94" s="1">
        <v>2</v>
      </c>
      <c r="BA94" s="1"/>
      <c r="BB94" s="1"/>
      <c r="BC94" s="1"/>
      <c r="BD94" s="1">
        <v>2765</v>
      </c>
      <c r="BE94" s="1"/>
      <c r="BF94" s="1"/>
      <c r="BG94" s="1">
        <v>3</v>
      </c>
      <c r="BH94" s="1">
        <v>1608</v>
      </c>
      <c r="BI94" s="1"/>
      <c r="BJ94" s="1">
        <v>3</v>
      </c>
      <c r="BK94" s="1"/>
      <c r="BL94" s="1"/>
      <c r="BM94" s="1">
        <v>1</v>
      </c>
      <c r="BN94" s="1"/>
      <c r="BO94" s="1"/>
      <c r="BP94" s="1"/>
      <c r="BQ94" s="1"/>
      <c r="BR94" s="1"/>
      <c r="BS94" s="1">
        <v>2</v>
      </c>
      <c r="BT94" s="1"/>
      <c r="BU94" s="1"/>
      <c r="BV94" s="1"/>
      <c r="BW94" s="1">
        <v>10</v>
      </c>
      <c r="BX94" s="1"/>
      <c r="BY94" s="1"/>
      <c r="BZ94" s="1">
        <v>1</v>
      </c>
      <c r="CA94" s="1">
        <v>32</v>
      </c>
      <c r="CB94" s="1"/>
      <c r="CC94" s="1"/>
      <c r="CD94" s="1">
        <v>2</v>
      </c>
      <c r="CE94" s="1"/>
      <c r="CF94" s="1"/>
      <c r="CG94" s="1"/>
      <c r="CH94" s="1"/>
      <c r="CI94" s="1"/>
      <c r="CJ94" s="1"/>
      <c r="CK94" s="1"/>
      <c r="CL94" s="1">
        <v>4429</v>
      </c>
      <c r="CZ94" s="9" t="s">
        <v>6338</v>
      </c>
      <c r="DA94">
        <v>98</v>
      </c>
      <c r="DB94">
        <v>283</v>
      </c>
      <c r="DC94">
        <v>153</v>
      </c>
      <c r="DD94">
        <v>1070</v>
      </c>
      <c r="DE94">
        <v>151</v>
      </c>
      <c r="DF94">
        <v>124</v>
      </c>
      <c r="DG94">
        <v>121</v>
      </c>
      <c r="DH94">
        <v>103</v>
      </c>
      <c r="DI94">
        <v>72</v>
      </c>
      <c r="DJ94">
        <v>34</v>
      </c>
      <c r="DK94">
        <v>24</v>
      </c>
      <c r="DL94">
        <v>30</v>
      </c>
      <c r="DM94">
        <v>4</v>
      </c>
      <c r="DN94">
        <v>2267</v>
      </c>
      <c r="DP94">
        <f t="shared" si="25"/>
        <v>1221</v>
      </c>
      <c r="DQ94">
        <f t="shared" si="26"/>
        <v>348</v>
      </c>
      <c r="DR94">
        <f t="shared" si="27"/>
        <v>160</v>
      </c>
      <c r="DS94">
        <f t="shared" si="28"/>
        <v>4</v>
      </c>
      <c r="DU94" s="9" t="s">
        <v>6336</v>
      </c>
      <c r="DV94">
        <v>706</v>
      </c>
      <c r="DW94">
        <v>570</v>
      </c>
      <c r="DX94">
        <v>1276</v>
      </c>
      <c r="DZ94" s="9" t="s">
        <v>6338</v>
      </c>
      <c r="EA94">
        <v>1813</v>
      </c>
      <c r="EB94">
        <v>454</v>
      </c>
      <c r="EC94">
        <v>2267</v>
      </c>
    </row>
    <row r="95" spans="1:133">
      <c r="A95" s="9" t="s">
        <v>6339</v>
      </c>
      <c r="D95">
        <v>782</v>
      </c>
      <c r="E95">
        <v>144</v>
      </c>
      <c r="G95">
        <v>2</v>
      </c>
      <c r="H95">
        <v>1</v>
      </c>
      <c r="I95">
        <v>4</v>
      </c>
      <c r="J95">
        <v>3985</v>
      </c>
      <c r="K95">
        <v>10</v>
      </c>
      <c r="M95">
        <v>4928</v>
      </c>
      <c r="N95">
        <f t="shared" si="16"/>
        <v>3989</v>
      </c>
      <c r="O95">
        <f t="shared" si="17"/>
        <v>784</v>
      </c>
      <c r="P95">
        <f t="shared" si="18"/>
        <v>145</v>
      </c>
      <c r="Q95">
        <f t="shared" si="19"/>
        <v>0</v>
      </c>
      <c r="R95">
        <f t="shared" si="20"/>
        <v>10</v>
      </c>
      <c r="S95">
        <f t="shared" si="21"/>
        <v>0</v>
      </c>
      <c r="T95" s="9" t="s">
        <v>6340</v>
      </c>
      <c r="U95">
        <v>943</v>
      </c>
      <c r="V95">
        <v>893</v>
      </c>
      <c r="X95">
        <v>1836</v>
      </c>
      <c r="Y95" s="9" t="s">
        <v>6340</v>
      </c>
      <c r="Z95">
        <v>730</v>
      </c>
      <c r="AA95">
        <v>1106</v>
      </c>
      <c r="AC95">
        <v>1836</v>
      </c>
      <c r="AD95" s="9" t="s">
        <v>6339</v>
      </c>
      <c r="AE95">
        <v>48</v>
      </c>
      <c r="AF95">
        <v>246</v>
      </c>
      <c r="AG95">
        <v>848</v>
      </c>
      <c r="AH95">
        <v>378</v>
      </c>
      <c r="AI95">
        <v>1609</v>
      </c>
      <c r="AJ95">
        <v>255</v>
      </c>
      <c r="AK95">
        <v>251</v>
      </c>
      <c r="AL95">
        <v>287</v>
      </c>
      <c r="AM95">
        <v>250</v>
      </c>
      <c r="AN95">
        <v>241</v>
      </c>
      <c r="AO95">
        <v>161</v>
      </c>
      <c r="AP95">
        <v>146</v>
      </c>
      <c r="AQ95">
        <v>208</v>
      </c>
      <c r="AR95">
        <v>4928</v>
      </c>
      <c r="AT95">
        <f t="shared" si="22"/>
        <v>1987</v>
      </c>
      <c r="AU95">
        <f t="shared" si="15"/>
        <v>793</v>
      </c>
      <c r="AV95">
        <f t="shared" si="23"/>
        <v>798</v>
      </c>
      <c r="AW95">
        <f t="shared" si="24"/>
        <v>208</v>
      </c>
      <c r="AY95" s="12">
        <v>649</v>
      </c>
      <c r="AZ95" s="1">
        <v>5</v>
      </c>
      <c r="BA95" s="1">
        <v>5</v>
      </c>
      <c r="BB95" s="1"/>
      <c r="BC95" s="1"/>
      <c r="BD95" s="1">
        <v>4180</v>
      </c>
      <c r="BE95" s="1"/>
      <c r="BF95" s="1"/>
      <c r="BG95" s="1">
        <v>5</v>
      </c>
      <c r="BH95" s="1">
        <v>5841</v>
      </c>
      <c r="BI95" s="1"/>
      <c r="BJ95" s="1">
        <v>29</v>
      </c>
      <c r="BK95" s="1"/>
      <c r="BL95" s="1"/>
      <c r="BM95" s="1">
        <v>3</v>
      </c>
      <c r="BN95" s="1"/>
      <c r="BO95" s="1">
        <v>1</v>
      </c>
      <c r="BP95" s="1">
        <v>1</v>
      </c>
      <c r="BQ95" s="1"/>
      <c r="BR95" s="1"/>
      <c r="BS95" s="1">
        <v>2</v>
      </c>
      <c r="BT95" s="1"/>
      <c r="BU95" s="1">
        <v>2</v>
      </c>
      <c r="BV95" s="1"/>
      <c r="BW95" s="1">
        <v>24</v>
      </c>
      <c r="BX95" s="1"/>
      <c r="BY95" s="1"/>
      <c r="BZ95" s="1">
        <v>25</v>
      </c>
      <c r="CA95" s="1">
        <v>106</v>
      </c>
      <c r="CB95" s="1"/>
      <c r="CC95" s="1"/>
      <c r="CD95" s="1">
        <v>8</v>
      </c>
      <c r="CE95" s="1"/>
      <c r="CF95" s="1"/>
      <c r="CG95" s="1"/>
      <c r="CH95" s="1"/>
      <c r="CI95" s="1"/>
      <c r="CJ95" s="1"/>
      <c r="CK95" s="1"/>
      <c r="CL95" s="1">
        <v>10237</v>
      </c>
      <c r="CZ95" s="9" t="s">
        <v>6339</v>
      </c>
      <c r="DA95">
        <v>19</v>
      </c>
      <c r="DB95">
        <v>63</v>
      </c>
      <c r="DC95">
        <v>32</v>
      </c>
      <c r="DD95">
        <v>267</v>
      </c>
      <c r="DE95">
        <v>25</v>
      </c>
      <c r="DF95">
        <v>23</v>
      </c>
      <c r="DG95">
        <v>16</v>
      </c>
      <c r="DH95">
        <v>14</v>
      </c>
      <c r="DI95">
        <v>9</v>
      </c>
      <c r="DJ95">
        <v>5</v>
      </c>
      <c r="DK95">
        <v>6</v>
      </c>
      <c r="DL95">
        <v>6</v>
      </c>
      <c r="DM95">
        <v>2</v>
      </c>
      <c r="DN95">
        <v>487</v>
      </c>
      <c r="DP95">
        <f t="shared" si="25"/>
        <v>292</v>
      </c>
      <c r="DQ95">
        <f t="shared" si="26"/>
        <v>53</v>
      </c>
      <c r="DR95">
        <f t="shared" si="27"/>
        <v>26</v>
      </c>
      <c r="DS95">
        <f t="shared" si="28"/>
        <v>2</v>
      </c>
      <c r="DU95" s="9" t="s">
        <v>6338</v>
      </c>
      <c r="DV95">
        <v>1261</v>
      </c>
      <c r="DW95">
        <v>1006</v>
      </c>
      <c r="DX95">
        <v>2267</v>
      </c>
      <c r="DZ95" s="9" t="s">
        <v>6339</v>
      </c>
      <c r="EA95">
        <v>405</v>
      </c>
      <c r="EB95">
        <v>82</v>
      </c>
      <c r="EC95">
        <v>487</v>
      </c>
    </row>
    <row r="96" spans="1:133">
      <c r="A96" s="9" t="s">
        <v>6302</v>
      </c>
      <c r="B96">
        <v>9</v>
      </c>
      <c r="C96">
        <v>10</v>
      </c>
      <c r="D96">
        <v>5238</v>
      </c>
      <c r="E96">
        <v>1622</v>
      </c>
      <c r="G96">
        <v>17</v>
      </c>
      <c r="H96">
        <v>4</v>
      </c>
      <c r="I96">
        <v>12</v>
      </c>
      <c r="J96">
        <v>871</v>
      </c>
      <c r="K96">
        <v>74</v>
      </c>
      <c r="M96">
        <v>7857</v>
      </c>
      <c r="N96">
        <f t="shared" si="16"/>
        <v>883</v>
      </c>
      <c r="O96">
        <f t="shared" si="17"/>
        <v>5255</v>
      </c>
      <c r="P96">
        <f t="shared" si="18"/>
        <v>1626</v>
      </c>
      <c r="Q96">
        <f t="shared" si="19"/>
        <v>0</v>
      </c>
      <c r="R96">
        <f t="shared" si="20"/>
        <v>83</v>
      </c>
      <c r="S96">
        <f t="shared" si="21"/>
        <v>10</v>
      </c>
      <c r="T96" s="9" t="s">
        <v>6303</v>
      </c>
      <c r="U96">
        <v>11073</v>
      </c>
      <c r="V96">
        <v>10208</v>
      </c>
      <c r="X96">
        <v>21281</v>
      </c>
      <c r="Y96" s="9" t="s">
        <v>6303</v>
      </c>
      <c r="Z96">
        <v>11622</v>
      </c>
      <c r="AA96">
        <v>9659</v>
      </c>
      <c r="AC96">
        <v>21281</v>
      </c>
      <c r="AD96" s="9" t="s">
        <v>6302</v>
      </c>
      <c r="AE96">
        <v>90</v>
      </c>
      <c r="AF96">
        <v>440</v>
      </c>
      <c r="AG96">
        <v>1056</v>
      </c>
      <c r="AH96">
        <v>527</v>
      </c>
      <c r="AI96">
        <v>2879</v>
      </c>
      <c r="AJ96">
        <v>489</v>
      </c>
      <c r="AK96">
        <v>515</v>
      </c>
      <c r="AL96">
        <v>460</v>
      </c>
      <c r="AM96">
        <v>427</v>
      </c>
      <c r="AN96">
        <v>352</v>
      </c>
      <c r="AO96">
        <v>252</v>
      </c>
      <c r="AP96">
        <v>168</v>
      </c>
      <c r="AQ96">
        <v>202</v>
      </c>
      <c r="AR96">
        <v>7857</v>
      </c>
      <c r="AT96">
        <f t="shared" si="22"/>
        <v>3406</v>
      </c>
      <c r="AU96">
        <f t="shared" si="15"/>
        <v>1464</v>
      </c>
      <c r="AV96">
        <f t="shared" si="23"/>
        <v>1199</v>
      </c>
      <c r="AW96">
        <f t="shared" si="24"/>
        <v>202</v>
      </c>
      <c r="AY96" s="12">
        <v>652</v>
      </c>
      <c r="AZ96" s="1">
        <v>2</v>
      </c>
      <c r="BA96" s="1">
        <v>3</v>
      </c>
      <c r="BB96" s="1"/>
      <c r="BC96" s="1"/>
      <c r="BD96" s="1">
        <v>893</v>
      </c>
      <c r="BE96" s="1"/>
      <c r="BF96" s="1"/>
      <c r="BG96" s="1">
        <v>6</v>
      </c>
      <c r="BH96" s="1">
        <v>3997</v>
      </c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>
        <v>3</v>
      </c>
      <c r="BX96" s="1"/>
      <c r="BY96" s="1"/>
      <c r="BZ96" s="1">
        <v>3</v>
      </c>
      <c r="CA96" s="1">
        <v>11</v>
      </c>
      <c r="CB96" s="1"/>
      <c r="CC96" s="1"/>
      <c r="CD96" s="1">
        <v>1</v>
      </c>
      <c r="CE96" s="1"/>
      <c r="CF96" s="1"/>
      <c r="CG96" s="1"/>
      <c r="CH96" s="1"/>
      <c r="CI96" s="1"/>
      <c r="CJ96" s="1"/>
      <c r="CK96" s="1"/>
      <c r="CL96" s="1">
        <v>4919</v>
      </c>
      <c r="CZ96" s="9" t="s">
        <v>6302</v>
      </c>
      <c r="DA96">
        <v>171</v>
      </c>
      <c r="DB96">
        <v>477</v>
      </c>
      <c r="DC96">
        <v>262</v>
      </c>
      <c r="DD96">
        <v>1968</v>
      </c>
      <c r="DE96">
        <v>312</v>
      </c>
      <c r="DF96">
        <v>284</v>
      </c>
      <c r="DG96">
        <v>282</v>
      </c>
      <c r="DH96">
        <v>259</v>
      </c>
      <c r="DI96">
        <v>140</v>
      </c>
      <c r="DJ96">
        <v>88</v>
      </c>
      <c r="DK96">
        <v>59</v>
      </c>
      <c r="DL96">
        <v>64</v>
      </c>
      <c r="DM96">
        <v>10</v>
      </c>
      <c r="DN96">
        <v>4376</v>
      </c>
      <c r="DP96">
        <f t="shared" si="25"/>
        <v>2280</v>
      </c>
      <c r="DQ96">
        <f t="shared" si="26"/>
        <v>825</v>
      </c>
      <c r="DR96">
        <f t="shared" si="27"/>
        <v>351</v>
      </c>
      <c r="DS96">
        <f t="shared" si="28"/>
        <v>10</v>
      </c>
      <c r="DU96" s="9" t="s">
        <v>6339</v>
      </c>
      <c r="DV96">
        <v>248</v>
      </c>
      <c r="DW96">
        <v>239</v>
      </c>
      <c r="DX96">
        <v>487</v>
      </c>
      <c r="DZ96" s="9" t="s">
        <v>6302</v>
      </c>
      <c r="EA96">
        <v>3383</v>
      </c>
      <c r="EB96">
        <v>993</v>
      </c>
      <c r="EC96">
        <v>4376</v>
      </c>
    </row>
    <row r="97" spans="1:133">
      <c r="A97" s="9" t="s">
        <v>6340</v>
      </c>
      <c r="C97">
        <v>3</v>
      </c>
      <c r="D97">
        <v>1057</v>
      </c>
      <c r="E97">
        <v>334</v>
      </c>
      <c r="G97">
        <v>4</v>
      </c>
      <c r="I97">
        <v>1</v>
      </c>
      <c r="J97">
        <v>433</v>
      </c>
      <c r="K97">
        <v>4</v>
      </c>
      <c r="M97">
        <v>1836</v>
      </c>
      <c r="N97">
        <f t="shared" si="16"/>
        <v>434</v>
      </c>
      <c r="O97">
        <f t="shared" si="17"/>
        <v>1061</v>
      </c>
      <c r="P97">
        <f t="shared" si="18"/>
        <v>334</v>
      </c>
      <c r="Q97">
        <f t="shared" si="19"/>
        <v>0</v>
      </c>
      <c r="R97">
        <f t="shared" si="20"/>
        <v>4</v>
      </c>
      <c r="S97">
        <f t="shared" si="21"/>
        <v>3</v>
      </c>
      <c r="T97" s="9" t="s">
        <v>6305</v>
      </c>
      <c r="U97">
        <v>5211</v>
      </c>
      <c r="V97">
        <v>5139</v>
      </c>
      <c r="X97">
        <v>10350</v>
      </c>
      <c r="Y97" s="9" t="s">
        <v>6305</v>
      </c>
      <c r="Z97">
        <v>4944</v>
      </c>
      <c r="AA97">
        <v>5406</v>
      </c>
      <c r="AC97">
        <v>10350</v>
      </c>
      <c r="AD97" s="9" t="s">
        <v>6340</v>
      </c>
      <c r="AE97">
        <v>16</v>
      </c>
      <c r="AF97">
        <v>82</v>
      </c>
      <c r="AG97">
        <v>309</v>
      </c>
      <c r="AH97">
        <v>175</v>
      </c>
      <c r="AI97">
        <v>688</v>
      </c>
      <c r="AJ97">
        <v>85</v>
      </c>
      <c r="AK97">
        <v>94</v>
      </c>
      <c r="AL97">
        <v>117</v>
      </c>
      <c r="AM97">
        <v>92</v>
      </c>
      <c r="AN97">
        <v>65</v>
      </c>
      <c r="AO97">
        <v>58</v>
      </c>
      <c r="AP97">
        <v>23</v>
      </c>
      <c r="AQ97">
        <v>32</v>
      </c>
      <c r="AR97">
        <v>1836</v>
      </c>
      <c r="AT97">
        <f t="shared" si="22"/>
        <v>863</v>
      </c>
      <c r="AU97">
        <f t="shared" si="15"/>
        <v>296</v>
      </c>
      <c r="AV97">
        <f t="shared" si="23"/>
        <v>238</v>
      </c>
      <c r="AW97">
        <f t="shared" si="24"/>
        <v>32</v>
      </c>
      <c r="AY97" s="12">
        <v>656</v>
      </c>
      <c r="AZ97" s="1"/>
      <c r="BA97" s="1">
        <v>2</v>
      </c>
      <c r="BB97" s="1"/>
      <c r="BC97" s="1"/>
      <c r="BD97" s="1">
        <v>6796</v>
      </c>
      <c r="BE97" s="1">
        <v>1</v>
      </c>
      <c r="BF97" s="1"/>
      <c r="BG97" s="1">
        <v>1</v>
      </c>
      <c r="BH97" s="1">
        <v>761</v>
      </c>
      <c r="BI97" s="1"/>
      <c r="BJ97" s="1"/>
      <c r="BK97" s="1"/>
      <c r="BL97" s="1"/>
      <c r="BM97" s="1"/>
      <c r="BN97" s="1"/>
      <c r="BO97" s="1">
        <v>2</v>
      </c>
      <c r="BP97" s="1">
        <v>1</v>
      </c>
      <c r="BQ97" s="1"/>
      <c r="BR97" s="1"/>
      <c r="BS97" s="1">
        <v>4</v>
      </c>
      <c r="BT97" s="1"/>
      <c r="BU97" s="1">
        <v>10</v>
      </c>
      <c r="BV97" s="1"/>
      <c r="BW97" s="1">
        <v>77</v>
      </c>
      <c r="BX97" s="1"/>
      <c r="BY97" s="1"/>
      <c r="BZ97" s="1">
        <v>80</v>
      </c>
      <c r="CA97" s="1">
        <v>111</v>
      </c>
      <c r="CB97" s="1"/>
      <c r="CC97" s="1"/>
      <c r="CD97" s="1">
        <v>13</v>
      </c>
      <c r="CE97" s="1"/>
      <c r="CF97" s="1"/>
      <c r="CG97" s="1"/>
      <c r="CH97" s="1"/>
      <c r="CI97" s="1"/>
      <c r="CJ97" s="1"/>
      <c r="CK97" s="1"/>
      <c r="CL97" s="1">
        <v>7859</v>
      </c>
      <c r="CZ97" s="9" t="s">
        <v>6340</v>
      </c>
      <c r="DA97">
        <v>54</v>
      </c>
      <c r="DB97">
        <v>142</v>
      </c>
      <c r="DC97">
        <v>79</v>
      </c>
      <c r="DD97">
        <v>430</v>
      </c>
      <c r="DE97">
        <v>60</v>
      </c>
      <c r="DF97">
        <v>64</v>
      </c>
      <c r="DG97">
        <v>52</v>
      </c>
      <c r="DH97">
        <v>41</v>
      </c>
      <c r="DI97">
        <v>19</v>
      </c>
      <c r="DJ97">
        <v>22</v>
      </c>
      <c r="DK97">
        <v>16</v>
      </c>
      <c r="DL97">
        <v>14</v>
      </c>
      <c r="DM97">
        <v>5</v>
      </c>
      <c r="DN97">
        <v>998</v>
      </c>
      <c r="DP97">
        <f t="shared" si="25"/>
        <v>490</v>
      </c>
      <c r="DQ97">
        <f t="shared" si="26"/>
        <v>157</v>
      </c>
      <c r="DR97">
        <f t="shared" si="27"/>
        <v>71</v>
      </c>
      <c r="DS97">
        <f t="shared" si="28"/>
        <v>5</v>
      </c>
      <c r="DU97" s="9" t="s">
        <v>6302</v>
      </c>
      <c r="DV97">
        <v>2273</v>
      </c>
      <c r="DW97">
        <v>2103</v>
      </c>
      <c r="DX97">
        <v>4376</v>
      </c>
      <c r="DZ97" s="9" t="s">
        <v>6340</v>
      </c>
      <c r="EA97">
        <v>807</v>
      </c>
      <c r="EB97">
        <v>191</v>
      </c>
      <c r="EC97">
        <v>998</v>
      </c>
    </row>
    <row r="98" spans="1:133">
      <c r="A98" s="9" t="s">
        <v>6303</v>
      </c>
      <c r="C98">
        <v>9</v>
      </c>
      <c r="D98">
        <v>9399</v>
      </c>
      <c r="E98">
        <v>972</v>
      </c>
      <c r="F98">
        <v>1</v>
      </c>
      <c r="G98">
        <v>28</v>
      </c>
      <c r="H98">
        <v>3</v>
      </c>
      <c r="I98">
        <v>27</v>
      </c>
      <c r="J98">
        <v>10787</v>
      </c>
      <c r="K98">
        <v>55</v>
      </c>
      <c r="M98">
        <v>21281</v>
      </c>
      <c r="N98">
        <f t="shared" si="16"/>
        <v>10814</v>
      </c>
      <c r="O98">
        <f t="shared" si="17"/>
        <v>9427</v>
      </c>
      <c r="P98">
        <f t="shared" si="18"/>
        <v>975</v>
      </c>
      <c r="Q98">
        <f t="shared" si="19"/>
        <v>1</v>
      </c>
      <c r="R98">
        <f t="shared" si="20"/>
        <v>55</v>
      </c>
      <c r="S98">
        <f t="shared" si="21"/>
        <v>9</v>
      </c>
      <c r="T98" s="9" t="s">
        <v>6306</v>
      </c>
      <c r="U98">
        <v>5547</v>
      </c>
      <c r="V98">
        <v>4999</v>
      </c>
      <c r="X98">
        <v>10546</v>
      </c>
      <c r="Y98" s="9" t="s">
        <v>6306</v>
      </c>
      <c r="Z98">
        <v>4778</v>
      </c>
      <c r="AA98">
        <v>5768</v>
      </c>
      <c r="AC98">
        <v>10546</v>
      </c>
      <c r="AD98" s="9" t="s">
        <v>6303</v>
      </c>
      <c r="AE98">
        <v>380</v>
      </c>
      <c r="AF98">
        <v>1536</v>
      </c>
      <c r="AG98">
        <v>4395</v>
      </c>
      <c r="AH98">
        <v>2079</v>
      </c>
      <c r="AI98">
        <v>7581</v>
      </c>
      <c r="AJ98">
        <v>1129</v>
      </c>
      <c r="AK98">
        <v>979</v>
      </c>
      <c r="AL98">
        <v>785</v>
      </c>
      <c r="AM98">
        <v>688</v>
      </c>
      <c r="AN98">
        <v>574</v>
      </c>
      <c r="AO98">
        <v>413</v>
      </c>
      <c r="AP98">
        <v>285</v>
      </c>
      <c r="AQ98">
        <v>457</v>
      </c>
      <c r="AR98">
        <v>21281</v>
      </c>
      <c r="AT98">
        <f t="shared" si="22"/>
        <v>9660</v>
      </c>
      <c r="AU98">
        <f t="shared" si="15"/>
        <v>2893</v>
      </c>
      <c r="AV98">
        <f t="shared" si="23"/>
        <v>1960</v>
      </c>
      <c r="AW98">
        <f t="shared" si="24"/>
        <v>457</v>
      </c>
      <c r="AY98" s="12">
        <v>658</v>
      </c>
      <c r="AZ98" s="1">
        <v>1</v>
      </c>
      <c r="BA98" s="1">
        <v>2</v>
      </c>
      <c r="BB98" s="1"/>
      <c r="BC98" s="1"/>
      <c r="BD98" s="1">
        <v>1389</v>
      </c>
      <c r="BE98" s="1"/>
      <c r="BF98" s="1"/>
      <c r="BG98" s="1"/>
      <c r="BH98" s="1">
        <v>427</v>
      </c>
      <c r="BI98" s="1"/>
      <c r="BJ98" s="1">
        <v>2</v>
      </c>
      <c r="BK98" s="1"/>
      <c r="BL98" s="1"/>
      <c r="BM98" s="1"/>
      <c r="BN98" s="1"/>
      <c r="BO98" s="1">
        <v>2</v>
      </c>
      <c r="BP98" s="1"/>
      <c r="BQ98" s="1"/>
      <c r="BR98" s="1"/>
      <c r="BS98" s="1">
        <v>1</v>
      </c>
      <c r="BT98" s="1"/>
      <c r="BU98" s="1">
        <v>1</v>
      </c>
      <c r="BV98" s="1"/>
      <c r="BW98" s="1">
        <v>2</v>
      </c>
      <c r="BX98" s="1"/>
      <c r="BY98" s="1"/>
      <c r="BZ98" s="1"/>
      <c r="CA98" s="1">
        <v>7</v>
      </c>
      <c r="CB98" s="1"/>
      <c r="CC98" s="1"/>
      <c r="CD98" s="1">
        <v>7</v>
      </c>
      <c r="CE98" s="1"/>
      <c r="CF98" s="1"/>
      <c r="CG98" s="1"/>
      <c r="CH98" s="1"/>
      <c r="CI98" s="1"/>
      <c r="CJ98" s="1"/>
      <c r="CK98" s="1"/>
      <c r="CL98" s="1">
        <v>1841</v>
      </c>
      <c r="CZ98" s="9" t="s">
        <v>6303</v>
      </c>
      <c r="DA98">
        <v>84</v>
      </c>
      <c r="DB98">
        <v>220</v>
      </c>
      <c r="DC98">
        <v>104</v>
      </c>
      <c r="DD98">
        <v>931</v>
      </c>
      <c r="DE98">
        <v>138</v>
      </c>
      <c r="DF98">
        <v>91</v>
      </c>
      <c r="DG98">
        <v>71</v>
      </c>
      <c r="DH98">
        <v>42</v>
      </c>
      <c r="DI98">
        <v>26</v>
      </c>
      <c r="DJ98">
        <v>19</v>
      </c>
      <c r="DK98">
        <v>6</v>
      </c>
      <c r="DL98">
        <v>7</v>
      </c>
      <c r="DM98">
        <v>12</v>
      </c>
      <c r="DN98">
        <v>1751</v>
      </c>
      <c r="DP98">
        <f t="shared" si="25"/>
        <v>1069</v>
      </c>
      <c r="DQ98">
        <f t="shared" si="26"/>
        <v>204</v>
      </c>
      <c r="DR98">
        <f t="shared" si="27"/>
        <v>58</v>
      </c>
      <c r="DS98">
        <f t="shared" si="28"/>
        <v>12</v>
      </c>
      <c r="DU98" s="9" t="s">
        <v>6340</v>
      </c>
      <c r="DV98">
        <v>529</v>
      </c>
      <c r="DW98">
        <v>469</v>
      </c>
      <c r="DX98">
        <v>998</v>
      </c>
      <c r="DZ98" s="9" t="s">
        <v>6303</v>
      </c>
      <c r="EA98">
        <v>802</v>
      </c>
      <c r="EB98">
        <v>949</v>
      </c>
      <c r="EC98">
        <v>1751</v>
      </c>
    </row>
    <row r="99" spans="1:133">
      <c r="A99" s="9" t="s">
        <v>6305</v>
      </c>
      <c r="B99">
        <v>3</v>
      </c>
      <c r="C99">
        <v>5</v>
      </c>
      <c r="D99">
        <v>2185</v>
      </c>
      <c r="E99">
        <v>415</v>
      </c>
      <c r="G99">
        <v>20</v>
      </c>
      <c r="H99">
        <v>5</v>
      </c>
      <c r="I99">
        <v>28</v>
      </c>
      <c r="J99">
        <v>7608</v>
      </c>
      <c r="K99">
        <v>81</v>
      </c>
      <c r="M99">
        <v>10350</v>
      </c>
      <c r="N99">
        <f t="shared" si="16"/>
        <v>7636</v>
      </c>
      <c r="O99">
        <f t="shared" si="17"/>
        <v>2205</v>
      </c>
      <c r="P99">
        <f t="shared" si="18"/>
        <v>420</v>
      </c>
      <c r="Q99">
        <f t="shared" si="19"/>
        <v>0</v>
      </c>
      <c r="R99">
        <f t="shared" si="20"/>
        <v>84</v>
      </c>
      <c r="S99">
        <f t="shared" si="21"/>
        <v>5</v>
      </c>
      <c r="T99" s="9" t="s">
        <v>6307</v>
      </c>
      <c r="U99">
        <v>15695</v>
      </c>
      <c r="V99">
        <v>15058</v>
      </c>
      <c r="X99">
        <v>30753</v>
      </c>
      <c r="Y99" s="9" t="s">
        <v>6307</v>
      </c>
      <c r="Z99">
        <v>18079</v>
      </c>
      <c r="AA99">
        <v>12674</v>
      </c>
      <c r="AC99">
        <v>30753</v>
      </c>
      <c r="AD99" s="9" t="s">
        <v>6305</v>
      </c>
      <c r="AE99">
        <v>109</v>
      </c>
      <c r="AF99">
        <v>611</v>
      </c>
      <c r="AG99">
        <v>1735</v>
      </c>
      <c r="AH99">
        <v>783</v>
      </c>
      <c r="AI99">
        <v>3632</v>
      </c>
      <c r="AJ99">
        <v>612</v>
      </c>
      <c r="AK99">
        <v>593</v>
      </c>
      <c r="AL99">
        <v>557</v>
      </c>
      <c r="AM99">
        <v>510</v>
      </c>
      <c r="AN99">
        <v>401</v>
      </c>
      <c r="AO99">
        <v>309</v>
      </c>
      <c r="AP99">
        <v>212</v>
      </c>
      <c r="AQ99">
        <v>286</v>
      </c>
      <c r="AR99">
        <v>10350</v>
      </c>
      <c r="AT99">
        <f t="shared" si="22"/>
        <v>4415</v>
      </c>
      <c r="AU99">
        <f t="shared" si="15"/>
        <v>1762</v>
      </c>
      <c r="AV99">
        <f t="shared" si="23"/>
        <v>1432</v>
      </c>
      <c r="AW99">
        <f t="shared" si="24"/>
        <v>286</v>
      </c>
      <c r="AY99" s="12">
        <v>659</v>
      </c>
      <c r="AZ99" s="1">
        <v>1</v>
      </c>
      <c r="BA99" s="1">
        <v>6</v>
      </c>
      <c r="BB99" s="1">
        <v>2</v>
      </c>
      <c r="BC99" s="1">
        <v>1</v>
      </c>
      <c r="BD99" s="1">
        <v>10223</v>
      </c>
      <c r="BE99" s="1"/>
      <c r="BF99" s="1">
        <v>2</v>
      </c>
      <c r="BG99" s="1">
        <v>5</v>
      </c>
      <c r="BH99" s="1">
        <v>9447</v>
      </c>
      <c r="BI99" s="1">
        <v>1</v>
      </c>
      <c r="BJ99" s="1">
        <v>39</v>
      </c>
      <c r="BK99" s="1"/>
      <c r="BL99" s="1"/>
      <c r="BM99" s="1">
        <v>1</v>
      </c>
      <c r="BN99" s="1">
        <v>149</v>
      </c>
      <c r="BO99" s="1"/>
      <c r="BP99" s="1">
        <v>1234</v>
      </c>
      <c r="BQ99" s="1"/>
      <c r="BR99" s="1"/>
      <c r="BS99" s="1">
        <v>6</v>
      </c>
      <c r="BT99" s="1">
        <v>1</v>
      </c>
      <c r="BU99" s="1">
        <v>9</v>
      </c>
      <c r="BV99" s="1"/>
      <c r="BW99" s="1">
        <v>50</v>
      </c>
      <c r="BX99" s="1"/>
      <c r="BY99" s="1"/>
      <c r="BZ99" s="1">
        <v>18</v>
      </c>
      <c r="CA99" s="1">
        <v>52</v>
      </c>
      <c r="CB99" s="1"/>
      <c r="CC99" s="1"/>
      <c r="CD99" s="1">
        <v>8</v>
      </c>
      <c r="CE99" s="1"/>
      <c r="CF99" s="1"/>
      <c r="CG99" s="1"/>
      <c r="CH99" s="1"/>
      <c r="CI99" s="1"/>
      <c r="CJ99" s="1"/>
      <c r="CK99" s="1"/>
      <c r="CL99" s="1">
        <v>21255</v>
      </c>
      <c r="CZ99" s="9" t="s">
        <v>6305</v>
      </c>
      <c r="DA99">
        <v>167</v>
      </c>
      <c r="DB99">
        <v>558</v>
      </c>
      <c r="DC99">
        <v>234</v>
      </c>
      <c r="DD99">
        <v>1684</v>
      </c>
      <c r="DE99">
        <v>274</v>
      </c>
      <c r="DF99">
        <v>173</v>
      </c>
      <c r="DG99">
        <v>134</v>
      </c>
      <c r="DH99">
        <v>86</v>
      </c>
      <c r="DI99">
        <v>50</v>
      </c>
      <c r="DJ99">
        <v>40</v>
      </c>
      <c r="DK99">
        <v>24</v>
      </c>
      <c r="DL99">
        <v>32</v>
      </c>
      <c r="DM99">
        <v>20</v>
      </c>
      <c r="DN99">
        <v>3476</v>
      </c>
      <c r="DP99">
        <f t="shared" si="25"/>
        <v>1958</v>
      </c>
      <c r="DQ99">
        <f t="shared" si="26"/>
        <v>393</v>
      </c>
      <c r="DR99">
        <f t="shared" si="27"/>
        <v>146</v>
      </c>
      <c r="DS99">
        <f t="shared" si="28"/>
        <v>20</v>
      </c>
      <c r="DU99" s="9" t="s">
        <v>6303</v>
      </c>
      <c r="DV99">
        <v>1008</v>
      </c>
      <c r="DW99">
        <v>743</v>
      </c>
      <c r="DX99">
        <v>1751</v>
      </c>
      <c r="DZ99" s="9" t="s">
        <v>6305</v>
      </c>
      <c r="EA99">
        <v>2793</v>
      </c>
      <c r="EB99">
        <v>683</v>
      </c>
      <c r="EC99">
        <v>3476</v>
      </c>
    </row>
    <row r="100" spans="1:133">
      <c r="A100" s="9" t="s">
        <v>6306</v>
      </c>
      <c r="C100">
        <v>26</v>
      </c>
      <c r="D100">
        <v>5864</v>
      </c>
      <c r="E100">
        <v>2942</v>
      </c>
      <c r="F100">
        <v>5</v>
      </c>
      <c r="G100">
        <v>41</v>
      </c>
      <c r="H100">
        <v>24</v>
      </c>
      <c r="I100">
        <v>12</v>
      </c>
      <c r="J100">
        <v>1447</v>
      </c>
      <c r="K100">
        <v>185</v>
      </c>
      <c r="M100">
        <v>10546</v>
      </c>
      <c r="N100">
        <f t="shared" si="16"/>
        <v>1459</v>
      </c>
      <c r="O100">
        <f t="shared" si="17"/>
        <v>5905</v>
      </c>
      <c r="P100">
        <f t="shared" si="18"/>
        <v>2966</v>
      </c>
      <c r="Q100">
        <f t="shared" si="19"/>
        <v>5</v>
      </c>
      <c r="R100">
        <f t="shared" si="20"/>
        <v>185</v>
      </c>
      <c r="S100">
        <f t="shared" si="21"/>
        <v>26</v>
      </c>
      <c r="T100" s="9" t="s">
        <v>6308</v>
      </c>
      <c r="U100">
        <v>5086</v>
      </c>
      <c r="V100">
        <v>4914</v>
      </c>
      <c r="X100">
        <v>10000</v>
      </c>
      <c r="Y100" s="9" t="s">
        <v>6308</v>
      </c>
      <c r="Z100">
        <v>5072</v>
      </c>
      <c r="AA100">
        <v>4928</v>
      </c>
      <c r="AC100">
        <v>10000</v>
      </c>
      <c r="AD100" s="9" t="s">
        <v>6306</v>
      </c>
      <c r="AE100">
        <v>104</v>
      </c>
      <c r="AF100">
        <v>492</v>
      </c>
      <c r="AG100">
        <v>1543</v>
      </c>
      <c r="AH100">
        <v>863</v>
      </c>
      <c r="AI100">
        <v>4008</v>
      </c>
      <c r="AJ100">
        <v>659</v>
      </c>
      <c r="AK100">
        <v>648</v>
      </c>
      <c r="AL100">
        <v>630</v>
      </c>
      <c r="AM100">
        <v>500</v>
      </c>
      <c r="AN100">
        <v>382</v>
      </c>
      <c r="AO100">
        <v>287</v>
      </c>
      <c r="AP100">
        <v>212</v>
      </c>
      <c r="AQ100">
        <v>218</v>
      </c>
      <c r="AR100">
        <v>10546</v>
      </c>
      <c r="AT100">
        <f t="shared" si="22"/>
        <v>4871</v>
      </c>
      <c r="AU100">
        <f t="shared" si="15"/>
        <v>1937</v>
      </c>
      <c r="AV100">
        <f t="shared" si="23"/>
        <v>1381</v>
      </c>
      <c r="AW100">
        <f t="shared" si="24"/>
        <v>218</v>
      </c>
      <c r="AY100" s="12">
        <v>660</v>
      </c>
      <c r="AZ100" s="1">
        <v>1</v>
      </c>
      <c r="BA100" s="1">
        <v>3</v>
      </c>
      <c r="BB100" s="1"/>
      <c r="BC100" s="1"/>
      <c r="BD100" s="1">
        <v>2551</v>
      </c>
      <c r="BE100" s="1"/>
      <c r="BF100" s="1"/>
      <c r="BG100" s="1">
        <v>19</v>
      </c>
      <c r="BH100" s="1">
        <v>7525</v>
      </c>
      <c r="BI100" s="1">
        <v>1</v>
      </c>
      <c r="BJ100" s="1">
        <v>11</v>
      </c>
      <c r="BK100" s="1"/>
      <c r="BL100" s="1"/>
      <c r="BM100" s="1"/>
      <c r="BN100" s="1">
        <v>1</v>
      </c>
      <c r="BO100" s="1">
        <v>2</v>
      </c>
      <c r="BP100" s="1">
        <v>1</v>
      </c>
      <c r="BQ100" s="1"/>
      <c r="BR100" s="1"/>
      <c r="BS100" s="1">
        <v>3</v>
      </c>
      <c r="BT100" s="1">
        <v>2</v>
      </c>
      <c r="BU100" s="1">
        <v>1</v>
      </c>
      <c r="BV100" s="1"/>
      <c r="BW100" s="1">
        <v>46</v>
      </c>
      <c r="BX100" s="1"/>
      <c r="BY100" s="1"/>
      <c r="BZ100" s="1">
        <v>70</v>
      </c>
      <c r="CA100" s="1">
        <v>70</v>
      </c>
      <c r="CB100" s="1"/>
      <c r="CC100" s="1"/>
      <c r="CD100" s="1">
        <v>9</v>
      </c>
      <c r="CE100" s="1"/>
      <c r="CF100" s="1"/>
      <c r="CG100" s="1"/>
      <c r="CH100" s="1"/>
      <c r="CI100" s="1"/>
      <c r="CJ100" s="1"/>
      <c r="CK100" s="1"/>
      <c r="CL100" s="1">
        <v>10316</v>
      </c>
      <c r="CZ100" s="9" t="s">
        <v>6306</v>
      </c>
      <c r="DA100">
        <v>614</v>
      </c>
      <c r="DB100">
        <v>2015</v>
      </c>
      <c r="DC100">
        <v>953</v>
      </c>
      <c r="DD100">
        <v>6496</v>
      </c>
      <c r="DE100">
        <v>907</v>
      </c>
      <c r="DF100">
        <v>851</v>
      </c>
      <c r="DG100">
        <v>809</v>
      </c>
      <c r="DH100">
        <v>585</v>
      </c>
      <c r="DI100">
        <v>403</v>
      </c>
      <c r="DJ100">
        <v>249</v>
      </c>
      <c r="DK100">
        <v>167</v>
      </c>
      <c r="DL100">
        <v>198</v>
      </c>
      <c r="DM100">
        <v>54</v>
      </c>
      <c r="DN100">
        <v>14301</v>
      </c>
      <c r="DP100">
        <f t="shared" si="25"/>
        <v>7403</v>
      </c>
      <c r="DQ100">
        <f t="shared" si="26"/>
        <v>2245</v>
      </c>
      <c r="DR100">
        <f t="shared" si="27"/>
        <v>1017</v>
      </c>
      <c r="DS100">
        <f t="shared" si="28"/>
        <v>54</v>
      </c>
      <c r="DU100" s="9" t="s">
        <v>6305</v>
      </c>
      <c r="DV100">
        <v>2004</v>
      </c>
      <c r="DW100">
        <v>1472</v>
      </c>
      <c r="DX100">
        <v>3476</v>
      </c>
      <c r="DZ100" s="9" t="s">
        <v>6306</v>
      </c>
      <c r="EA100">
        <v>11049</v>
      </c>
      <c r="EB100">
        <v>3252</v>
      </c>
      <c r="EC100">
        <v>14301</v>
      </c>
    </row>
    <row r="101" spans="1:133">
      <c r="A101" s="9" t="s">
        <v>6307</v>
      </c>
      <c r="B101">
        <v>160</v>
      </c>
      <c r="C101">
        <v>4</v>
      </c>
      <c r="D101">
        <v>9242</v>
      </c>
      <c r="E101">
        <v>1041</v>
      </c>
      <c r="F101">
        <v>8</v>
      </c>
      <c r="G101">
        <v>51</v>
      </c>
      <c r="H101">
        <v>3</v>
      </c>
      <c r="I101">
        <v>93</v>
      </c>
      <c r="J101">
        <v>20008</v>
      </c>
      <c r="K101">
        <v>143</v>
      </c>
      <c r="M101">
        <v>30753</v>
      </c>
      <c r="N101">
        <f t="shared" si="16"/>
        <v>20101</v>
      </c>
      <c r="O101">
        <f t="shared" si="17"/>
        <v>9293</v>
      </c>
      <c r="P101">
        <f t="shared" si="18"/>
        <v>1044</v>
      </c>
      <c r="Q101">
        <f t="shared" si="19"/>
        <v>8</v>
      </c>
      <c r="R101">
        <f t="shared" si="20"/>
        <v>303</v>
      </c>
      <c r="S101">
        <f t="shared" si="21"/>
        <v>4</v>
      </c>
      <c r="T101" s="9" t="s">
        <v>6310</v>
      </c>
      <c r="U101">
        <v>6984</v>
      </c>
      <c r="V101">
        <v>6971</v>
      </c>
      <c r="X101">
        <v>13955</v>
      </c>
      <c r="Y101" s="9" t="s">
        <v>6310</v>
      </c>
      <c r="Z101">
        <v>7655</v>
      </c>
      <c r="AA101">
        <v>6300</v>
      </c>
      <c r="AC101">
        <v>13955</v>
      </c>
      <c r="AD101" s="9" t="s">
        <v>6307</v>
      </c>
      <c r="AE101">
        <v>478</v>
      </c>
      <c r="AF101">
        <v>2087</v>
      </c>
      <c r="AG101">
        <v>5891</v>
      </c>
      <c r="AH101">
        <v>2977</v>
      </c>
      <c r="AI101">
        <v>10614</v>
      </c>
      <c r="AJ101">
        <v>1642</v>
      </c>
      <c r="AK101">
        <v>1553</v>
      </c>
      <c r="AL101">
        <v>1435</v>
      </c>
      <c r="AM101">
        <v>1160</v>
      </c>
      <c r="AN101">
        <v>896</v>
      </c>
      <c r="AO101">
        <v>777</v>
      </c>
      <c r="AP101">
        <v>491</v>
      </c>
      <c r="AQ101">
        <v>752</v>
      </c>
      <c r="AR101">
        <v>30753</v>
      </c>
      <c r="AT101">
        <f t="shared" si="22"/>
        <v>13591</v>
      </c>
      <c r="AU101">
        <f t="shared" ref="AU101:AU130" si="29">AJ101+AK101+AL101</f>
        <v>4630</v>
      </c>
      <c r="AV101">
        <f t="shared" si="23"/>
        <v>3324</v>
      </c>
      <c r="AW101">
        <f t="shared" si="24"/>
        <v>752</v>
      </c>
      <c r="AY101" s="12">
        <v>664</v>
      </c>
      <c r="AZ101" s="1">
        <v>2</v>
      </c>
      <c r="BA101" s="1">
        <v>56</v>
      </c>
      <c r="BB101" s="1">
        <v>1</v>
      </c>
      <c r="BC101" s="1">
        <v>1</v>
      </c>
      <c r="BD101" s="1">
        <v>8801</v>
      </c>
      <c r="BE101" s="1">
        <v>1</v>
      </c>
      <c r="BF101" s="1">
        <v>6</v>
      </c>
      <c r="BG101" s="1">
        <v>4</v>
      </c>
      <c r="BH101" s="1">
        <v>1153</v>
      </c>
      <c r="BI101" s="1">
        <v>9</v>
      </c>
      <c r="BJ101" s="1">
        <v>5</v>
      </c>
      <c r="BK101" s="1"/>
      <c r="BL101" s="1"/>
      <c r="BM101" s="1">
        <v>2</v>
      </c>
      <c r="BN101" s="1">
        <v>5</v>
      </c>
      <c r="BO101" s="1">
        <v>10</v>
      </c>
      <c r="BP101" s="1">
        <v>3</v>
      </c>
      <c r="BQ101" s="1">
        <v>2</v>
      </c>
      <c r="BR101" s="1"/>
      <c r="BS101" s="1">
        <v>11</v>
      </c>
      <c r="BT101" s="1">
        <v>1</v>
      </c>
      <c r="BU101" s="1">
        <v>4</v>
      </c>
      <c r="BV101" s="1">
        <v>4</v>
      </c>
      <c r="BW101" s="1">
        <v>54</v>
      </c>
      <c r="BX101" s="1"/>
      <c r="BY101" s="1"/>
      <c r="BZ101" s="1">
        <v>129</v>
      </c>
      <c r="CA101" s="1">
        <v>198</v>
      </c>
      <c r="CB101" s="1">
        <v>5</v>
      </c>
      <c r="CC101" s="1"/>
      <c r="CD101" s="1">
        <v>28</v>
      </c>
      <c r="CE101" s="1"/>
      <c r="CF101" s="1"/>
      <c r="CG101" s="1"/>
      <c r="CH101" s="1"/>
      <c r="CI101" s="1">
        <v>5</v>
      </c>
      <c r="CJ101" s="1"/>
      <c r="CK101" s="1"/>
      <c r="CL101" s="1">
        <v>10500</v>
      </c>
      <c r="CZ101" s="9" t="s">
        <v>6307</v>
      </c>
      <c r="DA101">
        <v>100</v>
      </c>
      <c r="DB101">
        <v>292</v>
      </c>
      <c r="DC101">
        <v>139</v>
      </c>
      <c r="DD101">
        <v>1214</v>
      </c>
      <c r="DE101">
        <v>176</v>
      </c>
      <c r="DF101">
        <v>136</v>
      </c>
      <c r="DG101">
        <v>109</v>
      </c>
      <c r="DH101">
        <v>84</v>
      </c>
      <c r="DI101">
        <v>51</v>
      </c>
      <c r="DJ101">
        <v>22</v>
      </c>
      <c r="DK101">
        <v>16</v>
      </c>
      <c r="DL101">
        <v>14</v>
      </c>
      <c r="DM101">
        <v>14</v>
      </c>
      <c r="DN101">
        <v>2367</v>
      </c>
      <c r="DP101">
        <f t="shared" si="25"/>
        <v>1390</v>
      </c>
      <c r="DQ101">
        <f t="shared" si="26"/>
        <v>329</v>
      </c>
      <c r="DR101">
        <f t="shared" si="27"/>
        <v>103</v>
      </c>
      <c r="DS101">
        <f t="shared" si="28"/>
        <v>14</v>
      </c>
      <c r="DU101" s="9" t="s">
        <v>6306</v>
      </c>
      <c r="DV101">
        <v>7608</v>
      </c>
      <c r="DW101">
        <v>6693</v>
      </c>
      <c r="DX101">
        <v>14301</v>
      </c>
      <c r="DZ101" s="9" t="s">
        <v>6307</v>
      </c>
      <c r="EA101">
        <v>1489</v>
      </c>
      <c r="EB101">
        <v>878</v>
      </c>
      <c r="EC101">
        <v>2367</v>
      </c>
    </row>
    <row r="102" spans="1:133">
      <c r="A102" s="9" t="s">
        <v>6308</v>
      </c>
      <c r="C102">
        <v>9</v>
      </c>
      <c r="D102">
        <v>1754</v>
      </c>
      <c r="E102">
        <v>491</v>
      </c>
      <c r="G102">
        <v>7</v>
      </c>
      <c r="H102">
        <v>4</v>
      </c>
      <c r="I102">
        <v>12</v>
      </c>
      <c r="J102">
        <v>7665</v>
      </c>
      <c r="K102">
        <v>58</v>
      </c>
      <c r="M102">
        <v>10000</v>
      </c>
      <c r="N102">
        <f t="shared" si="16"/>
        <v>7677</v>
      </c>
      <c r="O102">
        <f t="shared" si="17"/>
        <v>1761</v>
      </c>
      <c r="P102">
        <f t="shared" si="18"/>
        <v>495</v>
      </c>
      <c r="Q102">
        <f t="shared" si="19"/>
        <v>0</v>
      </c>
      <c r="R102">
        <f t="shared" si="20"/>
        <v>58</v>
      </c>
      <c r="S102">
        <f t="shared" si="21"/>
        <v>9</v>
      </c>
      <c r="T102" s="9" t="s">
        <v>6341</v>
      </c>
      <c r="U102">
        <v>5553</v>
      </c>
      <c r="V102">
        <v>6162</v>
      </c>
      <c r="X102">
        <v>11715</v>
      </c>
      <c r="Y102" s="9" t="s">
        <v>6341</v>
      </c>
      <c r="Z102">
        <v>8633</v>
      </c>
      <c r="AA102">
        <v>3082</v>
      </c>
      <c r="AC102">
        <v>11715</v>
      </c>
      <c r="AD102" s="9" t="s">
        <v>6308</v>
      </c>
      <c r="AE102">
        <v>102</v>
      </c>
      <c r="AF102">
        <v>512</v>
      </c>
      <c r="AG102">
        <v>1331</v>
      </c>
      <c r="AH102">
        <v>621</v>
      </c>
      <c r="AI102">
        <v>3617</v>
      </c>
      <c r="AJ102">
        <v>522</v>
      </c>
      <c r="AK102">
        <v>582</v>
      </c>
      <c r="AL102">
        <v>604</v>
      </c>
      <c r="AM102">
        <v>598</v>
      </c>
      <c r="AN102">
        <v>475</v>
      </c>
      <c r="AO102">
        <v>363</v>
      </c>
      <c r="AP102">
        <v>242</v>
      </c>
      <c r="AQ102">
        <v>431</v>
      </c>
      <c r="AR102">
        <v>10000</v>
      </c>
      <c r="AT102">
        <f t="shared" si="22"/>
        <v>4238</v>
      </c>
      <c r="AU102">
        <f t="shared" si="29"/>
        <v>1708</v>
      </c>
      <c r="AV102">
        <f t="shared" si="23"/>
        <v>1678</v>
      </c>
      <c r="AW102">
        <f t="shared" si="24"/>
        <v>431</v>
      </c>
      <c r="AY102" s="12">
        <v>665</v>
      </c>
      <c r="AZ102" s="1"/>
      <c r="BA102" s="1">
        <v>8</v>
      </c>
      <c r="BB102" s="1"/>
      <c r="BC102" s="1"/>
      <c r="BD102" s="1">
        <v>10358</v>
      </c>
      <c r="BE102" s="1">
        <v>2</v>
      </c>
      <c r="BF102" s="1"/>
      <c r="BG102" s="1">
        <v>38</v>
      </c>
      <c r="BH102" s="1">
        <v>19832</v>
      </c>
      <c r="BI102" s="1">
        <v>2</v>
      </c>
      <c r="BJ102" s="1">
        <v>79</v>
      </c>
      <c r="BK102" s="1"/>
      <c r="BL102" s="1"/>
      <c r="BM102" s="1"/>
      <c r="BN102" s="1"/>
      <c r="BO102" s="1">
        <v>1</v>
      </c>
      <c r="BP102" s="1">
        <v>148</v>
      </c>
      <c r="BQ102" s="1"/>
      <c r="BR102" s="1"/>
      <c r="BS102" s="1">
        <v>8</v>
      </c>
      <c r="BT102" s="1"/>
      <c r="BU102" s="1">
        <v>4</v>
      </c>
      <c r="BV102" s="1"/>
      <c r="BW102" s="1">
        <v>109</v>
      </c>
      <c r="BX102" s="1"/>
      <c r="BY102" s="1"/>
      <c r="BZ102" s="1">
        <v>5</v>
      </c>
      <c r="CA102" s="1">
        <v>153</v>
      </c>
      <c r="CB102" s="1"/>
      <c r="CC102" s="1"/>
      <c r="CD102" s="1">
        <v>5</v>
      </c>
      <c r="CE102" s="1"/>
      <c r="CF102" s="1"/>
      <c r="CG102" s="1"/>
      <c r="CH102" s="1"/>
      <c r="CI102" s="1"/>
      <c r="CJ102" s="1"/>
      <c r="CK102" s="1"/>
      <c r="CL102" s="1">
        <v>30752</v>
      </c>
      <c r="CZ102" s="9" t="s">
        <v>6308</v>
      </c>
      <c r="DA102">
        <v>123</v>
      </c>
      <c r="DB102">
        <v>408</v>
      </c>
      <c r="DC102">
        <v>200</v>
      </c>
      <c r="DD102">
        <v>1474</v>
      </c>
      <c r="DE102">
        <v>166</v>
      </c>
      <c r="DF102">
        <v>210</v>
      </c>
      <c r="DG102">
        <v>179</v>
      </c>
      <c r="DH102">
        <v>155</v>
      </c>
      <c r="DI102">
        <v>116</v>
      </c>
      <c r="DJ102">
        <v>79</v>
      </c>
      <c r="DK102">
        <v>42</v>
      </c>
      <c r="DL102">
        <v>55</v>
      </c>
      <c r="DM102">
        <v>8</v>
      </c>
      <c r="DN102">
        <v>3215</v>
      </c>
      <c r="DP102">
        <f t="shared" si="25"/>
        <v>1640</v>
      </c>
      <c r="DQ102">
        <f t="shared" si="26"/>
        <v>544</v>
      </c>
      <c r="DR102">
        <f t="shared" si="27"/>
        <v>292</v>
      </c>
      <c r="DS102">
        <f t="shared" si="28"/>
        <v>8</v>
      </c>
      <c r="DU102" s="9" t="s">
        <v>6307</v>
      </c>
      <c r="DV102">
        <v>1308</v>
      </c>
      <c r="DW102">
        <v>1059</v>
      </c>
      <c r="DX102">
        <v>2367</v>
      </c>
      <c r="DZ102" s="9" t="s">
        <v>6308</v>
      </c>
      <c r="EA102">
        <v>2687</v>
      </c>
      <c r="EB102">
        <v>528</v>
      </c>
      <c r="EC102">
        <v>3215</v>
      </c>
    </row>
    <row r="103" spans="1:133">
      <c r="A103" s="9" t="s">
        <v>6310</v>
      </c>
      <c r="B103">
        <v>1</v>
      </c>
      <c r="C103">
        <v>20</v>
      </c>
      <c r="D103">
        <v>7108</v>
      </c>
      <c r="E103">
        <v>1295</v>
      </c>
      <c r="F103">
        <v>1</v>
      </c>
      <c r="G103">
        <v>38</v>
      </c>
      <c r="H103">
        <v>4</v>
      </c>
      <c r="I103">
        <v>11</v>
      </c>
      <c r="J103">
        <v>5355</v>
      </c>
      <c r="K103">
        <v>122</v>
      </c>
      <c r="M103">
        <v>13955</v>
      </c>
      <c r="N103">
        <f t="shared" si="16"/>
        <v>5366</v>
      </c>
      <c r="O103">
        <f t="shared" si="17"/>
        <v>7146</v>
      </c>
      <c r="P103">
        <f t="shared" si="18"/>
        <v>1299</v>
      </c>
      <c r="Q103">
        <f t="shared" si="19"/>
        <v>1</v>
      </c>
      <c r="R103">
        <f t="shared" si="20"/>
        <v>123</v>
      </c>
      <c r="S103">
        <f t="shared" si="21"/>
        <v>20</v>
      </c>
      <c r="T103" s="9" t="s">
        <v>6311</v>
      </c>
      <c r="U103">
        <v>6631</v>
      </c>
      <c r="V103">
        <v>6069</v>
      </c>
      <c r="X103">
        <v>12700</v>
      </c>
      <c r="Y103" s="9" t="s">
        <v>6311</v>
      </c>
      <c r="Z103">
        <v>7164</v>
      </c>
      <c r="AA103">
        <v>5536</v>
      </c>
      <c r="AC103">
        <v>12700</v>
      </c>
      <c r="AD103" s="9" t="s">
        <v>6310</v>
      </c>
      <c r="AE103">
        <v>127</v>
      </c>
      <c r="AF103">
        <v>666</v>
      </c>
      <c r="AG103">
        <v>2059</v>
      </c>
      <c r="AH103">
        <v>1049</v>
      </c>
      <c r="AI103">
        <v>4807</v>
      </c>
      <c r="AJ103">
        <v>839</v>
      </c>
      <c r="AK103">
        <v>858</v>
      </c>
      <c r="AL103">
        <v>850</v>
      </c>
      <c r="AM103">
        <v>771</v>
      </c>
      <c r="AN103">
        <v>643</v>
      </c>
      <c r="AO103">
        <v>513</v>
      </c>
      <c r="AP103">
        <v>356</v>
      </c>
      <c r="AQ103">
        <v>417</v>
      </c>
      <c r="AR103">
        <v>13955</v>
      </c>
      <c r="AT103">
        <f t="shared" si="22"/>
        <v>5856</v>
      </c>
      <c r="AU103">
        <f t="shared" si="29"/>
        <v>2547</v>
      </c>
      <c r="AV103">
        <f t="shared" si="23"/>
        <v>2283</v>
      </c>
      <c r="AW103">
        <f t="shared" si="24"/>
        <v>417</v>
      </c>
      <c r="AY103" s="12">
        <v>667</v>
      </c>
      <c r="AZ103" s="1"/>
      <c r="BA103" s="1">
        <v>1</v>
      </c>
      <c r="BB103" s="1"/>
      <c r="BC103" s="1"/>
      <c r="BD103" s="1">
        <v>2183</v>
      </c>
      <c r="BE103" s="1"/>
      <c r="BF103" s="1"/>
      <c r="BG103" s="1">
        <v>5</v>
      </c>
      <c r="BH103" s="1">
        <v>7602</v>
      </c>
      <c r="BI103" s="1">
        <v>2</v>
      </c>
      <c r="BJ103" s="1">
        <v>43</v>
      </c>
      <c r="BK103" s="1"/>
      <c r="BL103" s="1"/>
      <c r="BM103" s="1"/>
      <c r="BN103" s="1"/>
      <c r="BO103" s="1">
        <v>9</v>
      </c>
      <c r="BP103" s="1">
        <v>3</v>
      </c>
      <c r="BQ103" s="1"/>
      <c r="BR103" s="1"/>
      <c r="BS103" s="1">
        <v>4</v>
      </c>
      <c r="BT103" s="1"/>
      <c r="BU103" s="1"/>
      <c r="BV103" s="1"/>
      <c r="BW103" s="1">
        <v>16</v>
      </c>
      <c r="BX103" s="1"/>
      <c r="BY103" s="1"/>
      <c r="BZ103" s="1">
        <v>48</v>
      </c>
      <c r="CA103" s="1">
        <v>65</v>
      </c>
      <c r="CB103" s="1">
        <v>3</v>
      </c>
      <c r="CC103" s="1"/>
      <c r="CD103" s="1">
        <v>9</v>
      </c>
      <c r="CE103" s="1"/>
      <c r="CF103" s="1"/>
      <c r="CG103" s="1"/>
      <c r="CH103" s="1"/>
      <c r="CI103" s="1"/>
      <c r="CJ103" s="1"/>
      <c r="CK103" s="1"/>
      <c r="CL103" s="1">
        <v>9993</v>
      </c>
      <c r="CZ103" s="9" t="s">
        <v>6310</v>
      </c>
      <c r="DA103">
        <v>120</v>
      </c>
      <c r="DB103">
        <v>405</v>
      </c>
      <c r="DC103">
        <v>210</v>
      </c>
      <c r="DD103">
        <v>1745</v>
      </c>
      <c r="DE103">
        <v>226</v>
      </c>
      <c r="DF103">
        <v>203</v>
      </c>
      <c r="DG103">
        <v>175</v>
      </c>
      <c r="DH103">
        <v>152</v>
      </c>
      <c r="DI103">
        <v>93</v>
      </c>
      <c r="DJ103">
        <v>67</v>
      </c>
      <c r="DK103">
        <v>63</v>
      </c>
      <c r="DL103">
        <v>43</v>
      </c>
      <c r="DM103">
        <v>13</v>
      </c>
      <c r="DN103">
        <v>3515</v>
      </c>
      <c r="DP103">
        <f t="shared" si="25"/>
        <v>1971</v>
      </c>
      <c r="DQ103">
        <f t="shared" si="26"/>
        <v>530</v>
      </c>
      <c r="DR103">
        <f t="shared" si="27"/>
        <v>266</v>
      </c>
      <c r="DS103">
        <f t="shared" si="28"/>
        <v>13</v>
      </c>
      <c r="DU103" s="9" t="s">
        <v>6308</v>
      </c>
      <c r="DV103">
        <v>1745</v>
      </c>
      <c r="DW103">
        <v>1470</v>
      </c>
      <c r="DX103">
        <v>3215</v>
      </c>
      <c r="DZ103" s="9" t="s">
        <v>6310</v>
      </c>
      <c r="EA103">
        <v>2888</v>
      </c>
      <c r="EB103">
        <v>627</v>
      </c>
      <c r="EC103">
        <v>3515</v>
      </c>
    </row>
    <row r="104" spans="1:133">
      <c r="A104" s="9" t="s">
        <v>6341</v>
      </c>
      <c r="B104">
        <v>5</v>
      </c>
      <c r="C104">
        <v>6</v>
      </c>
      <c r="D104">
        <v>5615</v>
      </c>
      <c r="E104">
        <v>2178</v>
      </c>
      <c r="G104">
        <v>37</v>
      </c>
      <c r="H104">
        <v>8</v>
      </c>
      <c r="I104">
        <v>12</v>
      </c>
      <c r="J104">
        <v>3766</v>
      </c>
      <c r="K104">
        <v>88</v>
      </c>
      <c r="M104">
        <v>11715</v>
      </c>
      <c r="N104">
        <f t="shared" si="16"/>
        <v>3778</v>
      </c>
      <c r="O104">
        <f t="shared" si="17"/>
        <v>5652</v>
      </c>
      <c r="P104">
        <f t="shared" si="18"/>
        <v>2186</v>
      </c>
      <c r="Q104">
        <f t="shared" si="19"/>
        <v>0</v>
      </c>
      <c r="R104">
        <f t="shared" si="20"/>
        <v>93</v>
      </c>
      <c r="S104">
        <f t="shared" si="21"/>
        <v>6</v>
      </c>
      <c r="T104" s="9" t="s">
        <v>6313</v>
      </c>
      <c r="U104">
        <v>8875</v>
      </c>
      <c r="V104">
        <v>8898</v>
      </c>
      <c r="X104">
        <v>17773</v>
      </c>
      <c r="Y104" s="9" t="s">
        <v>6313</v>
      </c>
      <c r="Z104">
        <v>7537</v>
      </c>
      <c r="AA104">
        <v>10236</v>
      </c>
      <c r="AC104">
        <v>17773</v>
      </c>
      <c r="AD104" s="9" t="s">
        <v>6341</v>
      </c>
      <c r="AE104">
        <v>103</v>
      </c>
      <c r="AF104">
        <v>477</v>
      </c>
      <c r="AG104">
        <v>1460</v>
      </c>
      <c r="AH104">
        <v>746</v>
      </c>
      <c r="AI104">
        <v>4233</v>
      </c>
      <c r="AJ104">
        <v>787</v>
      </c>
      <c r="AK104">
        <v>828</v>
      </c>
      <c r="AL104">
        <v>730</v>
      </c>
      <c r="AM104">
        <v>618</v>
      </c>
      <c r="AN104">
        <v>559</v>
      </c>
      <c r="AO104">
        <v>420</v>
      </c>
      <c r="AP104">
        <v>312</v>
      </c>
      <c r="AQ104">
        <v>442</v>
      </c>
      <c r="AR104">
        <v>11715</v>
      </c>
      <c r="AT104">
        <f t="shared" si="22"/>
        <v>4979</v>
      </c>
      <c r="AU104">
        <f t="shared" si="29"/>
        <v>2345</v>
      </c>
      <c r="AV104">
        <f t="shared" si="23"/>
        <v>1909</v>
      </c>
      <c r="AW104">
        <f t="shared" si="24"/>
        <v>442</v>
      </c>
      <c r="AY104" s="12">
        <v>670</v>
      </c>
      <c r="AZ104" s="1">
        <v>5</v>
      </c>
      <c r="BA104" s="1">
        <v>4</v>
      </c>
      <c r="BB104" s="1"/>
      <c r="BC104" s="1"/>
      <c r="BD104" s="1">
        <v>8354</v>
      </c>
      <c r="BE104" s="1">
        <v>5</v>
      </c>
      <c r="BF104" s="1">
        <v>3</v>
      </c>
      <c r="BG104" s="1">
        <v>6</v>
      </c>
      <c r="BH104" s="1">
        <v>5255</v>
      </c>
      <c r="BI104" s="1"/>
      <c r="BJ104" s="1">
        <v>17</v>
      </c>
      <c r="BK104" s="1"/>
      <c r="BL104" s="1"/>
      <c r="BM104" s="1"/>
      <c r="BN104" s="1">
        <v>32</v>
      </c>
      <c r="BO104" s="1">
        <v>6</v>
      </c>
      <c r="BP104" s="1">
        <v>3</v>
      </c>
      <c r="BQ104" s="1"/>
      <c r="BR104" s="1"/>
      <c r="BS104" s="1">
        <v>5</v>
      </c>
      <c r="BT104" s="1">
        <v>3</v>
      </c>
      <c r="BU104" s="1">
        <v>3</v>
      </c>
      <c r="BV104" s="1"/>
      <c r="BW104" s="1">
        <v>21</v>
      </c>
      <c r="BX104" s="1"/>
      <c r="BY104" s="1"/>
      <c r="BZ104" s="1">
        <v>47</v>
      </c>
      <c r="CA104" s="1">
        <v>130</v>
      </c>
      <c r="CB104" s="1"/>
      <c r="CC104" s="1"/>
      <c r="CD104" s="1">
        <v>22</v>
      </c>
      <c r="CE104" s="1"/>
      <c r="CF104" s="1"/>
      <c r="CG104" s="1"/>
      <c r="CH104" s="1"/>
      <c r="CI104" s="1"/>
      <c r="CJ104" s="1"/>
      <c r="CK104" s="1"/>
      <c r="CL104" s="1">
        <v>13921</v>
      </c>
      <c r="CZ104" s="9" t="s">
        <v>6341</v>
      </c>
      <c r="DA104">
        <v>82</v>
      </c>
      <c r="DB104">
        <v>303</v>
      </c>
      <c r="DC104">
        <v>128</v>
      </c>
      <c r="DD104">
        <v>1383</v>
      </c>
      <c r="DE104">
        <v>157</v>
      </c>
      <c r="DF104">
        <v>137</v>
      </c>
      <c r="DG104">
        <v>129</v>
      </c>
      <c r="DH104">
        <v>90</v>
      </c>
      <c r="DI104">
        <v>65</v>
      </c>
      <c r="DJ104">
        <v>54</v>
      </c>
      <c r="DK104">
        <v>29</v>
      </c>
      <c r="DL104">
        <v>45</v>
      </c>
      <c r="DM104">
        <v>9</v>
      </c>
      <c r="DN104">
        <v>2611</v>
      </c>
      <c r="DP104">
        <f t="shared" si="25"/>
        <v>1540</v>
      </c>
      <c r="DQ104">
        <f t="shared" si="26"/>
        <v>356</v>
      </c>
      <c r="DR104">
        <f t="shared" si="27"/>
        <v>193</v>
      </c>
      <c r="DS104">
        <f t="shared" si="28"/>
        <v>9</v>
      </c>
      <c r="DU104" s="9" t="s">
        <v>6310</v>
      </c>
      <c r="DV104">
        <v>1978</v>
      </c>
      <c r="DW104">
        <v>1537</v>
      </c>
      <c r="DX104">
        <v>3515</v>
      </c>
      <c r="DZ104" s="9" t="s">
        <v>6341</v>
      </c>
      <c r="EA104">
        <v>1913</v>
      </c>
      <c r="EB104">
        <v>698</v>
      </c>
      <c r="EC104">
        <v>2611</v>
      </c>
    </row>
    <row r="105" spans="1:133">
      <c r="A105" s="9" t="s">
        <v>6311</v>
      </c>
      <c r="C105">
        <v>11</v>
      </c>
      <c r="D105">
        <v>8268</v>
      </c>
      <c r="E105">
        <v>2033</v>
      </c>
      <c r="F105">
        <v>2</v>
      </c>
      <c r="G105">
        <v>59</v>
      </c>
      <c r="H105">
        <v>22</v>
      </c>
      <c r="I105">
        <v>19</v>
      </c>
      <c r="J105">
        <v>2147</v>
      </c>
      <c r="K105">
        <v>139</v>
      </c>
      <c r="M105">
        <v>12700</v>
      </c>
      <c r="N105">
        <f t="shared" si="16"/>
        <v>2166</v>
      </c>
      <c r="O105">
        <f t="shared" si="17"/>
        <v>8327</v>
      </c>
      <c r="P105">
        <f t="shared" si="18"/>
        <v>2055</v>
      </c>
      <c r="Q105">
        <f t="shared" si="19"/>
        <v>2</v>
      </c>
      <c r="R105">
        <f t="shared" si="20"/>
        <v>139</v>
      </c>
      <c r="S105">
        <f t="shared" si="21"/>
        <v>11</v>
      </c>
      <c r="T105" s="9" t="s">
        <v>6342</v>
      </c>
      <c r="U105">
        <v>2984</v>
      </c>
      <c r="V105">
        <v>3120</v>
      </c>
      <c r="X105">
        <v>6104</v>
      </c>
      <c r="Y105" s="9" t="s">
        <v>6342</v>
      </c>
      <c r="Z105">
        <v>3252</v>
      </c>
      <c r="AA105">
        <v>2852</v>
      </c>
      <c r="AC105">
        <v>6104</v>
      </c>
      <c r="AD105" s="9" t="s">
        <v>6311</v>
      </c>
      <c r="AE105">
        <v>86</v>
      </c>
      <c r="AF105">
        <v>430</v>
      </c>
      <c r="AG105">
        <v>1427</v>
      </c>
      <c r="AH105">
        <v>770</v>
      </c>
      <c r="AI105">
        <v>3864</v>
      </c>
      <c r="AJ105">
        <v>708</v>
      </c>
      <c r="AK105">
        <v>837</v>
      </c>
      <c r="AL105">
        <v>898</v>
      </c>
      <c r="AM105">
        <v>987</v>
      </c>
      <c r="AN105">
        <v>927</v>
      </c>
      <c r="AO105">
        <v>678</v>
      </c>
      <c r="AP105">
        <v>503</v>
      </c>
      <c r="AQ105">
        <v>585</v>
      </c>
      <c r="AR105">
        <v>12700</v>
      </c>
      <c r="AT105">
        <f t="shared" si="22"/>
        <v>4634</v>
      </c>
      <c r="AU105">
        <f t="shared" si="29"/>
        <v>2443</v>
      </c>
      <c r="AV105">
        <f t="shared" si="23"/>
        <v>3095</v>
      </c>
      <c r="AW105">
        <f t="shared" si="24"/>
        <v>585</v>
      </c>
      <c r="AY105" s="12">
        <v>674</v>
      </c>
      <c r="AZ105" s="1">
        <v>2</v>
      </c>
      <c r="BA105" s="1">
        <v>6</v>
      </c>
      <c r="BB105" s="1"/>
      <c r="BC105" s="1">
        <v>2</v>
      </c>
      <c r="BD105" s="1">
        <v>7797</v>
      </c>
      <c r="BE105" s="1"/>
      <c r="BF105" s="1">
        <v>3</v>
      </c>
      <c r="BG105" s="1">
        <v>1</v>
      </c>
      <c r="BH105" s="1">
        <v>3610</v>
      </c>
      <c r="BI105" s="1"/>
      <c r="BJ105" s="1">
        <v>5</v>
      </c>
      <c r="BK105" s="1"/>
      <c r="BL105" s="1"/>
      <c r="BM105" s="1">
        <v>2</v>
      </c>
      <c r="BN105" s="1">
        <v>11</v>
      </c>
      <c r="BO105" s="1">
        <v>2</v>
      </c>
      <c r="BP105" s="1"/>
      <c r="BQ105" s="1"/>
      <c r="BR105" s="1"/>
      <c r="BS105" s="1">
        <v>10</v>
      </c>
      <c r="BT105" s="1">
        <v>7</v>
      </c>
      <c r="BU105" s="1">
        <v>6</v>
      </c>
      <c r="BV105" s="1"/>
      <c r="BW105" s="1">
        <v>15</v>
      </c>
      <c r="BX105" s="1">
        <v>2</v>
      </c>
      <c r="BY105" s="1"/>
      <c r="BZ105" s="1">
        <v>121</v>
      </c>
      <c r="CA105" s="1">
        <v>77</v>
      </c>
      <c r="CB105" s="1"/>
      <c r="CC105" s="1"/>
      <c r="CD105" s="1">
        <v>8</v>
      </c>
      <c r="CE105" s="1"/>
      <c r="CF105" s="1"/>
      <c r="CG105" s="1"/>
      <c r="CH105" s="1"/>
      <c r="CI105" s="1"/>
      <c r="CJ105" s="1"/>
      <c r="CK105" s="1"/>
      <c r="CL105" s="1">
        <v>11687</v>
      </c>
      <c r="CZ105" s="9" t="s">
        <v>6311</v>
      </c>
      <c r="DA105">
        <v>149</v>
      </c>
      <c r="DB105">
        <v>579</v>
      </c>
      <c r="DC105">
        <v>334</v>
      </c>
      <c r="DD105">
        <v>2162</v>
      </c>
      <c r="DE105">
        <v>386</v>
      </c>
      <c r="DF105">
        <v>379</v>
      </c>
      <c r="DG105">
        <v>349</v>
      </c>
      <c r="DH105">
        <v>313</v>
      </c>
      <c r="DI105">
        <v>281</v>
      </c>
      <c r="DJ105">
        <v>218</v>
      </c>
      <c r="DK105">
        <v>135</v>
      </c>
      <c r="DL105">
        <v>166</v>
      </c>
      <c r="DM105">
        <v>15</v>
      </c>
      <c r="DN105">
        <v>5466</v>
      </c>
      <c r="DP105">
        <f t="shared" si="25"/>
        <v>2548</v>
      </c>
      <c r="DQ105">
        <f t="shared" si="26"/>
        <v>1041</v>
      </c>
      <c r="DR105">
        <f t="shared" si="27"/>
        <v>800</v>
      </c>
      <c r="DS105">
        <f t="shared" si="28"/>
        <v>15</v>
      </c>
      <c r="DU105" s="9" t="s">
        <v>6341</v>
      </c>
      <c r="DV105">
        <v>1449</v>
      </c>
      <c r="DW105">
        <v>1162</v>
      </c>
      <c r="DX105">
        <v>2611</v>
      </c>
      <c r="DZ105" s="9" t="s">
        <v>6311</v>
      </c>
      <c r="EA105">
        <v>4194</v>
      </c>
      <c r="EB105">
        <v>1272</v>
      </c>
      <c r="EC105">
        <v>5466</v>
      </c>
    </row>
    <row r="106" spans="1:133">
      <c r="A106" s="9" t="s">
        <v>6313</v>
      </c>
      <c r="B106">
        <v>1</v>
      </c>
      <c r="C106">
        <v>65</v>
      </c>
      <c r="D106">
        <v>9486</v>
      </c>
      <c r="E106">
        <v>5430</v>
      </c>
      <c r="F106">
        <v>18</v>
      </c>
      <c r="G106">
        <v>37</v>
      </c>
      <c r="H106">
        <v>24</v>
      </c>
      <c r="I106">
        <v>23</v>
      </c>
      <c r="J106">
        <v>2400</v>
      </c>
      <c r="K106">
        <v>289</v>
      </c>
      <c r="M106">
        <v>17773</v>
      </c>
      <c r="N106">
        <f t="shared" si="16"/>
        <v>2423</v>
      </c>
      <c r="O106">
        <f t="shared" si="17"/>
        <v>9523</v>
      </c>
      <c r="P106">
        <f t="shared" si="18"/>
        <v>5454</v>
      </c>
      <c r="Q106">
        <f t="shared" si="19"/>
        <v>18</v>
      </c>
      <c r="R106">
        <f t="shared" si="20"/>
        <v>290</v>
      </c>
      <c r="S106">
        <f t="shared" si="21"/>
        <v>65</v>
      </c>
      <c r="T106" s="9" t="s">
        <v>6314</v>
      </c>
      <c r="U106">
        <v>8784</v>
      </c>
      <c r="V106">
        <v>8475</v>
      </c>
      <c r="X106">
        <v>17259</v>
      </c>
      <c r="Y106" s="9" t="s">
        <v>6314</v>
      </c>
      <c r="Z106">
        <v>6298</v>
      </c>
      <c r="AA106">
        <v>10961</v>
      </c>
      <c r="AC106">
        <v>17259</v>
      </c>
      <c r="AD106" s="9" t="s">
        <v>6313</v>
      </c>
      <c r="AE106">
        <v>159</v>
      </c>
      <c r="AF106">
        <v>799</v>
      </c>
      <c r="AG106">
        <v>2587</v>
      </c>
      <c r="AH106">
        <v>1252</v>
      </c>
      <c r="AI106">
        <v>7073</v>
      </c>
      <c r="AJ106">
        <v>1011</v>
      </c>
      <c r="AK106">
        <v>1013</v>
      </c>
      <c r="AL106">
        <v>1043</v>
      </c>
      <c r="AM106">
        <v>871</v>
      </c>
      <c r="AN106">
        <v>667</v>
      </c>
      <c r="AO106">
        <v>527</v>
      </c>
      <c r="AP106">
        <v>339</v>
      </c>
      <c r="AQ106">
        <v>432</v>
      </c>
      <c r="AR106">
        <v>17773</v>
      </c>
      <c r="AT106">
        <f t="shared" si="22"/>
        <v>8325</v>
      </c>
      <c r="AU106">
        <f t="shared" si="29"/>
        <v>3067</v>
      </c>
      <c r="AV106">
        <f t="shared" si="23"/>
        <v>2404</v>
      </c>
      <c r="AW106">
        <f t="shared" si="24"/>
        <v>432</v>
      </c>
      <c r="AY106" s="12">
        <v>679</v>
      </c>
      <c r="AZ106" s="1">
        <v>6</v>
      </c>
      <c r="BA106" s="1">
        <v>15</v>
      </c>
      <c r="BB106" s="1">
        <v>1</v>
      </c>
      <c r="BC106" s="1">
        <v>1</v>
      </c>
      <c r="BD106" s="1">
        <v>10209</v>
      </c>
      <c r="BE106" s="1"/>
      <c r="BF106" s="1">
        <v>1</v>
      </c>
      <c r="BG106" s="1">
        <v>1</v>
      </c>
      <c r="BH106" s="1">
        <v>2066</v>
      </c>
      <c r="BI106" s="1">
        <v>2</v>
      </c>
      <c r="BJ106" s="1">
        <v>3</v>
      </c>
      <c r="BK106" s="1"/>
      <c r="BL106" s="1"/>
      <c r="BM106" s="1">
        <v>3</v>
      </c>
      <c r="BN106" s="1">
        <v>175</v>
      </c>
      <c r="BO106" s="1">
        <v>9</v>
      </c>
      <c r="BP106" s="1">
        <v>2</v>
      </c>
      <c r="BQ106" s="1">
        <v>1</v>
      </c>
      <c r="BR106" s="1"/>
      <c r="BS106" s="1">
        <v>18</v>
      </c>
      <c r="BT106" s="1">
        <v>5</v>
      </c>
      <c r="BU106" s="1">
        <v>5</v>
      </c>
      <c r="BV106" s="1"/>
      <c r="BW106" s="1">
        <v>36</v>
      </c>
      <c r="BX106" s="1">
        <v>1</v>
      </c>
      <c r="BY106" s="1"/>
      <c r="BZ106" s="1">
        <v>23</v>
      </c>
      <c r="CA106" s="1">
        <v>139</v>
      </c>
      <c r="CB106" s="1"/>
      <c r="CC106" s="1"/>
      <c r="CD106" s="1">
        <v>13</v>
      </c>
      <c r="CE106" s="1"/>
      <c r="CF106" s="1"/>
      <c r="CG106" s="1"/>
      <c r="CH106" s="1"/>
      <c r="CI106" s="1"/>
      <c r="CJ106" s="1">
        <v>1</v>
      </c>
      <c r="CK106" s="1"/>
      <c r="CL106" s="1">
        <v>12736</v>
      </c>
      <c r="CZ106" s="9" t="s">
        <v>6313</v>
      </c>
      <c r="DA106">
        <v>912</v>
      </c>
      <c r="DB106">
        <v>2961</v>
      </c>
      <c r="DC106">
        <v>1358</v>
      </c>
      <c r="DD106">
        <v>9788</v>
      </c>
      <c r="DE106">
        <v>1367</v>
      </c>
      <c r="DF106">
        <v>1233</v>
      </c>
      <c r="DG106">
        <v>1080</v>
      </c>
      <c r="DH106">
        <v>805</v>
      </c>
      <c r="DI106">
        <v>535</v>
      </c>
      <c r="DJ106">
        <v>340</v>
      </c>
      <c r="DK106">
        <v>202</v>
      </c>
      <c r="DL106">
        <v>210</v>
      </c>
      <c r="DM106">
        <v>73</v>
      </c>
      <c r="DN106">
        <v>20864</v>
      </c>
      <c r="DP106">
        <f t="shared" si="25"/>
        <v>11155</v>
      </c>
      <c r="DQ106">
        <f t="shared" si="26"/>
        <v>3118</v>
      </c>
      <c r="DR106">
        <f t="shared" si="27"/>
        <v>1287</v>
      </c>
      <c r="DS106">
        <f t="shared" si="28"/>
        <v>73</v>
      </c>
      <c r="DU106" s="9" t="s">
        <v>6311</v>
      </c>
      <c r="DV106">
        <v>2905</v>
      </c>
      <c r="DW106">
        <v>2561</v>
      </c>
      <c r="DX106">
        <v>5466</v>
      </c>
      <c r="DZ106" s="9" t="s">
        <v>6313</v>
      </c>
      <c r="EA106">
        <v>17797</v>
      </c>
      <c r="EB106">
        <v>3067</v>
      </c>
      <c r="EC106">
        <v>20864</v>
      </c>
    </row>
    <row r="107" spans="1:133">
      <c r="A107" s="9" t="s">
        <v>6342</v>
      </c>
      <c r="C107">
        <v>9</v>
      </c>
      <c r="D107">
        <v>3228</v>
      </c>
      <c r="E107">
        <v>1050</v>
      </c>
      <c r="G107">
        <v>14</v>
      </c>
      <c r="H107">
        <v>2</v>
      </c>
      <c r="I107">
        <v>3</v>
      </c>
      <c r="J107">
        <v>1747</v>
      </c>
      <c r="K107">
        <v>51</v>
      </c>
      <c r="M107">
        <v>6104</v>
      </c>
      <c r="N107">
        <f t="shared" si="16"/>
        <v>1750</v>
      </c>
      <c r="O107">
        <f t="shared" si="17"/>
        <v>3242</v>
      </c>
      <c r="P107">
        <f t="shared" si="18"/>
        <v>1052</v>
      </c>
      <c r="Q107">
        <f t="shared" si="19"/>
        <v>0</v>
      </c>
      <c r="R107">
        <f t="shared" si="20"/>
        <v>51</v>
      </c>
      <c r="S107">
        <f t="shared" si="21"/>
        <v>9</v>
      </c>
      <c r="T107" s="9" t="s">
        <v>6316</v>
      </c>
      <c r="U107">
        <v>14289</v>
      </c>
      <c r="V107">
        <v>12604</v>
      </c>
      <c r="X107">
        <v>26893</v>
      </c>
      <c r="Y107" s="9" t="s">
        <v>6316</v>
      </c>
      <c r="Z107">
        <v>6682</v>
      </c>
      <c r="AA107">
        <v>20211</v>
      </c>
      <c r="AC107">
        <v>26893</v>
      </c>
      <c r="AD107" s="9" t="s">
        <v>6342</v>
      </c>
      <c r="AE107">
        <v>41</v>
      </c>
      <c r="AF107">
        <v>213</v>
      </c>
      <c r="AG107">
        <v>758</v>
      </c>
      <c r="AH107">
        <v>409</v>
      </c>
      <c r="AI107">
        <v>1943</v>
      </c>
      <c r="AJ107">
        <v>375</v>
      </c>
      <c r="AK107">
        <v>423</v>
      </c>
      <c r="AL107">
        <v>467</v>
      </c>
      <c r="AM107">
        <v>426</v>
      </c>
      <c r="AN107">
        <v>337</v>
      </c>
      <c r="AO107">
        <v>280</v>
      </c>
      <c r="AP107">
        <v>205</v>
      </c>
      <c r="AQ107">
        <v>227</v>
      </c>
      <c r="AR107">
        <v>6104</v>
      </c>
      <c r="AT107">
        <f t="shared" si="22"/>
        <v>2352</v>
      </c>
      <c r="AU107">
        <f t="shared" si="29"/>
        <v>1265</v>
      </c>
      <c r="AV107">
        <f t="shared" si="23"/>
        <v>1248</v>
      </c>
      <c r="AW107">
        <f t="shared" si="24"/>
        <v>227</v>
      </c>
      <c r="AY107" s="12">
        <v>686</v>
      </c>
      <c r="AZ107" s="1">
        <v>3</v>
      </c>
      <c r="BA107" s="1">
        <v>4</v>
      </c>
      <c r="BB107" s="1"/>
      <c r="BC107" s="1">
        <v>6</v>
      </c>
      <c r="BD107" s="1">
        <v>14838</v>
      </c>
      <c r="BE107" s="1"/>
      <c r="BF107" s="1">
        <v>8</v>
      </c>
      <c r="BG107" s="1">
        <v>3</v>
      </c>
      <c r="BH107" s="1">
        <v>2198</v>
      </c>
      <c r="BI107" s="1">
        <v>2</v>
      </c>
      <c r="BJ107" s="1">
        <v>4</v>
      </c>
      <c r="BK107" s="1"/>
      <c r="BL107" s="1"/>
      <c r="BM107" s="1">
        <v>4</v>
      </c>
      <c r="BN107" s="1">
        <v>9</v>
      </c>
      <c r="BO107" s="1">
        <v>14</v>
      </c>
      <c r="BP107" s="1">
        <v>16</v>
      </c>
      <c r="BQ107" s="1"/>
      <c r="BR107" s="1"/>
      <c r="BS107" s="1">
        <v>28</v>
      </c>
      <c r="BT107" s="1">
        <v>4</v>
      </c>
      <c r="BU107" s="1">
        <v>8</v>
      </c>
      <c r="BV107" s="1"/>
      <c r="BW107" s="1">
        <v>62</v>
      </c>
      <c r="BX107" s="1"/>
      <c r="BY107" s="1"/>
      <c r="BZ107" s="1">
        <v>137</v>
      </c>
      <c r="CA107" s="1">
        <v>292</v>
      </c>
      <c r="CB107" s="1"/>
      <c r="CC107" s="1">
        <v>1</v>
      </c>
      <c r="CD107" s="1">
        <v>65</v>
      </c>
      <c r="CE107" s="1"/>
      <c r="CF107" s="1">
        <v>2</v>
      </c>
      <c r="CG107" s="1"/>
      <c r="CH107" s="1"/>
      <c r="CI107" s="1">
        <v>3</v>
      </c>
      <c r="CJ107" s="1"/>
      <c r="CK107" s="1"/>
      <c r="CL107" s="1">
        <v>17711</v>
      </c>
      <c r="CZ107" s="9" t="s">
        <v>6342</v>
      </c>
      <c r="DA107">
        <v>37</v>
      </c>
      <c r="DB107">
        <v>179</v>
      </c>
      <c r="DC107">
        <v>98</v>
      </c>
      <c r="DD107">
        <v>808</v>
      </c>
      <c r="DE107">
        <v>104</v>
      </c>
      <c r="DF107">
        <v>83</v>
      </c>
      <c r="DG107">
        <v>89</v>
      </c>
      <c r="DH107">
        <v>75</v>
      </c>
      <c r="DI107">
        <v>58</v>
      </c>
      <c r="DJ107">
        <v>33</v>
      </c>
      <c r="DK107">
        <v>25</v>
      </c>
      <c r="DL107">
        <v>30</v>
      </c>
      <c r="DM107">
        <v>2</v>
      </c>
      <c r="DN107">
        <v>1621</v>
      </c>
      <c r="DP107">
        <f t="shared" si="25"/>
        <v>912</v>
      </c>
      <c r="DQ107">
        <f t="shared" si="26"/>
        <v>247</v>
      </c>
      <c r="DR107">
        <f t="shared" si="27"/>
        <v>146</v>
      </c>
      <c r="DS107">
        <f t="shared" si="28"/>
        <v>2</v>
      </c>
      <c r="DU107" s="9" t="s">
        <v>6313</v>
      </c>
      <c r="DV107">
        <v>10890</v>
      </c>
      <c r="DW107">
        <v>9974</v>
      </c>
      <c r="DX107">
        <v>20864</v>
      </c>
      <c r="DZ107" s="9" t="s">
        <v>6342</v>
      </c>
      <c r="EA107">
        <v>1238</v>
      </c>
      <c r="EB107">
        <v>383</v>
      </c>
      <c r="EC107">
        <v>1621</v>
      </c>
    </row>
    <row r="108" spans="1:133">
      <c r="A108" s="9" t="s">
        <v>6314</v>
      </c>
      <c r="B108">
        <v>49</v>
      </c>
      <c r="C108">
        <v>25</v>
      </c>
      <c r="D108">
        <v>7392</v>
      </c>
      <c r="E108">
        <v>3891</v>
      </c>
      <c r="F108">
        <v>2</v>
      </c>
      <c r="G108">
        <v>46</v>
      </c>
      <c r="H108">
        <v>20</v>
      </c>
      <c r="I108">
        <v>34</v>
      </c>
      <c r="J108">
        <v>5327</v>
      </c>
      <c r="K108">
        <v>473</v>
      </c>
      <c r="M108">
        <v>17259</v>
      </c>
      <c r="N108">
        <f t="shared" si="16"/>
        <v>5361</v>
      </c>
      <c r="O108">
        <f t="shared" si="17"/>
        <v>7438</v>
      </c>
      <c r="P108">
        <f t="shared" si="18"/>
        <v>3911</v>
      </c>
      <c r="Q108">
        <f t="shared" si="19"/>
        <v>2</v>
      </c>
      <c r="R108">
        <f t="shared" si="20"/>
        <v>522</v>
      </c>
      <c r="S108">
        <f t="shared" si="21"/>
        <v>25</v>
      </c>
      <c r="T108" s="9" t="s">
        <v>6318</v>
      </c>
      <c r="U108">
        <v>11835</v>
      </c>
      <c r="V108">
        <v>11761</v>
      </c>
      <c r="X108">
        <v>23596</v>
      </c>
      <c r="Y108" s="9" t="s">
        <v>6318</v>
      </c>
      <c r="Z108">
        <v>12709</v>
      </c>
      <c r="AA108">
        <v>10887</v>
      </c>
      <c r="AC108">
        <v>23596</v>
      </c>
      <c r="AD108" s="9" t="s">
        <v>6314</v>
      </c>
      <c r="AE108">
        <v>224</v>
      </c>
      <c r="AF108">
        <v>1159</v>
      </c>
      <c r="AG108">
        <v>2905</v>
      </c>
      <c r="AH108">
        <v>1286</v>
      </c>
      <c r="AI108">
        <v>6189</v>
      </c>
      <c r="AJ108">
        <v>983</v>
      </c>
      <c r="AK108">
        <v>997</v>
      </c>
      <c r="AL108">
        <v>946</v>
      </c>
      <c r="AM108">
        <v>760</v>
      </c>
      <c r="AN108">
        <v>627</v>
      </c>
      <c r="AO108">
        <v>487</v>
      </c>
      <c r="AP108">
        <v>304</v>
      </c>
      <c r="AQ108">
        <v>392</v>
      </c>
      <c r="AR108">
        <v>17259</v>
      </c>
      <c r="AT108">
        <f t="shared" si="22"/>
        <v>7475</v>
      </c>
      <c r="AU108">
        <f t="shared" si="29"/>
        <v>2926</v>
      </c>
      <c r="AV108">
        <f t="shared" si="23"/>
        <v>2178</v>
      </c>
      <c r="AW108">
        <f t="shared" si="24"/>
        <v>392</v>
      </c>
      <c r="AY108" s="12">
        <v>690</v>
      </c>
      <c r="AZ108" s="1"/>
      <c r="BA108" s="1">
        <v>1</v>
      </c>
      <c r="BB108" s="1"/>
      <c r="BC108" s="1"/>
      <c r="BD108" s="1">
        <v>4278</v>
      </c>
      <c r="BE108" s="1"/>
      <c r="BF108" s="1">
        <v>3</v>
      </c>
      <c r="BG108" s="1">
        <v>2</v>
      </c>
      <c r="BH108" s="1">
        <v>1677</v>
      </c>
      <c r="BI108" s="1"/>
      <c r="BJ108" s="1">
        <v>4</v>
      </c>
      <c r="BK108" s="1"/>
      <c r="BL108" s="1"/>
      <c r="BM108" s="1">
        <v>9</v>
      </c>
      <c r="BN108" s="1">
        <v>1</v>
      </c>
      <c r="BO108" s="1">
        <v>5</v>
      </c>
      <c r="BP108" s="1">
        <v>2</v>
      </c>
      <c r="BQ108" s="1"/>
      <c r="BR108" s="1"/>
      <c r="BS108" s="1">
        <v>10</v>
      </c>
      <c r="BT108" s="1">
        <v>1</v>
      </c>
      <c r="BU108" s="1">
        <v>2</v>
      </c>
      <c r="BV108" s="1"/>
      <c r="BW108" s="1">
        <v>15</v>
      </c>
      <c r="BX108" s="1"/>
      <c r="BY108" s="1">
        <v>7</v>
      </c>
      <c r="BZ108" s="1">
        <v>20</v>
      </c>
      <c r="CA108" s="1">
        <v>50</v>
      </c>
      <c r="CB108" s="1">
        <v>1</v>
      </c>
      <c r="CC108" s="1"/>
      <c r="CD108" s="1">
        <v>10</v>
      </c>
      <c r="CE108" s="1"/>
      <c r="CF108" s="1"/>
      <c r="CG108" s="1"/>
      <c r="CH108" s="1"/>
      <c r="CI108" s="1"/>
      <c r="CJ108" s="1"/>
      <c r="CK108" s="1"/>
      <c r="CL108" s="1">
        <v>6098</v>
      </c>
      <c r="CZ108" s="9" t="s">
        <v>6314</v>
      </c>
      <c r="DA108">
        <v>903</v>
      </c>
      <c r="DB108">
        <v>2244</v>
      </c>
      <c r="DC108">
        <v>977</v>
      </c>
      <c r="DD108">
        <v>7053</v>
      </c>
      <c r="DE108">
        <v>825</v>
      </c>
      <c r="DF108">
        <v>835</v>
      </c>
      <c r="DG108">
        <v>814</v>
      </c>
      <c r="DH108">
        <v>633</v>
      </c>
      <c r="DI108">
        <v>496</v>
      </c>
      <c r="DJ108">
        <v>386</v>
      </c>
      <c r="DK108">
        <v>237</v>
      </c>
      <c r="DL108">
        <v>300</v>
      </c>
      <c r="DM108">
        <v>105</v>
      </c>
      <c r="DN108">
        <v>15808</v>
      </c>
      <c r="DP108">
        <f t="shared" si="25"/>
        <v>7878</v>
      </c>
      <c r="DQ108">
        <f t="shared" si="26"/>
        <v>2282</v>
      </c>
      <c r="DR108">
        <f t="shared" si="27"/>
        <v>1419</v>
      </c>
      <c r="DS108">
        <f t="shared" si="28"/>
        <v>105</v>
      </c>
      <c r="DU108" s="9" t="s">
        <v>6342</v>
      </c>
      <c r="DV108">
        <v>965</v>
      </c>
      <c r="DW108">
        <v>656</v>
      </c>
      <c r="DX108">
        <v>1621</v>
      </c>
      <c r="DZ108" s="9" t="s">
        <v>6314</v>
      </c>
      <c r="EA108">
        <v>14368</v>
      </c>
      <c r="EB108">
        <v>1440</v>
      </c>
      <c r="EC108">
        <v>15808</v>
      </c>
    </row>
    <row r="109" spans="1:133">
      <c r="A109" s="9" t="s">
        <v>6316</v>
      </c>
      <c r="C109">
        <v>57</v>
      </c>
      <c r="D109">
        <v>15555</v>
      </c>
      <c r="E109">
        <v>2536</v>
      </c>
      <c r="F109">
        <v>1</v>
      </c>
      <c r="G109">
        <v>202</v>
      </c>
      <c r="H109">
        <v>51</v>
      </c>
      <c r="I109">
        <v>283</v>
      </c>
      <c r="J109">
        <v>8022</v>
      </c>
      <c r="K109">
        <v>186</v>
      </c>
      <c r="M109">
        <v>26893</v>
      </c>
      <c r="N109">
        <f t="shared" si="16"/>
        <v>8305</v>
      </c>
      <c r="O109">
        <f t="shared" si="17"/>
        <v>15757</v>
      </c>
      <c r="P109">
        <f t="shared" si="18"/>
        <v>2587</v>
      </c>
      <c r="Q109">
        <f t="shared" si="19"/>
        <v>1</v>
      </c>
      <c r="R109">
        <f t="shared" si="20"/>
        <v>186</v>
      </c>
      <c r="S109">
        <f t="shared" si="21"/>
        <v>57</v>
      </c>
      <c r="T109" s="9" t="s">
        <v>6319</v>
      </c>
      <c r="U109">
        <v>4201</v>
      </c>
      <c r="V109">
        <v>4421</v>
      </c>
      <c r="X109">
        <v>8622</v>
      </c>
      <c r="Y109" s="9" t="s">
        <v>6319</v>
      </c>
      <c r="Z109">
        <v>4134</v>
      </c>
      <c r="AA109">
        <v>4488</v>
      </c>
      <c r="AC109">
        <v>8622</v>
      </c>
      <c r="AD109" s="9" t="s">
        <v>6316</v>
      </c>
      <c r="AE109">
        <v>503</v>
      </c>
      <c r="AF109">
        <v>1954</v>
      </c>
      <c r="AG109">
        <v>4745</v>
      </c>
      <c r="AH109">
        <v>2213</v>
      </c>
      <c r="AI109">
        <v>10306</v>
      </c>
      <c r="AJ109">
        <v>1335</v>
      </c>
      <c r="AK109">
        <v>1329</v>
      </c>
      <c r="AL109">
        <v>1300</v>
      </c>
      <c r="AM109">
        <v>1144</v>
      </c>
      <c r="AN109">
        <v>784</v>
      </c>
      <c r="AO109">
        <v>537</v>
      </c>
      <c r="AP109">
        <v>335</v>
      </c>
      <c r="AQ109">
        <v>408</v>
      </c>
      <c r="AR109">
        <v>26893</v>
      </c>
      <c r="AT109">
        <f t="shared" si="22"/>
        <v>12519</v>
      </c>
      <c r="AU109">
        <f t="shared" si="29"/>
        <v>3964</v>
      </c>
      <c r="AV109">
        <f t="shared" si="23"/>
        <v>2800</v>
      </c>
      <c r="AW109">
        <f t="shared" si="24"/>
        <v>408</v>
      </c>
      <c r="AY109" s="12">
        <v>697</v>
      </c>
      <c r="AZ109" s="1">
        <v>1</v>
      </c>
      <c r="BA109" s="1">
        <v>15</v>
      </c>
      <c r="BB109" s="1"/>
      <c r="BC109" s="1">
        <v>1</v>
      </c>
      <c r="BD109" s="1">
        <v>11355</v>
      </c>
      <c r="BE109" s="1">
        <v>9</v>
      </c>
      <c r="BF109" s="1">
        <v>1</v>
      </c>
      <c r="BG109" s="1">
        <v>8</v>
      </c>
      <c r="BH109" s="1">
        <v>5092</v>
      </c>
      <c r="BI109" s="1">
        <v>1</v>
      </c>
      <c r="BJ109" s="1">
        <v>12</v>
      </c>
      <c r="BK109" s="1"/>
      <c r="BL109" s="1"/>
      <c r="BM109" s="1">
        <v>2</v>
      </c>
      <c r="BN109" s="1">
        <v>3</v>
      </c>
      <c r="BO109" s="1">
        <v>1</v>
      </c>
      <c r="BP109" s="1">
        <v>2</v>
      </c>
      <c r="BQ109" s="1"/>
      <c r="BR109" s="1"/>
      <c r="BS109" s="1">
        <v>9</v>
      </c>
      <c r="BT109" s="1">
        <v>14</v>
      </c>
      <c r="BU109" s="1">
        <v>4</v>
      </c>
      <c r="BV109" s="1"/>
      <c r="BW109" s="1">
        <v>82</v>
      </c>
      <c r="BX109" s="1">
        <v>1</v>
      </c>
      <c r="BY109" s="1"/>
      <c r="BZ109" s="1">
        <v>84</v>
      </c>
      <c r="CA109" s="1">
        <v>479</v>
      </c>
      <c r="CB109" s="1"/>
      <c r="CC109" s="1"/>
      <c r="CD109" s="1">
        <v>31</v>
      </c>
      <c r="CE109" s="1"/>
      <c r="CF109" s="1"/>
      <c r="CG109" s="1"/>
      <c r="CH109" s="1"/>
      <c r="CI109" s="1"/>
      <c r="CJ109" s="1"/>
      <c r="CK109" s="1"/>
      <c r="CL109" s="1">
        <v>17207</v>
      </c>
      <c r="CZ109" s="9" t="s">
        <v>6316</v>
      </c>
      <c r="DA109">
        <v>556</v>
      </c>
      <c r="DB109">
        <v>1785</v>
      </c>
      <c r="DC109">
        <v>788</v>
      </c>
      <c r="DD109">
        <v>7987</v>
      </c>
      <c r="DE109">
        <v>891</v>
      </c>
      <c r="DF109">
        <v>646</v>
      </c>
      <c r="DG109">
        <v>637</v>
      </c>
      <c r="DH109">
        <v>474</v>
      </c>
      <c r="DI109">
        <v>266</v>
      </c>
      <c r="DJ109">
        <v>148</v>
      </c>
      <c r="DK109">
        <v>86</v>
      </c>
      <c r="DL109">
        <v>114</v>
      </c>
      <c r="DM109">
        <v>83</v>
      </c>
      <c r="DN109">
        <v>14461</v>
      </c>
      <c r="DP109">
        <f t="shared" si="25"/>
        <v>8878</v>
      </c>
      <c r="DQ109">
        <f t="shared" si="26"/>
        <v>1757</v>
      </c>
      <c r="DR109">
        <f t="shared" si="27"/>
        <v>614</v>
      </c>
      <c r="DS109">
        <f t="shared" si="28"/>
        <v>83</v>
      </c>
      <c r="DU109" s="9" t="s">
        <v>6314</v>
      </c>
      <c r="DV109">
        <v>7532</v>
      </c>
      <c r="DW109">
        <v>8276</v>
      </c>
      <c r="DX109">
        <v>15808</v>
      </c>
      <c r="DZ109" s="9" t="s">
        <v>6316</v>
      </c>
      <c r="EA109">
        <v>12431</v>
      </c>
      <c r="EB109">
        <v>2030</v>
      </c>
      <c r="EC109">
        <v>14461</v>
      </c>
    </row>
    <row r="110" spans="1:133">
      <c r="A110" s="9" t="s">
        <v>6318</v>
      </c>
      <c r="C110">
        <v>17</v>
      </c>
      <c r="D110">
        <v>9620</v>
      </c>
      <c r="E110">
        <v>3688</v>
      </c>
      <c r="G110">
        <v>55</v>
      </c>
      <c r="H110">
        <v>27</v>
      </c>
      <c r="I110">
        <v>33</v>
      </c>
      <c r="J110">
        <v>10036</v>
      </c>
      <c r="K110">
        <v>120</v>
      </c>
      <c r="M110">
        <v>23596</v>
      </c>
      <c r="N110">
        <f t="shared" si="16"/>
        <v>10069</v>
      </c>
      <c r="O110">
        <f t="shared" si="17"/>
        <v>9675</v>
      </c>
      <c r="P110">
        <f t="shared" si="18"/>
        <v>3715</v>
      </c>
      <c r="Q110">
        <f t="shared" si="19"/>
        <v>0</v>
      </c>
      <c r="R110">
        <f t="shared" si="20"/>
        <v>120</v>
      </c>
      <c r="S110">
        <f t="shared" si="21"/>
        <v>17</v>
      </c>
      <c r="T110" s="9" t="s">
        <v>6321</v>
      </c>
      <c r="U110">
        <v>4833</v>
      </c>
      <c r="V110">
        <v>4403</v>
      </c>
      <c r="X110">
        <v>9236</v>
      </c>
      <c r="Y110" s="9" t="s">
        <v>6321</v>
      </c>
      <c r="Z110">
        <v>5307</v>
      </c>
      <c r="AA110">
        <v>3929</v>
      </c>
      <c r="AC110">
        <v>9236</v>
      </c>
      <c r="AD110" s="9" t="s">
        <v>6318</v>
      </c>
      <c r="AE110">
        <v>262</v>
      </c>
      <c r="AF110">
        <v>1350</v>
      </c>
      <c r="AG110">
        <v>3266</v>
      </c>
      <c r="AH110">
        <v>1727</v>
      </c>
      <c r="AI110">
        <v>8427</v>
      </c>
      <c r="AJ110">
        <v>1380</v>
      </c>
      <c r="AK110">
        <v>1305</v>
      </c>
      <c r="AL110">
        <v>1355</v>
      </c>
      <c r="AM110">
        <v>1324</v>
      </c>
      <c r="AN110">
        <v>1058</v>
      </c>
      <c r="AO110">
        <v>852</v>
      </c>
      <c r="AP110">
        <v>579</v>
      </c>
      <c r="AQ110">
        <v>711</v>
      </c>
      <c r="AR110">
        <v>23596</v>
      </c>
      <c r="AT110">
        <f t="shared" si="22"/>
        <v>10154</v>
      </c>
      <c r="AU110">
        <f t="shared" si="29"/>
        <v>4040</v>
      </c>
      <c r="AV110">
        <f t="shared" si="23"/>
        <v>3813</v>
      </c>
      <c r="AW110">
        <f t="shared" si="24"/>
        <v>711</v>
      </c>
      <c r="AY110" s="12">
        <v>736</v>
      </c>
      <c r="AZ110" s="1">
        <v>3</v>
      </c>
      <c r="BA110" s="1">
        <v>14</v>
      </c>
      <c r="BB110" s="1"/>
      <c r="BC110" s="1">
        <v>4</v>
      </c>
      <c r="BD110" s="1">
        <v>17815</v>
      </c>
      <c r="BE110" s="1">
        <v>2</v>
      </c>
      <c r="BF110" s="1">
        <v>4</v>
      </c>
      <c r="BG110" s="1">
        <v>6</v>
      </c>
      <c r="BH110" s="1">
        <v>6383</v>
      </c>
      <c r="BI110" s="1">
        <v>5</v>
      </c>
      <c r="BJ110" s="1">
        <v>17</v>
      </c>
      <c r="BK110" s="1"/>
      <c r="BL110" s="1"/>
      <c r="BM110" s="1">
        <v>3</v>
      </c>
      <c r="BN110" s="1">
        <v>447</v>
      </c>
      <c r="BO110" s="1">
        <v>2</v>
      </c>
      <c r="BP110" s="1">
        <v>1328</v>
      </c>
      <c r="BQ110" s="1"/>
      <c r="BR110" s="1"/>
      <c r="BS110" s="1">
        <v>23</v>
      </c>
      <c r="BT110" s="1">
        <v>11</v>
      </c>
      <c r="BU110" s="1">
        <v>8</v>
      </c>
      <c r="BV110" s="1">
        <v>1</v>
      </c>
      <c r="BW110" s="1">
        <v>230</v>
      </c>
      <c r="BX110" s="1"/>
      <c r="BY110" s="1"/>
      <c r="BZ110" s="1">
        <v>289</v>
      </c>
      <c r="CA110" s="1">
        <v>210</v>
      </c>
      <c r="CB110" s="1"/>
      <c r="CC110" s="1"/>
      <c r="CD110" s="1">
        <v>61</v>
      </c>
      <c r="CE110" s="1"/>
      <c r="CF110" s="1"/>
      <c r="CG110" s="1"/>
      <c r="CH110" s="1"/>
      <c r="CI110" s="1"/>
      <c r="CJ110" s="1">
        <v>1</v>
      </c>
      <c r="CK110" s="1"/>
      <c r="CL110" s="1">
        <v>26867</v>
      </c>
      <c r="CZ110" s="9" t="s">
        <v>6318</v>
      </c>
      <c r="DA110">
        <v>266</v>
      </c>
      <c r="DB110">
        <v>775</v>
      </c>
      <c r="DC110">
        <v>404</v>
      </c>
      <c r="DD110">
        <v>3550</v>
      </c>
      <c r="DE110">
        <v>426</v>
      </c>
      <c r="DF110">
        <v>399</v>
      </c>
      <c r="DG110">
        <v>400</v>
      </c>
      <c r="DH110">
        <v>355</v>
      </c>
      <c r="DI110">
        <v>228</v>
      </c>
      <c r="DJ110">
        <v>151</v>
      </c>
      <c r="DK110">
        <v>95</v>
      </c>
      <c r="DL110">
        <v>158</v>
      </c>
      <c r="DM110">
        <v>29</v>
      </c>
      <c r="DN110">
        <v>7236</v>
      </c>
      <c r="DP110">
        <f t="shared" si="25"/>
        <v>3976</v>
      </c>
      <c r="DQ110">
        <f t="shared" si="26"/>
        <v>1154</v>
      </c>
      <c r="DR110">
        <f t="shared" si="27"/>
        <v>632</v>
      </c>
      <c r="DS110">
        <f t="shared" si="28"/>
        <v>29</v>
      </c>
      <c r="DU110" s="9" t="s">
        <v>6316</v>
      </c>
      <c r="DV110">
        <v>8773</v>
      </c>
      <c r="DW110">
        <v>5688</v>
      </c>
      <c r="DX110">
        <v>14461</v>
      </c>
      <c r="DZ110" s="9" t="s">
        <v>6318</v>
      </c>
      <c r="EA110">
        <v>6184</v>
      </c>
      <c r="EB110">
        <v>1052</v>
      </c>
      <c r="EC110">
        <v>7236</v>
      </c>
    </row>
    <row r="111" spans="1:133">
      <c r="A111" s="9" t="s">
        <v>6319</v>
      </c>
      <c r="B111">
        <v>6</v>
      </c>
      <c r="C111">
        <v>12</v>
      </c>
      <c r="D111">
        <v>5466</v>
      </c>
      <c r="E111">
        <v>1296</v>
      </c>
      <c r="G111">
        <v>47</v>
      </c>
      <c r="H111">
        <v>14</v>
      </c>
      <c r="I111">
        <v>14</v>
      </c>
      <c r="J111">
        <v>1630</v>
      </c>
      <c r="K111">
        <v>137</v>
      </c>
      <c r="M111">
        <v>8622</v>
      </c>
      <c r="N111">
        <f t="shared" si="16"/>
        <v>1644</v>
      </c>
      <c r="O111">
        <f t="shared" si="17"/>
        <v>5513</v>
      </c>
      <c r="P111">
        <f t="shared" si="18"/>
        <v>1310</v>
      </c>
      <c r="Q111">
        <f t="shared" si="19"/>
        <v>0</v>
      </c>
      <c r="R111">
        <f t="shared" si="20"/>
        <v>143</v>
      </c>
      <c r="S111">
        <f t="shared" si="21"/>
        <v>12</v>
      </c>
      <c r="T111" s="9" t="s">
        <v>6343</v>
      </c>
      <c r="U111">
        <v>12838</v>
      </c>
      <c r="V111">
        <v>12970</v>
      </c>
      <c r="X111">
        <v>25808</v>
      </c>
      <c r="Y111" s="9" t="s">
        <v>6343</v>
      </c>
      <c r="Z111">
        <v>11073</v>
      </c>
      <c r="AA111">
        <v>14735</v>
      </c>
      <c r="AC111">
        <v>25808</v>
      </c>
      <c r="AD111" s="9" t="s">
        <v>6319</v>
      </c>
      <c r="AE111">
        <v>91</v>
      </c>
      <c r="AF111">
        <v>444</v>
      </c>
      <c r="AG111">
        <v>1159</v>
      </c>
      <c r="AH111">
        <v>568</v>
      </c>
      <c r="AI111">
        <v>3041</v>
      </c>
      <c r="AJ111">
        <v>493</v>
      </c>
      <c r="AK111">
        <v>532</v>
      </c>
      <c r="AL111">
        <v>559</v>
      </c>
      <c r="AM111">
        <v>516</v>
      </c>
      <c r="AN111">
        <v>409</v>
      </c>
      <c r="AO111">
        <v>300</v>
      </c>
      <c r="AP111">
        <v>231</v>
      </c>
      <c r="AQ111">
        <v>279</v>
      </c>
      <c r="AR111">
        <v>8622</v>
      </c>
      <c r="AT111">
        <f t="shared" si="22"/>
        <v>3609</v>
      </c>
      <c r="AU111">
        <f t="shared" si="29"/>
        <v>1584</v>
      </c>
      <c r="AV111">
        <f t="shared" si="23"/>
        <v>1456</v>
      </c>
      <c r="AW111">
        <f t="shared" si="24"/>
        <v>279</v>
      </c>
      <c r="AY111" s="12">
        <v>756</v>
      </c>
      <c r="AZ111" s="1">
        <v>7</v>
      </c>
      <c r="BA111" s="1">
        <v>14</v>
      </c>
      <c r="BB111" s="1"/>
      <c r="BC111" s="1">
        <v>1</v>
      </c>
      <c r="BD111" s="1">
        <v>13228</v>
      </c>
      <c r="BE111" s="1">
        <v>1</v>
      </c>
      <c r="BF111" s="1">
        <v>18</v>
      </c>
      <c r="BG111" s="1">
        <v>6</v>
      </c>
      <c r="BH111" s="1">
        <v>9775</v>
      </c>
      <c r="BI111" s="1">
        <v>5</v>
      </c>
      <c r="BJ111" s="1">
        <v>29</v>
      </c>
      <c r="BK111" s="1"/>
      <c r="BL111" s="1"/>
      <c r="BM111" s="1">
        <v>4</v>
      </c>
      <c r="BN111" s="1">
        <v>36</v>
      </c>
      <c r="BO111" s="1">
        <v>21</v>
      </c>
      <c r="BP111" s="1">
        <v>7</v>
      </c>
      <c r="BQ111" s="1">
        <v>1</v>
      </c>
      <c r="BR111" s="1"/>
      <c r="BS111" s="1">
        <v>27</v>
      </c>
      <c r="BT111" s="1">
        <v>8</v>
      </c>
      <c r="BU111" s="1">
        <v>5</v>
      </c>
      <c r="BV111" s="1"/>
      <c r="BW111" s="1">
        <v>97</v>
      </c>
      <c r="BX111" s="1"/>
      <c r="BY111" s="1"/>
      <c r="BZ111" s="1">
        <v>119</v>
      </c>
      <c r="CA111" s="1">
        <v>137</v>
      </c>
      <c r="CB111" s="1"/>
      <c r="CC111" s="1"/>
      <c r="CD111" s="1">
        <v>19</v>
      </c>
      <c r="CE111" s="1"/>
      <c r="CF111" s="1"/>
      <c r="CG111" s="1"/>
      <c r="CH111" s="1"/>
      <c r="CI111" s="1"/>
      <c r="CJ111" s="1"/>
      <c r="CK111" s="1"/>
      <c r="CL111" s="1">
        <v>23565</v>
      </c>
      <c r="CZ111" s="9" t="s">
        <v>6319</v>
      </c>
      <c r="DA111">
        <v>95</v>
      </c>
      <c r="DB111">
        <v>304</v>
      </c>
      <c r="DC111">
        <v>145</v>
      </c>
      <c r="DD111">
        <v>1299</v>
      </c>
      <c r="DE111">
        <v>201</v>
      </c>
      <c r="DF111">
        <v>186</v>
      </c>
      <c r="DG111">
        <v>179</v>
      </c>
      <c r="DH111">
        <v>159</v>
      </c>
      <c r="DI111">
        <v>94</v>
      </c>
      <c r="DJ111">
        <v>75</v>
      </c>
      <c r="DK111">
        <v>55</v>
      </c>
      <c r="DL111">
        <v>56</v>
      </c>
      <c r="DM111">
        <v>15</v>
      </c>
      <c r="DN111">
        <v>2863</v>
      </c>
      <c r="DP111">
        <f t="shared" si="25"/>
        <v>1500</v>
      </c>
      <c r="DQ111">
        <f t="shared" si="26"/>
        <v>524</v>
      </c>
      <c r="DR111">
        <f t="shared" si="27"/>
        <v>280</v>
      </c>
      <c r="DS111">
        <f t="shared" si="28"/>
        <v>15</v>
      </c>
      <c r="DU111" s="9" t="s">
        <v>6318</v>
      </c>
      <c r="DV111">
        <v>3936</v>
      </c>
      <c r="DW111">
        <v>3300</v>
      </c>
      <c r="DX111">
        <v>7236</v>
      </c>
      <c r="DZ111" s="9" t="s">
        <v>6319</v>
      </c>
      <c r="EA111">
        <v>2218</v>
      </c>
      <c r="EB111">
        <v>645</v>
      </c>
      <c r="EC111">
        <v>2863</v>
      </c>
    </row>
    <row r="112" spans="1:133">
      <c r="A112" s="9" t="s">
        <v>6321</v>
      </c>
      <c r="B112">
        <v>7</v>
      </c>
      <c r="C112">
        <v>20</v>
      </c>
      <c r="D112">
        <v>6446</v>
      </c>
      <c r="E112">
        <v>1364</v>
      </c>
      <c r="F112">
        <v>16</v>
      </c>
      <c r="G112">
        <v>34</v>
      </c>
      <c r="H112">
        <v>21</v>
      </c>
      <c r="I112">
        <v>28</v>
      </c>
      <c r="J112">
        <v>1238</v>
      </c>
      <c r="K112">
        <v>62</v>
      </c>
      <c r="M112">
        <v>9236</v>
      </c>
      <c r="N112">
        <f t="shared" si="16"/>
        <v>1266</v>
      </c>
      <c r="O112">
        <f t="shared" si="17"/>
        <v>6480</v>
      </c>
      <c r="P112">
        <f t="shared" si="18"/>
        <v>1385</v>
      </c>
      <c r="Q112">
        <f t="shared" si="19"/>
        <v>16</v>
      </c>
      <c r="R112">
        <f t="shared" si="20"/>
        <v>69</v>
      </c>
      <c r="S112">
        <f t="shared" si="21"/>
        <v>20</v>
      </c>
      <c r="T112" s="9" t="s">
        <v>6323</v>
      </c>
      <c r="U112">
        <v>1675</v>
      </c>
      <c r="V112">
        <v>1430</v>
      </c>
      <c r="X112">
        <v>3105</v>
      </c>
      <c r="Y112" s="9" t="s">
        <v>6323</v>
      </c>
      <c r="Z112">
        <v>1462</v>
      </c>
      <c r="AA112">
        <v>1643</v>
      </c>
      <c r="AC112">
        <v>3105</v>
      </c>
      <c r="AD112" s="9" t="s">
        <v>6321</v>
      </c>
      <c r="AE112">
        <v>65</v>
      </c>
      <c r="AF112">
        <v>338</v>
      </c>
      <c r="AG112">
        <v>1022</v>
      </c>
      <c r="AH112">
        <v>555</v>
      </c>
      <c r="AI112">
        <v>2797</v>
      </c>
      <c r="AJ112">
        <v>563</v>
      </c>
      <c r="AK112">
        <v>663</v>
      </c>
      <c r="AL112">
        <v>691</v>
      </c>
      <c r="AM112">
        <v>674</v>
      </c>
      <c r="AN112">
        <v>562</v>
      </c>
      <c r="AO112">
        <v>492</v>
      </c>
      <c r="AP112">
        <v>352</v>
      </c>
      <c r="AQ112">
        <v>462</v>
      </c>
      <c r="AR112">
        <v>9236</v>
      </c>
      <c r="AT112">
        <f t="shared" si="22"/>
        <v>3352</v>
      </c>
      <c r="AU112">
        <f t="shared" si="29"/>
        <v>1917</v>
      </c>
      <c r="AV112">
        <f t="shared" si="23"/>
        <v>2080</v>
      </c>
      <c r="AW112">
        <f t="shared" si="24"/>
        <v>462</v>
      </c>
      <c r="AY112" s="12">
        <v>761</v>
      </c>
      <c r="AZ112" s="1">
        <v>3</v>
      </c>
      <c r="BA112" s="1">
        <v>18</v>
      </c>
      <c r="BB112" s="1"/>
      <c r="BC112" s="1"/>
      <c r="BD112" s="1">
        <v>6811</v>
      </c>
      <c r="BE112" s="1"/>
      <c r="BF112" s="1">
        <v>1</v>
      </c>
      <c r="BG112" s="1">
        <v>8</v>
      </c>
      <c r="BH112" s="1">
        <v>1362</v>
      </c>
      <c r="BI112" s="1">
        <v>2</v>
      </c>
      <c r="BJ112" s="1">
        <v>1</v>
      </c>
      <c r="BK112" s="1"/>
      <c r="BL112" s="1"/>
      <c r="BM112" s="1"/>
      <c r="BN112" s="1">
        <v>7</v>
      </c>
      <c r="BO112" s="1">
        <v>4</v>
      </c>
      <c r="BP112" s="1">
        <v>10</v>
      </c>
      <c r="BQ112" s="1"/>
      <c r="BR112" s="1"/>
      <c r="BS112" s="1">
        <v>7</v>
      </c>
      <c r="BT112" s="1">
        <v>3</v>
      </c>
      <c r="BU112" s="1">
        <v>3</v>
      </c>
      <c r="BV112" s="1"/>
      <c r="BW112" s="1">
        <v>52</v>
      </c>
      <c r="BX112" s="1"/>
      <c r="BY112" s="1"/>
      <c r="BZ112" s="1">
        <v>192</v>
      </c>
      <c r="CA112" s="1">
        <v>148</v>
      </c>
      <c r="CB112" s="1"/>
      <c r="CC112" s="1"/>
      <c r="CD112" s="1">
        <v>13</v>
      </c>
      <c r="CE112" s="1"/>
      <c r="CF112" s="1"/>
      <c r="CG112" s="1"/>
      <c r="CH112" s="1"/>
      <c r="CI112" s="1"/>
      <c r="CJ112" s="1"/>
      <c r="CK112" s="1"/>
      <c r="CL112" s="1">
        <v>8645</v>
      </c>
      <c r="CZ112" s="9" t="s">
        <v>6321</v>
      </c>
      <c r="DA112">
        <v>121</v>
      </c>
      <c r="DB112">
        <v>424</v>
      </c>
      <c r="DC112">
        <v>238</v>
      </c>
      <c r="DD112">
        <v>1805</v>
      </c>
      <c r="DE112">
        <v>355</v>
      </c>
      <c r="DF112">
        <v>340</v>
      </c>
      <c r="DG112">
        <v>278</v>
      </c>
      <c r="DH112">
        <v>220</v>
      </c>
      <c r="DI112">
        <v>171</v>
      </c>
      <c r="DJ112">
        <v>127</v>
      </c>
      <c r="DK112">
        <v>110</v>
      </c>
      <c r="DL112">
        <v>104</v>
      </c>
      <c r="DM112">
        <v>18</v>
      </c>
      <c r="DN112">
        <v>4311</v>
      </c>
      <c r="DP112">
        <f t="shared" si="25"/>
        <v>2160</v>
      </c>
      <c r="DQ112">
        <f t="shared" si="26"/>
        <v>838</v>
      </c>
      <c r="DR112">
        <f t="shared" si="27"/>
        <v>512</v>
      </c>
      <c r="DS112">
        <f t="shared" si="28"/>
        <v>18</v>
      </c>
      <c r="DU112" s="9" t="s">
        <v>6319</v>
      </c>
      <c r="DV112">
        <v>1565</v>
      </c>
      <c r="DW112">
        <v>1298</v>
      </c>
      <c r="DX112">
        <v>2863</v>
      </c>
      <c r="DZ112" s="9" t="s">
        <v>6321</v>
      </c>
      <c r="EA112">
        <v>2918</v>
      </c>
      <c r="EB112">
        <v>1393</v>
      </c>
      <c r="EC112">
        <v>4311</v>
      </c>
    </row>
    <row r="113" spans="1:133">
      <c r="A113" s="9" t="s">
        <v>6343</v>
      </c>
      <c r="C113">
        <v>4</v>
      </c>
      <c r="D113">
        <v>10508</v>
      </c>
      <c r="E113">
        <v>569</v>
      </c>
      <c r="G113">
        <v>85</v>
      </c>
      <c r="H113">
        <v>7</v>
      </c>
      <c r="I113">
        <v>157</v>
      </c>
      <c r="J113">
        <v>14423</v>
      </c>
      <c r="K113">
        <v>55</v>
      </c>
      <c r="M113">
        <v>25808</v>
      </c>
      <c r="N113">
        <f t="shared" si="16"/>
        <v>14580</v>
      </c>
      <c r="O113">
        <f t="shared" si="17"/>
        <v>10593</v>
      </c>
      <c r="P113">
        <f t="shared" si="18"/>
        <v>576</v>
      </c>
      <c r="Q113">
        <f t="shared" si="19"/>
        <v>0</v>
      </c>
      <c r="R113">
        <f t="shared" si="20"/>
        <v>55</v>
      </c>
      <c r="S113">
        <f t="shared" si="21"/>
        <v>4</v>
      </c>
      <c r="T113" s="9" t="s">
        <v>6324</v>
      </c>
      <c r="U113">
        <v>1881</v>
      </c>
      <c r="V113">
        <v>1593</v>
      </c>
      <c r="X113">
        <v>3474</v>
      </c>
      <c r="Y113" s="9" t="s">
        <v>6324</v>
      </c>
      <c r="Z113">
        <v>1822</v>
      </c>
      <c r="AA113">
        <v>1652</v>
      </c>
      <c r="AC113">
        <v>3474</v>
      </c>
      <c r="AD113" s="9" t="s">
        <v>6343</v>
      </c>
      <c r="AE113">
        <v>391</v>
      </c>
      <c r="AF113">
        <v>1631</v>
      </c>
      <c r="AG113">
        <v>4891</v>
      </c>
      <c r="AH113">
        <v>2760</v>
      </c>
      <c r="AI113">
        <v>9410</v>
      </c>
      <c r="AJ113">
        <v>1405</v>
      </c>
      <c r="AK113">
        <v>1187</v>
      </c>
      <c r="AL113">
        <v>1110</v>
      </c>
      <c r="AM113">
        <v>970</v>
      </c>
      <c r="AN113">
        <v>715</v>
      </c>
      <c r="AO113">
        <v>517</v>
      </c>
      <c r="AP113">
        <v>348</v>
      </c>
      <c r="AQ113">
        <v>473</v>
      </c>
      <c r="AR113">
        <v>25808</v>
      </c>
      <c r="AT113">
        <f t="shared" si="22"/>
        <v>12170</v>
      </c>
      <c r="AU113">
        <f t="shared" si="29"/>
        <v>3702</v>
      </c>
      <c r="AV113">
        <f t="shared" si="23"/>
        <v>2550</v>
      </c>
      <c r="AW113">
        <f t="shared" si="24"/>
        <v>473</v>
      </c>
      <c r="AY113" s="12">
        <v>789</v>
      </c>
      <c r="AZ113" s="1"/>
      <c r="BA113" s="1">
        <v>2</v>
      </c>
      <c r="BB113" s="1"/>
      <c r="BC113" s="1"/>
      <c r="BD113" s="1">
        <v>7904</v>
      </c>
      <c r="BE113" s="1"/>
      <c r="BF113" s="1"/>
      <c r="BG113" s="1">
        <v>2</v>
      </c>
      <c r="BH113" s="1">
        <v>1113</v>
      </c>
      <c r="BI113" s="1">
        <v>2</v>
      </c>
      <c r="BJ113" s="1">
        <v>1</v>
      </c>
      <c r="BK113" s="1"/>
      <c r="BL113" s="1"/>
      <c r="BM113" s="1"/>
      <c r="BN113" s="1"/>
      <c r="BO113" s="1">
        <v>19</v>
      </c>
      <c r="BP113" s="1">
        <v>18</v>
      </c>
      <c r="BQ113" s="1"/>
      <c r="BR113" s="1"/>
      <c r="BS113" s="1">
        <v>13</v>
      </c>
      <c r="BT113" s="1"/>
      <c r="BU113" s="1">
        <v>26</v>
      </c>
      <c r="BV113" s="1"/>
      <c r="BW113" s="1">
        <v>42</v>
      </c>
      <c r="BX113" s="1"/>
      <c r="BY113" s="1"/>
      <c r="BZ113" s="1">
        <v>7</v>
      </c>
      <c r="CA113" s="1">
        <v>60</v>
      </c>
      <c r="CB113" s="1"/>
      <c r="CC113" s="1"/>
      <c r="CD113" s="1">
        <v>20</v>
      </c>
      <c r="CE113" s="1"/>
      <c r="CF113" s="1"/>
      <c r="CG113" s="1"/>
      <c r="CH113" s="1"/>
      <c r="CI113" s="1"/>
      <c r="CJ113" s="1">
        <v>1</v>
      </c>
      <c r="CK113" s="1"/>
      <c r="CL113" s="1">
        <v>9230</v>
      </c>
      <c r="CZ113" s="9" t="s">
        <v>6343</v>
      </c>
      <c r="DA113">
        <v>81</v>
      </c>
      <c r="DB113">
        <v>164</v>
      </c>
      <c r="DC113">
        <v>80</v>
      </c>
      <c r="DD113">
        <v>1182</v>
      </c>
      <c r="DE113">
        <v>128</v>
      </c>
      <c r="DF113">
        <v>111</v>
      </c>
      <c r="DG113">
        <v>71</v>
      </c>
      <c r="DH113">
        <v>41</v>
      </c>
      <c r="DI113">
        <v>21</v>
      </c>
      <c r="DJ113">
        <v>10</v>
      </c>
      <c r="DK113">
        <v>9</v>
      </c>
      <c r="DL113">
        <v>9</v>
      </c>
      <c r="DM113">
        <v>8</v>
      </c>
      <c r="DN113">
        <v>1915</v>
      </c>
      <c r="DP113">
        <f t="shared" si="25"/>
        <v>1310</v>
      </c>
      <c r="DQ113">
        <f t="shared" si="26"/>
        <v>223</v>
      </c>
      <c r="DR113">
        <f t="shared" si="27"/>
        <v>49</v>
      </c>
      <c r="DS113">
        <f t="shared" si="28"/>
        <v>8</v>
      </c>
      <c r="DU113" s="9" t="s">
        <v>6321</v>
      </c>
      <c r="DV113">
        <v>2372</v>
      </c>
      <c r="DW113">
        <v>1939</v>
      </c>
      <c r="DX113">
        <v>4311</v>
      </c>
      <c r="DZ113" s="9" t="s">
        <v>6343</v>
      </c>
      <c r="EA113">
        <v>1249</v>
      </c>
      <c r="EB113">
        <v>666</v>
      </c>
      <c r="EC113">
        <v>1915</v>
      </c>
    </row>
    <row r="114" spans="1:133">
      <c r="A114" s="9" t="s">
        <v>6323</v>
      </c>
      <c r="C114">
        <v>3</v>
      </c>
      <c r="D114">
        <v>2266</v>
      </c>
      <c r="E114">
        <v>527</v>
      </c>
      <c r="G114">
        <v>14</v>
      </c>
      <c r="I114">
        <v>1</v>
      </c>
      <c r="J114">
        <v>259</v>
      </c>
      <c r="K114">
        <v>35</v>
      </c>
      <c r="M114">
        <v>3105</v>
      </c>
      <c r="N114">
        <f t="shared" si="16"/>
        <v>260</v>
      </c>
      <c r="O114">
        <f t="shared" si="17"/>
        <v>2280</v>
      </c>
      <c r="P114">
        <f t="shared" si="18"/>
        <v>527</v>
      </c>
      <c r="Q114">
        <f t="shared" si="19"/>
        <v>0</v>
      </c>
      <c r="R114">
        <f t="shared" si="20"/>
        <v>35</v>
      </c>
      <c r="S114">
        <f t="shared" si="21"/>
        <v>3</v>
      </c>
      <c r="T114" s="9" t="s">
        <v>6344</v>
      </c>
      <c r="U114">
        <v>1786</v>
      </c>
      <c r="V114">
        <v>2074</v>
      </c>
      <c r="X114">
        <v>3860</v>
      </c>
      <c r="Y114" s="9" t="s">
        <v>6344</v>
      </c>
      <c r="Z114">
        <v>2737</v>
      </c>
      <c r="AA114">
        <v>1123</v>
      </c>
      <c r="AC114">
        <v>3860</v>
      </c>
      <c r="AD114" s="9" t="s">
        <v>6323</v>
      </c>
      <c r="AE114">
        <v>27</v>
      </c>
      <c r="AF114">
        <v>151</v>
      </c>
      <c r="AG114">
        <v>364</v>
      </c>
      <c r="AH114">
        <v>187</v>
      </c>
      <c r="AI114">
        <v>1077</v>
      </c>
      <c r="AJ114">
        <v>183</v>
      </c>
      <c r="AK114">
        <v>185</v>
      </c>
      <c r="AL114">
        <v>188</v>
      </c>
      <c r="AM114">
        <v>205</v>
      </c>
      <c r="AN114">
        <v>158</v>
      </c>
      <c r="AO114">
        <v>150</v>
      </c>
      <c r="AP114">
        <v>113</v>
      </c>
      <c r="AQ114">
        <v>117</v>
      </c>
      <c r="AR114">
        <v>3105</v>
      </c>
      <c r="AT114">
        <f t="shared" si="22"/>
        <v>1264</v>
      </c>
      <c r="AU114">
        <f t="shared" si="29"/>
        <v>556</v>
      </c>
      <c r="AV114">
        <f t="shared" si="23"/>
        <v>626</v>
      </c>
      <c r="AW114">
        <f t="shared" si="24"/>
        <v>117</v>
      </c>
      <c r="AY114" s="12">
        <v>790</v>
      </c>
      <c r="AZ114" s="1">
        <v>1</v>
      </c>
      <c r="BA114" s="1">
        <v>10</v>
      </c>
      <c r="BB114" s="1"/>
      <c r="BC114" s="1"/>
      <c r="BD114" s="1">
        <v>11107</v>
      </c>
      <c r="BE114" s="1"/>
      <c r="BF114" s="1"/>
      <c r="BG114" s="1">
        <v>30</v>
      </c>
      <c r="BH114" s="1">
        <v>14458</v>
      </c>
      <c r="BI114" s="1">
        <v>1</v>
      </c>
      <c r="BJ114" s="1">
        <v>4</v>
      </c>
      <c r="BK114" s="1"/>
      <c r="BL114" s="1"/>
      <c r="BM114" s="1">
        <v>10</v>
      </c>
      <c r="BN114" s="1"/>
      <c r="BO114" s="1">
        <v>4</v>
      </c>
      <c r="BP114" s="1">
        <v>27</v>
      </c>
      <c r="BQ114" s="1"/>
      <c r="BR114" s="1"/>
      <c r="BS114" s="1">
        <v>6</v>
      </c>
      <c r="BT114" s="1"/>
      <c r="BU114" s="1"/>
      <c r="BV114" s="1"/>
      <c r="BW114" s="1">
        <v>59</v>
      </c>
      <c r="BX114" s="1">
        <v>1</v>
      </c>
      <c r="BY114" s="1"/>
      <c r="BZ114" s="1">
        <v>9</v>
      </c>
      <c r="CA114" s="1">
        <v>57</v>
      </c>
      <c r="CB114" s="1">
        <v>8</v>
      </c>
      <c r="CC114" s="1"/>
      <c r="CD114" s="1">
        <v>6</v>
      </c>
      <c r="CE114" s="1"/>
      <c r="CF114" s="1"/>
      <c r="CG114" s="1"/>
      <c r="CH114" s="1"/>
      <c r="CI114" s="1"/>
      <c r="CJ114" s="1">
        <v>1</v>
      </c>
      <c r="CK114" s="1"/>
      <c r="CL114" s="1">
        <v>25799</v>
      </c>
      <c r="CZ114" s="9" t="s">
        <v>6323</v>
      </c>
      <c r="DA114">
        <v>56</v>
      </c>
      <c r="DB114">
        <v>224</v>
      </c>
      <c r="DC114">
        <v>107</v>
      </c>
      <c r="DD114">
        <v>819</v>
      </c>
      <c r="DE114">
        <v>157</v>
      </c>
      <c r="DF114">
        <v>156</v>
      </c>
      <c r="DG114">
        <v>118</v>
      </c>
      <c r="DH114">
        <v>104</v>
      </c>
      <c r="DI114">
        <v>55</v>
      </c>
      <c r="DJ114">
        <v>40</v>
      </c>
      <c r="DK114">
        <v>21</v>
      </c>
      <c r="DL114">
        <v>43</v>
      </c>
      <c r="DM114">
        <v>2</v>
      </c>
      <c r="DN114">
        <v>1902</v>
      </c>
      <c r="DP114">
        <f t="shared" si="25"/>
        <v>976</v>
      </c>
      <c r="DQ114">
        <f t="shared" si="26"/>
        <v>378</v>
      </c>
      <c r="DR114">
        <f t="shared" si="27"/>
        <v>159</v>
      </c>
      <c r="DS114">
        <f t="shared" si="28"/>
        <v>2</v>
      </c>
      <c r="DU114" s="9" t="s">
        <v>6343</v>
      </c>
      <c r="DV114">
        <v>1110</v>
      </c>
      <c r="DW114">
        <v>805</v>
      </c>
      <c r="DX114">
        <v>1915</v>
      </c>
      <c r="DZ114" s="9" t="s">
        <v>6323</v>
      </c>
      <c r="EA114">
        <v>1558</v>
      </c>
      <c r="EB114">
        <v>344</v>
      </c>
      <c r="EC114">
        <v>1902</v>
      </c>
    </row>
    <row r="115" spans="1:133">
      <c r="A115" s="9" t="s">
        <v>6324</v>
      </c>
      <c r="C115">
        <v>5</v>
      </c>
      <c r="D115">
        <v>2137</v>
      </c>
      <c r="E115">
        <v>863</v>
      </c>
      <c r="G115">
        <v>14</v>
      </c>
      <c r="H115">
        <v>2</v>
      </c>
      <c r="I115">
        <v>2</v>
      </c>
      <c r="J115">
        <v>418</v>
      </c>
      <c r="K115">
        <v>33</v>
      </c>
      <c r="M115">
        <v>3474</v>
      </c>
      <c r="N115">
        <f t="shared" si="16"/>
        <v>420</v>
      </c>
      <c r="O115">
        <f t="shared" si="17"/>
        <v>2151</v>
      </c>
      <c r="P115">
        <f t="shared" si="18"/>
        <v>865</v>
      </c>
      <c r="Q115">
        <f t="shared" si="19"/>
        <v>0</v>
      </c>
      <c r="R115">
        <f t="shared" si="20"/>
        <v>33</v>
      </c>
      <c r="S115">
        <f t="shared" si="21"/>
        <v>5</v>
      </c>
      <c r="T115" s="9" t="s">
        <v>6326</v>
      </c>
      <c r="U115">
        <v>52879</v>
      </c>
      <c r="V115">
        <v>48708</v>
      </c>
      <c r="X115">
        <v>101587</v>
      </c>
      <c r="Y115" s="9" t="s">
        <v>6326</v>
      </c>
      <c r="Z115">
        <v>36189</v>
      </c>
      <c r="AA115">
        <v>65398</v>
      </c>
      <c r="AC115">
        <v>101587</v>
      </c>
      <c r="AD115" s="9" t="s">
        <v>6324</v>
      </c>
      <c r="AE115">
        <v>22</v>
      </c>
      <c r="AF115">
        <v>94</v>
      </c>
      <c r="AG115">
        <v>312</v>
      </c>
      <c r="AH115">
        <v>153</v>
      </c>
      <c r="AI115">
        <v>1030</v>
      </c>
      <c r="AJ115">
        <v>164</v>
      </c>
      <c r="AK115">
        <v>246</v>
      </c>
      <c r="AL115">
        <v>315</v>
      </c>
      <c r="AM115">
        <v>275</v>
      </c>
      <c r="AN115">
        <v>269</v>
      </c>
      <c r="AO115">
        <v>215</v>
      </c>
      <c r="AP115">
        <v>165</v>
      </c>
      <c r="AQ115">
        <v>214</v>
      </c>
      <c r="AR115">
        <v>3474</v>
      </c>
      <c r="AT115">
        <f t="shared" si="22"/>
        <v>1183</v>
      </c>
      <c r="AU115">
        <f t="shared" si="29"/>
        <v>725</v>
      </c>
      <c r="AV115">
        <f t="shared" si="23"/>
        <v>924</v>
      </c>
      <c r="AW115">
        <f t="shared" si="24"/>
        <v>214</v>
      </c>
      <c r="AY115" s="12">
        <v>792</v>
      </c>
      <c r="AZ115" s="1"/>
      <c r="BA115" s="1">
        <v>2</v>
      </c>
      <c r="BB115" s="1"/>
      <c r="BC115" s="1"/>
      <c r="BD115" s="1">
        <v>2789</v>
      </c>
      <c r="BE115" s="1">
        <v>1</v>
      </c>
      <c r="BF115" s="1">
        <v>2</v>
      </c>
      <c r="BG115" s="1">
        <v>1</v>
      </c>
      <c r="BH115" s="1">
        <v>222</v>
      </c>
      <c r="BI115" s="1"/>
      <c r="BJ115" s="1">
        <v>12</v>
      </c>
      <c r="BK115" s="1"/>
      <c r="BL115" s="1"/>
      <c r="BM115" s="1">
        <v>2</v>
      </c>
      <c r="BN115" s="1"/>
      <c r="BO115" s="1">
        <v>5</v>
      </c>
      <c r="BP115" s="1"/>
      <c r="BQ115" s="1"/>
      <c r="BR115" s="1"/>
      <c r="BS115" s="1">
        <v>5</v>
      </c>
      <c r="BT115" s="1"/>
      <c r="BU115" s="1">
        <v>3</v>
      </c>
      <c r="BV115" s="1"/>
      <c r="BW115" s="1">
        <v>4</v>
      </c>
      <c r="BX115" s="1"/>
      <c r="BY115" s="1"/>
      <c r="BZ115" s="1">
        <v>13</v>
      </c>
      <c r="CA115" s="1">
        <v>33</v>
      </c>
      <c r="CB115" s="1">
        <v>1</v>
      </c>
      <c r="CC115" s="1"/>
      <c r="CD115" s="1">
        <v>4</v>
      </c>
      <c r="CE115" s="1"/>
      <c r="CF115" s="1"/>
      <c r="CG115" s="1"/>
      <c r="CH115" s="1"/>
      <c r="CI115" s="1"/>
      <c r="CJ115" s="1"/>
      <c r="CK115" s="1"/>
      <c r="CL115" s="1">
        <v>3099</v>
      </c>
      <c r="CZ115" s="9" t="s">
        <v>6324</v>
      </c>
      <c r="DA115">
        <v>115</v>
      </c>
      <c r="DB115">
        <v>394</v>
      </c>
      <c r="DC115">
        <v>223</v>
      </c>
      <c r="DD115">
        <v>1404</v>
      </c>
      <c r="DE115">
        <v>248</v>
      </c>
      <c r="DF115">
        <v>277</v>
      </c>
      <c r="DG115">
        <v>272</v>
      </c>
      <c r="DH115">
        <v>223</v>
      </c>
      <c r="DI115">
        <v>143</v>
      </c>
      <c r="DJ115">
        <v>130</v>
      </c>
      <c r="DK115">
        <v>66</v>
      </c>
      <c r="DL115">
        <v>91</v>
      </c>
      <c r="DM115">
        <v>8</v>
      </c>
      <c r="DN115">
        <v>3594</v>
      </c>
      <c r="DP115">
        <f t="shared" si="25"/>
        <v>1652</v>
      </c>
      <c r="DQ115">
        <f t="shared" si="26"/>
        <v>772</v>
      </c>
      <c r="DR115">
        <f t="shared" si="27"/>
        <v>430</v>
      </c>
      <c r="DS115">
        <f t="shared" si="28"/>
        <v>8</v>
      </c>
      <c r="DU115" s="9" t="s">
        <v>6323</v>
      </c>
      <c r="DV115">
        <v>1045</v>
      </c>
      <c r="DW115">
        <v>857</v>
      </c>
      <c r="DX115">
        <v>1902</v>
      </c>
      <c r="DZ115" s="9" t="s">
        <v>6324</v>
      </c>
      <c r="EA115">
        <v>2578</v>
      </c>
      <c r="EB115">
        <v>1016</v>
      </c>
      <c r="EC115">
        <v>3594</v>
      </c>
    </row>
    <row r="116" spans="1:133">
      <c r="A116" s="9" t="s">
        <v>6344</v>
      </c>
      <c r="B116">
        <v>2</v>
      </c>
      <c r="C116">
        <v>2</v>
      </c>
      <c r="D116">
        <v>1853</v>
      </c>
      <c r="E116">
        <v>304</v>
      </c>
      <c r="G116">
        <v>8</v>
      </c>
      <c r="I116">
        <v>5</v>
      </c>
      <c r="J116">
        <v>1671</v>
      </c>
      <c r="K116">
        <v>15</v>
      </c>
      <c r="M116">
        <v>3860</v>
      </c>
      <c r="N116">
        <f t="shared" si="16"/>
        <v>1676</v>
      </c>
      <c r="O116">
        <f t="shared" si="17"/>
        <v>1861</v>
      </c>
      <c r="P116">
        <f t="shared" si="18"/>
        <v>304</v>
      </c>
      <c r="Q116">
        <f t="shared" si="19"/>
        <v>0</v>
      </c>
      <c r="R116">
        <f t="shared" si="20"/>
        <v>17</v>
      </c>
      <c r="S116">
        <f t="shared" si="21"/>
        <v>2</v>
      </c>
      <c r="T116" s="9" t="s">
        <v>6345</v>
      </c>
      <c r="U116">
        <v>2600</v>
      </c>
      <c r="V116">
        <v>2744</v>
      </c>
      <c r="X116">
        <v>5344</v>
      </c>
      <c r="Y116" s="9" t="s">
        <v>6345</v>
      </c>
      <c r="Z116">
        <v>4254</v>
      </c>
      <c r="AA116">
        <v>1090</v>
      </c>
      <c r="AC116">
        <v>5344</v>
      </c>
      <c r="AD116" s="9" t="s">
        <v>6344</v>
      </c>
      <c r="AE116">
        <v>35</v>
      </c>
      <c r="AF116">
        <v>169</v>
      </c>
      <c r="AG116">
        <v>605</v>
      </c>
      <c r="AH116">
        <v>356</v>
      </c>
      <c r="AI116">
        <v>1437</v>
      </c>
      <c r="AJ116">
        <v>235</v>
      </c>
      <c r="AK116">
        <v>195</v>
      </c>
      <c r="AL116">
        <v>178</v>
      </c>
      <c r="AM116">
        <v>173</v>
      </c>
      <c r="AN116">
        <v>153</v>
      </c>
      <c r="AO116">
        <v>110</v>
      </c>
      <c r="AP116">
        <v>88</v>
      </c>
      <c r="AQ116">
        <v>126</v>
      </c>
      <c r="AR116">
        <v>3860</v>
      </c>
      <c r="AT116">
        <f t="shared" si="22"/>
        <v>1793</v>
      </c>
      <c r="AU116">
        <f t="shared" si="29"/>
        <v>608</v>
      </c>
      <c r="AV116">
        <f t="shared" si="23"/>
        <v>524</v>
      </c>
      <c r="AW116">
        <f t="shared" si="24"/>
        <v>126</v>
      </c>
      <c r="AY116" s="12">
        <v>809</v>
      </c>
      <c r="AZ116" s="1">
        <v>3</v>
      </c>
      <c r="BA116" s="1">
        <v>2</v>
      </c>
      <c r="BB116" s="1"/>
      <c r="BC116" s="1">
        <v>1</v>
      </c>
      <c r="BD116" s="1">
        <v>3004</v>
      </c>
      <c r="BE116" s="1"/>
      <c r="BF116" s="1"/>
      <c r="BG116" s="1"/>
      <c r="BH116" s="1">
        <v>392</v>
      </c>
      <c r="BI116" s="1"/>
      <c r="BJ116" s="1"/>
      <c r="BK116" s="1"/>
      <c r="BL116" s="1"/>
      <c r="BM116" s="1">
        <v>3</v>
      </c>
      <c r="BN116" s="1"/>
      <c r="BO116" s="1">
        <v>15</v>
      </c>
      <c r="BP116" s="1">
        <v>1</v>
      </c>
      <c r="BQ116" s="1"/>
      <c r="BR116" s="1"/>
      <c r="BS116" s="1">
        <v>6</v>
      </c>
      <c r="BT116" s="1"/>
      <c r="BU116" s="1"/>
      <c r="BV116" s="1"/>
      <c r="BW116" s="1">
        <v>7</v>
      </c>
      <c r="BX116" s="1"/>
      <c r="BY116" s="1"/>
      <c r="BZ116" s="1"/>
      <c r="CA116" s="1">
        <v>40</v>
      </c>
      <c r="CB116" s="1"/>
      <c r="CC116" s="1"/>
      <c r="CD116" s="1">
        <v>7</v>
      </c>
      <c r="CE116" s="1"/>
      <c r="CF116" s="1"/>
      <c r="CG116" s="1"/>
      <c r="CH116" s="1"/>
      <c r="CI116" s="1"/>
      <c r="CJ116" s="1"/>
      <c r="CK116" s="1"/>
      <c r="CL116" s="1">
        <v>3481</v>
      </c>
      <c r="CZ116" s="9" t="s">
        <v>6344</v>
      </c>
      <c r="DA116">
        <v>33</v>
      </c>
      <c r="DB116">
        <v>127</v>
      </c>
      <c r="DC116">
        <v>54</v>
      </c>
      <c r="DD116">
        <v>452</v>
      </c>
      <c r="DE116">
        <v>46</v>
      </c>
      <c r="DF116">
        <v>25</v>
      </c>
      <c r="DG116">
        <v>23</v>
      </c>
      <c r="DH116">
        <v>17</v>
      </c>
      <c r="DI116">
        <v>19</v>
      </c>
      <c r="DJ116">
        <v>7</v>
      </c>
      <c r="DK116">
        <v>7</v>
      </c>
      <c r="DL116">
        <v>5</v>
      </c>
      <c r="DM116">
        <v>4</v>
      </c>
      <c r="DN116">
        <v>819</v>
      </c>
      <c r="DP116">
        <f t="shared" si="25"/>
        <v>498</v>
      </c>
      <c r="DQ116">
        <f t="shared" si="26"/>
        <v>65</v>
      </c>
      <c r="DR116">
        <f t="shared" si="27"/>
        <v>38</v>
      </c>
      <c r="DS116">
        <f t="shared" si="28"/>
        <v>4</v>
      </c>
      <c r="DU116" s="9" t="s">
        <v>6324</v>
      </c>
      <c r="DV116">
        <v>1993</v>
      </c>
      <c r="DW116">
        <v>1601</v>
      </c>
      <c r="DX116">
        <v>3594</v>
      </c>
      <c r="DZ116" s="9" t="s">
        <v>6344</v>
      </c>
      <c r="EA116">
        <v>645</v>
      </c>
      <c r="EB116">
        <v>174</v>
      </c>
      <c r="EC116">
        <v>819</v>
      </c>
    </row>
    <row r="117" spans="1:133">
      <c r="A117" s="9" t="s">
        <v>6326</v>
      </c>
      <c r="C117">
        <v>26</v>
      </c>
      <c r="D117">
        <v>28308</v>
      </c>
      <c r="E117">
        <v>4828</v>
      </c>
      <c r="F117">
        <v>2</v>
      </c>
      <c r="G117">
        <v>204</v>
      </c>
      <c r="H117">
        <v>32</v>
      </c>
      <c r="I117">
        <v>481</v>
      </c>
      <c r="J117">
        <v>65447</v>
      </c>
      <c r="K117">
        <v>2259</v>
      </c>
      <c r="M117">
        <v>101587</v>
      </c>
      <c r="N117">
        <f t="shared" si="16"/>
        <v>65928</v>
      </c>
      <c r="O117">
        <f t="shared" si="17"/>
        <v>28512</v>
      </c>
      <c r="P117">
        <f t="shared" si="18"/>
        <v>4860</v>
      </c>
      <c r="Q117">
        <f t="shared" si="19"/>
        <v>2</v>
      </c>
      <c r="R117">
        <f t="shared" si="20"/>
        <v>2259</v>
      </c>
      <c r="S117">
        <f t="shared" si="21"/>
        <v>26</v>
      </c>
      <c r="T117" s="9" t="s">
        <v>6327</v>
      </c>
      <c r="U117">
        <v>12249</v>
      </c>
      <c r="V117">
        <v>12370</v>
      </c>
      <c r="X117">
        <v>24619</v>
      </c>
      <c r="Y117" s="9" t="s">
        <v>6327</v>
      </c>
      <c r="Z117">
        <v>14486</v>
      </c>
      <c r="AA117">
        <v>10133</v>
      </c>
      <c r="AC117">
        <v>24619</v>
      </c>
      <c r="AD117" s="9" t="s">
        <v>6326</v>
      </c>
      <c r="AE117">
        <v>1634</v>
      </c>
      <c r="AF117">
        <v>7624</v>
      </c>
      <c r="AG117">
        <v>19161</v>
      </c>
      <c r="AH117">
        <v>9518</v>
      </c>
      <c r="AI117">
        <v>39774</v>
      </c>
      <c r="AJ117">
        <v>4943</v>
      </c>
      <c r="AK117">
        <v>4385</v>
      </c>
      <c r="AL117">
        <v>3877</v>
      </c>
      <c r="AM117">
        <v>3333</v>
      </c>
      <c r="AN117">
        <v>2522</v>
      </c>
      <c r="AO117">
        <v>1856</v>
      </c>
      <c r="AP117">
        <v>1188</v>
      </c>
      <c r="AQ117">
        <v>1772</v>
      </c>
      <c r="AR117">
        <v>101587</v>
      </c>
      <c r="AT117">
        <f t="shared" si="22"/>
        <v>49292</v>
      </c>
      <c r="AU117">
        <f t="shared" si="29"/>
        <v>13205</v>
      </c>
      <c r="AV117">
        <f t="shared" si="23"/>
        <v>8899</v>
      </c>
      <c r="AW117">
        <f t="shared" si="24"/>
        <v>1772</v>
      </c>
      <c r="AY117" s="12">
        <v>819</v>
      </c>
      <c r="AZ117" s="1"/>
      <c r="BA117" s="1">
        <v>1</v>
      </c>
      <c r="BB117" s="1"/>
      <c r="BC117" s="1"/>
      <c r="BD117" s="1">
        <v>2144</v>
      </c>
      <c r="BE117" s="1"/>
      <c r="BF117" s="1"/>
      <c r="BG117" s="1">
        <v>5</v>
      </c>
      <c r="BH117" s="1">
        <v>1676</v>
      </c>
      <c r="BI117" s="1"/>
      <c r="BJ117" s="1">
        <v>1</v>
      </c>
      <c r="BK117" s="1"/>
      <c r="BL117" s="1"/>
      <c r="BM117" s="1"/>
      <c r="BN117" s="1"/>
      <c r="BO117" s="1">
        <v>5</v>
      </c>
      <c r="BP117" s="1"/>
      <c r="BQ117" s="1"/>
      <c r="BR117" s="1"/>
      <c r="BS117" s="1">
        <v>2</v>
      </c>
      <c r="BT117" s="1"/>
      <c r="BU117" s="1">
        <v>2</v>
      </c>
      <c r="BV117" s="1"/>
      <c r="BW117" s="1">
        <v>3</v>
      </c>
      <c r="BX117" s="1"/>
      <c r="BY117" s="1"/>
      <c r="BZ117" s="1">
        <v>1</v>
      </c>
      <c r="CA117" s="1">
        <v>22</v>
      </c>
      <c r="CB117" s="1"/>
      <c r="CC117" s="1"/>
      <c r="CD117" s="1">
        <v>6</v>
      </c>
      <c r="CE117" s="1"/>
      <c r="CF117" s="1"/>
      <c r="CG117" s="1"/>
      <c r="CH117" s="1"/>
      <c r="CI117" s="1"/>
      <c r="CJ117" s="1"/>
      <c r="CK117" s="1"/>
      <c r="CL117" s="1">
        <v>3868</v>
      </c>
      <c r="CZ117" s="9" t="s">
        <v>6326</v>
      </c>
      <c r="DA117">
        <v>2535</v>
      </c>
      <c r="DB117">
        <v>6860</v>
      </c>
      <c r="DC117">
        <v>3203</v>
      </c>
      <c r="DD117">
        <v>18987</v>
      </c>
      <c r="DE117">
        <v>2510</v>
      </c>
      <c r="DF117">
        <v>1995</v>
      </c>
      <c r="DG117">
        <v>1707</v>
      </c>
      <c r="DH117">
        <v>1295</v>
      </c>
      <c r="DI117">
        <v>833</v>
      </c>
      <c r="DJ117">
        <v>461</v>
      </c>
      <c r="DK117">
        <v>293</v>
      </c>
      <c r="DL117">
        <v>283</v>
      </c>
      <c r="DM117">
        <v>230</v>
      </c>
      <c r="DN117">
        <v>41192</v>
      </c>
      <c r="DP117">
        <f t="shared" si="25"/>
        <v>21497</v>
      </c>
      <c r="DQ117">
        <f t="shared" si="26"/>
        <v>4997</v>
      </c>
      <c r="DR117">
        <f t="shared" si="27"/>
        <v>1870</v>
      </c>
      <c r="DS117">
        <f t="shared" si="28"/>
        <v>230</v>
      </c>
      <c r="DU117" s="9" t="s">
        <v>6344</v>
      </c>
      <c r="DV117">
        <v>455</v>
      </c>
      <c r="DW117">
        <v>364</v>
      </c>
      <c r="DX117">
        <v>819</v>
      </c>
      <c r="DZ117" s="9" t="s">
        <v>6326</v>
      </c>
      <c r="EA117">
        <v>30145</v>
      </c>
      <c r="EB117">
        <v>11047</v>
      </c>
      <c r="EC117">
        <v>41192</v>
      </c>
    </row>
    <row r="118" spans="1:133">
      <c r="A118" s="9" t="s">
        <v>6345</v>
      </c>
      <c r="C118">
        <v>1</v>
      </c>
      <c r="D118">
        <v>1699</v>
      </c>
      <c r="E118">
        <v>101</v>
      </c>
      <c r="G118">
        <v>22</v>
      </c>
      <c r="H118">
        <v>1</v>
      </c>
      <c r="I118">
        <v>55</v>
      </c>
      <c r="J118">
        <v>3461</v>
      </c>
      <c r="K118">
        <v>4</v>
      </c>
      <c r="M118">
        <v>5344</v>
      </c>
      <c r="N118">
        <f t="shared" si="16"/>
        <v>3516</v>
      </c>
      <c r="O118">
        <f t="shared" si="17"/>
        <v>1721</v>
      </c>
      <c r="P118">
        <f t="shared" si="18"/>
        <v>102</v>
      </c>
      <c r="Q118">
        <f t="shared" si="19"/>
        <v>0</v>
      </c>
      <c r="R118">
        <f t="shared" si="20"/>
        <v>4</v>
      </c>
      <c r="S118">
        <f t="shared" si="21"/>
        <v>1</v>
      </c>
      <c r="T118" s="9" t="s">
        <v>6346</v>
      </c>
      <c r="U118">
        <v>6456</v>
      </c>
      <c r="V118">
        <v>6886</v>
      </c>
      <c r="X118">
        <v>13342</v>
      </c>
      <c r="Y118" s="9" t="s">
        <v>6346</v>
      </c>
      <c r="Z118">
        <v>9633</v>
      </c>
      <c r="AA118">
        <v>3709</v>
      </c>
      <c r="AC118">
        <v>13342</v>
      </c>
      <c r="AD118" s="9" t="s">
        <v>6345</v>
      </c>
      <c r="AE118">
        <v>78</v>
      </c>
      <c r="AF118">
        <v>289</v>
      </c>
      <c r="AG118">
        <v>893</v>
      </c>
      <c r="AH118">
        <v>448</v>
      </c>
      <c r="AI118">
        <v>1796</v>
      </c>
      <c r="AJ118">
        <v>306</v>
      </c>
      <c r="AK118">
        <v>267</v>
      </c>
      <c r="AL118">
        <v>281</v>
      </c>
      <c r="AM118">
        <v>273</v>
      </c>
      <c r="AN118">
        <v>246</v>
      </c>
      <c r="AO118">
        <v>148</v>
      </c>
      <c r="AP118">
        <v>146</v>
      </c>
      <c r="AQ118">
        <v>173</v>
      </c>
      <c r="AR118">
        <v>5344</v>
      </c>
      <c r="AT118">
        <f t="shared" si="22"/>
        <v>2244</v>
      </c>
      <c r="AU118">
        <f t="shared" si="29"/>
        <v>854</v>
      </c>
      <c r="AV118">
        <f t="shared" si="23"/>
        <v>813</v>
      </c>
      <c r="AW118">
        <f t="shared" si="24"/>
        <v>173</v>
      </c>
      <c r="AY118" s="12">
        <v>837</v>
      </c>
      <c r="AZ118" s="1">
        <v>450</v>
      </c>
      <c r="BA118" s="1">
        <v>10</v>
      </c>
      <c r="BB118" s="1"/>
      <c r="BC118" s="1"/>
      <c r="BD118" s="1">
        <v>32697</v>
      </c>
      <c r="BE118" s="1">
        <v>24</v>
      </c>
      <c r="BF118" s="1"/>
      <c r="BG118" s="1">
        <v>69</v>
      </c>
      <c r="BH118" s="1">
        <v>61235</v>
      </c>
      <c r="BI118" s="1">
        <v>12</v>
      </c>
      <c r="BJ118" s="1">
        <v>702</v>
      </c>
      <c r="BK118" s="1"/>
      <c r="BL118" s="1"/>
      <c r="BM118" s="1">
        <v>13</v>
      </c>
      <c r="BN118" s="1">
        <v>1</v>
      </c>
      <c r="BO118" s="1">
        <v>5</v>
      </c>
      <c r="BP118" s="1">
        <v>3158</v>
      </c>
      <c r="BQ118" s="1">
        <v>8</v>
      </c>
      <c r="BR118" s="1"/>
      <c r="BS118" s="1">
        <v>60</v>
      </c>
      <c r="BT118" s="1">
        <v>45</v>
      </c>
      <c r="BU118" s="1">
        <v>27</v>
      </c>
      <c r="BV118" s="1"/>
      <c r="BW118" s="1">
        <v>547</v>
      </c>
      <c r="BX118" s="1">
        <v>2</v>
      </c>
      <c r="BY118" s="1"/>
      <c r="BZ118" s="1">
        <v>377</v>
      </c>
      <c r="CA118" s="1">
        <v>2282</v>
      </c>
      <c r="CB118" s="1">
        <v>1</v>
      </c>
      <c r="CC118" s="1"/>
      <c r="CD118" s="1">
        <v>28</v>
      </c>
      <c r="CE118" s="1"/>
      <c r="CF118" s="1"/>
      <c r="CG118" s="1"/>
      <c r="CH118" s="1"/>
      <c r="CI118" s="1">
        <v>3</v>
      </c>
      <c r="CJ118" s="1"/>
      <c r="CK118" s="1"/>
      <c r="CL118" s="1">
        <v>101756</v>
      </c>
      <c r="CZ118" s="9" t="s">
        <v>6345</v>
      </c>
      <c r="DA118">
        <v>28</v>
      </c>
      <c r="DB118">
        <v>76</v>
      </c>
      <c r="DC118">
        <v>25</v>
      </c>
      <c r="DD118">
        <v>447</v>
      </c>
      <c r="DE118">
        <v>43</v>
      </c>
      <c r="DF118">
        <v>39</v>
      </c>
      <c r="DG118">
        <v>25</v>
      </c>
      <c r="DH118">
        <v>10</v>
      </c>
      <c r="DI118">
        <v>15</v>
      </c>
      <c r="DJ118">
        <v>6</v>
      </c>
      <c r="DK118">
        <v>6</v>
      </c>
      <c r="DL118">
        <v>6</v>
      </c>
      <c r="DM118">
        <v>1</v>
      </c>
      <c r="DN118">
        <v>727</v>
      </c>
      <c r="DP118">
        <f t="shared" si="25"/>
        <v>490</v>
      </c>
      <c r="DQ118">
        <f t="shared" si="26"/>
        <v>74</v>
      </c>
      <c r="DR118">
        <f t="shared" si="27"/>
        <v>33</v>
      </c>
      <c r="DS118">
        <f t="shared" si="28"/>
        <v>1</v>
      </c>
      <c r="DU118" s="9" t="s">
        <v>6326</v>
      </c>
      <c r="DV118">
        <v>21311</v>
      </c>
      <c r="DW118">
        <v>19881</v>
      </c>
      <c r="DX118">
        <v>41192</v>
      </c>
      <c r="DZ118" s="9" t="s">
        <v>6345</v>
      </c>
      <c r="EA118">
        <v>326</v>
      </c>
      <c r="EB118">
        <v>401</v>
      </c>
      <c r="EC118">
        <v>727</v>
      </c>
    </row>
    <row r="119" spans="1:133">
      <c r="A119" s="9" t="s">
        <v>6327</v>
      </c>
      <c r="C119">
        <v>12</v>
      </c>
      <c r="D119">
        <v>4662</v>
      </c>
      <c r="E119">
        <v>1543</v>
      </c>
      <c r="F119">
        <v>1</v>
      </c>
      <c r="G119">
        <v>28</v>
      </c>
      <c r="H119">
        <v>6</v>
      </c>
      <c r="I119">
        <v>35</v>
      </c>
      <c r="J119">
        <v>18191</v>
      </c>
      <c r="K119">
        <v>141</v>
      </c>
      <c r="M119">
        <v>24619</v>
      </c>
      <c r="N119">
        <f t="shared" si="16"/>
        <v>18226</v>
      </c>
      <c r="O119">
        <f t="shared" si="17"/>
        <v>4690</v>
      </c>
      <c r="P119">
        <f t="shared" si="18"/>
        <v>1549</v>
      </c>
      <c r="Q119">
        <f t="shared" si="19"/>
        <v>1</v>
      </c>
      <c r="R119">
        <f t="shared" si="20"/>
        <v>141</v>
      </c>
      <c r="S119">
        <f t="shared" si="21"/>
        <v>12</v>
      </c>
      <c r="T119" s="9" t="s">
        <v>6329</v>
      </c>
      <c r="U119">
        <v>1528</v>
      </c>
      <c r="V119">
        <v>1412</v>
      </c>
      <c r="X119">
        <v>2940</v>
      </c>
      <c r="Y119" s="9" t="s">
        <v>6329</v>
      </c>
      <c r="Z119">
        <v>1326</v>
      </c>
      <c r="AA119">
        <v>1614</v>
      </c>
      <c r="AC119">
        <v>2940</v>
      </c>
      <c r="AD119" s="9" t="s">
        <v>6327</v>
      </c>
      <c r="AE119">
        <v>312</v>
      </c>
      <c r="AF119">
        <v>1515</v>
      </c>
      <c r="AG119">
        <v>4305</v>
      </c>
      <c r="AH119">
        <v>2003</v>
      </c>
      <c r="AI119">
        <v>9062</v>
      </c>
      <c r="AJ119">
        <v>1264</v>
      </c>
      <c r="AK119">
        <v>1280</v>
      </c>
      <c r="AL119">
        <v>1279</v>
      </c>
      <c r="AM119">
        <v>1084</v>
      </c>
      <c r="AN119">
        <v>819</v>
      </c>
      <c r="AO119">
        <v>586</v>
      </c>
      <c r="AP119">
        <v>498</v>
      </c>
      <c r="AQ119">
        <v>612</v>
      </c>
      <c r="AR119">
        <v>24619</v>
      </c>
      <c r="AT119">
        <f t="shared" si="22"/>
        <v>11065</v>
      </c>
      <c r="AU119">
        <f t="shared" si="29"/>
        <v>3823</v>
      </c>
      <c r="AV119">
        <f t="shared" si="23"/>
        <v>2987</v>
      </c>
      <c r="AW119">
        <f t="shared" si="24"/>
        <v>612</v>
      </c>
      <c r="AY119" s="12">
        <v>842</v>
      </c>
      <c r="AZ119" s="1">
        <v>5</v>
      </c>
      <c r="BA119" s="1"/>
      <c r="BB119" s="1"/>
      <c r="BC119" s="1"/>
      <c r="BD119" s="1">
        <v>1761</v>
      </c>
      <c r="BE119" s="1"/>
      <c r="BF119" s="1"/>
      <c r="BG119" s="1">
        <v>2</v>
      </c>
      <c r="BH119" s="1">
        <v>3393</v>
      </c>
      <c r="BI119" s="1">
        <v>1</v>
      </c>
      <c r="BJ119" s="1">
        <v>2</v>
      </c>
      <c r="BK119" s="1"/>
      <c r="BL119" s="1"/>
      <c r="BM119" s="1"/>
      <c r="BN119" s="1">
        <v>67</v>
      </c>
      <c r="BO119" s="1"/>
      <c r="BP119" s="1">
        <v>109</v>
      </c>
      <c r="BQ119" s="1"/>
      <c r="BR119" s="1"/>
      <c r="BS119" s="1">
        <v>2</v>
      </c>
      <c r="BT119" s="1"/>
      <c r="BU119" s="1"/>
      <c r="BV119" s="1"/>
      <c r="BW119" s="1">
        <v>10</v>
      </c>
      <c r="BX119" s="1"/>
      <c r="BY119" s="1"/>
      <c r="BZ119" s="1"/>
      <c r="CA119" s="1">
        <v>4</v>
      </c>
      <c r="CB119" s="1"/>
      <c r="CC119" s="1"/>
      <c r="CD119" s="1">
        <v>1</v>
      </c>
      <c r="CE119" s="1"/>
      <c r="CF119" s="1"/>
      <c r="CG119" s="1"/>
      <c r="CH119" s="1"/>
      <c r="CI119" s="1"/>
      <c r="CJ119" s="1"/>
      <c r="CK119" s="1"/>
      <c r="CL119" s="1">
        <v>5357</v>
      </c>
      <c r="CZ119" s="9" t="s">
        <v>6327</v>
      </c>
      <c r="DA119">
        <v>191</v>
      </c>
      <c r="DB119">
        <v>663</v>
      </c>
      <c r="DC119">
        <v>264</v>
      </c>
      <c r="DD119">
        <v>2628</v>
      </c>
      <c r="DE119">
        <v>359</v>
      </c>
      <c r="DF119">
        <v>332</v>
      </c>
      <c r="DG119">
        <v>322</v>
      </c>
      <c r="DH119">
        <v>237</v>
      </c>
      <c r="DI119">
        <v>169</v>
      </c>
      <c r="DJ119">
        <v>106</v>
      </c>
      <c r="DK119">
        <v>66</v>
      </c>
      <c r="DL119">
        <v>102</v>
      </c>
      <c r="DM119">
        <v>27</v>
      </c>
      <c r="DN119">
        <v>5466</v>
      </c>
      <c r="DP119">
        <f t="shared" si="25"/>
        <v>2987</v>
      </c>
      <c r="DQ119">
        <f t="shared" si="26"/>
        <v>891</v>
      </c>
      <c r="DR119">
        <f t="shared" si="27"/>
        <v>443</v>
      </c>
      <c r="DS119">
        <f t="shared" si="28"/>
        <v>27</v>
      </c>
      <c r="DU119" s="9" t="s">
        <v>6345</v>
      </c>
      <c r="DV119">
        <v>428</v>
      </c>
      <c r="DW119">
        <v>299</v>
      </c>
      <c r="DX119">
        <v>727</v>
      </c>
      <c r="DZ119" s="9" t="s">
        <v>6327</v>
      </c>
      <c r="EA119">
        <v>4648</v>
      </c>
      <c r="EB119">
        <v>818</v>
      </c>
      <c r="EC119">
        <v>5466</v>
      </c>
    </row>
    <row r="120" spans="1:133">
      <c r="A120" s="9" t="s">
        <v>6346</v>
      </c>
      <c r="C120">
        <v>2</v>
      </c>
      <c r="D120">
        <v>6211</v>
      </c>
      <c r="E120">
        <v>220</v>
      </c>
      <c r="F120">
        <v>2</v>
      </c>
      <c r="G120">
        <v>144</v>
      </c>
      <c r="H120">
        <v>5</v>
      </c>
      <c r="I120">
        <v>82</v>
      </c>
      <c r="J120">
        <v>6659</v>
      </c>
      <c r="K120">
        <v>17</v>
      </c>
      <c r="M120">
        <v>13342</v>
      </c>
      <c r="N120">
        <f t="shared" si="16"/>
        <v>6741</v>
      </c>
      <c r="O120">
        <f t="shared" si="17"/>
        <v>6355</v>
      </c>
      <c r="P120">
        <f t="shared" si="18"/>
        <v>225</v>
      </c>
      <c r="Q120">
        <f t="shared" si="19"/>
        <v>2</v>
      </c>
      <c r="R120">
        <f t="shared" si="20"/>
        <v>17</v>
      </c>
      <c r="S120">
        <f t="shared" si="21"/>
        <v>2</v>
      </c>
      <c r="T120" s="9" t="s">
        <v>6330</v>
      </c>
      <c r="U120">
        <v>5567</v>
      </c>
      <c r="V120">
        <v>5733</v>
      </c>
      <c r="X120">
        <v>11300</v>
      </c>
      <c r="Y120" s="9" t="s">
        <v>6330</v>
      </c>
      <c r="Z120">
        <v>4668</v>
      </c>
      <c r="AA120">
        <v>6632</v>
      </c>
      <c r="AC120">
        <v>11300</v>
      </c>
      <c r="AD120" s="9" t="s">
        <v>6346</v>
      </c>
      <c r="AE120">
        <v>224</v>
      </c>
      <c r="AF120">
        <v>791</v>
      </c>
      <c r="AG120">
        <v>2454</v>
      </c>
      <c r="AH120">
        <v>1224</v>
      </c>
      <c r="AI120">
        <v>5121</v>
      </c>
      <c r="AJ120">
        <v>667</v>
      </c>
      <c r="AK120">
        <v>625</v>
      </c>
      <c r="AL120">
        <v>618</v>
      </c>
      <c r="AM120">
        <v>518</v>
      </c>
      <c r="AN120">
        <v>392</v>
      </c>
      <c r="AO120">
        <v>256</v>
      </c>
      <c r="AP120">
        <v>201</v>
      </c>
      <c r="AQ120">
        <v>251</v>
      </c>
      <c r="AR120">
        <v>13342</v>
      </c>
      <c r="AT120">
        <f t="shared" si="22"/>
        <v>6345</v>
      </c>
      <c r="AU120">
        <f t="shared" si="29"/>
        <v>1910</v>
      </c>
      <c r="AV120">
        <f t="shared" si="23"/>
        <v>1367</v>
      </c>
      <c r="AW120">
        <f t="shared" si="24"/>
        <v>251</v>
      </c>
      <c r="AY120" s="12">
        <v>847</v>
      </c>
      <c r="AZ120" s="1">
        <v>94</v>
      </c>
      <c r="BA120" s="1">
        <v>47</v>
      </c>
      <c r="BB120" s="1"/>
      <c r="BC120" s="1"/>
      <c r="BD120" s="1">
        <v>6218</v>
      </c>
      <c r="BE120" s="1"/>
      <c r="BF120" s="1">
        <v>2</v>
      </c>
      <c r="BG120" s="1">
        <v>16</v>
      </c>
      <c r="BH120" s="1">
        <v>16874</v>
      </c>
      <c r="BI120" s="1">
        <v>3</v>
      </c>
      <c r="BJ120" s="1">
        <v>28</v>
      </c>
      <c r="BK120" s="1"/>
      <c r="BL120" s="1">
        <v>1</v>
      </c>
      <c r="BM120" s="1"/>
      <c r="BN120" s="1">
        <v>2</v>
      </c>
      <c r="BO120" s="1">
        <v>14</v>
      </c>
      <c r="BP120" s="1">
        <v>1158</v>
      </c>
      <c r="BQ120" s="1"/>
      <c r="BR120" s="1"/>
      <c r="BS120" s="1">
        <v>9</v>
      </c>
      <c r="BT120" s="1">
        <v>1</v>
      </c>
      <c r="BU120" s="1">
        <v>8</v>
      </c>
      <c r="BV120" s="1">
        <v>1</v>
      </c>
      <c r="BW120" s="1">
        <v>32</v>
      </c>
      <c r="BX120" s="1"/>
      <c r="BY120" s="1"/>
      <c r="BZ120" s="1">
        <v>6</v>
      </c>
      <c r="CA120" s="1">
        <v>152</v>
      </c>
      <c r="CB120" s="1"/>
      <c r="CC120" s="1"/>
      <c r="CD120" s="1">
        <v>22</v>
      </c>
      <c r="CE120" s="1"/>
      <c r="CF120" s="1"/>
      <c r="CG120" s="1"/>
      <c r="CH120" s="1"/>
      <c r="CI120" s="1"/>
      <c r="CJ120" s="1"/>
      <c r="CK120" s="1"/>
      <c r="CL120" s="1">
        <v>24688</v>
      </c>
      <c r="CZ120" s="9" t="s">
        <v>6346</v>
      </c>
      <c r="DA120">
        <v>38</v>
      </c>
      <c r="DB120">
        <v>100</v>
      </c>
      <c r="DC120">
        <v>46</v>
      </c>
      <c r="DD120">
        <v>650</v>
      </c>
      <c r="DE120">
        <v>55</v>
      </c>
      <c r="DF120">
        <v>49</v>
      </c>
      <c r="DG120">
        <v>42</v>
      </c>
      <c r="DH120">
        <v>44</v>
      </c>
      <c r="DI120">
        <v>14</v>
      </c>
      <c r="DJ120">
        <v>13</v>
      </c>
      <c r="DK120">
        <v>18</v>
      </c>
      <c r="DL120">
        <v>16</v>
      </c>
      <c r="DM120">
        <v>2</v>
      </c>
      <c r="DN120">
        <v>1087</v>
      </c>
      <c r="DP120">
        <f t="shared" si="25"/>
        <v>705</v>
      </c>
      <c r="DQ120">
        <f t="shared" si="26"/>
        <v>135</v>
      </c>
      <c r="DR120">
        <f t="shared" si="27"/>
        <v>61</v>
      </c>
      <c r="DS120">
        <f t="shared" si="28"/>
        <v>2</v>
      </c>
      <c r="DU120" s="9" t="s">
        <v>6327</v>
      </c>
      <c r="DV120">
        <v>2998</v>
      </c>
      <c r="DW120">
        <v>2468</v>
      </c>
      <c r="DX120">
        <v>5466</v>
      </c>
      <c r="DZ120" s="9" t="s">
        <v>6346</v>
      </c>
      <c r="EA120">
        <v>494</v>
      </c>
      <c r="EB120">
        <v>593</v>
      </c>
      <c r="EC120">
        <v>1087</v>
      </c>
    </row>
    <row r="121" spans="1:133">
      <c r="A121" s="9" t="s">
        <v>6329</v>
      </c>
      <c r="C121">
        <v>2</v>
      </c>
      <c r="D121">
        <v>1700</v>
      </c>
      <c r="E121">
        <v>669</v>
      </c>
      <c r="F121">
        <v>1</v>
      </c>
      <c r="G121">
        <v>8</v>
      </c>
      <c r="H121">
        <v>2</v>
      </c>
      <c r="I121">
        <v>7</v>
      </c>
      <c r="J121">
        <v>524</v>
      </c>
      <c r="K121">
        <v>27</v>
      </c>
      <c r="M121">
        <v>2940</v>
      </c>
      <c r="N121">
        <f t="shared" si="16"/>
        <v>531</v>
      </c>
      <c r="O121">
        <f t="shared" si="17"/>
        <v>1708</v>
      </c>
      <c r="P121">
        <f t="shared" si="18"/>
        <v>671</v>
      </c>
      <c r="Q121">
        <f t="shared" si="19"/>
        <v>1</v>
      </c>
      <c r="R121">
        <f t="shared" si="20"/>
        <v>27</v>
      </c>
      <c r="S121">
        <f t="shared" si="21"/>
        <v>2</v>
      </c>
      <c r="T121" s="9" t="s">
        <v>6331</v>
      </c>
      <c r="U121">
        <v>3111</v>
      </c>
      <c r="V121">
        <v>2697</v>
      </c>
      <c r="X121">
        <v>5808</v>
      </c>
      <c r="Y121" s="9" t="s">
        <v>6331</v>
      </c>
      <c r="Z121">
        <v>2507</v>
      </c>
      <c r="AA121">
        <v>3301</v>
      </c>
      <c r="AC121">
        <v>5808</v>
      </c>
      <c r="AD121" s="9" t="s">
        <v>6329</v>
      </c>
      <c r="AE121">
        <v>27</v>
      </c>
      <c r="AF121">
        <v>100</v>
      </c>
      <c r="AG121">
        <v>315</v>
      </c>
      <c r="AH121">
        <v>171</v>
      </c>
      <c r="AI121">
        <v>847</v>
      </c>
      <c r="AJ121">
        <v>179</v>
      </c>
      <c r="AK121">
        <v>205</v>
      </c>
      <c r="AL121">
        <v>241</v>
      </c>
      <c r="AM121">
        <v>237</v>
      </c>
      <c r="AN121">
        <v>209</v>
      </c>
      <c r="AO121">
        <v>169</v>
      </c>
      <c r="AP121">
        <v>109</v>
      </c>
      <c r="AQ121">
        <v>131</v>
      </c>
      <c r="AR121">
        <v>2940</v>
      </c>
      <c r="AT121">
        <f t="shared" si="22"/>
        <v>1018</v>
      </c>
      <c r="AU121">
        <f t="shared" si="29"/>
        <v>625</v>
      </c>
      <c r="AV121">
        <f t="shared" si="23"/>
        <v>724</v>
      </c>
      <c r="AW121">
        <f t="shared" si="24"/>
        <v>131</v>
      </c>
      <c r="AY121" s="12">
        <v>854</v>
      </c>
      <c r="AZ121" s="1"/>
      <c r="BA121" s="1">
        <v>1</v>
      </c>
      <c r="BB121" s="1"/>
      <c r="BC121" s="1"/>
      <c r="BD121" s="1">
        <v>6345</v>
      </c>
      <c r="BE121" s="1">
        <v>1</v>
      </c>
      <c r="BF121" s="1"/>
      <c r="BG121" s="1">
        <v>8</v>
      </c>
      <c r="BH121" s="1">
        <v>6719</v>
      </c>
      <c r="BI121" s="1">
        <v>4</v>
      </c>
      <c r="BJ121" s="1">
        <v>3</v>
      </c>
      <c r="BK121" s="1"/>
      <c r="BL121" s="1"/>
      <c r="BM121" s="1"/>
      <c r="BN121" s="1">
        <v>199</v>
      </c>
      <c r="BO121" s="1"/>
      <c r="BP121" s="1">
        <v>2</v>
      </c>
      <c r="BQ121" s="1"/>
      <c r="BR121" s="1"/>
      <c r="BS121" s="1">
        <v>2</v>
      </c>
      <c r="BT121" s="1">
        <v>5</v>
      </c>
      <c r="BU121" s="1"/>
      <c r="BV121" s="1"/>
      <c r="BW121" s="1">
        <v>56</v>
      </c>
      <c r="BX121" s="1"/>
      <c r="BY121" s="1"/>
      <c r="BZ121" s="1"/>
      <c r="CA121" s="1">
        <v>14</v>
      </c>
      <c r="CB121" s="1"/>
      <c r="CC121" s="1"/>
      <c r="CD121" s="1">
        <v>2</v>
      </c>
      <c r="CE121" s="1"/>
      <c r="CF121" s="1"/>
      <c r="CG121" s="1"/>
      <c r="CH121" s="1"/>
      <c r="CI121" s="1"/>
      <c r="CJ121" s="1">
        <v>1</v>
      </c>
      <c r="CK121" s="1"/>
      <c r="CL121" s="1">
        <v>13362</v>
      </c>
      <c r="CZ121" s="9" t="s">
        <v>6329</v>
      </c>
      <c r="DA121">
        <v>48</v>
      </c>
      <c r="DB121">
        <v>181</v>
      </c>
      <c r="DC121">
        <v>70</v>
      </c>
      <c r="DD121">
        <v>690</v>
      </c>
      <c r="DE121">
        <v>98</v>
      </c>
      <c r="DF121">
        <v>116</v>
      </c>
      <c r="DG121">
        <v>110</v>
      </c>
      <c r="DH121">
        <v>78</v>
      </c>
      <c r="DI121">
        <v>56</v>
      </c>
      <c r="DJ121">
        <v>47</v>
      </c>
      <c r="DK121">
        <v>29</v>
      </c>
      <c r="DL121">
        <v>28</v>
      </c>
      <c r="DM121">
        <v>6</v>
      </c>
      <c r="DN121">
        <v>1557</v>
      </c>
      <c r="DP121">
        <f t="shared" si="25"/>
        <v>788</v>
      </c>
      <c r="DQ121">
        <f t="shared" si="26"/>
        <v>304</v>
      </c>
      <c r="DR121">
        <f t="shared" si="27"/>
        <v>160</v>
      </c>
      <c r="DS121">
        <f t="shared" si="28"/>
        <v>6</v>
      </c>
      <c r="DU121" s="9" t="s">
        <v>6346</v>
      </c>
      <c r="DV121">
        <v>595</v>
      </c>
      <c r="DW121">
        <v>492</v>
      </c>
      <c r="DX121">
        <v>1087</v>
      </c>
      <c r="DZ121" s="9" t="s">
        <v>6329</v>
      </c>
      <c r="EA121">
        <v>1211</v>
      </c>
      <c r="EB121">
        <v>346</v>
      </c>
      <c r="EC121">
        <v>1557</v>
      </c>
    </row>
    <row r="122" spans="1:133">
      <c r="A122" s="9" t="s">
        <v>6330</v>
      </c>
      <c r="B122">
        <v>3</v>
      </c>
      <c r="C122">
        <v>7</v>
      </c>
      <c r="D122">
        <v>7491</v>
      </c>
      <c r="E122">
        <v>892</v>
      </c>
      <c r="G122">
        <v>13</v>
      </c>
      <c r="I122">
        <v>7</v>
      </c>
      <c r="J122">
        <v>2855</v>
      </c>
      <c r="K122">
        <v>32</v>
      </c>
      <c r="M122">
        <v>11300</v>
      </c>
      <c r="N122">
        <f t="shared" si="16"/>
        <v>2862</v>
      </c>
      <c r="O122">
        <f t="shared" si="17"/>
        <v>7504</v>
      </c>
      <c r="P122">
        <f t="shared" si="18"/>
        <v>892</v>
      </c>
      <c r="Q122">
        <f t="shared" si="19"/>
        <v>0</v>
      </c>
      <c r="R122">
        <f t="shared" si="20"/>
        <v>35</v>
      </c>
      <c r="S122">
        <f t="shared" si="21"/>
        <v>7</v>
      </c>
      <c r="T122" s="9" t="s">
        <v>6347</v>
      </c>
      <c r="U122">
        <v>3765</v>
      </c>
      <c r="V122">
        <v>3714</v>
      </c>
      <c r="X122">
        <v>7479</v>
      </c>
      <c r="Y122" s="9" t="s">
        <v>6347</v>
      </c>
      <c r="Z122">
        <v>2678</v>
      </c>
      <c r="AA122">
        <v>4801</v>
      </c>
      <c r="AC122">
        <v>7479</v>
      </c>
      <c r="AD122" s="9" t="s">
        <v>6330</v>
      </c>
      <c r="AE122">
        <v>156</v>
      </c>
      <c r="AF122">
        <v>655</v>
      </c>
      <c r="AG122">
        <v>1702</v>
      </c>
      <c r="AH122">
        <v>893</v>
      </c>
      <c r="AI122">
        <v>4380</v>
      </c>
      <c r="AJ122">
        <v>603</v>
      </c>
      <c r="AK122">
        <v>582</v>
      </c>
      <c r="AL122">
        <v>599</v>
      </c>
      <c r="AM122">
        <v>544</v>
      </c>
      <c r="AN122">
        <v>400</v>
      </c>
      <c r="AO122">
        <v>305</v>
      </c>
      <c r="AP122">
        <v>194</v>
      </c>
      <c r="AQ122">
        <v>287</v>
      </c>
      <c r="AR122">
        <v>11300</v>
      </c>
      <c r="AT122">
        <f t="shared" si="22"/>
        <v>5273</v>
      </c>
      <c r="AU122">
        <f t="shared" si="29"/>
        <v>1784</v>
      </c>
      <c r="AV122">
        <f t="shared" si="23"/>
        <v>1443</v>
      </c>
      <c r="AW122">
        <f t="shared" si="24"/>
        <v>287</v>
      </c>
      <c r="AY122" s="12">
        <v>856</v>
      </c>
      <c r="AZ122" s="1">
        <v>7</v>
      </c>
      <c r="BA122" s="1"/>
      <c r="BB122" s="1"/>
      <c r="BC122" s="1"/>
      <c r="BD122" s="1">
        <v>2367</v>
      </c>
      <c r="BE122" s="1"/>
      <c r="BF122" s="1"/>
      <c r="BG122" s="1"/>
      <c r="BH122" s="1">
        <v>292</v>
      </c>
      <c r="BI122" s="1"/>
      <c r="BJ122" s="1"/>
      <c r="BK122" s="1"/>
      <c r="BL122" s="1"/>
      <c r="BM122" s="1"/>
      <c r="BN122" s="1"/>
      <c r="BO122" s="1">
        <v>4</v>
      </c>
      <c r="BP122" s="1">
        <v>220</v>
      </c>
      <c r="BQ122" s="1"/>
      <c r="BR122" s="1"/>
      <c r="BS122" s="1">
        <v>1</v>
      </c>
      <c r="BT122" s="1">
        <v>1</v>
      </c>
      <c r="BU122" s="1"/>
      <c r="BV122" s="1"/>
      <c r="BW122" s="1">
        <v>4</v>
      </c>
      <c r="BX122" s="1"/>
      <c r="BY122" s="1"/>
      <c r="BZ122" s="1">
        <v>2</v>
      </c>
      <c r="CA122" s="1">
        <v>23</v>
      </c>
      <c r="CB122" s="1"/>
      <c r="CC122" s="1"/>
      <c r="CD122" s="1">
        <v>3</v>
      </c>
      <c r="CE122" s="1"/>
      <c r="CF122" s="1"/>
      <c r="CG122" s="1"/>
      <c r="CH122" s="1"/>
      <c r="CI122" s="1"/>
      <c r="CJ122" s="1"/>
      <c r="CK122" s="1"/>
      <c r="CL122" s="1">
        <v>2924</v>
      </c>
      <c r="CZ122" s="9" t="s">
        <v>6330</v>
      </c>
      <c r="DA122">
        <v>94</v>
      </c>
      <c r="DB122">
        <v>312</v>
      </c>
      <c r="DC122">
        <v>129</v>
      </c>
      <c r="DD122">
        <v>1456</v>
      </c>
      <c r="DE122">
        <v>158</v>
      </c>
      <c r="DF122">
        <v>136</v>
      </c>
      <c r="DG122">
        <v>110</v>
      </c>
      <c r="DH122">
        <v>97</v>
      </c>
      <c r="DI122">
        <v>57</v>
      </c>
      <c r="DJ122">
        <v>49</v>
      </c>
      <c r="DK122">
        <v>22</v>
      </c>
      <c r="DL122">
        <v>19</v>
      </c>
      <c r="DM122">
        <v>10</v>
      </c>
      <c r="DN122">
        <v>2649</v>
      </c>
      <c r="DP122">
        <f t="shared" si="25"/>
        <v>1614</v>
      </c>
      <c r="DQ122">
        <f t="shared" si="26"/>
        <v>343</v>
      </c>
      <c r="DR122">
        <f t="shared" si="27"/>
        <v>147</v>
      </c>
      <c r="DS122">
        <f t="shared" si="28"/>
        <v>10</v>
      </c>
      <c r="DU122" s="9" t="s">
        <v>6329</v>
      </c>
      <c r="DV122">
        <v>907</v>
      </c>
      <c r="DW122">
        <v>650</v>
      </c>
      <c r="DX122">
        <v>1557</v>
      </c>
      <c r="DZ122" s="9" t="s">
        <v>6330</v>
      </c>
      <c r="EA122">
        <v>2307</v>
      </c>
      <c r="EB122">
        <v>342</v>
      </c>
      <c r="EC122">
        <v>2649</v>
      </c>
    </row>
    <row r="123" spans="1:133">
      <c r="A123" s="9" t="s">
        <v>6331</v>
      </c>
      <c r="B123">
        <v>4</v>
      </c>
      <c r="C123">
        <v>12</v>
      </c>
      <c r="D123">
        <v>3177</v>
      </c>
      <c r="E123">
        <v>1868</v>
      </c>
      <c r="G123">
        <v>14</v>
      </c>
      <c r="H123">
        <v>1</v>
      </c>
      <c r="I123">
        <v>3</v>
      </c>
      <c r="J123">
        <v>683</v>
      </c>
      <c r="K123">
        <v>46</v>
      </c>
      <c r="M123">
        <v>5808</v>
      </c>
      <c r="N123">
        <f t="shared" si="16"/>
        <v>686</v>
      </c>
      <c r="O123">
        <f t="shared" si="17"/>
        <v>3191</v>
      </c>
      <c r="P123">
        <f t="shared" si="18"/>
        <v>1869</v>
      </c>
      <c r="Q123">
        <f t="shared" si="19"/>
        <v>0</v>
      </c>
      <c r="R123">
        <f t="shared" si="20"/>
        <v>50</v>
      </c>
      <c r="S123">
        <f t="shared" si="21"/>
        <v>12</v>
      </c>
      <c r="T123" s="9" t="s">
        <v>6333</v>
      </c>
      <c r="U123">
        <v>2657</v>
      </c>
      <c r="V123">
        <v>2912</v>
      </c>
      <c r="X123">
        <v>5569</v>
      </c>
      <c r="Y123" s="9" t="s">
        <v>6333</v>
      </c>
      <c r="Z123">
        <v>3011</v>
      </c>
      <c r="AA123">
        <v>2558</v>
      </c>
      <c r="AC123">
        <v>5569</v>
      </c>
      <c r="AD123" s="9" t="s">
        <v>6331</v>
      </c>
      <c r="AE123">
        <v>52</v>
      </c>
      <c r="AF123">
        <v>209</v>
      </c>
      <c r="AG123">
        <v>593</v>
      </c>
      <c r="AH123">
        <v>379</v>
      </c>
      <c r="AI123">
        <v>1920</v>
      </c>
      <c r="AJ123">
        <v>319</v>
      </c>
      <c r="AK123">
        <v>398</v>
      </c>
      <c r="AL123">
        <v>435</v>
      </c>
      <c r="AM123">
        <v>426</v>
      </c>
      <c r="AN123">
        <v>347</v>
      </c>
      <c r="AO123">
        <v>303</v>
      </c>
      <c r="AP123">
        <v>196</v>
      </c>
      <c r="AQ123">
        <v>231</v>
      </c>
      <c r="AR123">
        <v>5808</v>
      </c>
      <c r="AT123">
        <f t="shared" si="22"/>
        <v>2299</v>
      </c>
      <c r="AU123">
        <f t="shared" si="29"/>
        <v>1152</v>
      </c>
      <c r="AV123">
        <f t="shared" si="23"/>
        <v>1272</v>
      </c>
      <c r="AW123">
        <f t="shared" si="24"/>
        <v>231</v>
      </c>
      <c r="AY123" s="12">
        <v>858</v>
      </c>
      <c r="AZ123" s="1"/>
      <c r="BA123" s="1">
        <v>1</v>
      </c>
      <c r="BB123" s="1"/>
      <c r="BC123" s="1"/>
      <c r="BD123" s="1">
        <v>8358</v>
      </c>
      <c r="BE123" s="1"/>
      <c r="BF123" s="1">
        <v>2</v>
      </c>
      <c r="BG123" s="1"/>
      <c r="BH123" s="1">
        <v>2827</v>
      </c>
      <c r="BI123" s="1"/>
      <c r="BJ123" s="1"/>
      <c r="BK123" s="1"/>
      <c r="BL123" s="1"/>
      <c r="BM123" s="1"/>
      <c r="BN123" s="1">
        <v>2</v>
      </c>
      <c r="BO123" s="1">
        <v>10</v>
      </c>
      <c r="BP123" s="1">
        <v>3</v>
      </c>
      <c r="BQ123" s="1"/>
      <c r="BR123" s="1"/>
      <c r="BS123" s="1">
        <v>6</v>
      </c>
      <c r="BT123" s="1"/>
      <c r="BU123" s="1"/>
      <c r="BV123" s="1"/>
      <c r="BW123" s="1">
        <v>5</v>
      </c>
      <c r="BX123" s="1"/>
      <c r="BY123" s="1"/>
      <c r="BZ123" s="1">
        <v>4</v>
      </c>
      <c r="CA123" s="1">
        <v>38</v>
      </c>
      <c r="CB123" s="1"/>
      <c r="CC123" s="1"/>
      <c r="CD123" s="1">
        <v>8</v>
      </c>
      <c r="CE123" s="1"/>
      <c r="CF123" s="1"/>
      <c r="CG123" s="1"/>
      <c r="CH123" s="1"/>
      <c r="CI123" s="1"/>
      <c r="CJ123" s="1"/>
      <c r="CK123" s="1"/>
      <c r="CL123" s="1">
        <v>11264</v>
      </c>
      <c r="CZ123" s="9" t="s">
        <v>6331</v>
      </c>
      <c r="DA123">
        <v>110</v>
      </c>
      <c r="DB123">
        <v>347</v>
      </c>
      <c r="DC123">
        <v>201</v>
      </c>
      <c r="DD123">
        <v>1478</v>
      </c>
      <c r="DE123">
        <v>252</v>
      </c>
      <c r="DF123">
        <v>313</v>
      </c>
      <c r="DG123">
        <v>302</v>
      </c>
      <c r="DH123">
        <v>223</v>
      </c>
      <c r="DI123">
        <v>158</v>
      </c>
      <c r="DJ123">
        <v>124</v>
      </c>
      <c r="DK123">
        <v>84</v>
      </c>
      <c r="DL123">
        <v>94</v>
      </c>
      <c r="DM123">
        <v>12</v>
      </c>
      <c r="DN123">
        <v>3698</v>
      </c>
      <c r="DP123">
        <f t="shared" si="25"/>
        <v>1730</v>
      </c>
      <c r="DQ123">
        <f t="shared" si="26"/>
        <v>838</v>
      </c>
      <c r="DR123">
        <f t="shared" si="27"/>
        <v>460</v>
      </c>
      <c r="DS123">
        <f t="shared" si="28"/>
        <v>12</v>
      </c>
      <c r="DU123" s="9" t="s">
        <v>6330</v>
      </c>
      <c r="DV123">
        <v>1538</v>
      </c>
      <c r="DW123">
        <v>1111</v>
      </c>
      <c r="DX123">
        <v>2649</v>
      </c>
      <c r="DZ123" s="9" t="s">
        <v>6331</v>
      </c>
      <c r="EA123">
        <v>2925</v>
      </c>
      <c r="EB123">
        <v>773</v>
      </c>
      <c r="EC123">
        <v>3698</v>
      </c>
    </row>
    <row r="124" spans="1:133">
      <c r="A124" s="9" t="s">
        <v>6347</v>
      </c>
      <c r="B124">
        <v>2</v>
      </c>
      <c r="C124">
        <v>1</v>
      </c>
      <c r="D124">
        <v>2143</v>
      </c>
      <c r="E124">
        <v>62</v>
      </c>
      <c r="G124">
        <v>29</v>
      </c>
      <c r="H124">
        <v>2</v>
      </c>
      <c r="I124">
        <v>41</v>
      </c>
      <c r="J124">
        <v>5189</v>
      </c>
      <c r="K124">
        <v>10</v>
      </c>
      <c r="M124">
        <v>7479</v>
      </c>
      <c r="N124">
        <f t="shared" si="16"/>
        <v>5230</v>
      </c>
      <c r="O124">
        <f t="shared" si="17"/>
        <v>2172</v>
      </c>
      <c r="P124">
        <f t="shared" si="18"/>
        <v>64</v>
      </c>
      <c r="Q124">
        <f t="shared" si="19"/>
        <v>0</v>
      </c>
      <c r="R124">
        <f t="shared" si="20"/>
        <v>12</v>
      </c>
      <c r="S124">
        <f t="shared" si="21"/>
        <v>1</v>
      </c>
      <c r="T124" s="9" t="s">
        <v>6334</v>
      </c>
      <c r="U124">
        <v>13741</v>
      </c>
      <c r="V124">
        <v>13031</v>
      </c>
      <c r="X124">
        <v>26772</v>
      </c>
      <c r="Y124" s="9" t="s">
        <v>6334</v>
      </c>
      <c r="Z124">
        <v>10025</v>
      </c>
      <c r="AA124">
        <v>16747</v>
      </c>
      <c r="AC124">
        <v>26772</v>
      </c>
      <c r="AD124" s="9" t="s">
        <v>6347</v>
      </c>
      <c r="AE124">
        <v>108</v>
      </c>
      <c r="AF124">
        <v>745</v>
      </c>
      <c r="AG124">
        <v>1836</v>
      </c>
      <c r="AH124">
        <v>808</v>
      </c>
      <c r="AI124">
        <v>2427</v>
      </c>
      <c r="AJ124">
        <v>290</v>
      </c>
      <c r="AK124">
        <v>285</v>
      </c>
      <c r="AL124">
        <v>215</v>
      </c>
      <c r="AM124">
        <v>220</v>
      </c>
      <c r="AN124">
        <v>141</v>
      </c>
      <c r="AO124">
        <v>122</v>
      </c>
      <c r="AP124">
        <v>76</v>
      </c>
      <c r="AQ124">
        <v>206</v>
      </c>
      <c r="AR124">
        <v>7479</v>
      </c>
      <c r="AT124">
        <f t="shared" si="22"/>
        <v>3235</v>
      </c>
      <c r="AU124">
        <f t="shared" si="29"/>
        <v>790</v>
      </c>
      <c r="AV124">
        <f t="shared" si="23"/>
        <v>559</v>
      </c>
      <c r="AW124">
        <f t="shared" si="24"/>
        <v>206</v>
      </c>
      <c r="AY124" s="12">
        <v>861</v>
      </c>
      <c r="AZ124" s="1">
        <v>2</v>
      </c>
      <c r="BA124" s="1">
        <v>3</v>
      </c>
      <c r="BB124" s="1"/>
      <c r="BC124" s="1"/>
      <c r="BD124" s="1">
        <v>5105</v>
      </c>
      <c r="BE124" s="1"/>
      <c r="BF124" s="1"/>
      <c r="BG124" s="1"/>
      <c r="BH124" s="1">
        <v>624</v>
      </c>
      <c r="BI124" s="1"/>
      <c r="BJ124" s="1">
        <v>2</v>
      </c>
      <c r="BK124" s="1"/>
      <c r="BL124" s="1"/>
      <c r="BM124" s="1"/>
      <c r="BN124" s="1"/>
      <c r="BO124" s="1">
        <v>13</v>
      </c>
      <c r="BP124" s="1">
        <v>7</v>
      </c>
      <c r="BQ124" s="1"/>
      <c r="BR124" s="1"/>
      <c r="BS124" s="1">
        <v>6</v>
      </c>
      <c r="BT124" s="1"/>
      <c r="BU124" s="1"/>
      <c r="BV124" s="1"/>
      <c r="BW124" s="1">
        <v>7</v>
      </c>
      <c r="BX124" s="1"/>
      <c r="BY124" s="1"/>
      <c r="BZ124" s="1"/>
      <c r="CA124" s="1">
        <v>54</v>
      </c>
      <c r="CB124" s="1"/>
      <c r="CC124" s="1"/>
      <c r="CD124" s="1">
        <v>17</v>
      </c>
      <c r="CE124" s="1"/>
      <c r="CF124" s="1"/>
      <c r="CG124" s="1"/>
      <c r="CH124" s="1"/>
      <c r="CI124" s="1"/>
      <c r="CJ124" s="1"/>
      <c r="CK124" s="1"/>
      <c r="CL124" s="1">
        <v>5840</v>
      </c>
      <c r="CZ124" s="9" t="s">
        <v>6347</v>
      </c>
      <c r="DA124">
        <v>9</v>
      </c>
      <c r="DB124">
        <v>17</v>
      </c>
      <c r="DC124">
        <v>6</v>
      </c>
      <c r="DD124">
        <v>202</v>
      </c>
      <c r="DE124">
        <v>17</v>
      </c>
      <c r="DF124">
        <v>20</v>
      </c>
      <c r="DG124">
        <v>9</v>
      </c>
      <c r="DH124">
        <v>10</v>
      </c>
      <c r="DI124">
        <v>6</v>
      </c>
      <c r="DJ124">
        <v>2</v>
      </c>
      <c r="DK124">
        <v>2</v>
      </c>
      <c r="DL124">
        <v>2</v>
      </c>
      <c r="DM124">
        <v>2</v>
      </c>
      <c r="DN124">
        <v>304</v>
      </c>
      <c r="DP124">
        <f t="shared" si="25"/>
        <v>219</v>
      </c>
      <c r="DQ124">
        <f t="shared" si="26"/>
        <v>39</v>
      </c>
      <c r="DR124">
        <f t="shared" si="27"/>
        <v>12</v>
      </c>
      <c r="DS124">
        <f t="shared" si="28"/>
        <v>2</v>
      </c>
      <c r="DU124" s="9" t="s">
        <v>6331</v>
      </c>
      <c r="DV124">
        <v>2129</v>
      </c>
      <c r="DW124">
        <v>1569</v>
      </c>
      <c r="DX124">
        <v>3698</v>
      </c>
      <c r="DZ124" s="9" t="s">
        <v>6347</v>
      </c>
      <c r="EA124">
        <v>207</v>
      </c>
      <c r="EB124">
        <v>97</v>
      </c>
      <c r="EC124">
        <v>304</v>
      </c>
    </row>
    <row r="125" spans="1:133">
      <c r="A125" s="9" t="s">
        <v>6333</v>
      </c>
      <c r="B125">
        <v>4</v>
      </c>
      <c r="C125">
        <v>2</v>
      </c>
      <c r="D125">
        <v>3645</v>
      </c>
      <c r="E125">
        <v>784</v>
      </c>
      <c r="G125">
        <v>27</v>
      </c>
      <c r="H125">
        <v>5</v>
      </c>
      <c r="I125">
        <v>6</v>
      </c>
      <c r="J125">
        <v>1076</v>
      </c>
      <c r="K125">
        <v>20</v>
      </c>
      <c r="M125">
        <v>5569</v>
      </c>
      <c r="N125">
        <f t="shared" si="16"/>
        <v>1082</v>
      </c>
      <c r="O125">
        <f t="shared" si="17"/>
        <v>3672</v>
      </c>
      <c r="P125">
        <f t="shared" si="18"/>
        <v>789</v>
      </c>
      <c r="Q125">
        <f t="shared" si="19"/>
        <v>0</v>
      </c>
      <c r="R125">
        <f t="shared" si="20"/>
        <v>24</v>
      </c>
      <c r="S125">
        <f t="shared" si="21"/>
        <v>2</v>
      </c>
      <c r="T125" s="9" t="s">
        <v>6335</v>
      </c>
      <c r="U125">
        <v>7304</v>
      </c>
      <c r="V125">
        <v>7960</v>
      </c>
      <c r="X125">
        <v>15264</v>
      </c>
      <c r="Y125" s="9" t="s">
        <v>6335</v>
      </c>
      <c r="Z125">
        <v>9213</v>
      </c>
      <c r="AA125">
        <v>6051</v>
      </c>
      <c r="AC125">
        <v>15264</v>
      </c>
      <c r="AD125" s="9" t="s">
        <v>6333</v>
      </c>
      <c r="AE125">
        <v>68</v>
      </c>
      <c r="AF125">
        <v>276</v>
      </c>
      <c r="AG125">
        <v>806</v>
      </c>
      <c r="AH125">
        <v>407</v>
      </c>
      <c r="AI125">
        <v>2165</v>
      </c>
      <c r="AJ125">
        <v>265</v>
      </c>
      <c r="AK125">
        <v>308</v>
      </c>
      <c r="AL125">
        <v>322</v>
      </c>
      <c r="AM125">
        <v>322</v>
      </c>
      <c r="AN125">
        <v>238</v>
      </c>
      <c r="AO125">
        <v>156</v>
      </c>
      <c r="AP125">
        <v>107</v>
      </c>
      <c r="AQ125">
        <v>129</v>
      </c>
      <c r="AR125">
        <v>5569</v>
      </c>
      <c r="AT125">
        <f t="shared" si="22"/>
        <v>2572</v>
      </c>
      <c r="AU125">
        <f t="shared" si="29"/>
        <v>895</v>
      </c>
      <c r="AV125">
        <f t="shared" si="23"/>
        <v>823</v>
      </c>
      <c r="AW125">
        <f t="shared" si="24"/>
        <v>129</v>
      </c>
      <c r="AY125" s="12">
        <v>873</v>
      </c>
      <c r="AZ125" s="1">
        <v>1</v>
      </c>
      <c r="BA125" s="1"/>
      <c r="BB125" s="1"/>
      <c r="BC125" s="1"/>
      <c r="BD125" s="1">
        <v>2180</v>
      </c>
      <c r="BE125" s="1"/>
      <c r="BF125" s="1"/>
      <c r="BG125" s="1">
        <v>15</v>
      </c>
      <c r="BH125" s="1">
        <v>4035</v>
      </c>
      <c r="BI125" s="1"/>
      <c r="BJ125" s="1"/>
      <c r="BK125" s="1"/>
      <c r="BL125" s="1"/>
      <c r="BM125" s="1"/>
      <c r="BN125" s="1"/>
      <c r="BO125" s="1"/>
      <c r="BP125" s="1">
        <v>1214</v>
      </c>
      <c r="BQ125" s="1"/>
      <c r="BR125" s="1"/>
      <c r="BS125" s="1"/>
      <c r="BT125" s="1"/>
      <c r="BU125" s="1"/>
      <c r="BV125" s="1"/>
      <c r="BW125" s="1">
        <v>2</v>
      </c>
      <c r="BX125" s="1"/>
      <c r="BY125" s="1"/>
      <c r="BZ125" s="1">
        <v>1</v>
      </c>
      <c r="CA125" s="1">
        <v>13</v>
      </c>
      <c r="CB125" s="1"/>
      <c r="CC125" s="1"/>
      <c r="CD125" s="1">
        <v>2</v>
      </c>
      <c r="CE125" s="1"/>
      <c r="CF125" s="1"/>
      <c r="CG125" s="1"/>
      <c r="CH125" s="1"/>
      <c r="CI125" s="1"/>
      <c r="CJ125" s="1"/>
      <c r="CK125" s="1"/>
      <c r="CL125" s="1">
        <v>7463</v>
      </c>
      <c r="CZ125" s="9" t="s">
        <v>6333</v>
      </c>
      <c r="DA125">
        <v>33</v>
      </c>
      <c r="DB125">
        <v>109</v>
      </c>
      <c r="DC125">
        <v>45</v>
      </c>
      <c r="DD125">
        <v>498</v>
      </c>
      <c r="DE125">
        <v>69</v>
      </c>
      <c r="DF125">
        <v>72</v>
      </c>
      <c r="DG125">
        <v>55</v>
      </c>
      <c r="DH125">
        <v>41</v>
      </c>
      <c r="DI125">
        <v>35</v>
      </c>
      <c r="DJ125">
        <v>20</v>
      </c>
      <c r="DK125">
        <v>16</v>
      </c>
      <c r="DL125">
        <v>15</v>
      </c>
      <c r="DM125">
        <v>4</v>
      </c>
      <c r="DN125">
        <v>1012</v>
      </c>
      <c r="DP125">
        <f t="shared" si="25"/>
        <v>567</v>
      </c>
      <c r="DQ125">
        <f t="shared" si="26"/>
        <v>168</v>
      </c>
      <c r="DR125">
        <f t="shared" si="27"/>
        <v>86</v>
      </c>
      <c r="DS125">
        <f t="shared" si="28"/>
        <v>4</v>
      </c>
      <c r="DU125" s="9" t="s">
        <v>6347</v>
      </c>
      <c r="DV125">
        <v>148</v>
      </c>
      <c r="DW125">
        <v>156</v>
      </c>
      <c r="DX125">
        <v>304</v>
      </c>
      <c r="DZ125" s="9" t="s">
        <v>6333</v>
      </c>
      <c r="EA125">
        <v>832</v>
      </c>
      <c r="EB125">
        <v>180</v>
      </c>
      <c r="EC125">
        <v>1012</v>
      </c>
    </row>
    <row r="126" spans="1:133">
      <c r="A126" s="9" t="s">
        <v>6334</v>
      </c>
      <c r="B126">
        <v>1</v>
      </c>
      <c r="C126">
        <v>37</v>
      </c>
      <c r="D126">
        <v>13877</v>
      </c>
      <c r="E126">
        <v>4719</v>
      </c>
      <c r="F126">
        <v>2</v>
      </c>
      <c r="G126">
        <v>56</v>
      </c>
      <c r="H126">
        <v>26</v>
      </c>
      <c r="I126">
        <v>78</v>
      </c>
      <c r="J126">
        <v>7807</v>
      </c>
      <c r="K126">
        <v>169</v>
      </c>
      <c r="M126">
        <v>26772</v>
      </c>
      <c r="N126">
        <f t="shared" si="16"/>
        <v>7885</v>
      </c>
      <c r="O126">
        <f t="shared" si="17"/>
        <v>13933</v>
      </c>
      <c r="P126">
        <f t="shared" si="18"/>
        <v>4745</v>
      </c>
      <c r="Q126">
        <f t="shared" si="19"/>
        <v>2</v>
      </c>
      <c r="R126">
        <f t="shared" si="20"/>
        <v>170</v>
      </c>
      <c r="S126">
        <f t="shared" si="21"/>
        <v>37</v>
      </c>
      <c r="T126" s="9" t="s">
        <v>6348</v>
      </c>
      <c r="U126">
        <v>4578</v>
      </c>
      <c r="V126">
        <v>4758</v>
      </c>
      <c r="X126">
        <v>9336</v>
      </c>
      <c r="Y126" s="9" t="s">
        <v>6348</v>
      </c>
      <c r="Z126">
        <v>4334</v>
      </c>
      <c r="AA126">
        <v>5002</v>
      </c>
      <c r="AC126">
        <v>9336</v>
      </c>
      <c r="AD126" s="9" t="s">
        <v>6334</v>
      </c>
      <c r="AE126">
        <v>272</v>
      </c>
      <c r="AF126">
        <v>1264</v>
      </c>
      <c r="AG126">
        <v>4081</v>
      </c>
      <c r="AH126">
        <v>2221</v>
      </c>
      <c r="AI126">
        <v>10046</v>
      </c>
      <c r="AJ126">
        <v>1480</v>
      </c>
      <c r="AK126">
        <v>1491</v>
      </c>
      <c r="AL126">
        <v>1511</v>
      </c>
      <c r="AM126">
        <v>1396</v>
      </c>
      <c r="AN126">
        <v>1037</v>
      </c>
      <c r="AO126">
        <v>788</v>
      </c>
      <c r="AP126">
        <v>537</v>
      </c>
      <c r="AQ126">
        <v>648</v>
      </c>
      <c r="AR126">
        <v>26772</v>
      </c>
      <c r="AT126">
        <f t="shared" si="22"/>
        <v>12267</v>
      </c>
      <c r="AU126">
        <f t="shared" si="29"/>
        <v>4482</v>
      </c>
      <c r="AV126">
        <f t="shared" si="23"/>
        <v>3758</v>
      </c>
      <c r="AW126">
        <f t="shared" si="24"/>
        <v>648</v>
      </c>
      <c r="AY126" s="12">
        <v>885</v>
      </c>
      <c r="AZ126" s="1">
        <v>1</v>
      </c>
      <c r="BA126" s="1">
        <v>4</v>
      </c>
      <c r="BB126" s="1"/>
      <c r="BC126" s="1"/>
      <c r="BD126" s="1">
        <v>4439</v>
      </c>
      <c r="BE126" s="1"/>
      <c r="BF126" s="1"/>
      <c r="BG126" s="1">
        <v>1</v>
      </c>
      <c r="BH126" s="1">
        <v>1040</v>
      </c>
      <c r="BI126" s="1"/>
      <c r="BJ126" s="1">
        <v>2</v>
      </c>
      <c r="BK126" s="1"/>
      <c r="BL126" s="1"/>
      <c r="BM126" s="1"/>
      <c r="BN126" s="1">
        <v>2</v>
      </c>
      <c r="BO126" s="1"/>
      <c r="BP126" s="1"/>
      <c r="BQ126" s="1"/>
      <c r="BR126" s="1"/>
      <c r="BS126" s="1">
        <v>6</v>
      </c>
      <c r="BT126" s="1"/>
      <c r="BU126" s="1">
        <v>1</v>
      </c>
      <c r="BV126" s="1"/>
      <c r="BW126" s="1">
        <v>15</v>
      </c>
      <c r="BX126" s="1"/>
      <c r="BY126" s="1"/>
      <c r="BZ126" s="1">
        <v>7</v>
      </c>
      <c r="CA126" s="1">
        <v>29</v>
      </c>
      <c r="CB126" s="1"/>
      <c r="CC126" s="1"/>
      <c r="CD126" s="1">
        <v>2</v>
      </c>
      <c r="CE126" s="1"/>
      <c r="CF126" s="1"/>
      <c r="CG126" s="1"/>
      <c r="CH126" s="1"/>
      <c r="CI126" s="1"/>
      <c r="CJ126" s="1"/>
      <c r="CK126" s="1"/>
      <c r="CL126" s="1">
        <v>5549</v>
      </c>
      <c r="CZ126" s="9" t="s">
        <v>6334</v>
      </c>
      <c r="DA126">
        <v>521</v>
      </c>
      <c r="DB126">
        <v>2010</v>
      </c>
      <c r="DC126">
        <v>1059</v>
      </c>
      <c r="DD126">
        <v>7331</v>
      </c>
      <c r="DE126">
        <v>982</v>
      </c>
      <c r="DF126">
        <v>938</v>
      </c>
      <c r="DG126">
        <v>859</v>
      </c>
      <c r="DH126">
        <v>760</v>
      </c>
      <c r="DI126">
        <v>539</v>
      </c>
      <c r="DJ126">
        <v>391</v>
      </c>
      <c r="DK126">
        <v>213</v>
      </c>
      <c r="DL126">
        <v>272</v>
      </c>
      <c r="DM126">
        <v>61</v>
      </c>
      <c r="DN126">
        <v>15936</v>
      </c>
      <c r="DP126">
        <f t="shared" si="25"/>
        <v>8313</v>
      </c>
      <c r="DQ126">
        <f t="shared" si="26"/>
        <v>2557</v>
      </c>
      <c r="DR126">
        <f t="shared" si="27"/>
        <v>1415</v>
      </c>
      <c r="DS126">
        <f t="shared" si="28"/>
        <v>61</v>
      </c>
      <c r="DU126" s="9" t="s">
        <v>6333</v>
      </c>
      <c r="DV126">
        <v>566</v>
      </c>
      <c r="DW126">
        <v>446</v>
      </c>
      <c r="DX126">
        <v>1012</v>
      </c>
      <c r="DZ126" s="9" t="s">
        <v>6334</v>
      </c>
      <c r="EA126">
        <v>14238</v>
      </c>
      <c r="EB126">
        <v>1698</v>
      </c>
      <c r="EC126">
        <v>15936</v>
      </c>
    </row>
    <row r="127" spans="1:133">
      <c r="A127" s="9" t="s">
        <v>6335</v>
      </c>
      <c r="C127">
        <v>23</v>
      </c>
      <c r="D127">
        <v>8354</v>
      </c>
      <c r="E127">
        <v>2745</v>
      </c>
      <c r="F127">
        <v>2</v>
      </c>
      <c r="G127">
        <v>63</v>
      </c>
      <c r="H127">
        <v>34</v>
      </c>
      <c r="I127">
        <v>34</v>
      </c>
      <c r="J127">
        <v>3899</v>
      </c>
      <c r="K127">
        <v>110</v>
      </c>
      <c r="M127">
        <v>15264</v>
      </c>
      <c r="N127">
        <f t="shared" si="16"/>
        <v>3933</v>
      </c>
      <c r="O127">
        <f t="shared" si="17"/>
        <v>8417</v>
      </c>
      <c r="P127">
        <f t="shared" si="18"/>
        <v>2779</v>
      </c>
      <c r="Q127">
        <f t="shared" si="19"/>
        <v>2</v>
      </c>
      <c r="R127">
        <f t="shared" si="20"/>
        <v>110</v>
      </c>
      <c r="S127">
        <f t="shared" si="21"/>
        <v>23</v>
      </c>
      <c r="T127" s="9" t="s">
        <v>6337</v>
      </c>
      <c r="U127">
        <v>12293</v>
      </c>
      <c r="V127">
        <v>12298</v>
      </c>
      <c r="X127">
        <v>24591</v>
      </c>
      <c r="Y127" s="9" t="s">
        <v>6337</v>
      </c>
      <c r="Z127">
        <v>12786</v>
      </c>
      <c r="AA127">
        <v>11805</v>
      </c>
      <c r="AC127">
        <v>24591</v>
      </c>
      <c r="AD127" s="9" t="s">
        <v>6335</v>
      </c>
      <c r="AE127">
        <v>143</v>
      </c>
      <c r="AF127">
        <v>635</v>
      </c>
      <c r="AG127">
        <v>2062</v>
      </c>
      <c r="AH127">
        <v>1203</v>
      </c>
      <c r="AI127">
        <v>5236</v>
      </c>
      <c r="AJ127">
        <v>884</v>
      </c>
      <c r="AK127">
        <v>928</v>
      </c>
      <c r="AL127">
        <v>946</v>
      </c>
      <c r="AM127">
        <v>937</v>
      </c>
      <c r="AN127">
        <v>752</v>
      </c>
      <c r="AO127">
        <v>577</v>
      </c>
      <c r="AP127">
        <v>412</v>
      </c>
      <c r="AQ127">
        <v>549</v>
      </c>
      <c r="AR127">
        <v>15264</v>
      </c>
      <c r="AT127">
        <f t="shared" si="22"/>
        <v>6439</v>
      </c>
      <c r="AU127">
        <f t="shared" si="29"/>
        <v>2758</v>
      </c>
      <c r="AV127">
        <f t="shared" si="23"/>
        <v>2678</v>
      </c>
      <c r="AW127">
        <f t="shared" si="24"/>
        <v>549</v>
      </c>
      <c r="AY127" s="12">
        <v>887</v>
      </c>
      <c r="AZ127" s="1">
        <v>8</v>
      </c>
      <c r="BA127" s="1">
        <v>83</v>
      </c>
      <c r="BB127" s="1"/>
      <c r="BC127" s="1"/>
      <c r="BD127" s="1">
        <v>18461</v>
      </c>
      <c r="BE127" s="1"/>
      <c r="BF127" s="1">
        <v>7</v>
      </c>
      <c r="BG127" s="1">
        <v>7</v>
      </c>
      <c r="BH127" s="1">
        <v>7651</v>
      </c>
      <c r="BI127" s="1">
        <v>3</v>
      </c>
      <c r="BJ127" s="1">
        <v>10</v>
      </c>
      <c r="BK127" s="1"/>
      <c r="BL127" s="1"/>
      <c r="BM127" s="1">
        <v>5</v>
      </c>
      <c r="BN127" s="1">
        <v>117</v>
      </c>
      <c r="BO127" s="1">
        <v>18</v>
      </c>
      <c r="BP127" s="1">
        <v>6</v>
      </c>
      <c r="BQ127" s="1"/>
      <c r="BR127" s="1"/>
      <c r="BS127" s="1">
        <v>20</v>
      </c>
      <c r="BT127" s="1"/>
      <c r="BU127" s="1">
        <v>9</v>
      </c>
      <c r="BV127" s="1">
        <v>2</v>
      </c>
      <c r="BW127" s="1">
        <v>55</v>
      </c>
      <c r="BX127" s="1">
        <v>1</v>
      </c>
      <c r="BY127" s="1"/>
      <c r="BZ127" s="1">
        <v>40</v>
      </c>
      <c r="CA127" s="1">
        <v>180</v>
      </c>
      <c r="CB127" s="1"/>
      <c r="CC127" s="1"/>
      <c r="CD127" s="1">
        <v>45</v>
      </c>
      <c r="CE127" s="1"/>
      <c r="CF127" s="1"/>
      <c r="CG127" s="1"/>
      <c r="CH127" s="1"/>
      <c r="CI127" s="1">
        <v>1</v>
      </c>
      <c r="CJ127" s="1"/>
      <c r="CK127" s="1"/>
      <c r="CL127" s="1">
        <v>26729</v>
      </c>
      <c r="CZ127" s="9" t="s">
        <v>6335</v>
      </c>
      <c r="DA127">
        <v>114</v>
      </c>
      <c r="DB127">
        <v>360</v>
      </c>
      <c r="DC127">
        <v>205</v>
      </c>
      <c r="DD127">
        <v>1754</v>
      </c>
      <c r="DE127">
        <v>211</v>
      </c>
      <c r="DF127">
        <v>212</v>
      </c>
      <c r="DG127">
        <v>161</v>
      </c>
      <c r="DH127">
        <v>158</v>
      </c>
      <c r="DI127">
        <v>130</v>
      </c>
      <c r="DJ127">
        <v>62</v>
      </c>
      <c r="DK127">
        <v>51</v>
      </c>
      <c r="DL127">
        <v>71</v>
      </c>
      <c r="DM127">
        <v>15</v>
      </c>
      <c r="DN127">
        <v>3504</v>
      </c>
      <c r="DP127">
        <f t="shared" si="25"/>
        <v>1965</v>
      </c>
      <c r="DQ127">
        <f t="shared" si="26"/>
        <v>531</v>
      </c>
      <c r="DR127">
        <f t="shared" si="27"/>
        <v>314</v>
      </c>
      <c r="DS127">
        <f t="shared" si="28"/>
        <v>15</v>
      </c>
      <c r="DU127" s="9" t="s">
        <v>6334</v>
      </c>
      <c r="DV127">
        <v>8245</v>
      </c>
      <c r="DW127">
        <v>7691</v>
      </c>
      <c r="DX127">
        <v>15936</v>
      </c>
      <c r="DZ127" s="9" t="s">
        <v>6335</v>
      </c>
      <c r="EA127">
        <v>2570</v>
      </c>
      <c r="EB127">
        <v>934</v>
      </c>
      <c r="EC127">
        <v>3504</v>
      </c>
    </row>
    <row r="128" spans="1:133">
      <c r="A128" s="9" t="s">
        <v>6348</v>
      </c>
      <c r="B128">
        <v>15</v>
      </c>
      <c r="C128">
        <v>35</v>
      </c>
      <c r="D128">
        <v>4738</v>
      </c>
      <c r="E128">
        <v>775</v>
      </c>
      <c r="G128">
        <v>44</v>
      </c>
      <c r="H128">
        <v>6</v>
      </c>
      <c r="I128">
        <v>4</v>
      </c>
      <c r="J128">
        <v>3656</v>
      </c>
      <c r="K128">
        <v>63</v>
      </c>
      <c r="M128">
        <v>9336</v>
      </c>
      <c r="N128">
        <f t="shared" si="16"/>
        <v>3660</v>
      </c>
      <c r="O128">
        <f t="shared" si="17"/>
        <v>4782</v>
      </c>
      <c r="P128">
        <f t="shared" si="18"/>
        <v>781</v>
      </c>
      <c r="Q128">
        <f t="shared" si="19"/>
        <v>0</v>
      </c>
      <c r="R128">
        <f t="shared" si="20"/>
        <v>78</v>
      </c>
      <c r="S128">
        <f t="shared" si="21"/>
        <v>35</v>
      </c>
      <c r="T128" s="9" t="s">
        <v>6176</v>
      </c>
      <c r="Y128" s="9" t="s">
        <v>6176</v>
      </c>
      <c r="AD128" s="9" t="s">
        <v>6348</v>
      </c>
      <c r="AE128">
        <v>108</v>
      </c>
      <c r="AF128">
        <v>576</v>
      </c>
      <c r="AG128">
        <v>1996</v>
      </c>
      <c r="AH128">
        <v>847</v>
      </c>
      <c r="AI128">
        <v>3184</v>
      </c>
      <c r="AJ128">
        <v>487</v>
      </c>
      <c r="AK128">
        <v>461</v>
      </c>
      <c r="AL128">
        <v>402</v>
      </c>
      <c r="AM128">
        <v>372</v>
      </c>
      <c r="AN128">
        <v>285</v>
      </c>
      <c r="AO128">
        <v>208</v>
      </c>
      <c r="AP128">
        <v>170</v>
      </c>
      <c r="AQ128">
        <v>240</v>
      </c>
      <c r="AR128">
        <v>9336</v>
      </c>
      <c r="AT128">
        <f t="shared" si="22"/>
        <v>4031</v>
      </c>
      <c r="AU128">
        <f t="shared" si="29"/>
        <v>1350</v>
      </c>
      <c r="AV128">
        <f t="shared" si="23"/>
        <v>1035</v>
      </c>
      <c r="AW128">
        <f t="shared" si="24"/>
        <v>240</v>
      </c>
      <c r="AY128" s="12">
        <v>890</v>
      </c>
      <c r="AZ128" s="1">
        <v>1</v>
      </c>
      <c r="BA128" s="1">
        <v>20</v>
      </c>
      <c r="BB128" s="1"/>
      <c r="BC128" s="1"/>
      <c r="BD128" s="1">
        <v>10795</v>
      </c>
      <c r="BE128" s="1"/>
      <c r="BF128" s="1">
        <v>3</v>
      </c>
      <c r="BG128" s="1">
        <v>9</v>
      </c>
      <c r="BH128" s="1">
        <v>3774</v>
      </c>
      <c r="BI128" s="1">
        <v>8</v>
      </c>
      <c r="BJ128" s="1">
        <v>6</v>
      </c>
      <c r="BK128" s="1"/>
      <c r="BL128" s="1"/>
      <c r="BM128" s="1">
        <v>4</v>
      </c>
      <c r="BN128" s="1">
        <v>427</v>
      </c>
      <c r="BO128" s="1">
        <v>20</v>
      </c>
      <c r="BP128" s="1">
        <v>7</v>
      </c>
      <c r="BQ128" s="1"/>
      <c r="BR128" s="1"/>
      <c r="BS128" s="1">
        <v>5</v>
      </c>
      <c r="BT128" s="1">
        <v>2</v>
      </c>
      <c r="BU128" s="1">
        <v>3</v>
      </c>
      <c r="BV128" s="1"/>
      <c r="BW128" s="1">
        <v>41</v>
      </c>
      <c r="BX128" s="1"/>
      <c r="BY128" s="1"/>
      <c r="BZ128" s="1">
        <v>27</v>
      </c>
      <c r="CA128" s="1">
        <v>107</v>
      </c>
      <c r="CB128" s="1">
        <v>1</v>
      </c>
      <c r="CC128" s="1"/>
      <c r="CD128" s="1">
        <v>27</v>
      </c>
      <c r="CE128" s="1"/>
      <c r="CF128" s="1"/>
      <c r="CG128" s="1"/>
      <c r="CH128" s="1"/>
      <c r="CI128" s="1"/>
      <c r="CJ128" s="1"/>
      <c r="CK128" s="1"/>
      <c r="CL128" s="1">
        <v>15287</v>
      </c>
      <c r="CZ128" s="9" t="s">
        <v>6348</v>
      </c>
      <c r="DA128">
        <v>40</v>
      </c>
      <c r="DB128">
        <v>98</v>
      </c>
      <c r="DC128">
        <v>33</v>
      </c>
      <c r="DD128">
        <v>810</v>
      </c>
      <c r="DE128">
        <v>107</v>
      </c>
      <c r="DF128">
        <v>70</v>
      </c>
      <c r="DG128">
        <v>42</v>
      </c>
      <c r="DH128">
        <v>30</v>
      </c>
      <c r="DI128">
        <v>19</v>
      </c>
      <c r="DJ128">
        <v>4</v>
      </c>
      <c r="DK128">
        <v>6</v>
      </c>
      <c r="DL128">
        <v>2</v>
      </c>
      <c r="DM128">
        <v>7</v>
      </c>
      <c r="DN128">
        <v>1268</v>
      </c>
      <c r="DP128">
        <f t="shared" si="25"/>
        <v>917</v>
      </c>
      <c r="DQ128">
        <f t="shared" si="26"/>
        <v>142</v>
      </c>
      <c r="DR128">
        <f t="shared" si="27"/>
        <v>31</v>
      </c>
      <c r="DS128">
        <f t="shared" si="28"/>
        <v>7</v>
      </c>
      <c r="DU128" s="9" t="s">
        <v>6335</v>
      </c>
      <c r="DV128">
        <v>1975</v>
      </c>
      <c r="DW128">
        <v>1529</v>
      </c>
      <c r="DX128">
        <v>3504</v>
      </c>
      <c r="DZ128" s="9" t="s">
        <v>6348</v>
      </c>
      <c r="EA128">
        <v>1043</v>
      </c>
      <c r="EB128">
        <v>225</v>
      </c>
      <c r="EC128">
        <v>1268</v>
      </c>
    </row>
    <row r="129" spans="1:133">
      <c r="A129" s="9" t="s">
        <v>6337</v>
      </c>
      <c r="B129">
        <v>2</v>
      </c>
      <c r="C129">
        <v>14</v>
      </c>
      <c r="D129">
        <v>13615</v>
      </c>
      <c r="E129">
        <v>921</v>
      </c>
      <c r="F129">
        <v>15</v>
      </c>
      <c r="G129">
        <v>264</v>
      </c>
      <c r="H129">
        <v>20</v>
      </c>
      <c r="I129">
        <v>168</v>
      </c>
      <c r="J129">
        <v>9496</v>
      </c>
      <c r="K129">
        <v>76</v>
      </c>
      <c r="M129">
        <v>24591</v>
      </c>
      <c r="N129">
        <f t="shared" si="16"/>
        <v>9664</v>
      </c>
      <c r="O129">
        <f t="shared" si="17"/>
        <v>13879</v>
      </c>
      <c r="P129">
        <f t="shared" si="18"/>
        <v>941</v>
      </c>
      <c r="Q129">
        <f t="shared" si="19"/>
        <v>15</v>
      </c>
      <c r="R129">
        <f t="shared" si="20"/>
        <v>78</v>
      </c>
      <c r="S129">
        <f t="shared" si="21"/>
        <v>14</v>
      </c>
      <c r="T129" s="9" t="s">
        <v>6177</v>
      </c>
      <c r="U129">
        <v>1395225</v>
      </c>
      <c r="V129">
        <v>1335940</v>
      </c>
      <c r="X129">
        <v>2731165</v>
      </c>
      <c r="Y129" s="9" t="s">
        <v>6177</v>
      </c>
      <c r="Z129">
        <v>828384</v>
      </c>
      <c r="AA129">
        <v>1902781</v>
      </c>
      <c r="AC129">
        <v>2731165</v>
      </c>
      <c r="AD129" s="9" t="s">
        <v>6337</v>
      </c>
      <c r="AE129">
        <v>461</v>
      </c>
      <c r="AF129">
        <v>1886</v>
      </c>
      <c r="AG129">
        <v>4848</v>
      </c>
      <c r="AH129">
        <v>2310</v>
      </c>
      <c r="AI129">
        <v>9064</v>
      </c>
      <c r="AJ129">
        <v>1127</v>
      </c>
      <c r="AK129">
        <v>1115</v>
      </c>
      <c r="AL129">
        <v>1082</v>
      </c>
      <c r="AM129">
        <v>915</v>
      </c>
      <c r="AN129">
        <v>665</v>
      </c>
      <c r="AO129">
        <v>461</v>
      </c>
      <c r="AP129">
        <v>284</v>
      </c>
      <c r="AQ129">
        <v>373</v>
      </c>
      <c r="AR129">
        <v>24591</v>
      </c>
      <c r="AT129">
        <f t="shared" si="22"/>
        <v>11374</v>
      </c>
      <c r="AU129">
        <f t="shared" si="29"/>
        <v>3324</v>
      </c>
      <c r="AV129">
        <f t="shared" si="23"/>
        <v>2325</v>
      </c>
      <c r="AW129">
        <f t="shared" si="24"/>
        <v>373</v>
      </c>
      <c r="AY129" s="12">
        <v>893</v>
      </c>
      <c r="AZ129" s="1"/>
      <c r="BA129" s="1">
        <v>3</v>
      </c>
      <c r="BB129" s="1"/>
      <c r="BC129" s="1"/>
      <c r="BD129" s="1">
        <v>5659</v>
      </c>
      <c r="BE129" s="1"/>
      <c r="BF129" s="1"/>
      <c r="BG129" s="1">
        <v>3</v>
      </c>
      <c r="BH129" s="1">
        <v>3635</v>
      </c>
      <c r="BI129" s="1"/>
      <c r="BJ129" s="1">
        <v>22</v>
      </c>
      <c r="BK129" s="1"/>
      <c r="BL129" s="1">
        <v>1</v>
      </c>
      <c r="BM129" s="1"/>
      <c r="BN129" s="1">
        <v>23</v>
      </c>
      <c r="BO129" s="1">
        <v>20</v>
      </c>
      <c r="BP129" s="1"/>
      <c r="BQ129" s="1"/>
      <c r="BR129" s="1"/>
      <c r="BS129" s="1">
        <v>4</v>
      </c>
      <c r="BT129" s="1"/>
      <c r="BU129" s="1">
        <v>5</v>
      </c>
      <c r="BV129" s="1"/>
      <c r="BW129" s="1">
        <v>44</v>
      </c>
      <c r="BX129" s="1"/>
      <c r="BY129" s="1"/>
      <c r="BZ129" s="1">
        <v>21</v>
      </c>
      <c r="CA129" s="1">
        <v>59</v>
      </c>
      <c r="CB129" s="1"/>
      <c r="CC129" s="1"/>
      <c r="CD129" s="1">
        <v>43</v>
      </c>
      <c r="CE129" s="1"/>
      <c r="CF129" s="1"/>
      <c r="CG129" s="1"/>
      <c r="CH129" s="1"/>
      <c r="CI129" s="1"/>
      <c r="CJ129" s="1"/>
      <c r="CK129" s="1"/>
      <c r="CL129" s="1">
        <v>9542</v>
      </c>
      <c r="CZ129" s="9" t="s">
        <v>6337</v>
      </c>
      <c r="DA129">
        <v>93</v>
      </c>
      <c r="DB129">
        <v>161</v>
      </c>
      <c r="DC129">
        <v>77</v>
      </c>
      <c r="DD129">
        <v>1093</v>
      </c>
      <c r="DE129">
        <v>74</v>
      </c>
      <c r="DF129">
        <v>87</v>
      </c>
      <c r="DG129">
        <v>57</v>
      </c>
      <c r="DH129">
        <v>55</v>
      </c>
      <c r="DI129">
        <v>29</v>
      </c>
      <c r="DJ129">
        <v>18</v>
      </c>
      <c r="DK129">
        <v>12</v>
      </c>
      <c r="DL129">
        <v>7</v>
      </c>
      <c r="DM129">
        <v>5</v>
      </c>
      <c r="DN129">
        <v>1768</v>
      </c>
      <c r="DP129">
        <f t="shared" si="25"/>
        <v>1167</v>
      </c>
      <c r="DQ129">
        <f t="shared" si="26"/>
        <v>199</v>
      </c>
      <c r="DR129">
        <f t="shared" si="27"/>
        <v>66</v>
      </c>
      <c r="DS129">
        <f t="shared" si="28"/>
        <v>5</v>
      </c>
      <c r="DU129" s="9" t="s">
        <v>6348</v>
      </c>
      <c r="DV129">
        <v>801</v>
      </c>
      <c r="DW129">
        <v>467</v>
      </c>
      <c r="DX129">
        <v>1268</v>
      </c>
      <c r="DZ129" s="9" t="s">
        <v>6337</v>
      </c>
      <c r="EA129">
        <v>992</v>
      </c>
      <c r="EB129">
        <v>776</v>
      </c>
      <c r="EC129">
        <v>1768</v>
      </c>
    </row>
    <row r="130" spans="1:133">
      <c r="A130" s="9" t="s">
        <v>6176</v>
      </c>
      <c r="AD130" s="9" t="s">
        <v>6177</v>
      </c>
      <c r="AE130">
        <v>31018</v>
      </c>
      <c r="AF130">
        <v>150743</v>
      </c>
      <c r="AG130">
        <v>412833</v>
      </c>
      <c r="AH130">
        <v>198310</v>
      </c>
      <c r="AI130">
        <v>1052535</v>
      </c>
      <c r="AJ130">
        <v>147245</v>
      </c>
      <c r="AK130">
        <v>147111</v>
      </c>
      <c r="AL130">
        <v>151255</v>
      </c>
      <c r="AM130">
        <v>137129</v>
      </c>
      <c r="AN130">
        <v>105996</v>
      </c>
      <c r="AO130">
        <v>76661</v>
      </c>
      <c r="AP130">
        <v>52287</v>
      </c>
      <c r="AQ130">
        <v>68042</v>
      </c>
      <c r="AR130">
        <v>2731165</v>
      </c>
      <c r="AU130">
        <f t="shared" si="29"/>
        <v>445611</v>
      </c>
      <c r="AY130" s="12">
        <v>895</v>
      </c>
      <c r="AZ130" s="1">
        <v>1</v>
      </c>
      <c r="BA130" s="1">
        <v>14</v>
      </c>
      <c r="BB130" s="1"/>
      <c r="BC130" s="1"/>
      <c r="BD130" s="1">
        <v>14522</v>
      </c>
      <c r="BE130" s="1"/>
      <c r="BF130" s="1">
        <v>6</v>
      </c>
      <c r="BG130" s="1">
        <v>11</v>
      </c>
      <c r="BH130" s="1">
        <v>7063</v>
      </c>
      <c r="BI130" s="1"/>
      <c r="BJ130" s="1">
        <v>9</v>
      </c>
      <c r="BK130" s="1"/>
      <c r="BL130" s="1"/>
      <c r="BM130" s="1"/>
      <c r="BN130" s="1">
        <v>269</v>
      </c>
      <c r="BO130" s="1">
        <v>1</v>
      </c>
      <c r="BP130" s="1">
        <v>2359</v>
      </c>
      <c r="BQ130" s="1"/>
      <c r="BR130" s="1"/>
      <c r="BS130" s="1">
        <v>9</v>
      </c>
      <c r="BT130" s="1">
        <v>5</v>
      </c>
      <c r="BU130" s="1">
        <v>9</v>
      </c>
      <c r="BV130" s="1"/>
      <c r="BW130" s="1">
        <v>111</v>
      </c>
      <c r="BX130" s="1">
        <v>1</v>
      </c>
      <c r="BY130" s="1"/>
      <c r="BZ130" s="1">
        <v>11</v>
      </c>
      <c r="CA130" s="1">
        <v>85</v>
      </c>
      <c r="CB130" s="1"/>
      <c r="CC130" s="1"/>
      <c r="CD130" s="1">
        <v>15</v>
      </c>
      <c r="CE130" s="1"/>
      <c r="CF130" s="1"/>
      <c r="CG130" s="1"/>
      <c r="CH130" s="1"/>
      <c r="CI130" s="1"/>
      <c r="CJ130" s="1">
        <v>2</v>
      </c>
      <c r="CK130" s="1"/>
      <c r="CL130" s="1">
        <v>24503</v>
      </c>
      <c r="CZ130" s="9" t="s">
        <v>6176</v>
      </c>
      <c r="DU130" s="9" t="s">
        <v>6337</v>
      </c>
      <c r="DV130">
        <v>940</v>
      </c>
      <c r="DW130">
        <v>828</v>
      </c>
      <c r="DX130">
        <v>1768</v>
      </c>
      <c r="DZ130" s="9" t="s">
        <v>6177</v>
      </c>
      <c r="EA130">
        <v>3899224</v>
      </c>
      <c r="EB130">
        <v>191607</v>
      </c>
      <c r="EC130">
        <v>4090831</v>
      </c>
    </row>
    <row r="131" spans="1:133">
      <c r="A131" s="9" t="s">
        <v>6177</v>
      </c>
      <c r="B131">
        <v>1194</v>
      </c>
      <c r="C131">
        <v>6855</v>
      </c>
      <c r="D131">
        <v>1155199</v>
      </c>
      <c r="E131">
        <v>517356</v>
      </c>
      <c r="F131">
        <v>3993</v>
      </c>
      <c r="G131">
        <v>7879</v>
      </c>
      <c r="H131">
        <v>2264</v>
      </c>
      <c r="I131">
        <v>8130</v>
      </c>
      <c r="J131">
        <v>967176</v>
      </c>
      <c r="K131">
        <v>61119</v>
      </c>
      <c r="M131">
        <v>2731165</v>
      </c>
      <c r="AT131">
        <f t="shared" si="22"/>
        <v>0</v>
      </c>
      <c r="AY131" s="12" t="s">
        <v>6177</v>
      </c>
      <c r="AZ131" s="1">
        <v>4371</v>
      </c>
      <c r="BA131" s="1">
        <v>6893</v>
      </c>
      <c r="BB131" s="1">
        <v>12</v>
      </c>
      <c r="BC131" s="1">
        <v>83</v>
      </c>
      <c r="BD131" s="1">
        <v>1678779</v>
      </c>
      <c r="BE131" s="1">
        <v>136</v>
      </c>
      <c r="BF131" s="1">
        <v>202</v>
      </c>
      <c r="BG131" s="1">
        <v>2115</v>
      </c>
      <c r="BH131" s="1">
        <v>853604</v>
      </c>
      <c r="BI131" s="1">
        <v>1072</v>
      </c>
      <c r="BJ131" s="1">
        <v>3130</v>
      </c>
      <c r="BK131" s="1">
        <v>6</v>
      </c>
      <c r="BL131" s="1">
        <v>33</v>
      </c>
      <c r="BM131" s="1">
        <v>922</v>
      </c>
      <c r="BN131" s="1">
        <v>6111</v>
      </c>
      <c r="BO131" s="1">
        <v>2764</v>
      </c>
      <c r="BP131" s="1">
        <v>45664</v>
      </c>
      <c r="BQ131" s="1">
        <v>66</v>
      </c>
      <c r="BR131" s="1">
        <v>65</v>
      </c>
      <c r="BS131" s="1">
        <v>4596</v>
      </c>
      <c r="BT131" s="1">
        <v>1704</v>
      </c>
      <c r="BU131" s="1">
        <v>1649</v>
      </c>
      <c r="BV131" s="1">
        <v>123</v>
      </c>
      <c r="BW131" s="1">
        <v>21708</v>
      </c>
      <c r="BX131" s="1">
        <v>170</v>
      </c>
      <c r="BY131" s="1">
        <v>79</v>
      </c>
      <c r="BZ131" s="1">
        <v>15942</v>
      </c>
      <c r="CA131" s="1">
        <v>62748</v>
      </c>
      <c r="CB131" s="1">
        <v>225</v>
      </c>
      <c r="CC131" s="1">
        <v>4</v>
      </c>
      <c r="CD131" s="1">
        <v>7315</v>
      </c>
      <c r="CE131" s="1">
        <v>1</v>
      </c>
      <c r="CF131" s="1">
        <v>403</v>
      </c>
      <c r="CG131" s="1">
        <v>15</v>
      </c>
      <c r="CH131" s="1">
        <v>11</v>
      </c>
      <c r="CI131" s="1">
        <v>1118</v>
      </c>
      <c r="CJ131" s="1">
        <v>76</v>
      </c>
      <c r="CK131" s="1"/>
      <c r="CL131" s="1">
        <v>2723915</v>
      </c>
      <c r="CZ131" s="9" t="s">
        <v>6177</v>
      </c>
      <c r="DA131">
        <v>129999</v>
      </c>
      <c r="DB131">
        <v>428989</v>
      </c>
      <c r="DC131">
        <v>204245</v>
      </c>
      <c r="DD131">
        <v>1838438</v>
      </c>
      <c r="DE131">
        <v>259354</v>
      </c>
      <c r="DF131">
        <v>242297</v>
      </c>
      <c r="DG131">
        <v>250931</v>
      </c>
      <c r="DH131">
        <v>227221</v>
      </c>
      <c r="DI131">
        <v>176327</v>
      </c>
      <c r="DJ131">
        <v>128040</v>
      </c>
      <c r="DK131">
        <v>85736</v>
      </c>
      <c r="DL131">
        <v>105504</v>
      </c>
      <c r="DM131">
        <v>13750</v>
      </c>
      <c r="DN131">
        <v>4090831</v>
      </c>
      <c r="DU131" s="9" t="s">
        <v>6177</v>
      </c>
      <c r="DV131">
        <v>1982471</v>
      </c>
      <c r="DW131">
        <v>2108360</v>
      </c>
      <c r="DX131">
        <v>4090831</v>
      </c>
    </row>
  </sheetData>
  <pageMargins left="0.7" right="0.7" top="0.75" bottom="0.75" header="0.3" footer="0.3"/>
  <pageSetup orientation="portrait" horizontalDpi="4294967295" verticalDpi="4294967295" r:id="rId1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D3B3-558E-4278-8E99-5A3360526BE9}">
  <sheetPr>
    <tabColor rgb="FFFFFF00"/>
  </sheetPr>
  <dimension ref="A1:AO131"/>
  <sheetViews>
    <sheetView workbookViewId="0">
      <selection activeCell="AP1" sqref="AP1:AQ1048576"/>
    </sheetView>
  </sheetViews>
  <sheetFormatPr defaultColWidth="11.42578125" defaultRowHeight="12.75"/>
  <cols>
    <col min="1" max="1" width="25.28515625" customWidth="1"/>
    <col min="4" max="4" width="9.140625" customWidth="1"/>
    <col min="5" max="5" width="13.85546875" customWidth="1"/>
    <col min="9" max="9" width="13.7109375" customWidth="1"/>
    <col min="14" max="14" width="15.28515625" customWidth="1"/>
    <col min="15" max="15" width="16.5703125" customWidth="1"/>
    <col min="17" max="17" width="17.5703125" customWidth="1"/>
    <col min="29" max="29" width="13.42578125" customWidth="1"/>
    <col min="31" max="31" width="14.140625" customWidth="1"/>
    <col min="40" max="40" width="15" customWidth="1"/>
    <col min="41" max="41" width="12.42578125" customWidth="1"/>
  </cols>
  <sheetData>
    <row r="1" spans="1:41" ht="55.5" customHeight="1">
      <c r="A1" s="585"/>
      <c r="B1" s="1011" t="s">
        <v>6349</v>
      </c>
      <c r="C1" s="1012"/>
      <c r="D1" s="1012"/>
      <c r="E1" s="1012"/>
      <c r="F1" s="1012"/>
      <c r="G1" s="1012"/>
      <c r="H1" s="1012"/>
      <c r="I1" s="1012"/>
      <c r="J1" s="1012"/>
      <c r="K1" s="1012"/>
      <c r="L1" s="1012"/>
      <c r="M1" s="1012"/>
      <c r="N1" s="1012"/>
      <c r="O1" s="1012"/>
      <c r="P1" s="1012"/>
      <c r="Q1" s="1012"/>
      <c r="R1" s="1012"/>
      <c r="S1" s="1012"/>
      <c r="T1" s="1012"/>
      <c r="U1" s="1012"/>
      <c r="V1" s="1012"/>
      <c r="W1" s="1012"/>
      <c r="X1" s="1012"/>
      <c r="Y1" s="1012"/>
      <c r="Z1" s="1012"/>
      <c r="AA1" s="1012"/>
      <c r="AB1" s="1012"/>
      <c r="AC1" s="1012"/>
      <c r="AD1" s="1012"/>
      <c r="AE1" s="1012"/>
      <c r="AF1" s="1012"/>
      <c r="AG1" s="1012"/>
      <c r="AH1" s="1012"/>
      <c r="AI1" s="1012"/>
      <c r="AJ1" s="1012"/>
      <c r="AK1" s="1012"/>
      <c r="AL1" s="1012"/>
      <c r="AM1" s="1012"/>
      <c r="AN1" s="1012"/>
      <c r="AO1" s="1012"/>
    </row>
    <row r="2" spans="1:41" ht="28.5" customHeight="1">
      <c r="A2" s="1007" t="s">
        <v>6350</v>
      </c>
      <c r="B2" s="1008"/>
      <c r="C2" s="703" t="s">
        <v>699</v>
      </c>
      <c r="D2" s="703" t="s">
        <v>703</v>
      </c>
      <c r="E2" s="703">
        <v>3</v>
      </c>
      <c r="F2" s="703">
        <v>4</v>
      </c>
      <c r="G2" s="703">
        <v>5</v>
      </c>
      <c r="H2" s="703" t="s">
        <v>713</v>
      </c>
      <c r="I2" s="703">
        <v>7</v>
      </c>
      <c r="J2" s="703" t="s">
        <v>720</v>
      </c>
      <c r="K2" s="703" t="s">
        <v>721</v>
      </c>
      <c r="L2" s="703" t="s">
        <v>6200</v>
      </c>
      <c r="M2" s="703" t="s">
        <v>6201</v>
      </c>
      <c r="N2" s="703" t="s">
        <v>6199</v>
      </c>
      <c r="O2" s="703" t="s">
        <v>6202</v>
      </c>
      <c r="P2" s="703" t="s">
        <v>6203</v>
      </c>
      <c r="Q2" s="703" t="s">
        <v>6204</v>
      </c>
      <c r="R2" s="703" t="s">
        <v>6205</v>
      </c>
      <c r="S2" s="703" t="s">
        <v>6206</v>
      </c>
      <c r="T2" s="703" t="s">
        <v>6207</v>
      </c>
      <c r="U2" s="703" t="s">
        <v>6208</v>
      </c>
      <c r="V2" s="703" t="s">
        <v>6209</v>
      </c>
      <c r="W2" s="703" t="s">
        <v>6210</v>
      </c>
      <c r="X2" s="703" t="s">
        <v>6211</v>
      </c>
      <c r="Y2" s="703" t="s">
        <v>6212</v>
      </c>
      <c r="Z2" s="703" t="s">
        <v>6213</v>
      </c>
      <c r="AA2" s="703" t="s">
        <v>6214</v>
      </c>
      <c r="AB2" s="703" t="s">
        <v>6215</v>
      </c>
      <c r="AC2" s="703" t="s">
        <v>6216</v>
      </c>
      <c r="AD2" s="703" t="s">
        <v>6217</v>
      </c>
      <c r="AE2" s="703" t="s">
        <v>6218</v>
      </c>
      <c r="AF2" s="703" t="s">
        <v>6219</v>
      </c>
      <c r="AG2" s="703" t="s">
        <v>6220</v>
      </c>
      <c r="AH2" s="703" t="s">
        <v>6351</v>
      </c>
      <c r="AI2" s="703" t="s">
        <v>6221</v>
      </c>
      <c r="AJ2" s="703" t="s">
        <v>6222</v>
      </c>
      <c r="AK2" s="703" t="s">
        <v>6223</v>
      </c>
      <c r="AL2" s="703" t="s">
        <v>6224</v>
      </c>
      <c r="AM2" s="703" t="s">
        <v>6225</v>
      </c>
      <c r="AN2" s="1013" t="s">
        <v>6177</v>
      </c>
      <c r="AO2" s="1015" t="s">
        <v>6352</v>
      </c>
    </row>
    <row r="3" spans="1:41" ht="45" customHeight="1" thickBot="1">
      <c r="A3" s="1009"/>
      <c r="B3" s="1010"/>
      <c r="C3" s="1023" t="s">
        <v>6353</v>
      </c>
      <c r="D3" s="1023" t="s">
        <v>6354</v>
      </c>
      <c r="E3" s="624" t="s">
        <v>6355</v>
      </c>
      <c r="F3" s="624" t="s">
        <v>6356</v>
      </c>
      <c r="G3" s="624" t="s">
        <v>6357</v>
      </c>
      <c r="H3" s="1023" t="s">
        <v>6358</v>
      </c>
      <c r="I3" s="624" t="s">
        <v>6359</v>
      </c>
      <c r="J3" s="1023" t="s">
        <v>6360</v>
      </c>
      <c r="K3" s="1023" t="s">
        <v>6361</v>
      </c>
      <c r="L3" s="1023" t="s">
        <v>6362</v>
      </c>
      <c r="M3" s="1023" t="s">
        <v>6363</v>
      </c>
      <c r="N3" s="624" t="s">
        <v>6364</v>
      </c>
      <c r="O3" s="624" t="s">
        <v>6365</v>
      </c>
      <c r="P3" s="1023" t="s">
        <v>6366</v>
      </c>
      <c r="Q3" s="624" t="s">
        <v>6367</v>
      </c>
      <c r="R3" s="1023" t="s">
        <v>6368</v>
      </c>
      <c r="S3" s="1023" t="s">
        <v>6369</v>
      </c>
      <c r="T3" s="1023" t="s">
        <v>6370</v>
      </c>
      <c r="U3" s="624" t="s">
        <v>6371</v>
      </c>
      <c r="V3" s="1023" t="s">
        <v>6372</v>
      </c>
      <c r="W3" s="1023" t="s">
        <v>6373</v>
      </c>
      <c r="X3" s="1023" t="s">
        <v>6374</v>
      </c>
      <c r="Y3" s="1023" t="s">
        <v>6375</v>
      </c>
      <c r="Z3" s="1023" t="s">
        <v>6376</v>
      </c>
      <c r="AA3" s="1023" t="s">
        <v>6377</v>
      </c>
      <c r="AB3" s="1023" t="s">
        <v>6378</v>
      </c>
      <c r="AC3" s="624" t="s">
        <v>6379</v>
      </c>
      <c r="AD3" s="646" t="s">
        <v>6380</v>
      </c>
      <c r="AE3" s="624" t="s">
        <v>6381</v>
      </c>
      <c r="AF3" s="1023" t="s">
        <v>6382</v>
      </c>
      <c r="AG3" s="645" t="s">
        <v>6383</v>
      </c>
      <c r="AH3" s="647" t="s">
        <v>6384</v>
      </c>
      <c r="AI3" s="641" t="s">
        <v>6385</v>
      </c>
      <c r="AJ3" s="642" t="s">
        <v>6386</v>
      </c>
      <c r="AK3" s="643" t="s">
        <v>6387</v>
      </c>
      <c r="AL3" s="643" t="s">
        <v>6388</v>
      </c>
      <c r="AM3" s="644" t="s">
        <v>6389</v>
      </c>
      <c r="AN3" s="1014"/>
      <c r="AO3" s="1016"/>
    </row>
    <row r="4" spans="1:41" ht="24.75" customHeight="1">
      <c r="A4" s="1005" t="s">
        <v>6390</v>
      </c>
      <c r="B4" s="1006"/>
      <c r="C4" s="715">
        <v>4371</v>
      </c>
      <c r="D4" s="715">
        <v>6893</v>
      </c>
      <c r="E4" s="715">
        <v>12</v>
      </c>
      <c r="F4" s="715">
        <v>83</v>
      </c>
      <c r="G4" s="715">
        <v>1678779</v>
      </c>
      <c r="H4" s="715">
        <v>136</v>
      </c>
      <c r="I4" s="715">
        <v>202</v>
      </c>
      <c r="J4" s="715">
        <v>2115</v>
      </c>
      <c r="K4" s="715">
        <v>853604</v>
      </c>
      <c r="L4" s="715">
        <v>1072</v>
      </c>
      <c r="M4" s="715">
        <v>3130</v>
      </c>
      <c r="N4" s="715">
        <v>6</v>
      </c>
      <c r="O4" s="715">
        <v>33</v>
      </c>
      <c r="P4" s="715">
        <v>922</v>
      </c>
      <c r="Q4" s="715">
        <v>6111</v>
      </c>
      <c r="R4" s="715">
        <v>2764</v>
      </c>
      <c r="S4" s="715">
        <v>45664</v>
      </c>
      <c r="T4" s="715">
        <v>66</v>
      </c>
      <c r="U4" s="715">
        <v>65</v>
      </c>
      <c r="V4" s="715">
        <v>4596</v>
      </c>
      <c r="W4" s="715">
        <v>1704</v>
      </c>
      <c r="X4" s="715">
        <v>1649</v>
      </c>
      <c r="Y4" s="715">
        <v>123</v>
      </c>
      <c r="Z4" s="715">
        <v>21708</v>
      </c>
      <c r="AA4" s="715">
        <v>170</v>
      </c>
      <c r="AB4" s="715">
        <v>79</v>
      </c>
      <c r="AC4" s="715">
        <v>15942</v>
      </c>
      <c r="AD4" s="715">
        <v>62748</v>
      </c>
      <c r="AE4" s="715">
        <v>225</v>
      </c>
      <c r="AF4" s="715">
        <v>4</v>
      </c>
      <c r="AG4" s="715">
        <v>7315</v>
      </c>
      <c r="AH4" s="715">
        <v>1</v>
      </c>
      <c r="AI4" s="715">
        <v>403</v>
      </c>
      <c r="AJ4" s="715">
        <v>15</v>
      </c>
      <c r="AK4" s="715">
        <v>11</v>
      </c>
      <c r="AL4" s="715">
        <v>1118</v>
      </c>
      <c r="AM4" s="715">
        <v>76</v>
      </c>
      <c r="AN4" s="715">
        <v>2723915</v>
      </c>
      <c r="AO4" s="715">
        <v>956815</v>
      </c>
    </row>
    <row r="5" spans="1:41">
      <c r="A5" s="1" t="s">
        <v>6</v>
      </c>
      <c r="B5" s="12">
        <v>1</v>
      </c>
      <c r="C5" s="1">
        <v>2267</v>
      </c>
      <c r="D5" s="1">
        <v>3926</v>
      </c>
      <c r="E5" s="1"/>
      <c r="F5" s="1"/>
      <c r="G5" s="1">
        <v>544035</v>
      </c>
      <c r="H5" s="1">
        <v>13</v>
      </c>
      <c r="I5" s="1">
        <v>1</v>
      </c>
      <c r="J5" s="1">
        <v>902</v>
      </c>
      <c r="K5" s="1">
        <v>178634</v>
      </c>
      <c r="L5" s="1">
        <v>485</v>
      </c>
      <c r="M5" s="1">
        <v>429</v>
      </c>
      <c r="N5" s="1">
        <v>1</v>
      </c>
      <c r="O5" s="1"/>
      <c r="P5" s="1">
        <v>372</v>
      </c>
      <c r="Q5" s="1">
        <v>19</v>
      </c>
      <c r="R5" s="1">
        <v>1233</v>
      </c>
      <c r="S5" s="1">
        <v>1663</v>
      </c>
      <c r="T5" s="1">
        <v>1</v>
      </c>
      <c r="U5" s="1">
        <v>14</v>
      </c>
      <c r="V5" s="1">
        <v>2447</v>
      </c>
      <c r="W5" s="1">
        <v>1071</v>
      </c>
      <c r="X5" s="1">
        <v>873</v>
      </c>
      <c r="Y5" s="1">
        <v>58</v>
      </c>
      <c r="Z5" s="1">
        <v>10684</v>
      </c>
      <c r="AA5" s="1">
        <v>68</v>
      </c>
      <c r="AB5" s="1">
        <v>3</v>
      </c>
      <c r="AC5" s="1">
        <v>3801</v>
      </c>
      <c r="AD5" s="1">
        <v>30920</v>
      </c>
      <c r="AE5" s="1">
        <v>163</v>
      </c>
      <c r="AF5" s="1">
        <v>1</v>
      </c>
      <c r="AG5" s="1">
        <v>3507</v>
      </c>
      <c r="AH5" s="1"/>
      <c r="AI5" s="1">
        <v>268</v>
      </c>
      <c r="AJ5" s="1">
        <v>10</v>
      </c>
      <c r="AK5" s="1">
        <v>6</v>
      </c>
      <c r="AL5" s="1">
        <v>608</v>
      </c>
      <c r="AM5" s="1">
        <v>20</v>
      </c>
      <c r="AN5" s="1">
        <v>788503</v>
      </c>
      <c r="AO5" s="1">
        <v>205148</v>
      </c>
    </row>
    <row r="6" spans="1:41">
      <c r="A6" s="1" t="s">
        <v>8</v>
      </c>
      <c r="B6" s="12">
        <v>2</v>
      </c>
      <c r="C6" s="1">
        <v>3</v>
      </c>
      <c r="D6" s="1">
        <v>15</v>
      </c>
      <c r="E6" s="1"/>
      <c r="F6" s="1">
        <v>1</v>
      </c>
      <c r="G6" s="1">
        <v>8056</v>
      </c>
      <c r="H6" s="1"/>
      <c r="I6" s="1"/>
      <c r="J6" s="1">
        <v>1</v>
      </c>
      <c r="K6" s="1">
        <v>3144</v>
      </c>
      <c r="L6" s="1">
        <v>3</v>
      </c>
      <c r="M6" s="1">
        <v>2</v>
      </c>
      <c r="N6" s="1"/>
      <c r="O6" s="1"/>
      <c r="P6" s="1">
        <v>2</v>
      </c>
      <c r="Q6" s="1">
        <v>353</v>
      </c>
      <c r="R6" s="1">
        <v>11</v>
      </c>
      <c r="S6" s="1">
        <v>1</v>
      </c>
      <c r="T6" s="1"/>
      <c r="U6" s="1"/>
      <c r="V6" s="1">
        <v>7</v>
      </c>
      <c r="W6" s="1"/>
      <c r="X6" s="1"/>
      <c r="Y6" s="1"/>
      <c r="Z6" s="1">
        <v>35</v>
      </c>
      <c r="AA6" s="1"/>
      <c r="AB6" s="1"/>
      <c r="AC6" s="1">
        <v>3</v>
      </c>
      <c r="AD6" s="1">
        <v>69</v>
      </c>
      <c r="AE6" s="1"/>
      <c r="AF6" s="1"/>
      <c r="AG6" s="1">
        <v>16</v>
      </c>
      <c r="AH6" s="1"/>
      <c r="AI6" s="1"/>
      <c r="AJ6" s="1"/>
      <c r="AK6" s="1"/>
      <c r="AL6" s="1"/>
      <c r="AM6" s="1">
        <v>2</v>
      </c>
      <c r="AN6" s="1">
        <v>11724</v>
      </c>
      <c r="AO6" s="1">
        <v>3577</v>
      </c>
    </row>
    <row r="7" spans="1:41">
      <c r="A7" s="1" t="s">
        <v>10</v>
      </c>
      <c r="B7" s="12">
        <v>4</v>
      </c>
      <c r="C7" s="1">
        <v>6</v>
      </c>
      <c r="D7" s="1">
        <v>1</v>
      </c>
      <c r="E7" s="1"/>
      <c r="F7" s="1"/>
      <c r="G7" s="1">
        <v>629</v>
      </c>
      <c r="H7" s="1"/>
      <c r="I7" s="1"/>
      <c r="J7" s="1"/>
      <c r="K7" s="1">
        <v>766</v>
      </c>
      <c r="L7" s="1"/>
      <c r="M7" s="1"/>
      <c r="N7" s="1"/>
      <c r="O7" s="1"/>
      <c r="P7" s="1"/>
      <c r="Q7" s="1"/>
      <c r="R7" s="1"/>
      <c r="S7" s="1">
        <v>4</v>
      </c>
      <c r="T7" s="1"/>
      <c r="U7" s="1"/>
      <c r="V7" s="1"/>
      <c r="W7" s="1"/>
      <c r="X7" s="1"/>
      <c r="Y7" s="1"/>
      <c r="Z7" s="1">
        <v>2</v>
      </c>
      <c r="AA7" s="1"/>
      <c r="AB7" s="1"/>
      <c r="AC7" s="1"/>
      <c r="AD7" s="1">
        <v>11</v>
      </c>
      <c r="AE7" s="1"/>
      <c r="AF7" s="1"/>
      <c r="AG7" s="1">
        <v>2</v>
      </c>
      <c r="AH7" s="1"/>
      <c r="AI7" s="1"/>
      <c r="AJ7" s="1"/>
      <c r="AK7" s="1"/>
      <c r="AL7" s="1"/>
      <c r="AM7" s="1"/>
      <c r="AN7" s="1">
        <v>1421</v>
      </c>
      <c r="AO7" s="1">
        <v>779</v>
      </c>
    </row>
    <row r="8" spans="1:41">
      <c r="A8" s="1" t="s">
        <v>12</v>
      </c>
      <c r="B8" s="12">
        <v>21</v>
      </c>
      <c r="C8" s="1"/>
      <c r="D8" s="1"/>
      <c r="E8" s="1"/>
      <c r="F8" s="1"/>
      <c r="G8" s="1">
        <v>603</v>
      </c>
      <c r="H8" s="1"/>
      <c r="I8" s="1"/>
      <c r="J8" s="1">
        <v>1</v>
      </c>
      <c r="K8" s="1">
        <v>2223</v>
      </c>
      <c r="L8" s="1"/>
      <c r="M8" s="1"/>
      <c r="N8" s="1"/>
      <c r="O8" s="1"/>
      <c r="P8" s="1"/>
      <c r="Q8" s="1"/>
      <c r="R8" s="1">
        <v>6</v>
      </c>
      <c r="S8" s="1">
        <v>1</v>
      </c>
      <c r="T8" s="1"/>
      <c r="U8" s="1"/>
      <c r="V8" s="1">
        <v>1</v>
      </c>
      <c r="W8" s="1"/>
      <c r="X8" s="1"/>
      <c r="Y8" s="1"/>
      <c r="Z8" s="1">
        <v>2</v>
      </c>
      <c r="AA8" s="1"/>
      <c r="AB8" s="1"/>
      <c r="AC8" s="1">
        <v>6</v>
      </c>
      <c r="AD8" s="1">
        <v>17</v>
      </c>
      <c r="AE8" s="1"/>
      <c r="AF8" s="1"/>
      <c r="AG8" s="1">
        <v>2</v>
      </c>
      <c r="AH8" s="1"/>
      <c r="AI8" s="1"/>
      <c r="AJ8" s="1"/>
      <c r="AK8" s="1"/>
      <c r="AL8" s="1"/>
      <c r="AM8" s="1"/>
      <c r="AN8" s="1">
        <v>2862</v>
      </c>
      <c r="AO8" s="1">
        <v>2234</v>
      </c>
    </row>
    <row r="9" spans="1:41">
      <c r="A9" s="1" t="s">
        <v>14</v>
      </c>
      <c r="B9" s="12">
        <v>30</v>
      </c>
      <c r="C9" s="1">
        <v>2</v>
      </c>
      <c r="D9" s="1">
        <v>2</v>
      </c>
      <c r="E9" s="1"/>
      <c r="F9" s="1"/>
      <c r="G9" s="1">
        <v>8176</v>
      </c>
      <c r="H9" s="1"/>
      <c r="I9" s="1"/>
      <c r="J9" s="1"/>
      <c r="K9" s="1">
        <v>1177</v>
      </c>
      <c r="L9" s="1">
        <v>1</v>
      </c>
      <c r="M9" s="1">
        <v>1</v>
      </c>
      <c r="N9" s="1"/>
      <c r="O9" s="1"/>
      <c r="P9" s="1">
        <v>50</v>
      </c>
      <c r="Q9" s="1"/>
      <c r="R9" s="1">
        <v>13</v>
      </c>
      <c r="S9" s="1">
        <v>3</v>
      </c>
      <c r="T9" s="1"/>
      <c r="U9" s="1"/>
      <c r="V9" s="1">
        <v>24</v>
      </c>
      <c r="W9" s="1"/>
      <c r="X9" s="1">
        <v>2</v>
      </c>
      <c r="Y9" s="1"/>
      <c r="Z9" s="1">
        <v>115</v>
      </c>
      <c r="AA9" s="1">
        <v>3</v>
      </c>
      <c r="AB9" s="1"/>
      <c r="AC9" s="1"/>
      <c r="AD9" s="1">
        <v>468</v>
      </c>
      <c r="AE9" s="1"/>
      <c r="AF9" s="1"/>
      <c r="AG9" s="1">
        <v>20</v>
      </c>
      <c r="AH9" s="1"/>
      <c r="AI9" s="1"/>
      <c r="AJ9" s="1"/>
      <c r="AK9" s="1"/>
      <c r="AL9" s="1">
        <v>1</v>
      </c>
      <c r="AM9" s="1">
        <v>1</v>
      </c>
      <c r="AN9" s="1">
        <v>10059</v>
      </c>
      <c r="AO9" s="1">
        <v>1393</v>
      </c>
    </row>
    <row r="10" spans="1:41">
      <c r="A10" s="1" t="s">
        <v>16</v>
      </c>
      <c r="B10" s="12">
        <v>31</v>
      </c>
      <c r="C10" s="1">
        <v>1</v>
      </c>
      <c r="D10" s="1">
        <v>9</v>
      </c>
      <c r="E10" s="1"/>
      <c r="F10" s="1">
        <v>1</v>
      </c>
      <c r="G10" s="1">
        <v>12176</v>
      </c>
      <c r="H10" s="1">
        <v>2</v>
      </c>
      <c r="I10" s="1">
        <v>1</v>
      </c>
      <c r="J10" s="1">
        <v>13</v>
      </c>
      <c r="K10" s="1">
        <v>5125</v>
      </c>
      <c r="L10" s="1">
        <v>3</v>
      </c>
      <c r="M10" s="1">
        <v>7</v>
      </c>
      <c r="N10" s="1">
        <v>2</v>
      </c>
      <c r="O10" s="1"/>
      <c r="P10" s="1">
        <v>19</v>
      </c>
      <c r="Q10" s="1">
        <v>289</v>
      </c>
      <c r="R10" s="1">
        <v>32</v>
      </c>
      <c r="S10" s="1">
        <v>4</v>
      </c>
      <c r="T10" s="1"/>
      <c r="U10" s="1"/>
      <c r="V10" s="1">
        <v>13</v>
      </c>
      <c r="W10" s="1">
        <v>4</v>
      </c>
      <c r="X10" s="1">
        <v>4</v>
      </c>
      <c r="Y10" s="1"/>
      <c r="Z10" s="1">
        <v>46</v>
      </c>
      <c r="AA10" s="1"/>
      <c r="AB10" s="1"/>
      <c r="AC10" s="1">
        <v>38</v>
      </c>
      <c r="AD10" s="1">
        <v>87</v>
      </c>
      <c r="AE10" s="1"/>
      <c r="AF10" s="1"/>
      <c r="AG10" s="1">
        <v>6</v>
      </c>
      <c r="AH10" s="1"/>
      <c r="AI10" s="1"/>
      <c r="AJ10" s="1"/>
      <c r="AK10" s="1"/>
      <c r="AL10" s="1"/>
      <c r="AM10" s="1">
        <v>3</v>
      </c>
      <c r="AN10" s="1">
        <v>17885</v>
      </c>
      <c r="AO10" s="1">
        <v>5571</v>
      </c>
    </row>
    <row r="11" spans="1:41">
      <c r="A11" s="1" t="s">
        <v>18</v>
      </c>
      <c r="B11" s="12">
        <v>34</v>
      </c>
      <c r="C11" s="1">
        <v>33</v>
      </c>
      <c r="D11" s="1">
        <v>53</v>
      </c>
      <c r="E11" s="1"/>
      <c r="F11" s="1">
        <v>2</v>
      </c>
      <c r="G11" s="1">
        <v>23137</v>
      </c>
      <c r="H11" s="1">
        <v>2</v>
      </c>
      <c r="I11" s="1"/>
      <c r="J11" s="1">
        <v>8</v>
      </c>
      <c r="K11" s="1">
        <v>3788</v>
      </c>
      <c r="L11" s="1">
        <v>4</v>
      </c>
      <c r="M11" s="1">
        <v>5</v>
      </c>
      <c r="N11" s="1">
        <v>1</v>
      </c>
      <c r="O11" s="1">
        <v>6</v>
      </c>
      <c r="P11" s="1">
        <v>7</v>
      </c>
      <c r="Q11" s="1">
        <v>44</v>
      </c>
      <c r="R11" s="1">
        <v>52</v>
      </c>
      <c r="S11" s="1">
        <v>89</v>
      </c>
      <c r="T11" s="1">
        <v>1</v>
      </c>
      <c r="U11" s="1"/>
      <c r="V11" s="1">
        <v>44</v>
      </c>
      <c r="W11" s="1">
        <v>3</v>
      </c>
      <c r="X11" s="1">
        <v>15</v>
      </c>
      <c r="Y11" s="1">
        <v>1</v>
      </c>
      <c r="Z11" s="1">
        <v>91</v>
      </c>
      <c r="AA11" s="1">
        <v>1</v>
      </c>
      <c r="AB11" s="1"/>
      <c r="AC11" s="1">
        <v>141</v>
      </c>
      <c r="AD11" s="1">
        <v>470</v>
      </c>
      <c r="AE11" s="1">
        <v>1</v>
      </c>
      <c r="AF11" s="1"/>
      <c r="AG11" s="1">
        <v>57</v>
      </c>
      <c r="AH11" s="1"/>
      <c r="AI11" s="1"/>
      <c r="AJ11" s="1"/>
      <c r="AK11" s="1"/>
      <c r="AL11" s="1"/>
      <c r="AM11" s="1"/>
      <c r="AN11" s="1">
        <v>28056</v>
      </c>
      <c r="AO11" s="1">
        <v>4240</v>
      </c>
    </row>
    <row r="12" spans="1:41">
      <c r="A12" s="1" t="s">
        <v>20</v>
      </c>
      <c r="B12" s="12">
        <v>36</v>
      </c>
      <c r="C12" s="1">
        <v>2</v>
      </c>
      <c r="D12" s="1">
        <v>2</v>
      </c>
      <c r="E12" s="1"/>
      <c r="F12" s="1"/>
      <c r="G12" s="1">
        <v>1991</v>
      </c>
      <c r="H12" s="1"/>
      <c r="I12" s="1"/>
      <c r="J12" s="1"/>
      <c r="K12" s="1">
        <v>322</v>
      </c>
      <c r="L12" s="1"/>
      <c r="M12" s="1">
        <v>1</v>
      </c>
      <c r="N12" s="1"/>
      <c r="O12" s="1"/>
      <c r="P12" s="1">
        <v>1</v>
      </c>
      <c r="Q12" s="1"/>
      <c r="R12" s="1">
        <v>3</v>
      </c>
      <c r="S12" s="1"/>
      <c r="T12" s="1"/>
      <c r="U12" s="1"/>
      <c r="V12" s="1">
        <v>1</v>
      </c>
      <c r="W12" s="1"/>
      <c r="X12" s="1">
        <v>5</v>
      </c>
      <c r="Y12" s="1">
        <v>1</v>
      </c>
      <c r="Z12" s="1">
        <v>16</v>
      </c>
      <c r="AA12" s="1"/>
      <c r="AB12" s="1"/>
      <c r="AC12" s="1">
        <v>1</v>
      </c>
      <c r="AD12" s="1">
        <v>27</v>
      </c>
      <c r="AE12" s="1"/>
      <c r="AF12" s="1"/>
      <c r="AG12" s="1">
        <v>13</v>
      </c>
      <c r="AH12" s="1"/>
      <c r="AI12" s="1"/>
      <c r="AJ12" s="1"/>
      <c r="AK12" s="1"/>
      <c r="AL12" s="1"/>
      <c r="AM12" s="1"/>
      <c r="AN12" s="1">
        <v>2386</v>
      </c>
      <c r="AO12" s="1">
        <v>354</v>
      </c>
    </row>
    <row r="13" spans="1:41">
      <c r="A13" s="1" t="s">
        <v>22</v>
      </c>
      <c r="B13" s="12">
        <v>38</v>
      </c>
      <c r="C13" s="1">
        <v>1</v>
      </c>
      <c r="D13" s="1">
        <v>1</v>
      </c>
      <c r="E13" s="1"/>
      <c r="F13" s="1"/>
      <c r="G13" s="1">
        <v>6371</v>
      </c>
      <c r="H13" s="1"/>
      <c r="I13" s="1"/>
      <c r="J13" s="1"/>
      <c r="K13" s="1">
        <v>2146</v>
      </c>
      <c r="L13" s="1">
        <v>1</v>
      </c>
      <c r="M13" s="1"/>
      <c r="N13" s="1"/>
      <c r="O13" s="1"/>
      <c r="P13" s="1"/>
      <c r="Q13" s="1">
        <v>1</v>
      </c>
      <c r="R13" s="1"/>
      <c r="S13" s="1"/>
      <c r="T13" s="1"/>
      <c r="U13" s="1"/>
      <c r="V13" s="1">
        <v>3</v>
      </c>
      <c r="W13" s="1"/>
      <c r="X13" s="1"/>
      <c r="Y13" s="1"/>
      <c r="Z13" s="1">
        <v>3</v>
      </c>
      <c r="AA13" s="1"/>
      <c r="AB13" s="1"/>
      <c r="AC13" s="1"/>
      <c r="AD13" s="1">
        <v>1</v>
      </c>
      <c r="AE13" s="1"/>
      <c r="AF13" s="1"/>
      <c r="AG13" s="1">
        <v>1</v>
      </c>
      <c r="AH13" s="1"/>
      <c r="AI13" s="1"/>
      <c r="AJ13" s="1"/>
      <c r="AK13" s="1"/>
      <c r="AL13" s="1"/>
      <c r="AM13" s="1"/>
      <c r="AN13" s="1">
        <v>8529</v>
      </c>
      <c r="AO13" s="1">
        <v>2156</v>
      </c>
    </row>
    <row r="14" spans="1:41">
      <c r="A14" s="1" t="s">
        <v>24</v>
      </c>
      <c r="B14" s="12">
        <v>40</v>
      </c>
      <c r="C14" s="1">
        <v>1</v>
      </c>
      <c r="D14" s="1">
        <v>6</v>
      </c>
      <c r="E14" s="1"/>
      <c r="F14" s="1"/>
      <c r="G14" s="1">
        <v>7742</v>
      </c>
      <c r="H14" s="1">
        <v>1</v>
      </c>
      <c r="I14" s="1"/>
      <c r="J14" s="1">
        <v>29</v>
      </c>
      <c r="K14" s="1">
        <v>7267</v>
      </c>
      <c r="L14" s="1">
        <v>1</v>
      </c>
      <c r="M14" s="1">
        <v>9</v>
      </c>
      <c r="N14" s="1"/>
      <c r="O14" s="1"/>
      <c r="P14" s="1">
        <v>1</v>
      </c>
      <c r="Q14" s="1">
        <v>26</v>
      </c>
      <c r="R14" s="1"/>
      <c r="S14" s="1">
        <v>2</v>
      </c>
      <c r="T14" s="1"/>
      <c r="U14" s="1"/>
      <c r="V14" s="1">
        <v>10</v>
      </c>
      <c r="W14" s="1"/>
      <c r="X14" s="1">
        <v>4</v>
      </c>
      <c r="Y14" s="1"/>
      <c r="Z14" s="1">
        <v>38</v>
      </c>
      <c r="AA14" s="1">
        <v>1</v>
      </c>
      <c r="AB14" s="1"/>
      <c r="AC14" s="1">
        <v>4</v>
      </c>
      <c r="AD14" s="1">
        <v>25</v>
      </c>
      <c r="AE14" s="1"/>
      <c r="AF14" s="1"/>
      <c r="AG14" s="1">
        <v>6</v>
      </c>
      <c r="AH14" s="1"/>
      <c r="AI14" s="1"/>
      <c r="AJ14" s="1"/>
      <c r="AK14" s="1"/>
      <c r="AL14" s="1"/>
      <c r="AM14" s="1">
        <v>2</v>
      </c>
      <c r="AN14" s="1">
        <v>15175</v>
      </c>
      <c r="AO14" s="1">
        <v>7396</v>
      </c>
    </row>
    <row r="15" spans="1:41">
      <c r="A15" s="1" t="s">
        <v>6124</v>
      </c>
      <c r="B15" s="12">
        <v>42</v>
      </c>
      <c r="C15" s="1">
        <v>9</v>
      </c>
      <c r="D15" s="1">
        <v>51</v>
      </c>
      <c r="E15" s="1"/>
      <c r="F15" s="1"/>
      <c r="G15" s="1">
        <v>15057</v>
      </c>
      <c r="H15" s="1"/>
      <c r="I15" s="1"/>
      <c r="J15" s="1">
        <v>6</v>
      </c>
      <c r="K15" s="1">
        <v>2931</v>
      </c>
      <c r="L15" s="1">
        <v>3</v>
      </c>
      <c r="M15" s="1">
        <v>6</v>
      </c>
      <c r="N15" s="1"/>
      <c r="O15" s="1"/>
      <c r="P15" s="1"/>
      <c r="Q15" s="1"/>
      <c r="R15" s="1">
        <v>23</v>
      </c>
      <c r="S15" s="1">
        <v>7</v>
      </c>
      <c r="T15" s="1">
        <v>2</v>
      </c>
      <c r="U15" s="1"/>
      <c r="V15" s="1">
        <v>29</v>
      </c>
      <c r="W15" s="1">
        <v>1</v>
      </c>
      <c r="X15" s="1">
        <v>3</v>
      </c>
      <c r="Y15" s="1"/>
      <c r="Z15" s="1">
        <v>84</v>
      </c>
      <c r="AA15" s="1">
        <v>2</v>
      </c>
      <c r="AB15" s="1"/>
      <c r="AC15" s="1">
        <v>92</v>
      </c>
      <c r="AD15" s="1">
        <v>225</v>
      </c>
      <c r="AE15" s="1"/>
      <c r="AF15" s="1"/>
      <c r="AG15" s="1">
        <v>10</v>
      </c>
      <c r="AH15" s="1"/>
      <c r="AI15" s="1"/>
      <c r="AJ15" s="1"/>
      <c r="AK15" s="1"/>
      <c r="AL15" s="1"/>
      <c r="AM15" s="1">
        <v>1</v>
      </c>
      <c r="AN15" s="1">
        <v>18542</v>
      </c>
      <c r="AO15" s="1">
        <v>3155</v>
      </c>
    </row>
    <row r="16" spans="1:41">
      <c r="A16" s="1" t="s">
        <v>30</v>
      </c>
      <c r="B16" s="12">
        <v>44</v>
      </c>
      <c r="C16" s="1"/>
      <c r="D16" s="1">
        <v>6</v>
      </c>
      <c r="E16" s="1"/>
      <c r="F16" s="1"/>
      <c r="G16" s="1">
        <v>3239</v>
      </c>
      <c r="H16" s="1"/>
      <c r="I16" s="1"/>
      <c r="J16" s="1">
        <v>4</v>
      </c>
      <c r="K16" s="1">
        <v>2394</v>
      </c>
      <c r="L16" s="1">
        <v>1</v>
      </c>
      <c r="M16" s="1">
        <v>1</v>
      </c>
      <c r="N16" s="1"/>
      <c r="O16" s="1"/>
      <c r="P16" s="1"/>
      <c r="Q16" s="1"/>
      <c r="R16" s="1"/>
      <c r="S16" s="1"/>
      <c r="T16" s="1"/>
      <c r="U16" s="1"/>
      <c r="V16" s="1">
        <v>6</v>
      </c>
      <c r="W16" s="1">
        <v>1</v>
      </c>
      <c r="X16" s="1"/>
      <c r="Y16" s="1"/>
      <c r="Z16" s="1">
        <v>12</v>
      </c>
      <c r="AA16" s="1">
        <v>1</v>
      </c>
      <c r="AB16" s="1"/>
      <c r="AC16" s="1"/>
      <c r="AD16" s="1">
        <v>38</v>
      </c>
      <c r="AE16" s="1"/>
      <c r="AF16" s="1"/>
      <c r="AG16" s="1">
        <v>5</v>
      </c>
      <c r="AH16" s="1"/>
      <c r="AI16" s="1"/>
      <c r="AJ16" s="1"/>
      <c r="AK16" s="1"/>
      <c r="AL16" s="1"/>
      <c r="AM16" s="1"/>
      <c r="AN16" s="1">
        <v>5708</v>
      </c>
      <c r="AO16" s="1">
        <v>2426</v>
      </c>
    </row>
    <row r="17" spans="1:41">
      <c r="A17" s="1" t="s">
        <v>32</v>
      </c>
      <c r="B17" s="12">
        <v>45</v>
      </c>
      <c r="C17" s="1">
        <v>16</v>
      </c>
      <c r="D17" s="1">
        <v>72</v>
      </c>
      <c r="E17" s="1">
        <v>2</v>
      </c>
      <c r="F17" s="1">
        <v>1</v>
      </c>
      <c r="G17" s="1">
        <v>24587</v>
      </c>
      <c r="H17" s="1">
        <v>2</v>
      </c>
      <c r="I17" s="1">
        <v>1</v>
      </c>
      <c r="J17" s="1">
        <v>150</v>
      </c>
      <c r="K17" s="1">
        <v>37220</v>
      </c>
      <c r="L17" s="1">
        <v>13</v>
      </c>
      <c r="M17" s="1">
        <v>250</v>
      </c>
      <c r="N17" s="1"/>
      <c r="O17" s="1">
        <v>4</v>
      </c>
      <c r="P17" s="1">
        <v>43</v>
      </c>
      <c r="Q17" s="1">
        <v>173</v>
      </c>
      <c r="R17" s="1">
        <v>5</v>
      </c>
      <c r="S17" s="1">
        <v>1064</v>
      </c>
      <c r="T17" s="1">
        <v>2</v>
      </c>
      <c r="U17" s="1">
        <v>7</v>
      </c>
      <c r="V17" s="1">
        <v>108</v>
      </c>
      <c r="W17" s="1">
        <v>37</v>
      </c>
      <c r="X17" s="1">
        <v>15</v>
      </c>
      <c r="Y17" s="1">
        <v>3</v>
      </c>
      <c r="Z17" s="1">
        <v>430</v>
      </c>
      <c r="AA17" s="1"/>
      <c r="AB17" s="1"/>
      <c r="AC17" s="1">
        <v>507</v>
      </c>
      <c r="AD17" s="1">
        <v>1423</v>
      </c>
      <c r="AE17" s="1">
        <v>1</v>
      </c>
      <c r="AF17" s="1">
        <v>1</v>
      </c>
      <c r="AG17" s="1">
        <v>36</v>
      </c>
      <c r="AH17" s="1"/>
      <c r="AI17" s="1">
        <v>1</v>
      </c>
      <c r="AJ17" s="1"/>
      <c r="AK17" s="1"/>
      <c r="AL17" s="1">
        <v>6</v>
      </c>
      <c r="AM17" s="1"/>
      <c r="AN17" s="1">
        <v>66180</v>
      </c>
      <c r="AO17" s="1">
        <v>39602</v>
      </c>
    </row>
    <row r="18" spans="1:41">
      <c r="A18" s="1" t="s">
        <v>35</v>
      </c>
      <c r="B18" s="12">
        <v>51</v>
      </c>
      <c r="C18" s="1"/>
      <c r="D18" s="1">
        <v>3</v>
      </c>
      <c r="E18" s="1"/>
      <c r="F18" s="1">
        <v>1</v>
      </c>
      <c r="G18" s="1">
        <v>11202</v>
      </c>
      <c r="H18" s="1">
        <v>1</v>
      </c>
      <c r="I18" s="1">
        <v>3</v>
      </c>
      <c r="J18" s="1">
        <v>3</v>
      </c>
      <c r="K18" s="1">
        <v>12362</v>
      </c>
      <c r="L18" s="1">
        <v>3</v>
      </c>
      <c r="M18" s="1">
        <v>60</v>
      </c>
      <c r="N18" s="1"/>
      <c r="O18" s="1"/>
      <c r="P18" s="1">
        <v>2</v>
      </c>
      <c r="Q18" s="1">
        <v>130</v>
      </c>
      <c r="R18" s="1"/>
      <c r="S18" s="1">
        <v>1579</v>
      </c>
      <c r="T18" s="1">
        <v>6</v>
      </c>
      <c r="U18" s="1"/>
      <c r="V18" s="1">
        <v>10</v>
      </c>
      <c r="W18" s="1">
        <v>3</v>
      </c>
      <c r="X18" s="1">
        <v>18</v>
      </c>
      <c r="Y18" s="1">
        <v>1</v>
      </c>
      <c r="Z18" s="1">
        <v>70</v>
      </c>
      <c r="AA18" s="1"/>
      <c r="AB18" s="1"/>
      <c r="AC18" s="1">
        <v>43</v>
      </c>
      <c r="AD18" s="1">
        <v>132</v>
      </c>
      <c r="AE18" s="1"/>
      <c r="AF18" s="1"/>
      <c r="AG18" s="1">
        <v>11</v>
      </c>
      <c r="AH18" s="1"/>
      <c r="AI18" s="1"/>
      <c r="AJ18" s="1"/>
      <c r="AK18" s="1"/>
      <c r="AL18" s="1">
        <v>1</v>
      </c>
      <c r="AM18" s="1"/>
      <c r="AN18" s="1">
        <v>25644</v>
      </c>
      <c r="AO18" s="1">
        <v>14245</v>
      </c>
    </row>
    <row r="19" spans="1:41">
      <c r="A19" s="1" t="s">
        <v>6130</v>
      </c>
      <c r="B19" s="12">
        <v>55</v>
      </c>
      <c r="C19" s="1"/>
      <c r="D19" s="1">
        <v>1</v>
      </c>
      <c r="E19" s="1"/>
      <c r="F19" s="1"/>
      <c r="G19" s="1">
        <v>1114</v>
      </c>
      <c r="H19" s="1"/>
      <c r="I19" s="1"/>
      <c r="J19" s="1">
        <v>5</v>
      </c>
      <c r="K19" s="1">
        <v>5173</v>
      </c>
      <c r="L19" s="1"/>
      <c r="M19" s="1">
        <v>13</v>
      </c>
      <c r="N19" s="1"/>
      <c r="O19" s="1"/>
      <c r="P19" s="1"/>
      <c r="Q19" s="1">
        <v>5</v>
      </c>
      <c r="R19" s="1">
        <v>1</v>
      </c>
      <c r="S19" s="1"/>
      <c r="T19" s="1"/>
      <c r="U19" s="1"/>
      <c r="V19" s="1"/>
      <c r="W19" s="1"/>
      <c r="X19" s="1"/>
      <c r="Y19" s="1"/>
      <c r="Z19" s="1">
        <v>5</v>
      </c>
      <c r="AA19" s="1"/>
      <c r="AB19" s="1"/>
      <c r="AC19" s="1">
        <v>6</v>
      </c>
      <c r="AD19" s="1">
        <v>11</v>
      </c>
      <c r="AE19" s="1"/>
      <c r="AF19" s="1"/>
      <c r="AG19" s="1">
        <v>1</v>
      </c>
      <c r="AH19" s="1"/>
      <c r="AI19" s="1"/>
      <c r="AJ19" s="1"/>
      <c r="AK19" s="1"/>
      <c r="AL19" s="1"/>
      <c r="AM19" s="1"/>
      <c r="AN19" s="1">
        <v>6335</v>
      </c>
      <c r="AO19" s="1">
        <v>5203</v>
      </c>
    </row>
    <row r="20" spans="1:41">
      <c r="A20" s="1" t="s">
        <v>39</v>
      </c>
      <c r="B20" s="12">
        <v>59</v>
      </c>
      <c r="C20" s="1">
        <v>1</v>
      </c>
      <c r="D20" s="1">
        <v>1</v>
      </c>
      <c r="E20" s="1"/>
      <c r="F20" s="1"/>
      <c r="G20" s="1">
        <v>2180</v>
      </c>
      <c r="H20" s="1">
        <v>1</v>
      </c>
      <c r="I20" s="1"/>
      <c r="J20" s="1"/>
      <c r="K20" s="1">
        <v>334</v>
      </c>
      <c r="L20" s="1"/>
      <c r="M20" s="1"/>
      <c r="N20" s="1"/>
      <c r="O20" s="1"/>
      <c r="P20" s="1"/>
      <c r="Q20" s="1"/>
      <c r="R20" s="1">
        <v>6</v>
      </c>
      <c r="S20" s="1"/>
      <c r="T20" s="1"/>
      <c r="U20" s="1"/>
      <c r="V20" s="1">
        <v>1</v>
      </c>
      <c r="W20" s="1"/>
      <c r="X20" s="1">
        <v>1</v>
      </c>
      <c r="Y20" s="1"/>
      <c r="Z20" s="1"/>
      <c r="AA20" s="1"/>
      <c r="AB20" s="1"/>
      <c r="AC20" s="1"/>
      <c r="AD20" s="1">
        <v>13</v>
      </c>
      <c r="AE20" s="1"/>
      <c r="AF20" s="1"/>
      <c r="AG20" s="1">
        <v>1</v>
      </c>
      <c r="AH20" s="1"/>
      <c r="AI20" s="1"/>
      <c r="AJ20" s="1"/>
      <c r="AK20" s="1"/>
      <c r="AL20" s="1"/>
      <c r="AM20" s="1"/>
      <c r="AN20" s="1">
        <v>2539</v>
      </c>
      <c r="AO20" s="1">
        <v>345</v>
      </c>
    </row>
    <row r="21" spans="1:41">
      <c r="A21" s="1" t="s">
        <v>41</v>
      </c>
      <c r="B21" s="12">
        <v>79</v>
      </c>
      <c r="C21" s="1">
        <v>20</v>
      </c>
      <c r="D21" s="1">
        <v>43</v>
      </c>
      <c r="E21" s="1"/>
      <c r="F21" s="1">
        <v>24</v>
      </c>
      <c r="G21" s="1">
        <v>15748</v>
      </c>
      <c r="H21" s="1">
        <v>2</v>
      </c>
      <c r="I21" s="1">
        <v>33</v>
      </c>
      <c r="J21" s="1">
        <v>6</v>
      </c>
      <c r="K21" s="1">
        <v>3939</v>
      </c>
      <c r="L21" s="1">
        <v>4</v>
      </c>
      <c r="M21" s="1">
        <v>13</v>
      </c>
      <c r="N21" s="1"/>
      <c r="O21" s="1"/>
      <c r="P21" s="1">
        <v>14</v>
      </c>
      <c r="Q21" s="1">
        <v>19</v>
      </c>
      <c r="R21" s="1">
        <v>32</v>
      </c>
      <c r="S21" s="1">
        <v>19</v>
      </c>
      <c r="T21" s="1"/>
      <c r="U21" s="1"/>
      <c r="V21" s="1">
        <v>44</v>
      </c>
      <c r="W21" s="1">
        <v>12</v>
      </c>
      <c r="X21" s="1">
        <v>14</v>
      </c>
      <c r="Y21" s="1"/>
      <c r="Z21" s="1">
        <v>163</v>
      </c>
      <c r="AA21" s="1">
        <v>1</v>
      </c>
      <c r="AB21" s="1"/>
      <c r="AC21" s="1">
        <v>171</v>
      </c>
      <c r="AD21" s="1">
        <v>743</v>
      </c>
      <c r="AE21" s="1"/>
      <c r="AF21" s="1"/>
      <c r="AG21" s="1">
        <v>32</v>
      </c>
      <c r="AH21" s="1"/>
      <c r="AI21" s="1">
        <v>1</v>
      </c>
      <c r="AJ21" s="1"/>
      <c r="AK21" s="1"/>
      <c r="AL21" s="1">
        <v>3</v>
      </c>
      <c r="AM21" s="1"/>
      <c r="AN21" s="1">
        <v>21100</v>
      </c>
      <c r="AO21" s="1">
        <v>4345</v>
      </c>
    </row>
    <row r="22" spans="1:41">
      <c r="A22" s="1" t="s">
        <v>43</v>
      </c>
      <c r="B22" s="12">
        <v>86</v>
      </c>
      <c r="C22" s="1"/>
      <c r="D22" s="1"/>
      <c r="E22" s="1"/>
      <c r="F22" s="1"/>
      <c r="G22" s="1">
        <v>2377</v>
      </c>
      <c r="H22" s="1"/>
      <c r="I22" s="1"/>
      <c r="J22" s="1"/>
      <c r="K22" s="1">
        <v>275</v>
      </c>
      <c r="L22" s="1"/>
      <c r="M22" s="1">
        <v>1</v>
      </c>
      <c r="N22" s="1"/>
      <c r="O22" s="1"/>
      <c r="P22" s="1"/>
      <c r="Q22" s="1"/>
      <c r="R22" s="1">
        <v>1</v>
      </c>
      <c r="S22" s="1"/>
      <c r="T22" s="1"/>
      <c r="U22" s="1"/>
      <c r="V22" s="1">
        <v>1</v>
      </c>
      <c r="W22" s="1"/>
      <c r="X22" s="1"/>
      <c r="Y22" s="1"/>
      <c r="Z22" s="1">
        <v>6</v>
      </c>
      <c r="AA22" s="1"/>
      <c r="AB22" s="1"/>
      <c r="AC22" s="1">
        <v>2</v>
      </c>
      <c r="AD22" s="1">
        <v>10</v>
      </c>
      <c r="AE22" s="1"/>
      <c r="AF22" s="1"/>
      <c r="AG22" s="1">
        <v>3</v>
      </c>
      <c r="AH22" s="1"/>
      <c r="AI22" s="1"/>
      <c r="AJ22" s="1"/>
      <c r="AK22" s="1"/>
      <c r="AL22" s="1"/>
      <c r="AM22" s="1"/>
      <c r="AN22" s="1">
        <v>2676</v>
      </c>
      <c r="AO22" s="1">
        <v>284</v>
      </c>
    </row>
    <row r="23" spans="1:41">
      <c r="A23" s="1" t="s">
        <v>45</v>
      </c>
      <c r="B23" s="12">
        <v>88</v>
      </c>
      <c r="C23" s="1">
        <v>106</v>
      </c>
      <c r="D23" s="1">
        <v>395</v>
      </c>
      <c r="E23" s="1"/>
      <c r="F23" s="1"/>
      <c r="G23" s="1">
        <v>87918</v>
      </c>
      <c r="H23" s="1">
        <v>4</v>
      </c>
      <c r="I23" s="1">
        <v>1</v>
      </c>
      <c r="J23" s="1">
        <v>75</v>
      </c>
      <c r="K23" s="1">
        <v>27661</v>
      </c>
      <c r="L23" s="1">
        <v>49</v>
      </c>
      <c r="M23" s="1">
        <v>82</v>
      </c>
      <c r="N23" s="1"/>
      <c r="O23" s="1">
        <v>1</v>
      </c>
      <c r="P23" s="1">
        <v>17</v>
      </c>
      <c r="Q23" s="1">
        <v>5</v>
      </c>
      <c r="R23" s="1">
        <v>45</v>
      </c>
      <c r="S23" s="1">
        <v>81</v>
      </c>
      <c r="T23" s="1">
        <v>1</v>
      </c>
      <c r="U23" s="1">
        <v>2</v>
      </c>
      <c r="V23" s="1">
        <v>354</v>
      </c>
      <c r="W23" s="1">
        <v>91</v>
      </c>
      <c r="X23" s="1">
        <v>65</v>
      </c>
      <c r="Y23" s="1">
        <v>8</v>
      </c>
      <c r="Z23" s="1">
        <v>2018</v>
      </c>
      <c r="AA23" s="1">
        <v>11</v>
      </c>
      <c r="AB23" s="1"/>
      <c r="AC23" s="1">
        <v>733</v>
      </c>
      <c r="AD23" s="1">
        <v>7020</v>
      </c>
      <c r="AE23" s="1">
        <v>5</v>
      </c>
      <c r="AF23" s="1"/>
      <c r="AG23" s="1">
        <v>426</v>
      </c>
      <c r="AH23" s="1"/>
      <c r="AI23" s="1">
        <v>36</v>
      </c>
      <c r="AJ23" s="1">
        <v>2</v>
      </c>
      <c r="AK23" s="1">
        <v>1</v>
      </c>
      <c r="AL23" s="1">
        <v>169</v>
      </c>
      <c r="AM23" s="1">
        <v>2</v>
      </c>
      <c r="AN23" s="1">
        <v>127384</v>
      </c>
      <c r="AO23" s="1">
        <v>31067</v>
      </c>
    </row>
    <row r="24" spans="1:41">
      <c r="A24" s="1" t="s">
        <v>47</v>
      </c>
      <c r="B24" s="12">
        <v>91</v>
      </c>
      <c r="C24" s="1"/>
      <c r="D24" s="1">
        <v>2</v>
      </c>
      <c r="E24" s="1"/>
      <c r="F24" s="1"/>
      <c r="G24" s="1">
        <v>4897</v>
      </c>
      <c r="H24" s="1"/>
      <c r="I24" s="1"/>
      <c r="J24" s="1"/>
      <c r="K24" s="1">
        <v>1231</v>
      </c>
      <c r="L24" s="1"/>
      <c r="M24" s="1">
        <v>3</v>
      </c>
      <c r="N24" s="1"/>
      <c r="O24" s="1"/>
      <c r="P24" s="1"/>
      <c r="Q24" s="1"/>
      <c r="R24" s="1">
        <v>2</v>
      </c>
      <c r="S24" s="1"/>
      <c r="T24" s="1"/>
      <c r="U24" s="1"/>
      <c r="V24" s="1">
        <v>4</v>
      </c>
      <c r="W24" s="1">
        <v>1</v>
      </c>
      <c r="X24" s="1"/>
      <c r="Y24" s="1"/>
      <c r="Z24" s="1">
        <v>26</v>
      </c>
      <c r="AA24" s="1"/>
      <c r="AB24" s="1"/>
      <c r="AC24" s="1">
        <v>10</v>
      </c>
      <c r="AD24" s="1">
        <v>43</v>
      </c>
      <c r="AE24" s="1"/>
      <c r="AF24" s="1"/>
      <c r="AG24" s="1">
        <v>4</v>
      </c>
      <c r="AH24" s="1"/>
      <c r="AI24" s="1"/>
      <c r="AJ24" s="1"/>
      <c r="AK24" s="1"/>
      <c r="AL24" s="1"/>
      <c r="AM24" s="1"/>
      <c r="AN24" s="1">
        <v>6223</v>
      </c>
      <c r="AO24" s="1">
        <v>1269</v>
      </c>
    </row>
    <row r="25" spans="1:41">
      <c r="A25" s="1" t="s">
        <v>49</v>
      </c>
      <c r="B25" s="12">
        <v>93</v>
      </c>
      <c r="C25" s="1">
        <v>1</v>
      </c>
      <c r="D25" s="1">
        <v>1</v>
      </c>
      <c r="E25" s="1"/>
      <c r="F25" s="1"/>
      <c r="G25" s="1">
        <v>4739</v>
      </c>
      <c r="H25" s="1"/>
      <c r="I25" s="1"/>
      <c r="J25" s="1"/>
      <c r="K25" s="1">
        <v>9161</v>
      </c>
      <c r="L25" s="1"/>
      <c r="M25" s="1"/>
      <c r="N25" s="1"/>
      <c r="O25" s="1"/>
      <c r="P25" s="1">
        <v>2</v>
      </c>
      <c r="Q25" s="1"/>
      <c r="R25" s="1">
        <v>6</v>
      </c>
      <c r="S25" s="1"/>
      <c r="T25" s="1"/>
      <c r="U25" s="1"/>
      <c r="V25" s="1">
        <v>4</v>
      </c>
      <c r="W25" s="1"/>
      <c r="X25" s="1">
        <v>1</v>
      </c>
      <c r="Y25" s="1"/>
      <c r="Z25" s="1">
        <v>14</v>
      </c>
      <c r="AA25" s="1"/>
      <c r="AB25" s="1"/>
      <c r="AC25" s="1"/>
      <c r="AD25" s="1">
        <v>74</v>
      </c>
      <c r="AE25" s="1">
        <v>1</v>
      </c>
      <c r="AF25" s="1"/>
      <c r="AG25" s="1">
        <v>7</v>
      </c>
      <c r="AH25" s="1"/>
      <c r="AI25" s="1"/>
      <c r="AJ25" s="1"/>
      <c r="AK25" s="1"/>
      <c r="AL25" s="1"/>
      <c r="AM25" s="1"/>
      <c r="AN25" s="1">
        <v>14011</v>
      </c>
      <c r="AO25" s="1">
        <v>9190</v>
      </c>
    </row>
    <row r="26" spans="1:41">
      <c r="A26" s="1" t="s">
        <v>6139</v>
      </c>
      <c r="B26" s="12">
        <v>101</v>
      </c>
      <c r="C26" s="1">
        <v>44</v>
      </c>
      <c r="D26" s="1">
        <v>4</v>
      </c>
      <c r="E26" s="1"/>
      <c r="F26" s="1"/>
      <c r="G26" s="1">
        <v>14528</v>
      </c>
      <c r="H26" s="1"/>
      <c r="I26" s="1"/>
      <c r="J26" s="1">
        <v>10</v>
      </c>
      <c r="K26" s="1">
        <v>3230</v>
      </c>
      <c r="L26" s="1">
        <v>4</v>
      </c>
      <c r="M26" s="1">
        <v>9</v>
      </c>
      <c r="N26" s="1"/>
      <c r="O26" s="1"/>
      <c r="P26" s="1">
        <v>1</v>
      </c>
      <c r="Q26" s="1">
        <v>29</v>
      </c>
      <c r="R26" s="1">
        <v>41</v>
      </c>
      <c r="S26" s="1">
        <v>201</v>
      </c>
      <c r="T26" s="1"/>
      <c r="U26" s="1">
        <v>1</v>
      </c>
      <c r="V26" s="1">
        <v>43</v>
      </c>
      <c r="W26" s="1">
        <v>2</v>
      </c>
      <c r="X26" s="1">
        <v>5</v>
      </c>
      <c r="Y26" s="1"/>
      <c r="Z26" s="1">
        <v>84</v>
      </c>
      <c r="AA26" s="1"/>
      <c r="AB26" s="1"/>
      <c r="AC26" s="1">
        <v>52</v>
      </c>
      <c r="AD26" s="1">
        <v>179</v>
      </c>
      <c r="AE26" s="1"/>
      <c r="AF26" s="1"/>
      <c r="AG26" s="1">
        <v>33</v>
      </c>
      <c r="AH26" s="1"/>
      <c r="AI26" s="1"/>
      <c r="AJ26" s="1"/>
      <c r="AK26" s="1"/>
      <c r="AL26" s="1"/>
      <c r="AM26" s="1">
        <v>1</v>
      </c>
      <c r="AN26" s="1">
        <v>18501</v>
      </c>
      <c r="AO26" s="1">
        <v>3707</v>
      </c>
    </row>
    <row r="27" spans="1:41">
      <c r="A27" s="1" t="s">
        <v>6125</v>
      </c>
      <c r="B27" s="12">
        <v>107</v>
      </c>
      <c r="C27" s="1"/>
      <c r="D27" s="1">
        <v>3</v>
      </c>
      <c r="E27" s="1"/>
      <c r="F27" s="1"/>
      <c r="G27" s="1">
        <v>2821</v>
      </c>
      <c r="H27" s="1"/>
      <c r="I27" s="1"/>
      <c r="J27" s="1">
        <v>2</v>
      </c>
      <c r="K27" s="1">
        <v>2758</v>
      </c>
      <c r="L27" s="1">
        <v>2</v>
      </c>
      <c r="M27" s="1">
        <v>5</v>
      </c>
      <c r="N27" s="1"/>
      <c r="O27" s="1"/>
      <c r="P27" s="1"/>
      <c r="Q27" s="1"/>
      <c r="R27" s="1">
        <v>14</v>
      </c>
      <c r="S27" s="1">
        <v>1</v>
      </c>
      <c r="T27" s="1"/>
      <c r="U27" s="1"/>
      <c r="V27" s="1">
        <v>3</v>
      </c>
      <c r="W27" s="1"/>
      <c r="X27" s="1"/>
      <c r="Y27" s="1"/>
      <c r="Z27" s="1">
        <v>9</v>
      </c>
      <c r="AA27" s="1"/>
      <c r="AB27" s="1"/>
      <c r="AC27" s="1"/>
      <c r="AD27" s="1">
        <v>11</v>
      </c>
      <c r="AE27" s="1"/>
      <c r="AF27" s="1"/>
      <c r="AG27" s="1">
        <v>3</v>
      </c>
      <c r="AH27" s="1"/>
      <c r="AI27" s="1"/>
      <c r="AJ27" s="1"/>
      <c r="AK27" s="1"/>
      <c r="AL27" s="1"/>
      <c r="AM27" s="1"/>
      <c r="AN27" s="1">
        <v>5632</v>
      </c>
      <c r="AO27" s="1">
        <v>2797</v>
      </c>
    </row>
    <row r="28" spans="1:41">
      <c r="A28" s="1" t="s">
        <v>55</v>
      </c>
      <c r="B28" s="12">
        <v>113</v>
      </c>
      <c r="C28" s="1">
        <v>3</v>
      </c>
      <c r="D28" s="1">
        <v>3</v>
      </c>
      <c r="E28" s="1"/>
      <c r="F28" s="1"/>
      <c r="G28" s="1">
        <v>3399</v>
      </c>
      <c r="H28" s="1"/>
      <c r="I28" s="1"/>
      <c r="J28" s="1">
        <v>1</v>
      </c>
      <c r="K28" s="1">
        <v>2682</v>
      </c>
      <c r="L28" s="1"/>
      <c r="M28" s="1">
        <v>4</v>
      </c>
      <c r="N28" s="1"/>
      <c r="O28" s="1"/>
      <c r="P28" s="1"/>
      <c r="Q28" s="1">
        <v>24</v>
      </c>
      <c r="R28" s="1"/>
      <c r="S28" s="1">
        <v>4</v>
      </c>
      <c r="T28" s="1"/>
      <c r="U28" s="1"/>
      <c r="V28" s="1">
        <v>7</v>
      </c>
      <c r="W28" s="1"/>
      <c r="X28" s="1">
        <v>1</v>
      </c>
      <c r="Y28" s="1"/>
      <c r="Z28" s="1">
        <v>19</v>
      </c>
      <c r="AA28" s="1"/>
      <c r="AB28" s="1"/>
      <c r="AC28" s="1">
        <v>8</v>
      </c>
      <c r="AD28" s="1">
        <v>63</v>
      </c>
      <c r="AE28" s="1"/>
      <c r="AF28" s="1"/>
      <c r="AG28" s="1">
        <v>4</v>
      </c>
      <c r="AH28" s="1"/>
      <c r="AI28" s="1"/>
      <c r="AJ28" s="1"/>
      <c r="AK28" s="1"/>
      <c r="AL28" s="1"/>
      <c r="AM28" s="1"/>
      <c r="AN28" s="1">
        <v>6222</v>
      </c>
      <c r="AO28" s="1">
        <v>2748</v>
      </c>
    </row>
    <row r="29" spans="1:41">
      <c r="A29" s="1" t="s">
        <v>57</v>
      </c>
      <c r="B29" s="12">
        <v>120</v>
      </c>
      <c r="C29" s="1">
        <v>5</v>
      </c>
      <c r="D29" s="1">
        <v>13</v>
      </c>
      <c r="E29" s="1"/>
      <c r="F29" s="1"/>
      <c r="G29" s="1">
        <v>10769</v>
      </c>
      <c r="H29" s="1"/>
      <c r="I29" s="1"/>
      <c r="J29" s="1">
        <v>12</v>
      </c>
      <c r="K29" s="1">
        <v>9843</v>
      </c>
      <c r="L29" s="1">
        <v>2</v>
      </c>
      <c r="M29" s="1">
        <v>1</v>
      </c>
      <c r="N29" s="1"/>
      <c r="O29" s="1"/>
      <c r="P29" s="1"/>
      <c r="Q29" s="1">
        <v>27</v>
      </c>
      <c r="R29" s="1"/>
      <c r="S29" s="1">
        <v>2067</v>
      </c>
      <c r="T29" s="1"/>
      <c r="U29" s="1">
        <v>1</v>
      </c>
      <c r="V29" s="1">
        <v>5</v>
      </c>
      <c r="W29" s="1">
        <v>1</v>
      </c>
      <c r="X29" s="1">
        <v>2</v>
      </c>
      <c r="Y29" s="1"/>
      <c r="Z29" s="1">
        <v>56</v>
      </c>
      <c r="AA29" s="1"/>
      <c r="AB29" s="1"/>
      <c r="AC29" s="1">
        <v>12</v>
      </c>
      <c r="AD29" s="1">
        <v>80</v>
      </c>
      <c r="AE29" s="1"/>
      <c r="AF29" s="1"/>
      <c r="AG29" s="1">
        <v>2</v>
      </c>
      <c r="AH29" s="1"/>
      <c r="AI29" s="1"/>
      <c r="AJ29" s="1"/>
      <c r="AK29" s="1"/>
      <c r="AL29" s="1"/>
      <c r="AM29" s="1">
        <v>2</v>
      </c>
      <c r="AN29" s="1">
        <v>22900</v>
      </c>
      <c r="AO29" s="1">
        <v>12034</v>
      </c>
    </row>
    <row r="30" spans="1:41">
      <c r="A30" s="1" t="s">
        <v>59</v>
      </c>
      <c r="B30" s="12">
        <v>125</v>
      </c>
      <c r="C30" s="1"/>
      <c r="D30" s="1">
        <v>5</v>
      </c>
      <c r="E30" s="1"/>
      <c r="F30" s="1"/>
      <c r="G30" s="1">
        <v>5505</v>
      </c>
      <c r="H30" s="1"/>
      <c r="I30" s="1"/>
      <c r="J30" s="1">
        <v>1</v>
      </c>
      <c r="K30" s="1">
        <v>1342</v>
      </c>
      <c r="L30" s="1"/>
      <c r="M30" s="1">
        <v>3</v>
      </c>
      <c r="N30" s="1"/>
      <c r="O30" s="1"/>
      <c r="P30" s="1"/>
      <c r="Q30" s="1"/>
      <c r="R30" s="1">
        <v>13</v>
      </c>
      <c r="S30" s="1"/>
      <c r="T30" s="1"/>
      <c r="U30" s="1"/>
      <c r="V30" s="1">
        <v>7</v>
      </c>
      <c r="W30" s="1"/>
      <c r="X30" s="1">
        <v>5</v>
      </c>
      <c r="Y30" s="1"/>
      <c r="Z30" s="1">
        <v>20</v>
      </c>
      <c r="AA30" s="1"/>
      <c r="AB30" s="1"/>
      <c r="AC30" s="1">
        <v>8</v>
      </c>
      <c r="AD30" s="1">
        <v>26</v>
      </c>
      <c r="AE30" s="1"/>
      <c r="AF30" s="1"/>
      <c r="AG30" s="1">
        <v>6</v>
      </c>
      <c r="AH30" s="1"/>
      <c r="AI30" s="1"/>
      <c r="AJ30" s="1"/>
      <c r="AK30" s="1"/>
      <c r="AL30" s="1"/>
      <c r="AM30" s="1"/>
      <c r="AN30" s="1">
        <v>6941</v>
      </c>
      <c r="AO30" s="1">
        <v>1396</v>
      </c>
    </row>
    <row r="31" spans="1:41">
      <c r="A31" s="1" t="s">
        <v>6141</v>
      </c>
      <c r="B31" s="12">
        <v>129</v>
      </c>
      <c r="C31" s="1">
        <v>27</v>
      </c>
      <c r="D31" s="1">
        <v>74</v>
      </c>
      <c r="E31" s="1"/>
      <c r="F31" s="1">
        <v>1</v>
      </c>
      <c r="G31" s="1">
        <v>17009</v>
      </c>
      <c r="H31" s="1">
        <v>6</v>
      </c>
      <c r="I31" s="1"/>
      <c r="J31" s="1">
        <v>2</v>
      </c>
      <c r="K31" s="1">
        <v>2643</v>
      </c>
      <c r="L31" s="1">
        <v>4</v>
      </c>
      <c r="M31" s="1">
        <v>6</v>
      </c>
      <c r="N31" s="1"/>
      <c r="O31" s="1"/>
      <c r="P31" s="1">
        <v>22</v>
      </c>
      <c r="Q31" s="1"/>
      <c r="R31" s="1">
        <v>34</v>
      </c>
      <c r="S31" s="1">
        <v>11</v>
      </c>
      <c r="T31" s="1"/>
      <c r="U31" s="1"/>
      <c r="V31" s="1">
        <v>35</v>
      </c>
      <c r="W31" s="1">
        <v>17</v>
      </c>
      <c r="X31" s="1">
        <v>12</v>
      </c>
      <c r="Y31" s="1">
        <v>1</v>
      </c>
      <c r="Z31" s="1">
        <v>203</v>
      </c>
      <c r="AA31" s="1">
        <v>4</v>
      </c>
      <c r="AB31" s="1"/>
      <c r="AC31" s="1">
        <v>207</v>
      </c>
      <c r="AD31" s="1">
        <v>610</v>
      </c>
      <c r="AE31" s="1">
        <v>1</v>
      </c>
      <c r="AF31" s="1"/>
      <c r="AG31" s="1">
        <v>68</v>
      </c>
      <c r="AH31" s="1"/>
      <c r="AI31" s="1">
        <v>2</v>
      </c>
      <c r="AJ31" s="1"/>
      <c r="AK31" s="1"/>
      <c r="AL31" s="1">
        <v>12</v>
      </c>
      <c r="AM31" s="1"/>
      <c r="AN31" s="1">
        <v>21011</v>
      </c>
      <c r="AO31" s="1">
        <v>3101</v>
      </c>
    </row>
    <row r="32" spans="1:41">
      <c r="A32" s="1" t="s">
        <v>63</v>
      </c>
      <c r="B32" s="12">
        <v>134</v>
      </c>
      <c r="C32" s="1"/>
      <c r="D32" s="1"/>
      <c r="E32" s="1"/>
      <c r="F32" s="1"/>
      <c r="G32" s="1">
        <v>4488</v>
      </c>
      <c r="H32" s="1"/>
      <c r="I32" s="1"/>
      <c r="J32" s="1">
        <v>3</v>
      </c>
      <c r="K32" s="1">
        <v>1710</v>
      </c>
      <c r="L32" s="1"/>
      <c r="M32" s="1">
        <v>2</v>
      </c>
      <c r="N32" s="1"/>
      <c r="O32" s="1"/>
      <c r="P32" s="1"/>
      <c r="Q32" s="1"/>
      <c r="R32" s="1">
        <v>17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>
        <v>2</v>
      </c>
      <c r="AD32" s="1">
        <v>16</v>
      </c>
      <c r="AE32" s="1"/>
      <c r="AF32" s="1"/>
      <c r="AG32" s="1">
        <v>7</v>
      </c>
      <c r="AH32" s="1"/>
      <c r="AI32" s="1"/>
      <c r="AJ32" s="1"/>
      <c r="AK32" s="1"/>
      <c r="AL32" s="1"/>
      <c r="AM32" s="1"/>
      <c r="AN32" s="1">
        <v>6245</v>
      </c>
      <c r="AO32" s="1">
        <v>1732</v>
      </c>
    </row>
    <row r="33" spans="1:41">
      <c r="A33" s="1" t="s">
        <v>65</v>
      </c>
      <c r="B33" s="12">
        <v>138</v>
      </c>
      <c r="C33" s="1">
        <v>1</v>
      </c>
      <c r="D33" s="1">
        <v>4</v>
      </c>
      <c r="E33" s="1"/>
      <c r="F33" s="1"/>
      <c r="G33" s="1">
        <v>7730</v>
      </c>
      <c r="H33" s="1"/>
      <c r="I33" s="1"/>
      <c r="J33" s="1">
        <v>2</v>
      </c>
      <c r="K33" s="1">
        <v>3288</v>
      </c>
      <c r="L33" s="1">
        <v>1</v>
      </c>
      <c r="M33" s="1">
        <v>1</v>
      </c>
      <c r="N33" s="1"/>
      <c r="O33" s="1"/>
      <c r="P33" s="1"/>
      <c r="Q33" s="1"/>
      <c r="R33" s="1">
        <v>12</v>
      </c>
      <c r="S33" s="1">
        <v>5</v>
      </c>
      <c r="T33" s="1"/>
      <c r="U33" s="1"/>
      <c r="V33" s="1">
        <v>3</v>
      </c>
      <c r="W33" s="1"/>
      <c r="X33" s="1">
        <v>3</v>
      </c>
      <c r="Y33" s="1">
        <v>2</v>
      </c>
      <c r="Z33" s="1">
        <v>6</v>
      </c>
      <c r="AA33" s="1"/>
      <c r="AB33" s="1"/>
      <c r="AC33" s="1">
        <v>31</v>
      </c>
      <c r="AD33" s="1">
        <v>40</v>
      </c>
      <c r="AE33" s="1"/>
      <c r="AF33" s="1"/>
      <c r="AG33" s="1">
        <v>7</v>
      </c>
      <c r="AH33" s="1"/>
      <c r="AI33" s="1"/>
      <c r="AJ33" s="1"/>
      <c r="AK33" s="1"/>
      <c r="AL33" s="1"/>
      <c r="AM33" s="1"/>
      <c r="AN33" s="1">
        <v>11136</v>
      </c>
      <c r="AO33" s="1">
        <v>3328</v>
      </c>
    </row>
    <row r="34" spans="1:41">
      <c r="A34" s="1" t="s">
        <v>67</v>
      </c>
      <c r="B34" s="12">
        <v>142</v>
      </c>
      <c r="C34" s="1"/>
      <c r="D34" s="1">
        <v>1</v>
      </c>
      <c r="E34" s="1"/>
      <c r="F34" s="1"/>
      <c r="G34" s="1">
        <v>2370</v>
      </c>
      <c r="H34" s="1"/>
      <c r="I34" s="1"/>
      <c r="J34" s="1"/>
      <c r="K34" s="1">
        <v>531</v>
      </c>
      <c r="L34" s="1"/>
      <c r="M34" s="1"/>
      <c r="N34" s="1"/>
      <c r="O34" s="1"/>
      <c r="P34" s="1">
        <v>1</v>
      </c>
      <c r="Q34" s="1">
        <v>1</v>
      </c>
      <c r="R34" s="1">
        <v>9</v>
      </c>
      <c r="S34" s="1">
        <v>1</v>
      </c>
      <c r="T34" s="1"/>
      <c r="U34" s="1"/>
      <c r="V34" s="1">
        <v>1</v>
      </c>
      <c r="W34" s="1"/>
      <c r="X34" s="1">
        <v>1</v>
      </c>
      <c r="Y34" s="1"/>
      <c r="Z34" s="1">
        <v>4</v>
      </c>
      <c r="AA34" s="1"/>
      <c r="AB34" s="1"/>
      <c r="AC34" s="1">
        <v>6</v>
      </c>
      <c r="AD34" s="1">
        <v>29</v>
      </c>
      <c r="AE34" s="1"/>
      <c r="AF34" s="1"/>
      <c r="AG34" s="1">
        <v>3</v>
      </c>
      <c r="AH34" s="1"/>
      <c r="AI34" s="1"/>
      <c r="AJ34" s="1"/>
      <c r="AK34" s="1"/>
      <c r="AL34" s="1"/>
      <c r="AM34" s="1"/>
      <c r="AN34" s="1">
        <v>2958</v>
      </c>
      <c r="AO34" s="1">
        <v>550</v>
      </c>
    </row>
    <row r="35" spans="1:41">
      <c r="A35" s="1" t="s">
        <v>69</v>
      </c>
      <c r="B35" s="12">
        <v>145</v>
      </c>
      <c r="C35" s="1"/>
      <c r="D35" s="1"/>
      <c r="E35" s="1"/>
      <c r="F35" s="1"/>
      <c r="G35" s="1">
        <v>2884</v>
      </c>
      <c r="H35" s="1"/>
      <c r="I35" s="1"/>
      <c r="J35" s="1">
        <v>1</v>
      </c>
      <c r="K35" s="1">
        <v>387</v>
      </c>
      <c r="L35" s="1"/>
      <c r="M35" s="1">
        <v>2</v>
      </c>
      <c r="N35" s="1"/>
      <c r="O35" s="1"/>
      <c r="P35" s="1"/>
      <c r="Q35" s="1"/>
      <c r="R35" s="1">
        <v>36</v>
      </c>
      <c r="S35" s="1">
        <v>5</v>
      </c>
      <c r="T35" s="1"/>
      <c r="U35" s="1"/>
      <c r="V35" s="1">
        <v>4</v>
      </c>
      <c r="W35" s="1"/>
      <c r="X35" s="1">
        <v>3</v>
      </c>
      <c r="Y35" s="1"/>
      <c r="Z35" s="1">
        <v>7</v>
      </c>
      <c r="AA35" s="1"/>
      <c r="AB35" s="1"/>
      <c r="AC35" s="1">
        <v>3</v>
      </c>
      <c r="AD35" s="1">
        <v>15</v>
      </c>
      <c r="AE35" s="1"/>
      <c r="AF35" s="1"/>
      <c r="AG35" s="1">
        <v>4</v>
      </c>
      <c r="AH35" s="1"/>
      <c r="AI35" s="1"/>
      <c r="AJ35" s="1"/>
      <c r="AK35" s="1"/>
      <c r="AL35" s="1"/>
      <c r="AM35" s="1"/>
      <c r="AN35" s="1">
        <v>3351</v>
      </c>
      <c r="AO35" s="1">
        <v>445</v>
      </c>
    </row>
    <row r="36" spans="1:41">
      <c r="A36" s="1" t="s">
        <v>71</v>
      </c>
      <c r="B36" s="12">
        <v>147</v>
      </c>
      <c r="C36" s="1">
        <v>10</v>
      </c>
      <c r="D36" s="1">
        <v>16</v>
      </c>
      <c r="E36" s="1">
        <v>1</v>
      </c>
      <c r="F36" s="1">
        <v>2</v>
      </c>
      <c r="G36" s="1">
        <v>11221</v>
      </c>
      <c r="H36" s="1">
        <v>2</v>
      </c>
      <c r="I36" s="1">
        <v>3</v>
      </c>
      <c r="J36" s="1">
        <v>57</v>
      </c>
      <c r="K36" s="1">
        <v>18718</v>
      </c>
      <c r="L36" s="1">
        <v>3</v>
      </c>
      <c r="M36" s="1">
        <v>97</v>
      </c>
      <c r="N36" s="1">
        <v>1</v>
      </c>
      <c r="O36" s="1"/>
      <c r="P36" s="1">
        <v>1</v>
      </c>
      <c r="Q36" s="1">
        <v>91</v>
      </c>
      <c r="R36" s="1">
        <v>1</v>
      </c>
      <c r="S36" s="1">
        <v>50</v>
      </c>
      <c r="T36" s="1">
        <v>8</v>
      </c>
      <c r="U36" s="1"/>
      <c r="V36" s="1">
        <v>9</v>
      </c>
      <c r="W36" s="1">
        <v>18</v>
      </c>
      <c r="X36" s="1">
        <v>4</v>
      </c>
      <c r="Y36" s="1">
        <v>1</v>
      </c>
      <c r="Z36" s="1">
        <v>128</v>
      </c>
      <c r="AA36" s="1"/>
      <c r="AB36" s="1"/>
      <c r="AC36" s="1">
        <v>157</v>
      </c>
      <c r="AD36" s="1">
        <v>266</v>
      </c>
      <c r="AE36" s="1"/>
      <c r="AF36" s="1"/>
      <c r="AG36" s="1">
        <v>10</v>
      </c>
      <c r="AH36" s="1"/>
      <c r="AI36" s="1"/>
      <c r="AJ36" s="1"/>
      <c r="AK36" s="1"/>
      <c r="AL36" s="1"/>
      <c r="AM36" s="1"/>
      <c r="AN36" s="1">
        <v>30875</v>
      </c>
      <c r="AO36" s="1">
        <v>19206</v>
      </c>
    </row>
    <row r="37" spans="1:41">
      <c r="A37" s="1" t="s">
        <v>73</v>
      </c>
      <c r="B37" s="12">
        <v>148</v>
      </c>
      <c r="C37" s="1">
        <v>3</v>
      </c>
      <c r="D37" s="1">
        <v>18</v>
      </c>
      <c r="E37" s="1"/>
      <c r="F37" s="1"/>
      <c r="G37" s="1">
        <v>12453</v>
      </c>
      <c r="H37" s="1"/>
      <c r="I37" s="1"/>
      <c r="J37" s="1">
        <v>3</v>
      </c>
      <c r="K37" s="1">
        <v>4777</v>
      </c>
      <c r="L37" s="1">
        <v>20</v>
      </c>
      <c r="M37" s="1">
        <v>19</v>
      </c>
      <c r="N37" s="1"/>
      <c r="O37" s="1"/>
      <c r="P37" s="1">
        <v>2</v>
      </c>
      <c r="Q37" s="1"/>
      <c r="R37" s="1">
        <v>24</v>
      </c>
      <c r="S37" s="1">
        <v>18</v>
      </c>
      <c r="T37" s="1"/>
      <c r="U37" s="1"/>
      <c r="V37" s="1">
        <v>28</v>
      </c>
      <c r="W37" s="1">
        <v>15</v>
      </c>
      <c r="X37" s="1">
        <v>3</v>
      </c>
      <c r="Y37" s="1">
        <v>1</v>
      </c>
      <c r="Z37" s="1">
        <v>216</v>
      </c>
      <c r="AA37" s="1">
        <v>2</v>
      </c>
      <c r="AB37" s="1"/>
      <c r="AC37" s="1">
        <v>104</v>
      </c>
      <c r="AD37" s="1">
        <v>364</v>
      </c>
      <c r="AE37" s="1"/>
      <c r="AF37" s="1"/>
      <c r="AG37" s="1">
        <v>72</v>
      </c>
      <c r="AH37" s="1"/>
      <c r="AI37" s="1">
        <v>1</v>
      </c>
      <c r="AJ37" s="1"/>
      <c r="AK37" s="1"/>
      <c r="AL37" s="1">
        <v>1</v>
      </c>
      <c r="AM37" s="1"/>
      <c r="AN37" s="1">
        <v>18144</v>
      </c>
      <c r="AO37" s="1">
        <v>5149</v>
      </c>
    </row>
    <row r="38" spans="1:41">
      <c r="A38" s="1" t="s">
        <v>6126</v>
      </c>
      <c r="B38" s="12">
        <v>150</v>
      </c>
      <c r="C38" s="1"/>
      <c r="D38" s="1">
        <v>1</v>
      </c>
      <c r="E38" s="1"/>
      <c r="F38" s="1"/>
      <c r="G38" s="1">
        <v>1267</v>
      </c>
      <c r="H38" s="1"/>
      <c r="I38" s="1">
        <v>1</v>
      </c>
      <c r="J38" s="1">
        <v>1</v>
      </c>
      <c r="K38" s="1">
        <v>279</v>
      </c>
      <c r="L38" s="1"/>
      <c r="M38" s="1">
        <v>1</v>
      </c>
      <c r="N38" s="1"/>
      <c r="O38" s="1"/>
      <c r="P38" s="1">
        <v>1</v>
      </c>
      <c r="Q38" s="1">
        <v>3</v>
      </c>
      <c r="R38" s="1">
        <v>10</v>
      </c>
      <c r="S38" s="1"/>
      <c r="T38" s="1"/>
      <c r="U38" s="1"/>
      <c r="V38" s="1"/>
      <c r="W38" s="1"/>
      <c r="X38" s="1"/>
      <c r="Y38" s="1"/>
      <c r="Z38" s="1">
        <v>8</v>
      </c>
      <c r="AA38" s="1"/>
      <c r="AB38" s="1"/>
      <c r="AC38" s="1">
        <v>3</v>
      </c>
      <c r="AD38" s="1">
        <v>9</v>
      </c>
      <c r="AE38" s="1"/>
      <c r="AF38" s="1"/>
      <c r="AG38" s="1">
        <v>1</v>
      </c>
      <c r="AH38" s="1"/>
      <c r="AI38" s="1"/>
      <c r="AJ38" s="1"/>
      <c r="AK38" s="1"/>
      <c r="AL38" s="1"/>
      <c r="AM38" s="1"/>
      <c r="AN38" s="1">
        <v>1585</v>
      </c>
      <c r="AO38" s="1">
        <v>304</v>
      </c>
    </row>
    <row r="39" spans="1:41">
      <c r="A39" s="1" t="s">
        <v>77</v>
      </c>
      <c r="B39" s="12">
        <v>154</v>
      </c>
      <c r="C39" s="1">
        <v>11</v>
      </c>
      <c r="D39" s="1">
        <v>238</v>
      </c>
      <c r="E39" s="1"/>
      <c r="F39" s="1"/>
      <c r="G39" s="1">
        <v>49529</v>
      </c>
      <c r="H39" s="1">
        <v>1</v>
      </c>
      <c r="I39" s="1"/>
      <c r="J39" s="1">
        <v>15</v>
      </c>
      <c r="K39" s="1">
        <v>24822</v>
      </c>
      <c r="L39" s="1">
        <v>7</v>
      </c>
      <c r="M39" s="1">
        <v>52</v>
      </c>
      <c r="N39" s="1"/>
      <c r="O39" s="1"/>
      <c r="P39" s="1">
        <v>33</v>
      </c>
      <c r="Q39" s="1">
        <v>4</v>
      </c>
      <c r="R39" s="1">
        <v>1</v>
      </c>
      <c r="S39" s="1">
        <v>2503</v>
      </c>
      <c r="T39" s="1"/>
      <c r="U39" s="1"/>
      <c r="V39" s="1">
        <v>32</v>
      </c>
      <c r="W39" s="1">
        <v>12</v>
      </c>
      <c r="X39" s="1">
        <v>15</v>
      </c>
      <c r="Y39" s="1"/>
      <c r="Z39" s="1">
        <v>391</v>
      </c>
      <c r="AA39" s="1">
        <v>2</v>
      </c>
      <c r="AB39" s="1">
        <v>6</v>
      </c>
      <c r="AC39" s="1">
        <v>167</v>
      </c>
      <c r="AD39" s="1">
        <v>344</v>
      </c>
      <c r="AE39" s="1">
        <v>2</v>
      </c>
      <c r="AF39" s="1"/>
      <c r="AG39" s="1">
        <v>88</v>
      </c>
      <c r="AH39" s="1"/>
      <c r="AI39" s="1"/>
      <c r="AJ39" s="1"/>
      <c r="AK39" s="1">
        <v>1</v>
      </c>
      <c r="AL39" s="1">
        <v>1</v>
      </c>
      <c r="AM39" s="1">
        <v>6</v>
      </c>
      <c r="AN39" s="1">
        <v>78283</v>
      </c>
      <c r="AO39" s="1">
        <v>28145</v>
      </c>
    </row>
    <row r="40" spans="1:41">
      <c r="A40" s="1" t="s">
        <v>79</v>
      </c>
      <c r="B40" s="12">
        <v>172</v>
      </c>
      <c r="C40" s="1">
        <v>7</v>
      </c>
      <c r="D40" s="1">
        <v>10</v>
      </c>
      <c r="E40" s="1">
        <v>1</v>
      </c>
      <c r="F40" s="1"/>
      <c r="G40" s="1">
        <v>14671</v>
      </c>
      <c r="H40" s="1">
        <v>2</v>
      </c>
      <c r="I40" s="1">
        <v>19</v>
      </c>
      <c r="J40" s="1">
        <v>53</v>
      </c>
      <c r="K40" s="1">
        <v>23108</v>
      </c>
      <c r="L40" s="1">
        <v>28</v>
      </c>
      <c r="M40" s="1">
        <v>213</v>
      </c>
      <c r="N40" s="1"/>
      <c r="O40" s="1"/>
      <c r="P40" s="1">
        <v>4</v>
      </c>
      <c r="Q40" s="1">
        <v>102</v>
      </c>
      <c r="R40" s="1">
        <v>2</v>
      </c>
      <c r="S40" s="1">
        <v>2950</v>
      </c>
      <c r="T40" s="1">
        <v>2</v>
      </c>
      <c r="U40" s="1">
        <v>5</v>
      </c>
      <c r="V40" s="1">
        <v>23</v>
      </c>
      <c r="W40" s="1">
        <v>6</v>
      </c>
      <c r="X40" s="1">
        <v>15</v>
      </c>
      <c r="Y40" s="1"/>
      <c r="Z40" s="1">
        <v>110</v>
      </c>
      <c r="AA40" s="1"/>
      <c r="AB40" s="1"/>
      <c r="AC40" s="1">
        <v>200</v>
      </c>
      <c r="AD40" s="1">
        <v>286</v>
      </c>
      <c r="AE40" s="1">
        <v>3</v>
      </c>
      <c r="AF40" s="1"/>
      <c r="AG40" s="1">
        <v>18</v>
      </c>
      <c r="AH40" s="1"/>
      <c r="AI40" s="1"/>
      <c r="AJ40" s="1"/>
      <c r="AK40" s="1"/>
      <c r="AL40" s="1"/>
      <c r="AM40" s="1">
        <v>2</v>
      </c>
      <c r="AN40" s="1">
        <v>41840</v>
      </c>
      <c r="AO40" s="1">
        <v>26633</v>
      </c>
    </row>
    <row r="41" spans="1:41">
      <c r="A41" s="1" t="s">
        <v>81</v>
      </c>
      <c r="B41" s="12">
        <v>190</v>
      </c>
      <c r="C41" s="1">
        <v>2</v>
      </c>
      <c r="D41" s="1"/>
      <c r="E41" s="1"/>
      <c r="F41" s="1"/>
      <c r="G41" s="1">
        <v>5239</v>
      </c>
      <c r="H41" s="1"/>
      <c r="I41" s="1"/>
      <c r="J41" s="1">
        <v>1</v>
      </c>
      <c r="K41" s="1">
        <v>1288</v>
      </c>
      <c r="L41" s="1"/>
      <c r="M41" s="1">
        <v>1</v>
      </c>
      <c r="N41" s="1"/>
      <c r="O41" s="1"/>
      <c r="P41" s="1"/>
      <c r="Q41" s="1">
        <v>1</v>
      </c>
      <c r="R41" s="1">
        <v>9</v>
      </c>
      <c r="S41" s="1">
        <v>2</v>
      </c>
      <c r="T41" s="1"/>
      <c r="U41" s="1"/>
      <c r="V41" s="1">
        <v>9</v>
      </c>
      <c r="W41" s="1"/>
      <c r="X41" s="1"/>
      <c r="Y41" s="1"/>
      <c r="Z41" s="1">
        <v>12</v>
      </c>
      <c r="AA41" s="1">
        <v>2</v>
      </c>
      <c r="AB41" s="1"/>
      <c r="AC41" s="1"/>
      <c r="AD41" s="1">
        <v>73</v>
      </c>
      <c r="AE41" s="1"/>
      <c r="AF41" s="1"/>
      <c r="AG41" s="1">
        <v>21</v>
      </c>
      <c r="AH41" s="1"/>
      <c r="AI41" s="1"/>
      <c r="AJ41" s="1"/>
      <c r="AK41" s="1"/>
      <c r="AL41" s="1"/>
      <c r="AM41" s="1"/>
      <c r="AN41" s="1">
        <v>6660</v>
      </c>
      <c r="AO41" s="1">
        <v>1327</v>
      </c>
    </row>
    <row r="42" spans="1:41">
      <c r="A42" s="1" t="s">
        <v>84</v>
      </c>
      <c r="B42" s="12">
        <v>197</v>
      </c>
      <c r="C42" s="1">
        <v>1</v>
      </c>
      <c r="D42" s="1">
        <v>7</v>
      </c>
      <c r="E42" s="1"/>
      <c r="F42" s="1"/>
      <c r="G42" s="1">
        <v>2663</v>
      </c>
      <c r="H42" s="1">
        <v>1</v>
      </c>
      <c r="I42" s="1"/>
      <c r="J42" s="1">
        <v>1</v>
      </c>
      <c r="K42" s="1">
        <v>8680</v>
      </c>
      <c r="L42" s="1"/>
      <c r="M42" s="1">
        <v>38</v>
      </c>
      <c r="N42" s="1"/>
      <c r="O42" s="1"/>
      <c r="P42" s="1"/>
      <c r="Q42" s="1"/>
      <c r="R42" s="1">
        <v>4</v>
      </c>
      <c r="S42" s="1"/>
      <c r="T42" s="1"/>
      <c r="U42" s="1"/>
      <c r="V42" s="1">
        <v>2</v>
      </c>
      <c r="W42" s="1">
        <v>5</v>
      </c>
      <c r="X42" s="1">
        <v>3</v>
      </c>
      <c r="Y42" s="1"/>
      <c r="Z42" s="1">
        <v>26</v>
      </c>
      <c r="AA42" s="1">
        <v>1</v>
      </c>
      <c r="AB42" s="1"/>
      <c r="AC42" s="1">
        <v>53</v>
      </c>
      <c r="AD42" s="1">
        <v>48</v>
      </c>
      <c r="AE42" s="1"/>
      <c r="AF42" s="1"/>
      <c r="AG42" s="1">
        <v>3</v>
      </c>
      <c r="AH42" s="1"/>
      <c r="AI42" s="1"/>
      <c r="AJ42" s="1"/>
      <c r="AK42" s="1"/>
      <c r="AL42" s="1"/>
      <c r="AM42" s="1"/>
      <c r="AN42" s="1">
        <v>11536</v>
      </c>
      <c r="AO42" s="1">
        <v>8769</v>
      </c>
    </row>
    <row r="43" spans="1:41">
      <c r="A43" s="1" t="s">
        <v>86</v>
      </c>
      <c r="B43" s="12">
        <v>206</v>
      </c>
      <c r="C43" s="1"/>
      <c r="D43" s="1"/>
      <c r="E43" s="1"/>
      <c r="F43" s="1"/>
      <c r="G43" s="1">
        <v>1761</v>
      </c>
      <c r="H43" s="1"/>
      <c r="I43" s="1"/>
      <c r="J43" s="1"/>
      <c r="K43" s="1">
        <v>916</v>
      </c>
      <c r="L43" s="1"/>
      <c r="M43" s="1">
        <v>3</v>
      </c>
      <c r="N43" s="1"/>
      <c r="O43" s="1"/>
      <c r="P43" s="1"/>
      <c r="Q43" s="1">
        <v>2</v>
      </c>
      <c r="R43" s="1">
        <v>1</v>
      </c>
      <c r="S43" s="1">
        <v>2</v>
      </c>
      <c r="T43" s="1"/>
      <c r="U43" s="1"/>
      <c r="V43" s="1">
        <v>6</v>
      </c>
      <c r="W43" s="1"/>
      <c r="X43" s="1"/>
      <c r="Y43" s="1"/>
      <c r="Z43" s="1">
        <v>4</v>
      </c>
      <c r="AA43" s="1"/>
      <c r="AB43" s="1"/>
      <c r="AC43" s="1">
        <v>3</v>
      </c>
      <c r="AD43" s="1">
        <v>14</v>
      </c>
      <c r="AE43" s="1"/>
      <c r="AF43" s="1"/>
      <c r="AG43" s="1">
        <v>4</v>
      </c>
      <c r="AH43" s="1"/>
      <c r="AI43" s="1"/>
      <c r="AJ43" s="1"/>
      <c r="AK43" s="1"/>
      <c r="AL43" s="1"/>
      <c r="AM43" s="1"/>
      <c r="AN43" s="1">
        <v>2716</v>
      </c>
      <c r="AO43" s="1">
        <v>934</v>
      </c>
    </row>
    <row r="44" spans="1:41">
      <c r="A44" s="1" t="s">
        <v>88</v>
      </c>
      <c r="B44" s="12">
        <v>209</v>
      </c>
      <c r="C44" s="1">
        <v>26</v>
      </c>
      <c r="D44" s="1">
        <v>12</v>
      </c>
      <c r="E44" s="1"/>
      <c r="F44" s="1">
        <v>3</v>
      </c>
      <c r="G44" s="1">
        <v>10755</v>
      </c>
      <c r="H44" s="1"/>
      <c r="I44" s="1">
        <v>1</v>
      </c>
      <c r="J44" s="1">
        <v>2</v>
      </c>
      <c r="K44" s="1">
        <v>2349</v>
      </c>
      <c r="L44" s="1"/>
      <c r="M44" s="1">
        <v>1</v>
      </c>
      <c r="N44" s="1"/>
      <c r="O44" s="1">
        <v>14</v>
      </c>
      <c r="P44" s="1"/>
      <c r="Q44" s="1">
        <v>2</v>
      </c>
      <c r="R44" s="1">
        <v>21</v>
      </c>
      <c r="S44" s="1">
        <v>2</v>
      </c>
      <c r="T44" s="1"/>
      <c r="U44" s="1"/>
      <c r="V44" s="1">
        <v>11</v>
      </c>
      <c r="W44" s="1">
        <v>1</v>
      </c>
      <c r="X44" s="1">
        <v>2</v>
      </c>
      <c r="Y44" s="1"/>
      <c r="Z44" s="1">
        <v>14</v>
      </c>
      <c r="AA44" s="1">
        <v>1</v>
      </c>
      <c r="AB44" s="1"/>
      <c r="AC44" s="1">
        <v>21</v>
      </c>
      <c r="AD44" s="1">
        <v>99</v>
      </c>
      <c r="AE44" s="1">
        <v>1</v>
      </c>
      <c r="AF44" s="1"/>
      <c r="AG44" s="1">
        <v>11</v>
      </c>
      <c r="AH44" s="1"/>
      <c r="AI44" s="1"/>
      <c r="AJ44" s="1"/>
      <c r="AK44" s="1"/>
      <c r="AL44" s="1"/>
      <c r="AM44" s="1"/>
      <c r="AN44" s="1">
        <v>13349</v>
      </c>
      <c r="AO44" s="1">
        <v>2444</v>
      </c>
    </row>
    <row r="45" spans="1:41">
      <c r="A45" s="1" t="s">
        <v>90</v>
      </c>
      <c r="B45" s="12">
        <v>212</v>
      </c>
      <c r="C45" s="1">
        <v>126</v>
      </c>
      <c r="D45" s="1">
        <v>120</v>
      </c>
      <c r="E45" s="1"/>
      <c r="F45" s="1">
        <v>6</v>
      </c>
      <c r="G45" s="1">
        <v>15231</v>
      </c>
      <c r="H45" s="1">
        <v>7</v>
      </c>
      <c r="I45" s="1">
        <v>24</v>
      </c>
      <c r="J45" s="1">
        <v>5</v>
      </c>
      <c r="K45" s="1">
        <v>3109</v>
      </c>
      <c r="L45" s="1">
        <v>23</v>
      </c>
      <c r="M45" s="1">
        <v>9</v>
      </c>
      <c r="N45" s="1">
        <v>1</v>
      </c>
      <c r="O45" s="1"/>
      <c r="P45" s="1">
        <v>3</v>
      </c>
      <c r="Q45" s="1">
        <v>25</v>
      </c>
      <c r="R45" s="1">
        <v>30</v>
      </c>
      <c r="S45" s="1">
        <v>8</v>
      </c>
      <c r="T45" s="1">
        <v>1</v>
      </c>
      <c r="U45" s="1">
        <v>1</v>
      </c>
      <c r="V45" s="1">
        <v>30</v>
      </c>
      <c r="W45" s="1">
        <v>14</v>
      </c>
      <c r="X45" s="1">
        <v>32</v>
      </c>
      <c r="Y45" s="1">
        <v>10</v>
      </c>
      <c r="Z45" s="1">
        <v>147</v>
      </c>
      <c r="AA45" s="1">
        <v>4</v>
      </c>
      <c r="AB45" s="1"/>
      <c r="AC45" s="1">
        <v>149</v>
      </c>
      <c r="AD45" s="1">
        <v>480</v>
      </c>
      <c r="AE45" s="1">
        <v>2</v>
      </c>
      <c r="AF45" s="1"/>
      <c r="AG45" s="1">
        <v>29</v>
      </c>
      <c r="AH45" s="1"/>
      <c r="AI45" s="1">
        <v>3</v>
      </c>
      <c r="AJ45" s="1"/>
      <c r="AK45" s="1"/>
      <c r="AL45" s="1">
        <v>10</v>
      </c>
      <c r="AM45" s="1"/>
      <c r="AN45" s="1">
        <v>19639</v>
      </c>
      <c r="AO45" s="1">
        <v>3702</v>
      </c>
    </row>
    <row r="46" spans="1:41">
      <c r="A46" s="1" t="s">
        <v>92</v>
      </c>
      <c r="B46" s="12">
        <v>234</v>
      </c>
      <c r="C46" s="1">
        <v>2</v>
      </c>
      <c r="D46" s="1">
        <v>16</v>
      </c>
      <c r="E46" s="1">
        <v>1</v>
      </c>
      <c r="F46" s="1"/>
      <c r="G46" s="1">
        <v>3870</v>
      </c>
      <c r="H46" s="1"/>
      <c r="I46" s="1"/>
      <c r="J46" s="1">
        <v>57</v>
      </c>
      <c r="K46" s="1">
        <v>11850</v>
      </c>
      <c r="L46" s="1">
        <v>2</v>
      </c>
      <c r="M46" s="1">
        <v>4</v>
      </c>
      <c r="N46" s="1"/>
      <c r="O46" s="1"/>
      <c r="P46" s="1"/>
      <c r="Q46" s="1">
        <v>366</v>
      </c>
      <c r="R46" s="1">
        <v>1</v>
      </c>
      <c r="S46" s="1">
        <v>5135</v>
      </c>
      <c r="T46" s="1"/>
      <c r="U46" s="1">
        <v>1</v>
      </c>
      <c r="V46" s="1">
        <v>11</v>
      </c>
      <c r="W46" s="1">
        <v>3</v>
      </c>
      <c r="X46" s="1"/>
      <c r="Y46" s="1"/>
      <c r="Z46" s="1">
        <v>60</v>
      </c>
      <c r="AA46" s="1"/>
      <c r="AB46" s="1"/>
      <c r="AC46" s="1">
        <v>14</v>
      </c>
      <c r="AD46" s="1">
        <v>91</v>
      </c>
      <c r="AE46" s="1"/>
      <c r="AF46" s="1"/>
      <c r="AG46" s="1"/>
      <c r="AH46" s="1"/>
      <c r="AI46" s="1"/>
      <c r="AJ46" s="1"/>
      <c r="AK46" s="1"/>
      <c r="AL46" s="1"/>
      <c r="AM46" s="1">
        <v>3</v>
      </c>
      <c r="AN46" s="1">
        <v>21487</v>
      </c>
      <c r="AO46" s="1">
        <v>17507</v>
      </c>
    </row>
    <row r="47" spans="1:41">
      <c r="A47" s="1" t="s">
        <v>95</v>
      </c>
      <c r="B47" s="12">
        <v>237</v>
      </c>
      <c r="C47" s="1"/>
      <c r="D47" s="1"/>
      <c r="E47" s="1"/>
      <c r="F47" s="1"/>
      <c r="G47" s="1">
        <v>6837</v>
      </c>
      <c r="H47" s="1"/>
      <c r="I47" s="1"/>
      <c r="J47" s="1">
        <v>2</v>
      </c>
      <c r="K47" s="1">
        <v>1282</v>
      </c>
      <c r="L47" s="1"/>
      <c r="M47" s="1"/>
      <c r="N47" s="1"/>
      <c r="O47" s="1"/>
      <c r="P47" s="1"/>
      <c r="Q47" s="1"/>
      <c r="R47" s="1">
        <v>12</v>
      </c>
      <c r="S47" s="1">
        <v>3</v>
      </c>
      <c r="T47" s="1"/>
      <c r="U47" s="1"/>
      <c r="V47" s="1">
        <v>8</v>
      </c>
      <c r="W47" s="1">
        <v>1</v>
      </c>
      <c r="X47" s="1">
        <v>6</v>
      </c>
      <c r="Y47" s="1"/>
      <c r="Z47" s="1">
        <v>59</v>
      </c>
      <c r="AA47" s="1"/>
      <c r="AB47" s="1"/>
      <c r="AC47" s="1">
        <v>173</v>
      </c>
      <c r="AD47" s="1">
        <v>272</v>
      </c>
      <c r="AE47" s="1">
        <v>1</v>
      </c>
      <c r="AF47" s="1"/>
      <c r="AG47" s="1">
        <v>24</v>
      </c>
      <c r="AH47" s="1"/>
      <c r="AI47" s="1">
        <v>3</v>
      </c>
      <c r="AJ47" s="1"/>
      <c r="AK47" s="1"/>
      <c r="AL47" s="1">
        <v>8</v>
      </c>
      <c r="AM47" s="1"/>
      <c r="AN47" s="1">
        <v>8691</v>
      </c>
      <c r="AO47" s="1">
        <v>1373</v>
      </c>
    </row>
    <row r="48" spans="1:41">
      <c r="A48" s="1" t="s">
        <v>97</v>
      </c>
      <c r="B48" s="12">
        <v>240</v>
      </c>
      <c r="C48" s="1"/>
      <c r="D48" s="1">
        <v>3</v>
      </c>
      <c r="E48" s="1"/>
      <c r="F48" s="1"/>
      <c r="G48" s="1">
        <v>6027</v>
      </c>
      <c r="H48" s="1"/>
      <c r="I48" s="1">
        <v>3</v>
      </c>
      <c r="J48" s="1">
        <v>2</v>
      </c>
      <c r="K48" s="1">
        <v>444</v>
      </c>
      <c r="L48" s="1"/>
      <c r="M48" s="1"/>
      <c r="N48" s="1"/>
      <c r="O48" s="1"/>
      <c r="P48" s="1">
        <v>1</v>
      </c>
      <c r="Q48" s="1"/>
      <c r="R48" s="1">
        <v>11</v>
      </c>
      <c r="S48" s="1"/>
      <c r="T48" s="1"/>
      <c r="U48" s="1">
        <v>1</v>
      </c>
      <c r="V48" s="1">
        <v>1</v>
      </c>
      <c r="W48" s="1"/>
      <c r="X48" s="1">
        <v>3</v>
      </c>
      <c r="Y48" s="1"/>
      <c r="Z48" s="1">
        <v>10</v>
      </c>
      <c r="AA48" s="1"/>
      <c r="AB48" s="1"/>
      <c r="AC48" s="1">
        <v>3</v>
      </c>
      <c r="AD48" s="1">
        <v>37</v>
      </c>
      <c r="AE48" s="1"/>
      <c r="AF48" s="1"/>
      <c r="AG48" s="1">
        <v>6</v>
      </c>
      <c r="AH48" s="1"/>
      <c r="AI48" s="1"/>
      <c r="AJ48" s="1"/>
      <c r="AK48" s="1"/>
      <c r="AL48" s="1"/>
      <c r="AM48" s="1"/>
      <c r="AN48" s="1">
        <v>6552</v>
      </c>
      <c r="AO48" s="1">
        <v>475</v>
      </c>
    </row>
    <row r="49" spans="1:41">
      <c r="A49" s="1" t="s">
        <v>99</v>
      </c>
      <c r="B49" s="12">
        <v>250</v>
      </c>
      <c r="C49" s="1">
        <v>18</v>
      </c>
      <c r="D49" s="1">
        <v>22</v>
      </c>
      <c r="E49" s="1"/>
      <c r="F49" s="1">
        <v>3</v>
      </c>
      <c r="G49" s="1">
        <v>26579</v>
      </c>
      <c r="H49" s="1">
        <v>3</v>
      </c>
      <c r="I49" s="1">
        <v>2</v>
      </c>
      <c r="J49" s="1">
        <v>14</v>
      </c>
      <c r="K49" s="1">
        <v>18506</v>
      </c>
      <c r="L49" s="1"/>
      <c r="M49" s="1">
        <v>11</v>
      </c>
      <c r="N49" s="1"/>
      <c r="O49" s="1"/>
      <c r="P49" s="1"/>
      <c r="Q49" s="1">
        <v>475</v>
      </c>
      <c r="R49" s="1">
        <v>11</v>
      </c>
      <c r="S49" s="1">
        <v>1628</v>
      </c>
      <c r="T49" s="1"/>
      <c r="U49" s="1"/>
      <c r="V49" s="1">
        <v>11</v>
      </c>
      <c r="W49" s="1">
        <v>25</v>
      </c>
      <c r="X49" s="1">
        <v>3</v>
      </c>
      <c r="Y49" s="1"/>
      <c r="Z49" s="1">
        <v>391</v>
      </c>
      <c r="AA49" s="1">
        <v>2</v>
      </c>
      <c r="AB49" s="1"/>
      <c r="AC49" s="1">
        <v>19</v>
      </c>
      <c r="AD49" s="1">
        <v>269</v>
      </c>
      <c r="AE49" s="1"/>
      <c r="AF49" s="1"/>
      <c r="AG49" s="1">
        <v>3</v>
      </c>
      <c r="AH49" s="1"/>
      <c r="AI49" s="1"/>
      <c r="AJ49" s="1"/>
      <c r="AK49" s="1"/>
      <c r="AL49" s="1"/>
      <c r="AM49" s="1">
        <v>13</v>
      </c>
      <c r="AN49" s="1">
        <v>48008</v>
      </c>
      <c r="AO49" s="1">
        <v>21120</v>
      </c>
    </row>
    <row r="50" spans="1:41">
      <c r="A50" s="1" t="s">
        <v>102</v>
      </c>
      <c r="B50" s="12">
        <v>264</v>
      </c>
      <c r="C50" s="1">
        <v>4</v>
      </c>
      <c r="D50" s="1">
        <v>5</v>
      </c>
      <c r="E50" s="1"/>
      <c r="F50" s="1"/>
      <c r="G50" s="1">
        <v>2487</v>
      </c>
      <c r="H50" s="1"/>
      <c r="I50" s="1">
        <v>2</v>
      </c>
      <c r="J50" s="1"/>
      <c r="K50" s="1">
        <v>339</v>
      </c>
      <c r="L50" s="1">
        <v>1</v>
      </c>
      <c r="M50" s="1">
        <v>1</v>
      </c>
      <c r="N50" s="1"/>
      <c r="O50" s="1"/>
      <c r="P50" s="1">
        <v>1</v>
      </c>
      <c r="Q50" s="1"/>
      <c r="R50" s="1">
        <v>13</v>
      </c>
      <c r="S50" s="1">
        <v>1</v>
      </c>
      <c r="T50" s="1"/>
      <c r="U50" s="1"/>
      <c r="V50" s="1">
        <v>3</v>
      </c>
      <c r="W50" s="1"/>
      <c r="X50" s="1"/>
      <c r="Y50" s="1"/>
      <c r="Z50" s="1">
        <v>12</v>
      </c>
      <c r="AA50" s="1"/>
      <c r="AB50" s="1"/>
      <c r="AC50" s="1">
        <v>8</v>
      </c>
      <c r="AD50" s="1">
        <v>81</v>
      </c>
      <c r="AE50" s="1"/>
      <c r="AF50" s="1"/>
      <c r="AG50" s="1">
        <v>13</v>
      </c>
      <c r="AH50" s="1"/>
      <c r="AI50" s="1"/>
      <c r="AJ50" s="1"/>
      <c r="AK50" s="1"/>
      <c r="AL50" s="1">
        <v>2</v>
      </c>
      <c r="AM50" s="1"/>
      <c r="AN50" s="1">
        <v>2973</v>
      </c>
      <c r="AO50" s="1">
        <v>380</v>
      </c>
    </row>
    <row r="51" spans="1:41">
      <c r="A51" s="1" t="s">
        <v>104</v>
      </c>
      <c r="B51" s="12">
        <v>266</v>
      </c>
      <c r="C51" s="1">
        <v>231</v>
      </c>
      <c r="D51" s="1">
        <v>58</v>
      </c>
      <c r="E51" s="1"/>
      <c r="F51" s="1"/>
      <c r="G51" s="1">
        <v>21823</v>
      </c>
      <c r="H51" s="1">
        <v>12</v>
      </c>
      <c r="I51" s="1"/>
      <c r="J51" s="1">
        <v>5</v>
      </c>
      <c r="K51" s="1">
        <v>3198</v>
      </c>
      <c r="L51" s="1">
        <v>59</v>
      </c>
      <c r="M51" s="1">
        <v>17</v>
      </c>
      <c r="N51" s="1"/>
      <c r="O51" s="1"/>
      <c r="P51" s="1">
        <v>23</v>
      </c>
      <c r="Q51" s="1"/>
      <c r="R51" s="1">
        <v>183</v>
      </c>
      <c r="S51" s="1">
        <v>19</v>
      </c>
      <c r="T51" s="1">
        <v>9</v>
      </c>
      <c r="U51" s="1"/>
      <c r="V51" s="1">
        <v>49</v>
      </c>
      <c r="W51" s="1"/>
      <c r="X51" s="1">
        <v>137</v>
      </c>
      <c r="Y51" s="1"/>
      <c r="Z51" s="1">
        <v>135</v>
      </c>
      <c r="AA51" s="1">
        <v>2</v>
      </c>
      <c r="AB51" s="1"/>
      <c r="AC51" s="1">
        <v>85</v>
      </c>
      <c r="AD51" s="1">
        <v>283</v>
      </c>
      <c r="AE51" s="1">
        <v>1</v>
      </c>
      <c r="AF51" s="1"/>
      <c r="AG51" s="1">
        <v>741</v>
      </c>
      <c r="AH51" s="1">
        <v>1</v>
      </c>
      <c r="AI51" s="1">
        <v>27</v>
      </c>
      <c r="AJ51" s="1">
        <v>1</v>
      </c>
      <c r="AK51" s="1">
        <v>2</v>
      </c>
      <c r="AL51" s="1">
        <v>92</v>
      </c>
      <c r="AM51" s="1"/>
      <c r="AN51" s="1">
        <v>27193</v>
      </c>
      <c r="AO51" s="1">
        <v>4128</v>
      </c>
    </row>
    <row r="52" spans="1:41">
      <c r="A52" s="1" t="s">
        <v>106</v>
      </c>
      <c r="B52" s="12">
        <v>282</v>
      </c>
      <c r="C52" s="1">
        <v>82</v>
      </c>
      <c r="D52" s="1"/>
      <c r="E52" s="1"/>
      <c r="F52" s="1">
        <v>1</v>
      </c>
      <c r="G52" s="1">
        <v>7071</v>
      </c>
      <c r="H52" s="1"/>
      <c r="I52" s="1">
        <v>6</v>
      </c>
      <c r="J52" s="1">
        <v>1</v>
      </c>
      <c r="K52" s="1">
        <v>645</v>
      </c>
      <c r="L52" s="1"/>
      <c r="M52" s="1"/>
      <c r="N52" s="1"/>
      <c r="O52" s="1">
        <v>2</v>
      </c>
      <c r="P52" s="1">
        <v>3</v>
      </c>
      <c r="Q52" s="1">
        <v>14</v>
      </c>
      <c r="R52" s="1">
        <v>2</v>
      </c>
      <c r="S52" s="1">
        <v>1</v>
      </c>
      <c r="T52" s="1">
        <v>3</v>
      </c>
      <c r="U52" s="1">
        <v>1</v>
      </c>
      <c r="V52" s="1">
        <v>16</v>
      </c>
      <c r="W52" s="1">
        <v>4</v>
      </c>
      <c r="X52" s="1">
        <v>4</v>
      </c>
      <c r="Y52" s="1"/>
      <c r="Z52" s="1">
        <v>54</v>
      </c>
      <c r="AA52" s="1">
        <v>1</v>
      </c>
      <c r="AB52" s="1"/>
      <c r="AC52" s="1">
        <v>6</v>
      </c>
      <c r="AD52" s="1">
        <v>134</v>
      </c>
      <c r="AE52" s="1"/>
      <c r="AF52" s="1"/>
      <c r="AG52" s="1">
        <v>13</v>
      </c>
      <c r="AH52" s="1"/>
      <c r="AI52" s="1"/>
      <c r="AJ52" s="1"/>
      <c r="AK52" s="1"/>
      <c r="AL52" s="1"/>
      <c r="AM52" s="1"/>
      <c r="AN52" s="1">
        <v>8064</v>
      </c>
      <c r="AO52" s="1">
        <v>827</v>
      </c>
    </row>
    <row r="53" spans="1:41">
      <c r="A53" s="1" t="s">
        <v>108</v>
      </c>
      <c r="B53" s="12">
        <v>284</v>
      </c>
      <c r="C53" s="1">
        <v>6</v>
      </c>
      <c r="D53" s="1">
        <v>14</v>
      </c>
      <c r="E53" s="1"/>
      <c r="F53" s="1"/>
      <c r="G53" s="1">
        <v>5949</v>
      </c>
      <c r="H53" s="1"/>
      <c r="I53" s="1"/>
      <c r="J53" s="1">
        <v>22</v>
      </c>
      <c r="K53" s="1">
        <v>6962</v>
      </c>
      <c r="L53" s="1">
        <v>11</v>
      </c>
      <c r="M53" s="1">
        <v>4</v>
      </c>
      <c r="N53" s="1"/>
      <c r="O53" s="1"/>
      <c r="P53" s="1"/>
      <c r="Q53" s="1">
        <v>879</v>
      </c>
      <c r="R53" s="1">
        <v>6</v>
      </c>
      <c r="S53" s="1">
        <v>4529</v>
      </c>
      <c r="T53" s="1">
        <v>1</v>
      </c>
      <c r="U53" s="1"/>
      <c r="V53" s="1">
        <v>12</v>
      </c>
      <c r="W53" s="1">
        <v>2</v>
      </c>
      <c r="X53" s="1">
        <v>2</v>
      </c>
      <c r="Y53" s="1"/>
      <c r="Z53" s="1">
        <v>146</v>
      </c>
      <c r="AA53" s="1"/>
      <c r="AB53" s="1"/>
      <c r="AC53" s="1">
        <v>8</v>
      </c>
      <c r="AD53" s="1">
        <v>76</v>
      </c>
      <c r="AE53" s="1">
        <v>1</v>
      </c>
      <c r="AF53" s="1"/>
      <c r="AG53" s="1">
        <v>2</v>
      </c>
      <c r="AH53" s="1"/>
      <c r="AI53" s="1"/>
      <c r="AJ53" s="1"/>
      <c r="AK53" s="1"/>
      <c r="AL53" s="1"/>
      <c r="AM53" s="1">
        <v>1</v>
      </c>
      <c r="AN53" s="1">
        <v>18633</v>
      </c>
      <c r="AO53" s="1">
        <v>12595</v>
      </c>
    </row>
    <row r="54" spans="1:41">
      <c r="A54" s="1" t="s">
        <v>110</v>
      </c>
      <c r="B54" s="12">
        <v>306</v>
      </c>
      <c r="C54" s="1"/>
      <c r="D54" s="1">
        <v>1</v>
      </c>
      <c r="E54" s="1"/>
      <c r="F54" s="1"/>
      <c r="G54" s="1">
        <v>3190</v>
      </c>
      <c r="H54" s="1"/>
      <c r="I54" s="1"/>
      <c r="J54" s="1"/>
      <c r="K54" s="1">
        <v>656</v>
      </c>
      <c r="L54" s="1"/>
      <c r="M54" s="1"/>
      <c r="N54" s="1"/>
      <c r="O54" s="1"/>
      <c r="P54" s="1"/>
      <c r="Q54" s="1">
        <v>1</v>
      </c>
      <c r="R54" s="1"/>
      <c r="S54" s="1">
        <v>1</v>
      </c>
      <c r="T54" s="1"/>
      <c r="U54" s="1"/>
      <c r="V54" s="1">
        <v>3</v>
      </c>
      <c r="W54" s="1"/>
      <c r="X54" s="1"/>
      <c r="Y54" s="1"/>
      <c r="Z54" s="1">
        <v>11</v>
      </c>
      <c r="AA54" s="1"/>
      <c r="AB54" s="1"/>
      <c r="AC54" s="1">
        <v>20</v>
      </c>
      <c r="AD54" s="1">
        <v>51</v>
      </c>
      <c r="AE54" s="1"/>
      <c r="AF54" s="1"/>
      <c r="AG54" s="1">
        <v>2</v>
      </c>
      <c r="AH54" s="1"/>
      <c r="AI54" s="1"/>
      <c r="AJ54" s="1"/>
      <c r="AK54" s="1"/>
      <c r="AL54" s="1"/>
      <c r="AM54" s="1"/>
      <c r="AN54" s="1">
        <v>3936</v>
      </c>
      <c r="AO54" s="1">
        <v>673</v>
      </c>
    </row>
    <row r="55" spans="1:41">
      <c r="A55" s="1" t="s">
        <v>112</v>
      </c>
      <c r="B55" s="12">
        <v>308</v>
      </c>
      <c r="C55" s="1">
        <v>13</v>
      </c>
      <c r="D55" s="1">
        <v>350</v>
      </c>
      <c r="E55" s="1"/>
      <c r="F55" s="1">
        <v>9</v>
      </c>
      <c r="G55" s="1">
        <v>12378</v>
      </c>
      <c r="H55" s="1"/>
      <c r="I55" s="1">
        <v>2</v>
      </c>
      <c r="J55" s="1">
        <v>4</v>
      </c>
      <c r="K55" s="1">
        <v>2141</v>
      </c>
      <c r="L55" s="1">
        <v>22</v>
      </c>
      <c r="M55" s="1">
        <v>4</v>
      </c>
      <c r="N55" s="1"/>
      <c r="O55" s="1"/>
      <c r="P55" s="1">
        <v>1</v>
      </c>
      <c r="Q55" s="1"/>
      <c r="R55" s="1">
        <v>57</v>
      </c>
      <c r="S55" s="1">
        <v>6</v>
      </c>
      <c r="T55" s="1"/>
      <c r="U55" s="1"/>
      <c r="V55" s="1">
        <v>24</v>
      </c>
      <c r="W55" s="1">
        <v>11</v>
      </c>
      <c r="X55" s="1">
        <v>8</v>
      </c>
      <c r="Y55" s="1">
        <v>1</v>
      </c>
      <c r="Z55" s="1">
        <v>123</v>
      </c>
      <c r="AA55" s="1"/>
      <c r="AB55" s="1"/>
      <c r="AC55" s="1">
        <v>181</v>
      </c>
      <c r="AD55" s="1">
        <v>640</v>
      </c>
      <c r="AE55" s="1"/>
      <c r="AF55" s="1"/>
      <c r="AG55" s="1">
        <v>49</v>
      </c>
      <c r="AH55" s="1"/>
      <c r="AI55" s="1"/>
      <c r="AJ55" s="1"/>
      <c r="AK55" s="1"/>
      <c r="AL55" s="1">
        <v>4</v>
      </c>
      <c r="AM55" s="1"/>
      <c r="AN55" s="1">
        <v>16028</v>
      </c>
      <c r="AO55" s="1">
        <v>2765</v>
      </c>
    </row>
    <row r="56" spans="1:41">
      <c r="A56" s="1" t="s">
        <v>114</v>
      </c>
      <c r="B56" s="12">
        <v>310</v>
      </c>
      <c r="C56" s="1">
        <v>1</v>
      </c>
      <c r="D56" s="1">
        <v>2</v>
      </c>
      <c r="E56" s="1"/>
      <c r="F56" s="1">
        <v>1</v>
      </c>
      <c r="G56" s="1">
        <v>4043</v>
      </c>
      <c r="H56" s="1"/>
      <c r="I56" s="1"/>
      <c r="J56" s="1">
        <v>1</v>
      </c>
      <c r="K56" s="1">
        <v>613</v>
      </c>
      <c r="L56" s="1"/>
      <c r="M56" s="1"/>
      <c r="N56" s="1"/>
      <c r="O56" s="1"/>
      <c r="P56" s="1"/>
      <c r="Q56" s="1"/>
      <c r="R56" s="1"/>
      <c r="S56" s="1">
        <v>4</v>
      </c>
      <c r="T56" s="1"/>
      <c r="U56" s="1"/>
      <c r="V56" s="1">
        <v>2</v>
      </c>
      <c r="W56" s="1"/>
      <c r="X56" s="1"/>
      <c r="Y56" s="1"/>
      <c r="Z56" s="1">
        <v>9</v>
      </c>
      <c r="AA56" s="1"/>
      <c r="AB56" s="1"/>
      <c r="AC56" s="1">
        <v>8</v>
      </c>
      <c r="AD56" s="1">
        <v>28</v>
      </c>
      <c r="AE56" s="1"/>
      <c r="AF56" s="1"/>
      <c r="AG56" s="1">
        <v>7</v>
      </c>
      <c r="AH56" s="1"/>
      <c r="AI56" s="1"/>
      <c r="AJ56" s="1"/>
      <c r="AK56" s="1"/>
      <c r="AL56" s="1"/>
      <c r="AM56" s="1"/>
      <c r="AN56" s="1">
        <v>4719</v>
      </c>
      <c r="AO56" s="1">
        <v>632</v>
      </c>
    </row>
    <row r="57" spans="1:41">
      <c r="A57" s="1" t="s">
        <v>6131</v>
      </c>
      <c r="B57" s="12">
        <v>313</v>
      </c>
      <c r="C57" s="1">
        <v>1</v>
      </c>
      <c r="D57" s="1">
        <v>1</v>
      </c>
      <c r="E57" s="1"/>
      <c r="F57" s="1"/>
      <c r="G57" s="1">
        <v>2446</v>
      </c>
      <c r="H57" s="1"/>
      <c r="I57" s="1"/>
      <c r="J57" s="1"/>
      <c r="K57" s="1">
        <v>4089</v>
      </c>
      <c r="L57" s="1"/>
      <c r="M57" s="1">
        <v>1</v>
      </c>
      <c r="N57" s="1"/>
      <c r="O57" s="1"/>
      <c r="P57" s="1"/>
      <c r="Q57" s="1"/>
      <c r="R57" s="1">
        <v>9</v>
      </c>
      <c r="S57" s="1"/>
      <c r="T57" s="1"/>
      <c r="U57" s="1"/>
      <c r="V57" s="1">
        <v>2</v>
      </c>
      <c r="W57" s="1">
        <v>2</v>
      </c>
      <c r="X57" s="1"/>
      <c r="Y57" s="1"/>
      <c r="Z57" s="1">
        <v>23</v>
      </c>
      <c r="AA57" s="1"/>
      <c r="AB57" s="1"/>
      <c r="AC57" s="1">
        <v>23</v>
      </c>
      <c r="AD57" s="1">
        <v>53</v>
      </c>
      <c r="AE57" s="1"/>
      <c r="AF57" s="1">
        <v>1</v>
      </c>
      <c r="AG57" s="1">
        <v>7</v>
      </c>
      <c r="AH57" s="1"/>
      <c r="AI57" s="1"/>
      <c r="AJ57" s="1"/>
      <c r="AK57" s="1"/>
      <c r="AL57" s="1"/>
      <c r="AM57" s="1"/>
      <c r="AN57" s="1">
        <v>6658</v>
      </c>
      <c r="AO57" s="1">
        <v>4129</v>
      </c>
    </row>
    <row r="58" spans="1:41">
      <c r="A58" s="1" t="s">
        <v>118</v>
      </c>
      <c r="B58" s="12">
        <v>315</v>
      </c>
      <c r="C58" s="1">
        <v>1</v>
      </c>
      <c r="D58" s="1"/>
      <c r="E58" s="1"/>
      <c r="F58" s="1"/>
      <c r="G58" s="1">
        <v>3372</v>
      </c>
      <c r="H58" s="1"/>
      <c r="I58" s="1"/>
      <c r="J58" s="1">
        <v>1</v>
      </c>
      <c r="K58" s="1">
        <v>554</v>
      </c>
      <c r="L58" s="1">
        <v>1</v>
      </c>
      <c r="M58" s="1">
        <v>2</v>
      </c>
      <c r="N58" s="1"/>
      <c r="O58" s="1">
        <v>1</v>
      </c>
      <c r="P58" s="1"/>
      <c r="Q58" s="1">
        <v>9</v>
      </c>
      <c r="R58" s="1"/>
      <c r="S58" s="1"/>
      <c r="T58" s="1"/>
      <c r="U58" s="1"/>
      <c r="V58" s="1"/>
      <c r="W58" s="1"/>
      <c r="X58" s="1">
        <v>3</v>
      </c>
      <c r="Y58" s="1"/>
      <c r="Z58" s="1">
        <v>7</v>
      </c>
      <c r="AA58" s="1"/>
      <c r="AB58" s="1"/>
      <c r="AC58" s="1"/>
      <c r="AD58" s="1">
        <v>11</v>
      </c>
      <c r="AE58" s="1"/>
      <c r="AF58" s="1"/>
      <c r="AG58" s="1">
        <v>1</v>
      </c>
      <c r="AH58" s="1"/>
      <c r="AI58" s="1"/>
      <c r="AJ58" s="1"/>
      <c r="AK58" s="1"/>
      <c r="AL58" s="1"/>
      <c r="AM58" s="1"/>
      <c r="AN58" s="1">
        <v>3963</v>
      </c>
      <c r="AO58" s="1">
        <v>578</v>
      </c>
    </row>
    <row r="59" spans="1:41">
      <c r="A59" s="1" t="s">
        <v>120</v>
      </c>
      <c r="B59" s="12">
        <v>318</v>
      </c>
      <c r="C59" s="1">
        <v>16</v>
      </c>
      <c r="D59" s="1">
        <v>21</v>
      </c>
      <c r="E59" s="1"/>
      <c r="F59" s="1">
        <v>2</v>
      </c>
      <c r="G59" s="1">
        <v>11631</v>
      </c>
      <c r="H59" s="1">
        <v>5</v>
      </c>
      <c r="I59" s="1">
        <v>2</v>
      </c>
      <c r="J59" s="1">
        <v>7</v>
      </c>
      <c r="K59" s="1">
        <v>1952</v>
      </c>
      <c r="L59" s="1">
        <v>6</v>
      </c>
      <c r="M59" s="1">
        <v>2</v>
      </c>
      <c r="N59" s="1"/>
      <c r="O59" s="1">
        <v>1</v>
      </c>
      <c r="P59" s="1">
        <v>4</v>
      </c>
      <c r="Q59" s="1">
        <v>48</v>
      </c>
      <c r="R59" s="1">
        <v>19</v>
      </c>
      <c r="S59" s="1">
        <v>21</v>
      </c>
      <c r="T59" s="1">
        <v>2</v>
      </c>
      <c r="U59" s="1"/>
      <c r="V59" s="1">
        <v>30</v>
      </c>
      <c r="W59" s="1">
        <v>12</v>
      </c>
      <c r="X59" s="1">
        <v>14</v>
      </c>
      <c r="Y59" s="1">
        <v>1</v>
      </c>
      <c r="Z59" s="1">
        <v>108</v>
      </c>
      <c r="AA59" s="1"/>
      <c r="AB59" s="1"/>
      <c r="AC59" s="1">
        <v>658</v>
      </c>
      <c r="AD59" s="1">
        <v>350</v>
      </c>
      <c r="AE59" s="1">
        <v>2</v>
      </c>
      <c r="AF59" s="1"/>
      <c r="AG59" s="1">
        <v>71</v>
      </c>
      <c r="AH59" s="1"/>
      <c r="AI59" s="1"/>
      <c r="AJ59" s="1"/>
      <c r="AK59" s="1"/>
      <c r="AL59" s="1">
        <v>6</v>
      </c>
      <c r="AM59" s="1"/>
      <c r="AN59" s="1">
        <v>14991</v>
      </c>
      <c r="AO59" s="1">
        <v>2266</v>
      </c>
    </row>
    <row r="60" spans="1:41">
      <c r="A60" s="1" t="s">
        <v>122</v>
      </c>
      <c r="B60" s="12">
        <v>321</v>
      </c>
      <c r="C60" s="1">
        <v>1</v>
      </c>
      <c r="D60" s="1">
        <v>1</v>
      </c>
      <c r="E60" s="1"/>
      <c r="F60" s="1"/>
      <c r="G60" s="1">
        <v>2250</v>
      </c>
      <c r="H60" s="1">
        <v>4</v>
      </c>
      <c r="I60" s="1"/>
      <c r="J60" s="1"/>
      <c r="K60" s="1">
        <v>1381</v>
      </c>
      <c r="L60" s="1"/>
      <c r="M60" s="1">
        <v>3</v>
      </c>
      <c r="N60" s="1"/>
      <c r="O60" s="1"/>
      <c r="P60" s="1"/>
      <c r="Q60" s="1"/>
      <c r="R60" s="1">
        <v>7</v>
      </c>
      <c r="S60" s="1"/>
      <c r="T60" s="1"/>
      <c r="U60" s="1"/>
      <c r="V60" s="1">
        <v>3</v>
      </c>
      <c r="W60" s="1">
        <v>1</v>
      </c>
      <c r="X60" s="1">
        <v>5</v>
      </c>
      <c r="Y60" s="1"/>
      <c r="Z60" s="1">
        <v>34</v>
      </c>
      <c r="AA60" s="1"/>
      <c r="AB60" s="1"/>
      <c r="AC60" s="1">
        <v>111</v>
      </c>
      <c r="AD60" s="1">
        <v>137</v>
      </c>
      <c r="AE60" s="1">
        <v>2</v>
      </c>
      <c r="AF60" s="1"/>
      <c r="AG60" s="1">
        <v>13</v>
      </c>
      <c r="AH60" s="1"/>
      <c r="AI60" s="1"/>
      <c r="AJ60" s="1"/>
      <c r="AK60" s="1"/>
      <c r="AL60" s="1"/>
      <c r="AM60" s="1"/>
      <c r="AN60" s="1">
        <v>3953</v>
      </c>
      <c r="AO60" s="1">
        <v>1440</v>
      </c>
    </row>
    <row r="61" spans="1:41">
      <c r="A61" s="1" t="s">
        <v>124</v>
      </c>
      <c r="B61" s="12">
        <v>347</v>
      </c>
      <c r="C61" s="1"/>
      <c r="D61" s="1"/>
      <c r="E61" s="1"/>
      <c r="F61" s="1"/>
      <c r="G61" s="1">
        <v>2540</v>
      </c>
      <c r="H61" s="1"/>
      <c r="I61" s="1"/>
      <c r="J61" s="1"/>
      <c r="K61" s="1">
        <v>448</v>
      </c>
      <c r="L61" s="1">
        <v>1</v>
      </c>
      <c r="M61" s="1"/>
      <c r="N61" s="1"/>
      <c r="O61" s="1"/>
      <c r="P61" s="1"/>
      <c r="Q61" s="1"/>
      <c r="R61" s="1">
        <v>2</v>
      </c>
      <c r="S61" s="1"/>
      <c r="T61" s="1"/>
      <c r="U61" s="1"/>
      <c r="V61" s="1">
        <v>2</v>
      </c>
      <c r="W61" s="1"/>
      <c r="X61" s="1">
        <v>2</v>
      </c>
      <c r="Y61" s="1"/>
      <c r="Z61" s="1">
        <v>5</v>
      </c>
      <c r="AA61" s="1"/>
      <c r="AB61" s="1"/>
      <c r="AC61" s="1">
        <v>25</v>
      </c>
      <c r="AD61" s="1">
        <v>36</v>
      </c>
      <c r="AE61" s="1"/>
      <c r="AF61" s="1"/>
      <c r="AG61" s="1">
        <v>4</v>
      </c>
      <c r="AH61" s="1"/>
      <c r="AI61" s="1"/>
      <c r="AJ61" s="1"/>
      <c r="AK61" s="1"/>
      <c r="AL61" s="1"/>
      <c r="AM61" s="1"/>
      <c r="AN61" s="1">
        <v>3065</v>
      </c>
      <c r="AO61" s="1">
        <v>460</v>
      </c>
    </row>
    <row r="62" spans="1:41">
      <c r="A62" s="1" t="s">
        <v>126</v>
      </c>
      <c r="B62" s="12">
        <v>353</v>
      </c>
      <c r="C62" s="1">
        <v>2</v>
      </c>
      <c r="D62" s="1">
        <v>2</v>
      </c>
      <c r="E62" s="1"/>
      <c r="F62" s="1"/>
      <c r="G62" s="1">
        <v>2256</v>
      </c>
      <c r="H62" s="1"/>
      <c r="I62" s="1"/>
      <c r="J62" s="1"/>
      <c r="K62" s="1">
        <v>421</v>
      </c>
      <c r="L62" s="1"/>
      <c r="M62" s="1">
        <v>1</v>
      </c>
      <c r="N62" s="1"/>
      <c r="O62" s="1"/>
      <c r="P62" s="1"/>
      <c r="Q62" s="1"/>
      <c r="R62" s="1"/>
      <c r="S62" s="1">
        <v>1</v>
      </c>
      <c r="T62" s="1"/>
      <c r="U62" s="1"/>
      <c r="V62" s="1">
        <v>3</v>
      </c>
      <c r="W62" s="1"/>
      <c r="X62" s="1"/>
      <c r="Y62" s="1"/>
      <c r="Z62" s="1">
        <v>4</v>
      </c>
      <c r="AA62" s="1"/>
      <c r="AB62" s="1"/>
      <c r="AC62" s="1">
        <v>9</v>
      </c>
      <c r="AD62" s="1">
        <v>14</v>
      </c>
      <c r="AE62" s="1"/>
      <c r="AF62" s="1"/>
      <c r="AG62" s="1"/>
      <c r="AH62" s="1"/>
      <c r="AI62" s="1"/>
      <c r="AJ62" s="1"/>
      <c r="AK62" s="1"/>
      <c r="AL62" s="1"/>
      <c r="AM62" s="1">
        <v>1</v>
      </c>
      <c r="AN62" s="1">
        <v>2714</v>
      </c>
      <c r="AO62" s="1">
        <v>434</v>
      </c>
    </row>
    <row r="63" spans="1:41">
      <c r="A63" s="1" t="s">
        <v>6142</v>
      </c>
      <c r="B63" s="12">
        <v>360</v>
      </c>
      <c r="C63" s="1">
        <v>192</v>
      </c>
      <c r="D63" s="1">
        <v>309</v>
      </c>
      <c r="E63" s="1"/>
      <c r="F63" s="1"/>
      <c r="G63" s="1">
        <v>47318</v>
      </c>
      <c r="H63" s="1">
        <v>3</v>
      </c>
      <c r="I63" s="1"/>
      <c r="J63" s="1">
        <v>17</v>
      </c>
      <c r="K63" s="1">
        <v>11049</v>
      </c>
      <c r="L63" s="1">
        <v>52</v>
      </c>
      <c r="M63" s="1">
        <v>39</v>
      </c>
      <c r="N63" s="1"/>
      <c r="O63" s="1"/>
      <c r="P63" s="1">
        <v>70</v>
      </c>
      <c r="Q63" s="1">
        <v>1</v>
      </c>
      <c r="R63" s="1">
        <v>60</v>
      </c>
      <c r="S63" s="1">
        <v>68</v>
      </c>
      <c r="T63" s="1">
        <v>1</v>
      </c>
      <c r="U63" s="1"/>
      <c r="V63" s="1">
        <v>301</v>
      </c>
      <c r="W63" s="1">
        <v>30</v>
      </c>
      <c r="X63" s="1">
        <v>23</v>
      </c>
      <c r="Y63" s="1">
        <v>18</v>
      </c>
      <c r="Z63" s="1">
        <v>597</v>
      </c>
      <c r="AA63" s="1">
        <v>9</v>
      </c>
      <c r="AB63" s="1"/>
      <c r="AC63" s="1">
        <v>1986</v>
      </c>
      <c r="AD63" s="1">
        <v>2818</v>
      </c>
      <c r="AE63" s="1">
        <v>1</v>
      </c>
      <c r="AF63" s="1"/>
      <c r="AG63" s="1">
        <v>394</v>
      </c>
      <c r="AH63" s="1"/>
      <c r="AI63" s="1">
        <v>34</v>
      </c>
      <c r="AJ63" s="1"/>
      <c r="AK63" s="1">
        <v>1</v>
      </c>
      <c r="AL63" s="1">
        <v>102</v>
      </c>
      <c r="AM63" s="1">
        <v>3</v>
      </c>
      <c r="AN63" s="1">
        <v>65496</v>
      </c>
      <c r="AO63" s="1">
        <v>12838</v>
      </c>
    </row>
    <row r="64" spans="1:41">
      <c r="A64" s="1" t="s">
        <v>131</v>
      </c>
      <c r="B64" s="12">
        <v>361</v>
      </c>
      <c r="C64" s="1"/>
      <c r="D64" s="1">
        <v>2</v>
      </c>
      <c r="E64" s="1">
        <v>1</v>
      </c>
      <c r="F64" s="1"/>
      <c r="G64" s="1">
        <v>5417</v>
      </c>
      <c r="H64" s="1"/>
      <c r="I64" s="1">
        <v>3</v>
      </c>
      <c r="J64" s="1">
        <v>31</v>
      </c>
      <c r="K64" s="1">
        <v>10883</v>
      </c>
      <c r="L64" s="1"/>
      <c r="M64" s="1">
        <v>8</v>
      </c>
      <c r="N64" s="1"/>
      <c r="O64" s="1"/>
      <c r="P64" s="1">
        <v>11</v>
      </c>
      <c r="Q64" s="1">
        <v>2</v>
      </c>
      <c r="R64" s="1">
        <v>28</v>
      </c>
      <c r="S64" s="1">
        <v>450</v>
      </c>
      <c r="T64" s="1">
        <v>1</v>
      </c>
      <c r="U64" s="1"/>
      <c r="V64" s="1">
        <v>3</v>
      </c>
      <c r="W64" s="1">
        <v>8</v>
      </c>
      <c r="X64" s="1">
        <v>6</v>
      </c>
      <c r="Y64" s="1"/>
      <c r="Z64" s="1">
        <v>4</v>
      </c>
      <c r="AA64" s="1">
        <v>8</v>
      </c>
      <c r="AB64" s="1"/>
      <c r="AC64" s="1">
        <v>1</v>
      </c>
      <c r="AD64" s="1">
        <v>62</v>
      </c>
      <c r="AE64" s="1">
        <v>1</v>
      </c>
      <c r="AF64" s="1"/>
      <c r="AG64" s="1">
        <v>11</v>
      </c>
      <c r="AH64" s="1"/>
      <c r="AI64" s="1"/>
      <c r="AJ64" s="1"/>
      <c r="AK64" s="1"/>
      <c r="AL64" s="1"/>
      <c r="AM64" s="1"/>
      <c r="AN64" s="1">
        <v>16941</v>
      </c>
      <c r="AO64" s="1">
        <v>11444</v>
      </c>
    </row>
    <row r="65" spans="1:41">
      <c r="A65" s="1" t="s">
        <v>133</v>
      </c>
      <c r="B65" s="12">
        <v>364</v>
      </c>
      <c r="C65" s="1">
        <v>98</v>
      </c>
      <c r="D65" s="1">
        <v>24</v>
      </c>
      <c r="E65" s="1"/>
      <c r="F65" s="1"/>
      <c r="G65" s="1">
        <v>6608</v>
      </c>
      <c r="H65" s="1"/>
      <c r="I65" s="1"/>
      <c r="J65" s="1">
        <v>1</v>
      </c>
      <c r="K65" s="1">
        <v>1126</v>
      </c>
      <c r="L65" s="1">
        <v>6</v>
      </c>
      <c r="M65" s="1">
        <v>6</v>
      </c>
      <c r="N65" s="1"/>
      <c r="O65" s="1"/>
      <c r="P65" s="1"/>
      <c r="Q65" s="1">
        <v>1</v>
      </c>
      <c r="R65" s="1">
        <v>5</v>
      </c>
      <c r="S65" s="1">
        <v>1519</v>
      </c>
      <c r="T65" s="1"/>
      <c r="U65" s="1"/>
      <c r="V65" s="1">
        <v>8</v>
      </c>
      <c r="W65" s="1">
        <v>1</v>
      </c>
      <c r="X65" s="1">
        <v>1</v>
      </c>
      <c r="Y65" s="1">
        <v>1</v>
      </c>
      <c r="Z65" s="1">
        <v>15</v>
      </c>
      <c r="AA65" s="1"/>
      <c r="AB65" s="1"/>
      <c r="AC65" s="1">
        <v>8</v>
      </c>
      <c r="AD65" s="1">
        <v>57</v>
      </c>
      <c r="AE65" s="1"/>
      <c r="AF65" s="1"/>
      <c r="AG65" s="1">
        <v>12</v>
      </c>
      <c r="AH65" s="1"/>
      <c r="AI65" s="1"/>
      <c r="AJ65" s="1"/>
      <c r="AK65" s="1"/>
      <c r="AL65" s="1"/>
      <c r="AM65" s="1"/>
      <c r="AN65" s="1">
        <v>9497</v>
      </c>
      <c r="AO65" s="1">
        <v>2812</v>
      </c>
    </row>
    <row r="66" spans="1:41">
      <c r="A66" s="1" t="s">
        <v>135</v>
      </c>
      <c r="B66" s="12">
        <v>368</v>
      </c>
      <c r="C66" s="1">
        <v>1</v>
      </c>
      <c r="D66" s="1">
        <v>1</v>
      </c>
      <c r="E66" s="1"/>
      <c r="F66" s="1"/>
      <c r="G66" s="1">
        <v>5887</v>
      </c>
      <c r="H66" s="1"/>
      <c r="I66" s="1"/>
      <c r="J66" s="1"/>
      <c r="K66" s="1">
        <v>432</v>
      </c>
      <c r="L66" s="1">
        <v>1</v>
      </c>
      <c r="M66" s="1"/>
      <c r="N66" s="1"/>
      <c r="O66" s="1"/>
      <c r="P66" s="1"/>
      <c r="Q66" s="1"/>
      <c r="R66" s="1">
        <v>5</v>
      </c>
      <c r="S66" s="1">
        <v>3</v>
      </c>
      <c r="T66" s="1"/>
      <c r="U66" s="1"/>
      <c r="V66" s="1">
        <v>16</v>
      </c>
      <c r="W66" s="1"/>
      <c r="X66" s="1"/>
      <c r="Y66" s="1"/>
      <c r="Z66" s="1">
        <v>14</v>
      </c>
      <c r="AA66" s="1"/>
      <c r="AB66" s="1"/>
      <c r="AC66" s="1">
        <v>24</v>
      </c>
      <c r="AD66" s="1">
        <v>29</v>
      </c>
      <c r="AE66" s="1"/>
      <c r="AF66" s="1"/>
      <c r="AG66" s="1">
        <v>1</v>
      </c>
      <c r="AH66" s="1"/>
      <c r="AI66" s="1"/>
      <c r="AJ66" s="1"/>
      <c r="AK66" s="1"/>
      <c r="AL66" s="1"/>
      <c r="AM66" s="1">
        <v>3</v>
      </c>
      <c r="AN66" s="1">
        <v>6417</v>
      </c>
      <c r="AO66" s="1">
        <v>473</v>
      </c>
    </row>
    <row r="67" spans="1:41">
      <c r="A67" s="1" t="s">
        <v>6132</v>
      </c>
      <c r="B67" s="12">
        <v>376</v>
      </c>
      <c r="C67" s="1">
        <v>26</v>
      </c>
      <c r="D67" s="1">
        <v>225</v>
      </c>
      <c r="E67" s="1"/>
      <c r="F67" s="1">
        <v>3</v>
      </c>
      <c r="G67" s="1">
        <v>11052</v>
      </c>
      <c r="H67" s="1">
        <v>1</v>
      </c>
      <c r="I67" s="1">
        <v>1</v>
      </c>
      <c r="J67" s="1">
        <v>3</v>
      </c>
      <c r="K67" s="1">
        <v>2950</v>
      </c>
      <c r="L67" s="1">
        <v>38</v>
      </c>
      <c r="M67" s="1">
        <v>4</v>
      </c>
      <c r="N67" s="1"/>
      <c r="O67" s="1"/>
      <c r="P67" s="1">
        <v>40</v>
      </c>
      <c r="Q67" s="1">
        <v>1</v>
      </c>
      <c r="R67" s="1">
        <v>14</v>
      </c>
      <c r="S67" s="1">
        <v>21</v>
      </c>
      <c r="T67" s="1"/>
      <c r="U67" s="1"/>
      <c r="V67" s="1">
        <v>58</v>
      </c>
      <c r="W67" s="1">
        <v>6</v>
      </c>
      <c r="X67" s="1">
        <v>15</v>
      </c>
      <c r="Y67" s="1">
        <v>6</v>
      </c>
      <c r="Z67" s="1">
        <v>82</v>
      </c>
      <c r="AA67" s="1"/>
      <c r="AB67" s="1">
        <v>2</v>
      </c>
      <c r="AC67" s="1">
        <v>413</v>
      </c>
      <c r="AD67" s="1">
        <v>277</v>
      </c>
      <c r="AE67" s="1">
        <v>4</v>
      </c>
      <c r="AF67" s="1"/>
      <c r="AG67" s="1">
        <v>48</v>
      </c>
      <c r="AH67" s="1"/>
      <c r="AI67" s="1">
        <v>1</v>
      </c>
      <c r="AJ67" s="1"/>
      <c r="AK67" s="1"/>
      <c r="AL67" s="1">
        <v>9</v>
      </c>
      <c r="AM67" s="1"/>
      <c r="AN67" s="1">
        <v>15300</v>
      </c>
      <c r="AO67" s="1">
        <v>3492</v>
      </c>
    </row>
    <row r="68" spans="1:41">
      <c r="A68" s="1" t="s">
        <v>139</v>
      </c>
      <c r="B68" s="12">
        <v>380</v>
      </c>
      <c r="C68" s="1">
        <v>26</v>
      </c>
      <c r="D68" s="1">
        <v>16</v>
      </c>
      <c r="E68" s="1"/>
      <c r="F68" s="1"/>
      <c r="G68" s="1">
        <v>8778</v>
      </c>
      <c r="H68" s="1"/>
      <c r="I68" s="1"/>
      <c r="J68" s="1">
        <v>3</v>
      </c>
      <c r="K68" s="1">
        <v>1718</v>
      </c>
      <c r="L68" s="1">
        <v>2</v>
      </c>
      <c r="M68" s="1">
        <v>9</v>
      </c>
      <c r="N68" s="1"/>
      <c r="O68" s="1"/>
      <c r="P68" s="1"/>
      <c r="Q68" s="1"/>
      <c r="R68" s="1">
        <v>102</v>
      </c>
      <c r="S68" s="1">
        <v>7</v>
      </c>
      <c r="T68" s="1"/>
      <c r="U68" s="1"/>
      <c r="V68" s="1">
        <v>27</v>
      </c>
      <c r="W68" s="1">
        <v>1</v>
      </c>
      <c r="X68" s="1">
        <v>6</v>
      </c>
      <c r="Y68" s="1"/>
      <c r="Z68" s="1">
        <v>33</v>
      </c>
      <c r="AA68" s="1">
        <v>1</v>
      </c>
      <c r="AB68" s="1">
        <v>61</v>
      </c>
      <c r="AC68" s="1">
        <v>1</v>
      </c>
      <c r="AD68" s="1">
        <v>1263</v>
      </c>
      <c r="AE68" s="1"/>
      <c r="AF68" s="1"/>
      <c r="AG68" s="1">
        <v>73</v>
      </c>
      <c r="AH68" s="1"/>
      <c r="AI68" s="1">
        <v>3</v>
      </c>
      <c r="AJ68" s="1"/>
      <c r="AK68" s="1"/>
      <c r="AL68" s="1">
        <v>10</v>
      </c>
      <c r="AM68" s="1"/>
      <c r="AN68" s="1">
        <v>12140</v>
      </c>
      <c r="AO68" s="1">
        <v>2012</v>
      </c>
    </row>
    <row r="69" spans="1:41">
      <c r="A69" s="1" t="s">
        <v>141</v>
      </c>
      <c r="B69" s="12">
        <v>390</v>
      </c>
      <c r="C69" s="1">
        <v>1</v>
      </c>
      <c r="D69" s="1"/>
      <c r="E69" s="1"/>
      <c r="F69" s="1"/>
      <c r="G69" s="1">
        <v>3678</v>
      </c>
      <c r="H69" s="1"/>
      <c r="I69" s="1"/>
      <c r="J69" s="1"/>
      <c r="K69" s="1">
        <v>810</v>
      </c>
      <c r="L69" s="1"/>
      <c r="M69" s="1"/>
      <c r="N69" s="1"/>
      <c r="O69" s="1"/>
      <c r="P69" s="1"/>
      <c r="Q69" s="1"/>
      <c r="R69" s="1"/>
      <c r="S69" s="1">
        <v>2</v>
      </c>
      <c r="T69" s="1"/>
      <c r="U69" s="1"/>
      <c r="V69" s="1">
        <v>9</v>
      </c>
      <c r="W69" s="1">
        <v>1</v>
      </c>
      <c r="X69" s="1"/>
      <c r="Y69" s="1"/>
      <c r="Z69" s="1">
        <v>8</v>
      </c>
      <c r="AA69" s="1">
        <v>1</v>
      </c>
      <c r="AB69" s="1"/>
      <c r="AC69" s="1">
        <v>8</v>
      </c>
      <c r="AD69" s="1">
        <v>41</v>
      </c>
      <c r="AE69" s="1"/>
      <c r="AF69" s="1"/>
      <c r="AG69" s="1">
        <v>6</v>
      </c>
      <c r="AH69" s="1"/>
      <c r="AI69" s="1"/>
      <c r="AJ69" s="1"/>
      <c r="AK69" s="1"/>
      <c r="AL69" s="1"/>
      <c r="AM69" s="1"/>
      <c r="AN69" s="1">
        <v>4565</v>
      </c>
      <c r="AO69" s="1">
        <v>832</v>
      </c>
    </row>
    <row r="70" spans="1:41">
      <c r="A70" s="1" t="s">
        <v>6133</v>
      </c>
      <c r="B70" s="12">
        <v>400</v>
      </c>
      <c r="C70" s="1">
        <v>7</v>
      </c>
      <c r="D70" s="1">
        <v>3</v>
      </c>
      <c r="E70" s="1"/>
      <c r="F70" s="1"/>
      <c r="G70" s="1">
        <v>5448</v>
      </c>
      <c r="H70" s="1">
        <v>1</v>
      </c>
      <c r="I70" s="1"/>
      <c r="J70" s="1"/>
      <c r="K70" s="1">
        <v>4196</v>
      </c>
      <c r="L70" s="1">
        <v>1</v>
      </c>
      <c r="M70" s="1">
        <v>13</v>
      </c>
      <c r="N70" s="1"/>
      <c r="O70" s="1"/>
      <c r="P70" s="1"/>
      <c r="Q70" s="1">
        <v>20</v>
      </c>
      <c r="R70" s="1">
        <v>24</v>
      </c>
      <c r="S70" s="1">
        <v>11</v>
      </c>
      <c r="T70" s="1">
        <v>1</v>
      </c>
      <c r="U70" s="1"/>
      <c r="V70" s="1">
        <v>9</v>
      </c>
      <c r="W70" s="1">
        <v>1</v>
      </c>
      <c r="X70" s="1">
        <v>2</v>
      </c>
      <c r="Y70" s="1"/>
      <c r="Z70" s="1">
        <v>31</v>
      </c>
      <c r="AA70" s="1"/>
      <c r="AB70" s="1"/>
      <c r="AC70" s="1">
        <v>60</v>
      </c>
      <c r="AD70" s="1">
        <v>146</v>
      </c>
      <c r="AE70" s="1"/>
      <c r="AF70" s="1"/>
      <c r="AG70" s="1">
        <v>36</v>
      </c>
      <c r="AH70" s="1"/>
      <c r="AI70" s="1"/>
      <c r="AJ70" s="1"/>
      <c r="AK70" s="1"/>
      <c r="AL70" s="1">
        <v>1</v>
      </c>
      <c r="AM70" s="1"/>
      <c r="AN70" s="1">
        <v>10011</v>
      </c>
      <c r="AO70" s="1">
        <v>4319</v>
      </c>
    </row>
    <row r="71" spans="1:41">
      <c r="A71" s="1" t="s">
        <v>145</v>
      </c>
      <c r="B71" s="12">
        <v>411</v>
      </c>
      <c r="C71" s="1">
        <v>5</v>
      </c>
      <c r="D71" s="1">
        <v>3</v>
      </c>
      <c r="E71" s="1"/>
      <c r="F71" s="1"/>
      <c r="G71" s="1">
        <v>4372</v>
      </c>
      <c r="H71" s="1"/>
      <c r="I71" s="1"/>
      <c r="J71" s="1">
        <v>3</v>
      </c>
      <c r="K71" s="1">
        <v>2925</v>
      </c>
      <c r="L71" s="1">
        <v>1</v>
      </c>
      <c r="M71" s="1"/>
      <c r="N71" s="1"/>
      <c r="O71" s="1"/>
      <c r="P71" s="1"/>
      <c r="Q71" s="1"/>
      <c r="R71" s="1">
        <v>2</v>
      </c>
      <c r="S71" s="1">
        <v>1</v>
      </c>
      <c r="T71" s="1">
        <v>1</v>
      </c>
      <c r="U71" s="1"/>
      <c r="V71" s="1">
        <v>5</v>
      </c>
      <c r="W71" s="1"/>
      <c r="X71" s="1"/>
      <c r="Y71" s="1"/>
      <c r="Z71" s="1">
        <v>2</v>
      </c>
      <c r="AA71" s="1"/>
      <c r="AB71" s="1"/>
      <c r="AC71" s="1">
        <v>1</v>
      </c>
      <c r="AD71" s="1">
        <v>11</v>
      </c>
      <c r="AE71" s="1"/>
      <c r="AF71" s="1"/>
      <c r="AG71" s="1">
        <v>3</v>
      </c>
      <c r="AH71" s="1"/>
      <c r="AI71" s="1"/>
      <c r="AJ71" s="1"/>
      <c r="AK71" s="1"/>
      <c r="AL71" s="1"/>
      <c r="AM71" s="1"/>
      <c r="AN71" s="1">
        <v>7335</v>
      </c>
      <c r="AO71" s="1">
        <v>2947</v>
      </c>
    </row>
    <row r="72" spans="1:41">
      <c r="A72" s="1" t="s">
        <v>147</v>
      </c>
      <c r="B72" s="12">
        <v>425</v>
      </c>
      <c r="C72" s="1">
        <v>1</v>
      </c>
      <c r="D72" s="1">
        <v>2</v>
      </c>
      <c r="E72" s="1"/>
      <c r="F72" s="1"/>
      <c r="G72" s="1">
        <v>4157</v>
      </c>
      <c r="H72" s="1"/>
      <c r="I72" s="1">
        <v>2</v>
      </c>
      <c r="J72" s="1">
        <v>2</v>
      </c>
      <c r="K72" s="1">
        <v>1536</v>
      </c>
      <c r="L72" s="1"/>
      <c r="M72" s="1">
        <v>6</v>
      </c>
      <c r="N72" s="1"/>
      <c r="O72" s="1"/>
      <c r="P72" s="1">
        <v>2</v>
      </c>
      <c r="Q72" s="1">
        <v>22</v>
      </c>
      <c r="R72" s="1">
        <v>9</v>
      </c>
      <c r="S72" s="1">
        <v>9</v>
      </c>
      <c r="T72" s="1"/>
      <c r="U72" s="1"/>
      <c r="V72" s="1">
        <v>7</v>
      </c>
      <c r="W72" s="1"/>
      <c r="X72" s="1">
        <v>2</v>
      </c>
      <c r="Y72" s="1"/>
      <c r="Z72" s="1">
        <v>11</v>
      </c>
      <c r="AA72" s="1"/>
      <c r="AB72" s="1"/>
      <c r="AC72" s="1">
        <v>13</v>
      </c>
      <c r="AD72" s="1">
        <v>64</v>
      </c>
      <c r="AE72" s="1"/>
      <c r="AF72" s="1"/>
      <c r="AG72" s="1">
        <v>13</v>
      </c>
      <c r="AH72" s="1"/>
      <c r="AI72" s="1"/>
      <c r="AJ72" s="1"/>
      <c r="AK72" s="1"/>
      <c r="AL72" s="1"/>
      <c r="AM72" s="1"/>
      <c r="AN72" s="1">
        <v>5858</v>
      </c>
      <c r="AO72" s="1">
        <v>1609</v>
      </c>
    </row>
    <row r="73" spans="1:41">
      <c r="A73" s="1" t="s">
        <v>149</v>
      </c>
      <c r="B73" s="12">
        <v>440</v>
      </c>
      <c r="C73" s="1">
        <v>25</v>
      </c>
      <c r="D73" s="1">
        <v>16</v>
      </c>
      <c r="E73" s="1">
        <v>1</v>
      </c>
      <c r="F73" s="1"/>
      <c r="G73" s="1">
        <v>16999</v>
      </c>
      <c r="H73" s="1">
        <v>3</v>
      </c>
      <c r="I73" s="1">
        <v>13</v>
      </c>
      <c r="J73" s="1">
        <v>7</v>
      </c>
      <c r="K73" s="1">
        <v>5541</v>
      </c>
      <c r="L73" s="1">
        <v>15</v>
      </c>
      <c r="M73" s="1">
        <v>15</v>
      </c>
      <c r="N73" s="1"/>
      <c r="O73" s="1"/>
      <c r="P73" s="1">
        <v>1</v>
      </c>
      <c r="Q73" s="1">
        <v>7</v>
      </c>
      <c r="R73" s="1">
        <v>14</v>
      </c>
      <c r="S73" s="1">
        <v>15</v>
      </c>
      <c r="T73" s="1"/>
      <c r="U73" s="1"/>
      <c r="V73" s="1">
        <v>15</v>
      </c>
      <c r="W73" s="1">
        <v>40</v>
      </c>
      <c r="X73" s="1">
        <v>11</v>
      </c>
      <c r="Y73" s="1"/>
      <c r="Z73" s="1">
        <v>555</v>
      </c>
      <c r="AA73" s="1">
        <v>2</v>
      </c>
      <c r="AB73" s="1"/>
      <c r="AC73" s="1">
        <v>1575</v>
      </c>
      <c r="AD73" s="1">
        <v>1106</v>
      </c>
      <c r="AE73" s="1"/>
      <c r="AF73" s="1"/>
      <c r="AG73" s="1">
        <v>226</v>
      </c>
      <c r="AH73" s="1"/>
      <c r="AI73" s="1">
        <v>1</v>
      </c>
      <c r="AJ73" s="1"/>
      <c r="AK73" s="1"/>
      <c r="AL73" s="1">
        <v>15</v>
      </c>
      <c r="AM73" s="1"/>
      <c r="AN73" s="1">
        <v>26218</v>
      </c>
      <c r="AO73" s="1">
        <v>6282</v>
      </c>
    </row>
    <row r="74" spans="1:41">
      <c r="A74" s="1" t="s">
        <v>151</v>
      </c>
      <c r="B74" s="12">
        <v>467</v>
      </c>
      <c r="C74" s="1"/>
      <c r="D74" s="1">
        <v>4</v>
      </c>
      <c r="E74" s="1"/>
      <c r="F74" s="1"/>
      <c r="G74" s="1">
        <v>2846</v>
      </c>
      <c r="H74" s="1"/>
      <c r="I74" s="1">
        <v>1</v>
      </c>
      <c r="J74" s="1">
        <v>3</v>
      </c>
      <c r="K74" s="1">
        <v>1512</v>
      </c>
      <c r="L74" s="1"/>
      <c r="M74" s="1"/>
      <c r="N74" s="1"/>
      <c r="O74" s="1"/>
      <c r="P74" s="1"/>
      <c r="Q74" s="1">
        <v>1</v>
      </c>
      <c r="R74" s="1"/>
      <c r="S74" s="1">
        <v>17</v>
      </c>
      <c r="T74" s="1"/>
      <c r="U74" s="1"/>
      <c r="V74" s="1">
        <v>2</v>
      </c>
      <c r="W74" s="1"/>
      <c r="X74" s="1">
        <v>1</v>
      </c>
      <c r="Y74" s="1"/>
      <c r="Z74" s="1">
        <v>2</v>
      </c>
      <c r="AA74" s="1"/>
      <c r="AB74" s="1"/>
      <c r="AC74" s="1">
        <v>1</v>
      </c>
      <c r="AD74" s="1">
        <v>16</v>
      </c>
      <c r="AE74" s="1"/>
      <c r="AF74" s="1"/>
      <c r="AG74" s="1">
        <v>3</v>
      </c>
      <c r="AH74" s="1"/>
      <c r="AI74" s="1"/>
      <c r="AJ74" s="1"/>
      <c r="AK74" s="1"/>
      <c r="AL74" s="1">
        <v>1</v>
      </c>
      <c r="AM74" s="1"/>
      <c r="AN74" s="1">
        <v>4410</v>
      </c>
      <c r="AO74" s="1">
        <v>1542</v>
      </c>
    </row>
    <row r="75" spans="1:41">
      <c r="A75" s="1" t="s">
        <v>153</v>
      </c>
      <c r="B75" s="12">
        <v>475</v>
      </c>
      <c r="C75" s="1">
        <v>2</v>
      </c>
      <c r="D75" s="1">
        <v>1</v>
      </c>
      <c r="E75" s="1"/>
      <c r="F75" s="1"/>
      <c r="G75" s="1">
        <v>1215</v>
      </c>
      <c r="H75" s="1"/>
      <c r="I75" s="1"/>
      <c r="J75" s="1">
        <v>7</v>
      </c>
      <c r="K75" s="1">
        <v>1013</v>
      </c>
      <c r="L75" s="1"/>
      <c r="M75" s="1">
        <v>1</v>
      </c>
      <c r="N75" s="1"/>
      <c r="O75" s="1"/>
      <c r="P75" s="1"/>
      <c r="Q75" s="1">
        <v>57</v>
      </c>
      <c r="R75" s="1"/>
      <c r="S75" s="1">
        <v>2510</v>
      </c>
      <c r="T75" s="1"/>
      <c r="U75" s="1"/>
      <c r="V75" s="1"/>
      <c r="W75" s="1">
        <v>2</v>
      </c>
      <c r="X75" s="1">
        <v>3</v>
      </c>
      <c r="Y75" s="1"/>
      <c r="Z75" s="1">
        <v>6</v>
      </c>
      <c r="AA75" s="1"/>
      <c r="AB75" s="1"/>
      <c r="AC75" s="1"/>
      <c r="AD75" s="1">
        <v>18</v>
      </c>
      <c r="AE75" s="1"/>
      <c r="AF75" s="1"/>
      <c r="AG75" s="1">
        <v>6</v>
      </c>
      <c r="AH75" s="1"/>
      <c r="AI75" s="1"/>
      <c r="AJ75" s="1"/>
      <c r="AK75" s="1"/>
      <c r="AL75" s="1"/>
      <c r="AM75" s="1"/>
      <c r="AN75" s="1">
        <v>4841</v>
      </c>
      <c r="AO75" s="1">
        <v>3602</v>
      </c>
    </row>
    <row r="76" spans="1:41">
      <c r="A76" s="1" t="s">
        <v>155</v>
      </c>
      <c r="B76" s="12">
        <v>480</v>
      </c>
      <c r="C76" s="1">
        <v>6</v>
      </c>
      <c r="D76" s="1">
        <v>6</v>
      </c>
      <c r="E76" s="1">
        <v>1</v>
      </c>
      <c r="F76" s="1"/>
      <c r="G76" s="1">
        <v>5990</v>
      </c>
      <c r="H76" s="1">
        <v>3</v>
      </c>
      <c r="I76" s="1">
        <v>2</v>
      </c>
      <c r="J76" s="1">
        <v>88</v>
      </c>
      <c r="K76" s="1">
        <v>11392</v>
      </c>
      <c r="L76" s="1">
        <v>2</v>
      </c>
      <c r="M76" s="1">
        <v>81</v>
      </c>
      <c r="N76" s="1"/>
      <c r="O76" s="1">
        <v>1</v>
      </c>
      <c r="P76" s="1">
        <v>1</v>
      </c>
      <c r="Q76" s="1">
        <v>129</v>
      </c>
      <c r="R76" s="1">
        <v>1</v>
      </c>
      <c r="S76" s="1">
        <v>3024</v>
      </c>
      <c r="T76" s="1">
        <v>1</v>
      </c>
      <c r="U76" s="1">
        <v>5</v>
      </c>
      <c r="V76" s="1">
        <v>4</v>
      </c>
      <c r="W76" s="1">
        <v>12</v>
      </c>
      <c r="X76" s="1">
        <v>6</v>
      </c>
      <c r="Y76" s="1"/>
      <c r="Z76" s="1">
        <v>150</v>
      </c>
      <c r="AA76" s="1"/>
      <c r="AB76" s="1"/>
      <c r="AC76" s="1">
        <v>29</v>
      </c>
      <c r="AD76" s="1">
        <v>204</v>
      </c>
      <c r="AE76" s="1"/>
      <c r="AF76" s="1"/>
      <c r="AG76" s="1">
        <v>3</v>
      </c>
      <c r="AH76" s="1"/>
      <c r="AI76" s="1"/>
      <c r="AJ76" s="1"/>
      <c r="AK76" s="1"/>
      <c r="AL76" s="1"/>
      <c r="AM76" s="1">
        <v>1</v>
      </c>
      <c r="AN76" s="1">
        <v>21142</v>
      </c>
      <c r="AO76" s="1">
        <v>14905</v>
      </c>
    </row>
    <row r="77" spans="1:41">
      <c r="A77" s="1" t="s">
        <v>157</v>
      </c>
      <c r="B77" s="12">
        <v>483</v>
      </c>
      <c r="C77" s="1"/>
      <c r="D77" s="1">
        <v>2</v>
      </c>
      <c r="E77" s="1"/>
      <c r="F77" s="1"/>
      <c r="G77" s="1">
        <v>1874</v>
      </c>
      <c r="H77" s="1"/>
      <c r="I77" s="1"/>
      <c r="J77" s="1">
        <v>7</v>
      </c>
      <c r="K77" s="1">
        <v>5854</v>
      </c>
      <c r="L77" s="1"/>
      <c r="M77" s="1">
        <v>10</v>
      </c>
      <c r="N77" s="1"/>
      <c r="O77" s="1"/>
      <c r="P77" s="1"/>
      <c r="Q77" s="1"/>
      <c r="R77" s="1">
        <v>2</v>
      </c>
      <c r="S77" s="1"/>
      <c r="T77" s="1"/>
      <c r="U77" s="1"/>
      <c r="V77" s="1">
        <v>2</v>
      </c>
      <c r="W77" s="1"/>
      <c r="X77" s="1"/>
      <c r="Y77" s="1"/>
      <c r="Z77" s="1">
        <v>2</v>
      </c>
      <c r="AA77" s="1"/>
      <c r="AB77" s="1"/>
      <c r="AC77" s="1">
        <v>3</v>
      </c>
      <c r="AD77" s="1">
        <v>27</v>
      </c>
      <c r="AE77" s="1"/>
      <c r="AF77" s="1"/>
      <c r="AG77" s="1">
        <v>5</v>
      </c>
      <c r="AH77" s="1"/>
      <c r="AI77" s="1"/>
      <c r="AJ77" s="1"/>
      <c r="AK77" s="1"/>
      <c r="AL77" s="1"/>
      <c r="AM77" s="1"/>
      <c r="AN77" s="1">
        <v>7788</v>
      </c>
      <c r="AO77" s="1">
        <v>5879</v>
      </c>
    </row>
    <row r="78" spans="1:41">
      <c r="A78" s="1" t="s">
        <v>159</v>
      </c>
      <c r="B78" s="12">
        <v>490</v>
      </c>
      <c r="C78" s="1">
        <v>4</v>
      </c>
      <c r="D78" s="1">
        <v>7</v>
      </c>
      <c r="E78" s="1"/>
      <c r="F78" s="1"/>
      <c r="G78" s="1">
        <v>19896</v>
      </c>
      <c r="H78" s="1"/>
      <c r="I78" s="1">
        <v>3</v>
      </c>
      <c r="J78" s="1">
        <v>31</v>
      </c>
      <c r="K78" s="1">
        <v>25335</v>
      </c>
      <c r="L78" s="1">
        <v>3</v>
      </c>
      <c r="M78" s="1">
        <v>320</v>
      </c>
      <c r="N78" s="1"/>
      <c r="O78" s="1"/>
      <c r="P78" s="1"/>
      <c r="Q78" s="1">
        <v>44</v>
      </c>
      <c r="R78" s="1"/>
      <c r="S78" s="1">
        <v>2953</v>
      </c>
      <c r="T78" s="1"/>
      <c r="U78" s="1">
        <v>26</v>
      </c>
      <c r="V78" s="1">
        <v>14</v>
      </c>
      <c r="W78" s="1">
        <v>22</v>
      </c>
      <c r="X78" s="1">
        <v>7</v>
      </c>
      <c r="Y78" s="1"/>
      <c r="Z78" s="1">
        <v>372</v>
      </c>
      <c r="AA78" s="1">
        <v>2</v>
      </c>
      <c r="AB78" s="1"/>
      <c r="AC78" s="1">
        <v>81</v>
      </c>
      <c r="AD78" s="1">
        <v>262</v>
      </c>
      <c r="AE78" s="1"/>
      <c r="AF78" s="1"/>
      <c r="AG78" s="1">
        <v>11</v>
      </c>
      <c r="AH78" s="1"/>
      <c r="AI78" s="1"/>
      <c r="AJ78" s="1"/>
      <c r="AK78" s="1"/>
      <c r="AL78" s="1"/>
      <c r="AM78" s="1"/>
      <c r="AN78" s="1">
        <v>49393</v>
      </c>
      <c r="AO78" s="1">
        <v>29114</v>
      </c>
    </row>
    <row r="79" spans="1:41">
      <c r="A79" s="1" t="s">
        <v>161</v>
      </c>
      <c r="B79" s="12">
        <v>495</v>
      </c>
      <c r="C79" s="1">
        <v>1</v>
      </c>
      <c r="D79" s="1">
        <v>102</v>
      </c>
      <c r="E79" s="1"/>
      <c r="F79" s="1"/>
      <c r="G79" s="1">
        <v>15150</v>
      </c>
      <c r="H79" s="1">
        <v>3</v>
      </c>
      <c r="I79" s="1"/>
      <c r="J79" s="1">
        <v>8</v>
      </c>
      <c r="K79" s="1">
        <v>9951</v>
      </c>
      <c r="L79" s="1">
        <v>3</v>
      </c>
      <c r="M79" s="1">
        <v>5</v>
      </c>
      <c r="N79" s="1"/>
      <c r="O79" s="1"/>
      <c r="P79" s="1"/>
      <c r="Q79" s="1">
        <v>631</v>
      </c>
      <c r="R79" s="1"/>
      <c r="S79" s="1">
        <v>10</v>
      </c>
      <c r="T79" s="1"/>
      <c r="U79" s="1"/>
      <c r="V79" s="1">
        <v>6</v>
      </c>
      <c r="W79" s="1">
        <v>8</v>
      </c>
      <c r="X79" s="1"/>
      <c r="Y79" s="1"/>
      <c r="Z79" s="1">
        <v>106</v>
      </c>
      <c r="AA79" s="1"/>
      <c r="AB79" s="1"/>
      <c r="AC79" s="1">
        <v>3</v>
      </c>
      <c r="AD79" s="1">
        <v>60</v>
      </c>
      <c r="AE79" s="1"/>
      <c r="AF79" s="1"/>
      <c r="AG79" s="1">
        <v>2</v>
      </c>
      <c r="AH79" s="1"/>
      <c r="AI79" s="1"/>
      <c r="AJ79" s="1"/>
      <c r="AK79" s="1"/>
      <c r="AL79" s="1"/>
      <c r="AM79" s="1"/>
      <c r="AN79" s="1">
        <v>26049</v>
      </c>
      <c r="AO79" s="1">
        <v>10834</v>
      </c>
    </row>
    <row r="80" spans="1:41">
      <c r="A80" s="1" t="s">
        <v>163</v>
      </c>
      <c r="B80" s="12">
        <v>501</v>
      </c>
      <c r="C80" s="1"/>
      <c r="D80" s="1"/>
      <c r="E80" s="1"/>
      <c r="F80" s="1"/>
      <c r="G80" s="1">
        <v>1496</v>
      </c>
      <c r="H80" s="1"/>
      <c r="I80" s="1"/>
      <c r="J80" s="1">
        <v>5</v>
      </c>
      <c r="K80" s="1">
        <v>282</v>
      </c>
      <c r="L80" s="1"/>
      <c r="M80" s="1"/>
      <c r="N80" s="1"/>
      <c r="O80" s="1"/>
      <c r="P80" s="1"/>
      <c r="Q80" s="1"/>
      <c r="R80" s="1">
        <v>1</v>
      </c>
      <c r="S80" s="1"/>
      <c r="T80" s="1"/>
      <c r="U80" s="1"/>
      <c r="V80" s="1">
        <v>1</v>
      </c>
      <c r="W80" s="1"/>
      <c r="X80" s="1"/>
      <c r="Y80" s="1"/>
      <c r="Z80" s="1">
        <v>7</v>
      </c>
      <c r="AA80" s="1"/>
      <c r="AB80" s="1"/>
      <c r="AC80" s="1"/>
      <c r="AD80" s="1">
        <v>24</v>
      </c>
      <c r="AE80" s="1"/>
      <c r="AF80" s="1"/>
      <c r="AG80" s="1"/>
      <c r="AH80" s="1"/>
      <c r="AI80" s="1"/>
      <c r="AJ80" s="1"/>
      <c r="AK80" s="1"/>
      <c r="AL80" s="1"/>
      <c r="AM80" s="1"/>
      <c r="AN80" s="1">
        <v>1816</v>
      </c>
      <c r="AO80" s="1">
        <v>296</v>
      </c>
    </row>
    <row r="81" spans="1:41">
      <c r="A81" s="1" t="s">
        <v>6134</v>
      </c>
      <c r="B81" s="12">
        <v>541</v>
      </c>
      <c r="C81" s="1">
        <v>12</v>
      </c>
      <c r="D81" s="1">
        <v>5</v>
      </c>
      <c r="E81" s="1"/>
      <c r="F81" s="1">
        <v>2</v>
      </c>
      <c r="G81" s="1">
        <v>8843</v>
      </c>
      <c r="H81" s="1"/>
      <c r="I81" s="1"/>
      <c r="J81" s="1">
        <v>5</v>
      </c>
      <c r="K81" s="1">
        <v>3221</v>
      </c>
      <c r="L81" s="1">
        <v>1</v>
      </c>
      <c r="M81" s="1">
        <v>5</v>
      </c>
      <c r="N81" s="1"/>
      <c r="O81" s="1"/>
      <c r="P81" s="1"/>
      <c r="Q81" s="1">
        <v>3</v>
      </c>
      <c r="R81" s="1">
        <v>3</v>
      </c>
      <c r="S81" s="1"/>
      <c r="T81" s="1"/>
      <c r="U81" s="1"/>
      <c r="V81" s="1">
        <v>8</v>
      </c>
      <c r="W81" s="1">
        <v>5</v>
      </c>
      <c r="X81" s="1">
        <v>1</v>
      </c>
      <c r="Y81" s="1"/>
      <c r="Z81" s="1">
        <v>88</v>
      </c>
      <c r="AA81" s="1">
        <v>6</v>
      </c>
      <c r="AB81" s="1"/>
      <c r="AC81" s="1">
        <v>81</v>
      </c>
      <c r="AD81" s="1">
        <v>183</v>
      </c>
      <c r="AE81" s="1"/>
      <c r="AF81" s="1"/>
      <c r="AG81" s="1">
        <v>2</v>
      </c>
      <c r="AH81" s="1"/>
      <c r="AI81" s="1"/>
      <c r="AJ81" s="1"/>
      <c r="AK81" s="1"/>
      <c r="AL81" s="1"/>
      <c r="AM81" s="1"/>
      <c r="AN81" s="1">
        <v>12474</v>
      </c>
      <c r="AO81" s="1">
        <v>3363</v>
      </c>
    </row>
    <row r="82" spans="1:41">
      <c r="A82" s="1" t="s">
        <v>167</v>
      </c>
      <c r="B82" s="12">
        <v>543</v>
      </c>
      <c r="C82" s="1">
        <v>2</v>
      </c>
      <c r="D82" s="1"/>
      <c r="E82" s="1"/>
      <c r="F82" s="1"/>
      <c r="G82" s="1">
        <v>872</v>
      </c>
      <c r="H82" s="1"/>
      <c r="I82" s="1"/>
      <c r="J82" s="1">
        <v>2</v>
      </c>
      <c r="K82" s="1">
        <v>5660</v>
      </c>
      <c r="L82" s="1"/>
      <c r="M82" s="1">
        <v>2</v>
      </c>
      <c r="N82" s="1"/>
      <c r="O82" s="1"/>
      <c r="P82" s="1"/>
      <c r="Q82" s="1">
        <v>28</v>
      </c>
      <c r="R82" s="1"/>
      <c r="S82" s="1"/>
      <c r="T82" s="1"/>
      <c r="U82" s="1"/>
      <c r="V82" s="1">
        <v>3</v>
      </c>
      <c r="W82" s="1"/>
      <c r="X82" s="1"/>
      <c r="Y82" s="1"/>
      <c r="Z82" s="1">
        <v>12</v>
      </c>
      <c r="AA82" s="1"/>
      <c r="AB82" s="1"/>
      <c r="AC82" s="1">
        <v>12</v>
      </c>
      <c r="AD82" s="1">
        <v>14</v>
      </c>
      <c r="AE82" s="1"/>
      <c r="AF82" s="1"/>
      <c r="AG82" s="1">
        <v>1</v>
      </c>
      <c r="AH82" s="1"/>
      <c r="AI82" s="1"/>
      <c r="AJ82" s="1"/>
      <c r="AK82" s="1"/>
      <c r="AL82" s="1"/>
      <c r="AM82" s="1"/>
      <c r="AN82" s="1">
        <v>6608</v>
      </c>
      <c r="AO82" s="1">
        <v>5709</v>
      </c>
    </row>
    <row r="83" spans="1:41">
      <c r="A83" s="1" t="s">
        <v>169</v>
      </c>
      <c r="B83" s="12">
        <v>576</v>
      </c>
      <c r="C83" s="1">
        <v>1</v>
      </c>
      <c r="D83" s="1">
        <v>1</v>
      </c>
      <c r="E83" s="1"/>
      <c r="F83" s="1">
        <v>1</v>
      </c>
      <c r="G83" s="1">
        <v>4831</v>
      </c>
      <c r="H83" s="1"/>
      <c r="I83" s="1"/>
      <c r="J83" s="1">
        <v>1</v>
      </c>
      <c r="K83" s="1">
        <v>580</v>
      </c>
      <c r="L83" s="1"/>
      <c r="M83" s="1"/>
      <c r="N83" s="1"/>
      <c r="O83" s="1">
        <v>1</v>
      </c>
      <c r="P83" s="1"/>
      <c r="Q83" s="1">
        <v>2</v>
      </c>
      <c r="R83" s="1"/>
      <c r="S83" s="1">
        <v>142</v>
      </c>
      <c r="T83" s="1"/>
      <c r="U83" s="1"/>
      <c r="V83" s="1">
        <v>14</v>
      </c>
      <c r="W83" s="1"/>
      <c r="X83" s="1">
        <v>1</v>
      </c>
      <c r="Y83" s="1"/>
      <c r="Z83" s="1">
        <v>4</v>
      </c>
      <c r="AA83" s="1">
        <v>12</v>
      </c>
      <c r="AB83" s="1"/>
      <c r="AC83" s="1"/>
      <c r="AD83" s="1">
        <v>30</v>
      </c>
      <c r="AE83" s="1"/>
      <c r="AF83" s="1"/>
      <c r="AG83" s="1">
        <v>1</v>
      </c>
      <c r="AH83" s="1"/>
      <c r="AI83" s="1"/>
      <c r="AJ83" s="1"/>
      <c r="AK83" s="1"/>
      <c r="AL83" s="1"/>
      <c r="AM83" s="1">
        <v>1</v>
      </c>
      <c r="AN83" s="1">
        <v>5623</v>
      </c>
      <c r="AO83" s="1">
        <v>758</v>
      </c>
    </row>
    <row r="84" spans="1:41">
      <c r="A84" s="1" t="s">
        <v>171</v>
      </c>
      <c r="B84" s="12">
        <v>579</v>
      </c>
      <c r="C84" s="1">
        <v>8</v>
      </c>
      <c r="D84" s="1">
        <v>22</v>
      </c>
      <c r="E84" s="1"/>
      <c r="F84" s="1"/>
      <c r="G84" s="1">
        <v>20235</v>
      </c>
      <c r="H84" s="1"/>
      <c r="I84" s="1"/>
      <c r="J84" s="1">
        <v>26</v>
      </c>
      <c r="K84" s="1">
        <v>5103</v>
      </c>
      <c r="L84" s="1">
        <v>1</v>
      </c>
      <c r="M84" s="1">
        <v>30</v>
      </c>
      <c r="N84" s="1"/>
      <c r="O84" s="1"/>
      <c r="P84" s="1">
        <v>7</v>
      </c>
      <c r="Q84" s="1">
        <v>6</v>
      </c>
      <c r="R84" s="1">
        <v>34</v>
      </c>
      <c r="S84" s="1">
        <v>44</v>
      </c>
      <c r="T84" s="1"/>
      <c r="U84" s="1"/>
      <c r="V84" s="1">
        <v>40</v>
      </c>
      <c r="W84" s="1">
        <v>2</v>
      </c>
      <c r="X84" s="1">
        <v>4</v>
      </c>
      <c r="Y84" s="1"/>
      <c r="Z84" s="1">
        <v>185</v>
      </c>
      <c r="AA84" s="1"/>
      <c r="AB84" s="1"/>
      <c r="AC84" s="1">
        <v>23</v>
      </c>
      <c r="AD84" s="1">
        <v>409</v>
      </c>
      <c r="AE84" s="1"/>
      <c r="AF84" s="1"/>
      <c r="AG84" s="1">
        <v>43</v>
      </c>
      <c r="AH84" s="1"/>
      <c r="AI84" s="1"/>
      <c r="AJ84" s="1"/>
      <c r="AK84" s="1"/>
      <c r="AL84" s="1"/>
      <c r="AM84" s="1"/>
      <c r="AN84" s="1">
        <v>26222</v>
      </c>
      <c r="AO84" s="1">
        <v>5512</v>
      </c>
    </row>
    <row r="85" spans="1:41">
      <c r="A85" s="1" t="s">
        <v>173</v>
      </c>
      <c r="B85" s="12">
        <v>585</v>
      </c>
      <c r="C85" s="1">
        <v>5</v>
      </c>
      <c r="D85" s="1">
        <v>3</v>
      </c>
      <c r="E85" s="1"/>
      <c r="F85" s="1">
        <v>1</v>
      </c>
      <c r="G85" s="1">
        <v>5541</v>
      </c>
      <c r="H85" s="1"/>
      <c r="I85" s="1"/>
      <c r="J85" s="1">
        <v>3</v>
      </c>
      <c r="K85" s="1">
        <v>1305</v>
      </c>
      <c r="L85" s="1">
        <v>2</v>
      </c>
      <c r="M85" s="1">
        <v>3</v>
      </c>
      <c r="N85" s="1"/>
      <c r="O85" s="1"/>
      <c r="P85" s="1">
        <v>1</v>
      </c>
      <c r="Q85" s="1">
        <v>2</v>
      </c>
      <c r="R85" s="1">
        <v>7</v>
      </c>
      <c r="S85" s="1">
        <v>3</v>
      </c>
      <c r="T85" s="1"/>
      <c r="U85" s="1"/>
      <c r="V85" s="1">
        <v>9</v>
      </c>
      <c r="W85" s="1">
        <v>2</v>
      </c>
      <c r="X85" s="1">
        <v>3</v>
      </c>
      <c r="Y85" s="1"/>
      <c r="Z85" s="1">
        <v>26</v>
      </c>
      <c r="AA85" s="1"/>
      <c r="AB85" s="1"/>
      <c r="AC85" s="1">
        <v>2</v>
      </c>
      <c r="AD85" s="1">
        <v>70</v>
      </c>
      <c r="AE85" s="1"/>
      <c r="AF85" s="1"/>
      <c r="AG85" s="1">
        <v>18</v>
      </c>
      <c r="AH85" s="1"/>
      <c r="AI85" s="1"/>
      <c r="AJ85" s="1"/>
      <c r="AK85" s="1"/>
      <c r="AL85" s="1"/>
      <c r="AM85" s="1"/>
      <c r="AN85" s="1">
        <v>7006</v>
      </c>
      <c r="AO85" s="1">
        <v>1374</v>
      </c>
    </row>
    <row r="86" spans="1:41">
      <c r="A86" s="1" t="s">
        <v>175</v>
      </c>
      <c r="B86" s="12">
        <v>591</v>
      </c>
      <c r="C86" s="1"/>
      <c r="D86" s="1">
        <v>9</v>
      </c>
      <c r="E86" s="1"/>
      <c r="F86" s="1"/>
      <c r="G86" s="1">
        <v>6990</v>
      </c>
      <c r="H86" s="1"/>
      <c r="I86" s="1"/>
      <c r="J86" s="1">
        <v>14</v>
      </c>
      <c r="K86" s="1">
        <v>2725</v>
      </c>
      <c r="L86" s="1"/>
      <c r="M86" s="1">
        <v>12</v>
      </c>
      <c r="N86" s="1"/>
      <c r="O86" s="1"/>
      <c r="P86" s="1">
        <v>2</v>
      </c>
      <c r="Q86" s="1"/>
      <c r="R86" s="1">
        <v>3</v>
      </c>
      <c r="S86" s="1">
        <v>2</v>
      </c>
      <c r="T86" s="1"/>
      <c r="U86" s="1"/>
      <c r="V86" s="1">
        <v>12</v>
      </c>
      <c r="W86" s="1">
        <v>6</v>
      </c>
      <c r="X86" s="1">
        <v>9</v>
      </c>
      <c r="Y86" s="1"/>
      <c r="Z86" s="1">
        <v>111</v>
      </c>
      <c r="AA86" s="1">
        <v>1</v>
      </c>
      <c r="AB86" s="1"/>
      <c r="AC86" s="1">
        <v>95</v>
      </c>
      <c r="AD86" s="1">
        <v>235</v>
      </c>
      <c r="AE86" s="1"/>
      <c r="AF86" s="1"/>
      <c r="AG86" s="1">
        <v>5</v>
      </c>
      <c r="AH86" s="1"/>
      <c r="AI86" s="1"/>
      <c r="AJ86" s="1"/>
      <c r="AK86" s="1"/>
      <c r="AL86" s="1"/>
      <c r="AM86" s="1"/>
      <c r="AN86" s="1">
        <v>10231</v>
      </c>
      <c r="AO86" s="1">
        <v>2906</v>
      </c>
    </row>
    <row r="87" spans="1:41">
      <c r="A87" s="1" t="s">
        <v>177</v>
      </c>
      <c r="B87" s="12">
        <v>604</v>
      </c>
      <c r="C87" s="1"/>
      <c r="D87" s="1">
        <v>59</v>
      </c>
      <c r="E87" s="1"/>
      <c r="F87" s="1"/>
      <c r="G87" s="1">
        <v>15890</v>
      </c>
      <c r="H87" s="1">
        <v>2</v>
      </c>
      <c r="I87" s="1"/>
      <c r="J87" s="1">
        <v>41</v>
      </c>
      <c r="K87" s="1">
        <v>6400</v>
      </c>
      <c r="L87" s="1">
        <v>14</v>
      </c>
      <c r="M87" s="1">
        <v>21</v>
      </c>
      <c r="N87" s="1"/>
      <c r="O87" s="1"/>
      <c r="P87" s="1"/>
      <c r="Q87" s="1">
        <v>2</v>
      </c>
      <c r="R87" s="1">
        <v>2</v>
      </c>
      <c r="S87" s="1">
        <v>33</v>
      </c>
      <c r="T87" s="1"/>
      <c r="U87" s="1"/>
      <c r="V87" s="1">
        <v>13</v>
      </c>
      <c r="W87" s="1">
        <v>11</v>
      </c>
      <c r="X87" s="1">
        <v>4</v>
      </c>
      <c r="Y87" s="1"/>
      <c r="Z87" s="1">
        <v>138</v>
      </c>
      <c r="AA87" s="1">
        <v>1</v>
      </c>
      <c r="AB87" s="1"/>
      <c r="AC87" s="1">
        <v>130</v>
      </c>
      <c r="AD87" s="1">
        <v>180</v>
      </c>
      <c r="AE87" s="1"/>
      <c r="AF87" s="1"/>
      <c r="AG87" s="1">
        <v>25</v>
      </c>
      <c r="AH87" s="1"/>
      <c r="AI87" s="1"/>
      <c r="AJ87" s="1"/>
      <c r="AK87" s="1"/>
      <c r="AL87" s="1"/>
      <c r="AM87" s="1">
        <v>1</v>
      </c>
      <c r="AN87" s="1">
        <v>22967</v>
      </c>
      <c r="AO87" s="1">
        <v>6741</v>
      </c>
    </row>
    <row r="88" spans="1:41">
      <c r="A88" s="1" t="s">
        <v>6135</v>
      </c>
      <c r="B88" s="12">
        <v>607</v>
      </c>
      <c r="C88" s="1">
        <v>11</v>
      </c>
      <c r="D88" s="1">
        <v>1</v>
      </c>
      <c r="E88" s="1"/>
      <c r="F88" s="1"/>
      <c r="G88" s="1">
        <v>3157</v>
      </c>
      <c r="H88" s="1">
        <v>1</v>
      </c>
      <c r="I88" s="1"/>
      <c r="J88" s="1">
        <v>1</v>
      </c>
      <c r="K88" s="1">
        <v>803</v>
      </c>
      <c r="L88" s="1">
        <v>2</v>
      </c>
      <c r="M88" s="1"/>
      <c r="N88" s="1"/>
      <c r="O88" s="1"/>
      <c r="P88" s="1">
        <v>11</v>
      </c>
      <c r="Q88" s="1"/>
      <c r="R88" s="1">
        <v>17</v>
      </c>
      <c r="S88" s="1">
        <v>3</v>
      </c>
      <c r="T88" s="1"/>
      <c r="U88" s="1"/>
      <c r="V88" s="1">
        <v>10</v>
      </c>
      <c r="W88" s="1">
        <v>1</v>
      </c>
      <c r="X88" s="1">
        <v>32</v>
      </c>
      <c r="Y88" s="1">
        <v>1</v>
      </c>
      <c r="Z88" s="1">
        <v>41</v>
      </c>
      <c r="AA88" s="1">
        <v>1</v>
      </c>
      <c r="AB88" s="1"/>
      <c r="AC88" s="1">
        <v>18</v>
      </c>
      <c r="AD88" s="1">
        <v>87</v>
      </c>
      <c r="AE88" s="1"/>
      <c r="AF88" s="1"/>
      <c r="AG88" s="1">
        <v>20</v>
      </c>
      <c r="AH88" s="1"/>
      <c r="AI88" s="1"/>
      <c r="AJ88" s="1"/>
      <c r="AK88" s="1"/>
      <c r="AL88" s="1"/>
      <c r="AM88" s="1"/>
      <c r="AN88" s="1">
        <v>4218</v>
      </c>
      <c r="AO88" s="1">
        <v>936</v>
      </c>
    </row>
    <row r="89" spans="1:41">
      <c r="A89" s="1" t="s">
        <v>6136</v>
      </c>
      <c r="B89" s="12">
        <v>615</v>
      </c>
      <c r="C89" s="1">
        <v>152</v>
      </c>
      <c r="D89" s="1">
        <v>56</v>
      </c>
      <c r="E89" s="1"/>
      <c r="F89" s="1"/>
      <c r="G89" s="1">
        <v>25075</v>
      </c>
      <c r="H89" s="1">
        <v>1</v>
      </c>
      <c r="I89" s="1"/>
      <c r="J89" s="1">
        <v>7</v>
      </c>
      <c r="K89" s="1">
        <v>8188</v>
      </c>
      <c r="L89" s="1">
        <v>82</v>
      </c>
      <c r="M89" s="1">
        <v>14</v>
      </c>
      <c r="N89" s="1"/>
      <c r="O89" s="1"/>
      <c r="P89" s="1">
        <v>65</v>
      </c>
      <c r="Q89" s="1"/>
      <c r="R89" s="1">
        <v>64</v>
      </c>
      <c r="S89" s="1">
        <v>50</v>
      </c>
      <c r="T89" s="1">
        <v>2</v>
      </c>
      <c r="U89" s="1"/>
      <c r="V89" s="1">
        <v>58</v>
      </c>
      <c r="W89" s="1">
        <v>48</v>
      </c>
      <c r="X89" s="1">
        <v>16</v>
      </c>
      <c r="Y89" s="1"/>
      <c r="Z89" s="1">
        <v>440</v>
      </c>
      <c r="AA89" s="1">
        <v>5</v>
      </c>
      <c r="AB89" s="1"/>
      <c r="AC89" s="1">
        <v>612</v>
      </c>
      <c r="AD89" s="1">
        <v>1192</v>
      </c>
      <c r="AE89" s="1">
        <v>8</v>
      </c>
      <c r="AF89" s="1"/>
      <c r="AG89" s="1">
        <v>130</v>
      </c>
      <c r="AH89" s="1"/>
      <c r="AI89" s="1">
        <v>8</v>
      </c>
      <c r="AJ89" s="1"/>
      <c r="AK89" s="1"/>
      <c r="AL89" s="1">
        <v>25</v>
      </c>
      <c r="AM89" s="1"/>
      <c r="AN89" s="1">
        <v>36298</v>
      </c>
      <c r="AO89" s="1">
        <v>9246</v>
      </c>
    </row>
    <row r="90" spans="1:41">
      <c r="A90" s="1" t="s">
        <v>183</v>
      </c>
      <c r="B90" s="12">
        <v>628</v>
      </c>
      <c r="C90" s="1"/>
      <c r="D90" s="1">
        <v>1</v>
      </c>
      <c r="E90" s="1"/>
      <c r="F90" s="1"/>
      <c r="G90" s="1">
        <v>3339</v>
      </c>
      <c r="H90" s="1"/>
      <c r="I90" s="1"/>
      <c r="J90" s="1"/>
      <c r="K90" s="1">
        <v>3727</v>
      </c>
      <c r="L90" s="1">
        <v>3</v>
      </c>
      <c r="M90" s="1"/>
      <c r="N90" s="1"/>
      <c r="O90" s="1"/>
      <c r="P90" s="1"/>
      <c r="Q90" s="1"/>
      <c r="R90" s="1">
        <v>8</v>
      </c>
      <c r="S90" s="1">
        <v>1</v>
      </c>
      <c r="T90" s="1"/>
      <c r="U90" s="1"/>
      <c r="V90" s="1">
        <v>2</v>
      </c>
      <c r="W90" s="1"/>
      <c r="X90" s="1">
        <v>1</v>
      </c>
      <c r="Y90" s="1"/>
      <c r="Z90" s="1">
        <v>4</v>
      </c>
      <c r="AA90" s="1"/>
      <c r="AB90" s="1"/>
      <c r="AC90" s="1">
        <v>1</v>
      </c>
      <c r="AD90" s="1">
        <v>18</v>
      </c>
      <c r="AE90" s="1"/>
      <c r="AF90" s="1"/>
      <c r="AG90" s="1">
        <v>1</v>
      </c>
      <c r="AH90" s="1"/>
      <c r="AI90" s="1"/>
      <c r="AJ90" s="1"/>
      <c r="AK90" s="1"/>
      <c r="AL90" s="1"/>
      <c r="AM90" s="1"/>
      <c r="AN90" s="1">
        <v>7106</v>
      </c>
      <c r="AO90" s="1">
        <v>3747</v>
      </c>
    </row>
    <row r="91" spans="1:41">
      <c r="A91" s="1" t="s">
        <v>185</v>
      </c>
      <c r="B91" s="12">
        <v>631</v>
      </c>
      <c r="C91" s="1">
        <v>49</v>
      </c>
      <c r="D91" s="1">
        <v>15</v>
      </c>
      <c r="E91" s="1"/>
      <c r="F91" s="1"/>
      <c r="G91" s="1">
        <v>9631</v>
      </c>
      <c r="H91" s="1"/>
      <c r="I91" s="1"/>
      <c r="J91" s="1">
        <v>1</v>
      </c>
      <c r="K91" s="1">
        <v>1617</v>
      </c>
      <c r="L91" s="1">
        <v>7</v>
      </c>
      <c r="M91" s="1">
        <v>17</v>
      </c>
      <c r="N91" s="1"/>
      <c r="O91" s="1"/>
      <c r="P91" s="1">
        <v>3</v>
      </c>
      <c r="Q91" s="1"/>
      <c r="R91" s="1">
        <v>5</v>
      </c>
      <c r="S91" s="1">
        <v>17</v>
      </c>
      <c r="T91" s="1">
        <v>8</v>
      </c>
      <c r="U91" s="1"/>
      <c r="V91" s="1">
        <v>28</v>
      </c>
      <c r="W91" s="1">
        <v>2</v>
      </c>
      <c r="X91" s="1">
        <v>8</v>
      </c>
      <c r="Y91" s="1"/>
      <c r="Z91" s="1">
        <v>67</v>
      </c>
      <c r="AA91" s="1"/>
      <c r="AB91" s="1"/>
      <c r="AC91" s="1">
        <v>688</v>
      </c>
      <c r="AD91" s="1">
        <v>582</v>
      </c>
      <c r="AE91" s="1">
        <v>2</v>
      </c>
      <c r="AF91" s="1"/>
      <c r="AG91" s="1">
        <v>106</v>
      </c>
      <c r="AH91" s="1"/>
      <c r="AI91" s="1">
        <v>12</v>
      </c>
      <c r="AJ91" s="1">
        <v>2</v>
      </c>
      <c r="AK91" s="1"/>
      <c r="AL91" s="1">
        <v>19</v>
      </c>
      <c r="AM91" s="1"/>
      <c r="AN91" s="1">
        <v>12886</v>
      </c>
      <c r="AO91" s="1">
        <v>1836</v>
      </c>
    </row>
    <row r="92" spans="1:41">
      <c r="A92" s="1" t="s">
        <v>187</v>
      </c>
      <c r="B92" s="12">
        <v>642</v>
      </c>
      <c r="C92" s="1">
        <v>5</v>
      </c>
      <c r="D92" s="1">
        <v>3</v>
      </c>
      <c r="E92" s="1"/>
      <c r="F92" s="1"/>
      <c r="G92" s="1">
        <v>8499</v>
      </c>
      <c r="H92" s="1"/>
      <c r="I92" s="1"/>
      <c r="J92" s="1">
        <v>1</v>
      </c>
      <c r="K92" s="1">
        <v>3922</v>
      </c>
      <c r="L92" s="1">
        <v>2</v>
      </c>
      <c r="M92" s="1">
        <v>2</v>
      </c>
      <c r="N92" s="1"/>
      <c r="O92" s="1"/>
      <c r="P92" s="1">
        <v>6</v>
      </c>
      <c r="Q92" s="1"/>
      <c r="R92" s="1">
        <v>27</v>
      </c>
      <c r="S92" s="1">
        <v>3</v>
      </c>
      <c r="T92" s="1"/>
      <c r="U92" s="1"/>
      <c r="V92" s="1">
        <v>23</v>
      </c>
      <c r="W92" s="1"/>
      <c r="X92" s="1">
        <v>6</v>
      </c>
      <c r="Y92" s="1"/>
      <c r="Z92" s="1">
        <v>35</v>
      </c>
      <c r="AA92" s="1">
        <v>3</v>
      </c>
      <c r="AB92" s="1"/>
      <c r="AC92" s="1">
        <v>41</v>
      </c>
      <c r="AD92" s="1">
        <v>102</v>
      </c>
      <c r="AE92" s="1">
        <v>2</v>
      </c>
      <c r="AF92" s="1"/>
      <c r="AG92" s="1">
        <v>4</v>
      </c>
      <c r="AH92" s="1"/>
      <c r="AI92" s="1"/>
      <c r="AJ92" s="1"/>
      <c r="AK92" s="1"/>
      <c r="AL92" s="1"/>
      <c r="AM92" s="1"/>
      <c r="AN92" s="1">
        <v>12686</v>
      </c>
      <c r="AO92" s="1">
        <v>4038</v>
      </c>
    </row>
    <row r="93" spans="1:41">
      <c r="A93" s="1" t="s">
        <v>6127</v>
      </c>
      <c r="B93" s="12">
        <v>647</v>
      </c>
      <c r="C93" s="1">
        <v>2</v>
      </c>
      <c r="D93" s="1"/>
      <c r="E93" s="1"/>
      <c r="F93" s="1"/>
      <c r="G93" s="1">
        <v>2765</v>
      </c>
      <c r="H93" s="1"/>
      <c r="I93" s="1"/>
      <c r="J93" s="1">
        <v>3</v>
      </c>
      <c r="K93" s="1">
        <v>1608</v>
      </c>
      <c r="L93" s="1"/>
      <c r="M93" s="1">
        <v>3</v>
      </c>
      <c r="N93" s="1"/>
      <c r="O93" s="1"/>
      <c r="P93" s="1">
        <v>1</v>
      </c>
      <c r="Q93" s="1"/>
      <c r="R93" s="1"/>
      <c r="S93" s="1"/>
      <c r="T93" s="1"/>
      <c r="U93" s="1"/>
      <c r="V93" s="1">
        <v>2</v>
      </c>
      <c r="W93" s="1"/>
      <c r="X93" s="1"/>
      <c r="Y93" s="1"/>
      <c r="Z93" s="1">
        <v>10</v>
      </c>
      <c r="AA93" s="1"/>
      <c r="AB93" s="1"/>
      <c r="AC93" s="1">
        <v>1</v>
      </c>
      <c r="AD93" s="1">
        <v>32</v>
      </c>
      <c r="AE93" s="1"/>
      <c r="AF93" s="1"/>
      <c r="AG93" s="1">
        <v>2</v>
      </c>
      <c r="AH93" s="1"/>
      <c r="AI93" s="1"/>
      <c r="AJ93" s="1"/>
      <c r="AK93" s="1"/>
      <c r="AL93" s="1"/>
      <c r="AM93" s="1"/>
      <c r="AN93" s="1">
        <v>4429</v>
      </c>
      <c r="AO93" s="1">
        <v>1629</v>
      </c>
    </row>
    <row r="94" spans="1:41">
      <c r="A94" s="1" t="s">
        <v>6137</v>
      </c>
      <c r="B94" s="12">
        <v>649</v>
      </c>
      <c r="C94" s="1">
        <v>5</v>
      </c>
      <c r="D94" s="1">
        <v>5</v>
      </c>
      <c r="E94" s="1"/>
      <c r="F94" s="1"/>
      <c r="G94" s="1">
        <v>4180</v>
      </c>
      <c r="H94" s="1"/>
      <c r="I94" s="1"/>
      <c r="J94" s="1">
        <v>5</v>
      </c>
      <c r="K94" s="1">
        <v>5841</v>
      </c>
      <c r="L94" s="1"/>
      <c r="M94" s="1">
        <v>29</v>
      </c>
      <c r="N94" s="1"/>
      <c r="O94" s="1"/>
      <c r="P94" s="1">
        <v>3</v>
      </c>
      <c r="Q94" s="1"/>
      <c r="R94" s="1">
        <v>1</v>
      </c>
      <c r="S94" s="1">
        <v>1</v>
      </c>
      <c r="T94" s="1"/>
      <c r="U94" s="1"/>
      <c r="V94" s="1">
        <v>2</v>
      </c>
      <c r="W94" s="1"/>
      <c r="X94" s="1">
        <v>2</v>
      </c>
      <c r="Y94" s="1"/>
      <c r="Z94" s="1">
        <v>24</v>
      </c>
      <c r="AA94" s="1"/>
      <c r="AB94" s="1"/>
      <c r="AC94" s="1">
        <v>25</v>
      </c>
      <c r="AD94" s="1">
        <v>106</v>
      </c>
      <c r="AE94" s="1"/>
      <c r="AF94" s="1"/>
      <c r="AG94" s="1">
        <v>8</v>
      </c>
      <c r="AH94" s="1"/>
      <c r="AI94" s="1"/>
      <c r="AJ94" s="1"/>
      <c r="AK94" s="1"/>
      <c r="AL94" s="1"/>
      <c r="AM94" s="1"/>
      <c r="AN94" s="1">
        <v>10237</v>
      </c>
      <c r="AO94" s="1">
        <v>5918</v>
      </c>
    </row>
    <row r="95" spans="1:41">
      <c r="A95" s="1" t="s">
        <v>193</v>
      </c>
      <c r="B95" s="12">
        <v>652</v>
      </c>
      <c r="C95" s="1">
        <v>2</v>
      </c>
      <c r="D95" s="1">
        <v>3</v>
      </c>
      <c r="E95" s="1"/>
      <c r="F95" s="1"/>
      <c r="G95" s="1">
        <v>893</v>
      </c>
      <c r="H95" s="1"/>
      <c r="I95" s="1"/>
      <c r="J95" s="1">
        <v>6</v>
      </c>
      <c r="K95" s="1">
        <v>3997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>
        <v>3</v>
      </c>
      <c r="AA95" s="1"/>
      <c r="AB95" s="1"/>
      <c r="AC95" s="1">
        <v>3</v>
      </c>
      <c r="AD95" s="1">
        <v>11</v>
      </c>
      <c r="AE95" s="1"/>
      <c r="AF95" s="1"/>
      <c r="AG95" s="1">
        <v>1</v>
      </c>
      <c r="AH95" s="1"/>
      <c r="AI95" s="1"/>
      <c r="AJ95" s="1"/>
      <c r="AK95" s="1"/>
      <c r="AL95" s="1"/>
      <c r="AM95" s="1"/>
      <c r="AN95" s="1">
        <v>4919</v>
      </c>
      <c r="AO95" s="1">
        <v>4011</v>
      </c>
    </row>
    <row r="96" spans="1:41">
      <c r="A96" s="1" t="s">
        <v>195</v>
      </c>
      <c r="B96" s="12">
        <v>656</v>
      </c>
      <c r="C96" s="1"/>
      <c r="D96" s="1">
        <v>2</v>
      </c>
      <c r="E96" s="1"/>
      <c r="F96" s="1"/>
      <c r="G96" s="1">
        <v>6796</v>
      </c>
      <c r="H96" s="1">
        <v>1</v>
      </c>
      <c r="I96" s="1"/>
      <c r="J96" s="1">
        <v>1</v>
      </c>
      <c r="K96" s="1">
        <v>761</v>
      </c>
      <c r="L96" s="1"/>
      <c r="M96" s="1"/>
      <c r="N96" s="1"/>
      <c r="O96" s="1"/>
      <c r="P96" s="1"/>
      <c r="Q96" s="1"/>
      <c r="R96" s="1">
        <v>2</v>
      </c>
      <c r="S96" s="1">
        <v>1</v>
      </c>
      <c r="T96" s="1"/>
      <c r="U96" s="1"/>
      <c r="V96" s="1">
        <v>4</v>
      </c>
      <c r="W96" s="1"/>
      <c r="X96" s="1">
        <v>10</v>
      </c>
      <c r="Y96" s="1"/>
      <c r="Z96" s="1">
        <v>77</v>
      </c>
      <c r="AA96" s="1"/>
      <c r="AB96" s="1"/>
      <c r="AC96" s="1">
        <v>80</v>
      </c>
      <c r="AD96" s="1">
        <v>111</v>
      </c>
      <c r="AE96" s="1"/>
      <c r="AF96" s="1"/>
      <c r="AG96" s="1">
        <v>13</v>
      </c>
      <c r="AH96" s="1"/>
      <c r="AI96" s="1"/>
      <c r="AJ96" s="1"/>
      <c r="AK96" s="1"/>
      <c r="AL96" s="1"/>
      <c r="AM96" s="1"/>
      <c r="AN96" s="1">
        <v>7859</v>
      </c>
      <c r="AO96" s="1">
        <v>859</v>
      </c>
    </row>
    <row r="97" spans="1:41">
      <c r="A97" s="1" t="s">
        <v>6128</v>
      </c>
      <c r="B97" s="12">
        <v>658</v>
      </c>
      <c r="C97" s="1">
        <v>1</v>
      </c>
      <c r="D97" s="1">
        <v>2</v>
      </c>
      <c r="E97" s="1"/>
      <c r="F97" s="1"/>
      <c r="G97" s="1">
        <v>1389</v>
      </c>
      <c r="H97" s="1"/>
      <c r="I97" s="1"/>
      <c r="J97" s="1"/>
      <c r="K97" s="1">
        <v>427</v>
      </c>
      <c r="L97" s="1"/>
      <c r="M97" s="1">
        <v>2</v>
      </c>
      <c r="N97" s="1"/>
      <c r="O97" s="1"/>
      <c r="P97" s="1"/>
      <c r="Q97" s="1"/>
      <c r="R97" s="1">
        <v>2</v>
      </c>
      <c r="S97" s="1"/>
      <c r="T97" s="1"/>
      <c r="U97" s="1"/>
      <c r="V97" s="1">
        <v>1</v>
      </c>
      <c r="W97" s="1"/>
      <c r="X97" s="1">
        <v>1</v>
      </c>
      <c r="Y97" s="1"/>
      <c r="Z97" s="1">
        <v>2</v>
      </c>
      <c r="AA97" s="1"/>
      <c r="AB97" s="1"/>
      <c r="AC97" s="1"/>
      <c r="AD97" s="1">
        <v>7</v>
      </c>
      <c r="AE97" s="1"/>
      <c r="AF97" s="1"/>
      <c r="AG97" s="1">
        <v>7</v>
      </c>
      <c r="AH97" s="1"/>
      <c r="AI97" s="1"/>
      <c r="AJ97" s="1"/>
      <c r="AK97" s="1"/>
      <c r="AL97" s="1"/>
      <c r="AM97" s="1"/>
      <c r="AN97" s="1">
        <v>1841</v>
      </c>
      <c r="AO97" s="1">
        <v>438</v>
      </c>
    </row>
    <row r="98" spans="1:41">
      <c r="A98" s="1" t="s">
        <v>199</v>
      </c>
      <c r="B98" s="12">
        <v>659</v>
      </c>
      <c r="C98" s="1">
        <v>1</v>
      </c>
      <c r="D98" s="1">
        <v>6</v>
      </c>
      <c r="E98" s="1">
        <v>2</v>
      </c>
      <c r="F98" s="1">
        <v>1</v>
      </c>
      <c r="G98" s="1">
        <v>10223</v>
      </c>
      <c r="H98" s="1"/>
      <c r="I98" s="1">
        <v>2</v>
      </c>
      <c r="J98" s="1">
        <v>5</v>
      </c>
      <c r="K98" s="1">
        <v>9447</v>
      </c>
      <c r="L98" s="1">
        <v>1</v>
      </c>
      <c r="M98" s="1">
        <v>39</v>
      </c>
      <c r="N98" s="1"/>
      <c r="O98" s="1"/>
      <c r="P98" s="1">
        <v>1</v>
      </c>
      <c r="Q98" s="1">
        <v>149</v>
      </c>
      <c r="R98" s="1"/>
      <c r="S98" s="1">
        <v>1234</v>
      </c>
      <c r="T98" s="1"/>
      <c r="U98" s="1"/>
      <c r="V98" s="1">
        <v>6</v>
      </c>
      <c r="W98" s="1">
        <v>1</v>
      </c>
      <c r="X98" s="1">
        <v>9</v>
      </c>
      <c r="Y98" s="1"/>
      <c r="Z98" s="1">
        <v>50</v>
      </c>
      <c r="AA98" s="1"/>
      <c r="AB98" s="1"/>
      <c r="AC98" s="1">
        <v>18</v>
      </c>
      <c r="AD98" s="1">
        <v>52</v>
      </c>
      <c r="AE98" s="1"/>
      <c r="AF98" s="1"/>
      <c r="AG98" s="1">
        <v>8</v>
      </c>
      <c r="AH98" s="1"/>
      <c r="AI98" s="1"/>
      <c r="AJ98" s="1"/>
      <c r="AK98" s="1"/>
      <c r="AL98" s="1"/>
      <c r="AM98" s="1"/>
      <c r="AN98" s="1">
        <v>21255</v>
      </c>
      <c r="AO98" s="1">
        <v>10949</v>
      </c>
    </row>
    <row r="99" spans="1:41">
      <c r="A99" s="1" t="s">
        <v>6138</v>
      </c>
      <c r="B99" s="12">
        <v>660</v>
      </c>
      <c r="C99" s="1">
        <v>1</v>
      </c>
      <c r="D99" s="1">
        <v>3</v>
      </c>
      <c r="E99" s="1"/>
      <c r="F99" s="1"/>
      <c r="G99" s="1">
        <v>2551</v>
      </c>
      <c r="H99" s="1"/>
      <c r="I99" s="1"/>
      <c r="J99" s="1">
        <v>19</v>
      </c>
      <c r="K99" s="1">
        <v>7525</v>
      </c>
      <c r="L99" s="1">
        <v>1</v>
      </c>
      <c r="M99" s="1">
        <v>11</v>
      </c>
      <c r="N99" s="1"/>
      <c r="O99" s="1"/>
      <c r="P99" s="1"/>
      <c r="Q99" s="1">
        <v>1</v>
      </c>
      <c r="R99" s="1">
        <v>2</v>
      </c>
      <c r="S99" s="1">
        <v>1</v>
      </c>
      <c r="T99" s="1"/>
      <c r="U99" s="1"/>
      <c r="V99" s="1">
        <v>3</v>
      </c>
      <c r="W99" s="1">
        <v>2</v>
      </c>
      <c r="X99" s="1">
        <v>1</v>
      </c>
      <c r="Y99" s="1"/>
      <c r="Z99" s="1">
        <v>46</v>
      </c>
      <c r="AA99" s="1"/>
      <c r="AB99" s="1"/>
      <c r="AC99" s="1">
        <v>70</v>
      </c>
      <c r="AD99" s="1">
        <v>70</v>
      </c>
      <c r="AE99" s="1"/>
      <c r="AF99" s="1"/>
      <c r="AG99" s="1">
        <v>9</v>
      </c>
      <c r="AH99" s="1"/>
      <c r="AI99" s="1"/>
      <c r="AJ99" s="1"/>
      <c r="AK99" s="1"/>
      <c r="AL99" s="1"/>
      <c r="AM99" s="1"/>
      <c r="AN99" s="1">
        <v>10316</v>
      </c>
      <c r="AO99" s="1">
        <v>7616</v>
      </c>
    </row>
    <row r="100" spans="1:41">
      <c r="A100" s="1" t="s">
        <v>6129</v>
      </c>
      <c r="B100" s="12">
        <v>664</v>
      </c>
      <c r="C100" s="1">
        <v>2</v>
      </c>
      <c r="D100" s="1">
        <v>56</v>
      </c>
      <c r="E100" s="1">
        <v>1</v>
      </c>
      <c r="F100" s="1">
        <v>1</v>
      </c>
      <c r="G100" s="1">
        <v>8801</v>
      </c>
      <c r="H100" s="1">
        <v>1</v>
      </c>
      <c r="I100" s="1">
        <v>6</v>
      </c>
      <c r="J100" s="1">
        <v>4</v>
      </c>
      <c r="K100" s="1">
        <v>1153</v>
      </c>
      <c r="L100" s="1">
        <v>9</v>
      </c>
      <c r="M100" s="1">
        <v>5</v>
      </c>
      <c r="N100" s="1"/>
      <c r="O100" s="1"/>
      <c r="P100" s="1">
        <v>2</v>
      </c>
      <c r="Q100" s="1">
        <v>5</v>
      </c>
      <c r="R100" s="1">
        <v>10</v>
      </c>
      <c r="S100" s="1">
        <v>3</v>
      </c>
      <c r="T100" s="1">
        <v>2</v>
      </c>
      <c r="U100" s="1"/>
      <c r="V100" s="1">
        <v>11</v>
      </c>
      <c r="W100" s="1">
        <v>1</v>
      </c>
      <c r="X100" s="1">
        <v>4</v>
      </c>
      <c r="Y100" s="1">
        <v>4</v>
      </c>
      <c r="Z100" s="1">
        <v>54</v>
      </c>
      <c r="AA100" s="1"/>
      <c r="AB100" s="1"/>
      <c r="AC100" s="1">
        <v>129</v>
      </c>
      <c r="AD100" s="1">
        <v>198</v>
      </c>
      <c r="AE100" s="1">
        <v>5</v>
      </c>
      <c r="AF100" s="1"/>
      <c r="AG100" s="1">
        <v>28</v>
      </c>
      <c r="AH100" s="1"/>
      <c r="AI100" s="1"/>
      <c r="AJ100" s="1"/>
      <c r="AK100" s="1"/>
      <c r="AL100" s="1">
        <v>5</v>
      </c>
      <c r="AM100" s="1"/>
      <c r="AN100" s="1">
        <v>10500</v>
      </c>
      <c r="AO100" s="1">
        <v>1324</v>
      </c>
    </row>
    <row r="101" spans="1:41">
      <c r="A101" s="1" t="s">
        <v>207</v>
      </c>
      <c r="B101" s="12">
        <v>665</v>
      </c>
      <c r="C101" s="1"/>
      <c r="D101" s="1">
        <v>8</v>
      </c>
      <c r="E101" s="1"/>
      <c r="F101" s="1"/>
      <c r="G101" s="1">
        <v>10358</v>
      </c>
      <c r="H101" s="1">
        <v>2</v>
      </c>
      <c r="I101" s="1"/>
      <c r="J101" s="1">
        <v>38</v>
      </c>
      <c r="K101" s="1">
        <v>19832</v>
      </c>
      <c r="L101" s="1">
        <v>2</v>
      </c>
      <c r="M101" s="1">
        <v>79</v>
      </c>
      <c r="N101" s="1"/>
      <c r="O101" s="1"/>
      <c r="P101" s="1"/>
      <c r="Q101" s="1"/>
      <c r="R101" s="1">
        <v>1</v>
      </c>
      <c r="S101" s="1">
        <v>148</v>
      </c>
      <c r="T101" s="1"/>
      <c r="U101" s="1"/>
      <c r="V101" s="1">
        <v>8</v>
      </c>
      <c r="W101" s="1"/>
      <c r="X101" s="1">
        <v>4</v>
      </c>
      <c r="Y101" s="1"/>
      <c r="Z101" s="1">
        <v>109</v>
      </c>
      <c r="AA101" s="1"/>
      <c r="AB101" s="1"/>
      <c r="AC101" s="1">
        <v>5</v>
      </c>
      <c r="AD101" s="1">
        <v>153</v>
      </c>
      <c r="AE101" s="1"/>
      <c r="AF101" s="1"/>
      <c r="AG101" s="1">
        <v>5</v>
      </c>
      <c r="AH101" s="1"/>
      <c r="AI101" s="1"/>
      <c r="AJ101" s="1"/>
      <c r="AK101" s="1"/>
      <c r="AL101" s="1"/>
      <c r="AM101" s="1"/>
      <c r="AN101" s="1">
        <v>30752</v>
      </c>
      <c r="AO101" s="1">
        <v>20231</v>
      </c>
    </row>
    <row r="102" spans="1:41">
      <c r="A102" s="1" t="s">
        <v>209</v>
      </c>
      <c r="B102" s="12">
        <v>667</v>
      </c>
      <c r="C102" s="1"/>
      <c r="D102" s="1">
        <v>1</v>
      </c>
      <c r="E102" s="1"/>
      <c r="F102" s="1"/>
      <c r="G102" s="1">
        <v>2183</v>
      </c>
      <c r="H102" s="1"/>
      <c r="I102" s="1"/>
      <c r="J102" s="1">
        <v>5</v>
      </c>
      <c r="K102" s="1">
        <v>7602</v>
      </c>
      <c r="L102" s="1">
        <v>2</v>
      </c>
      <c r="M102" s="1">
        <v>43</v>
      </c>
      <c r="N102" s="1"/>
      <c r="O102" s="1"/>
      <c r="P102" s="1"/>
      <c r="Q102" s="1"/>
      <c r="R102" s="1">
        <v>9</v>
      </c>
      <c r="S102" s="1">
        <v>3</v>
      </c>
      <c r="T102" s="1"/>
      <c r="U102" s="1"/>
      <c r="V102" s="1">
        <v>4</v>
      </c>
      <c r="W102" s="1"/>
      <c r="X102" s="1"/>
      <c r="Y102" s="1"/>
      <c r="Z102" s="1">
        <v>16</v>
      </c>
      <c r="AA102" s="1"/>
      <c r="AB102" s="1"/>
      <c r="AC102" s="1">
        <v>48</v>
      </c>
      <c r="AD102" s="1">
        <v>65</v>
      </c>
      <c r="AE102" s="1">
        <v>3</v>
      </c>
      <c r="AF102" s="1"/>
      <c r="AG102" s="1">
        <v>9</v>
      </c>
      <c r="AH102" s="1"/>
      <c r="AI102" s="1"/>
      <c r="AJ102" s="1"/>
      <c r="AK102" s="1"/>
      <c r="AL102" s="1"/>
      <c r="AM102" s="1"/>
      <c r="AN102" s="1">
        <v>9993</v>
      </c>
      <c r="AO102" s="1">
        <v>7685</v>
      </c>
    </row>
    <row r="103" spans="1:41">
      <c r="A103" s="1" t="s">
        <v>211</v>
      </c>
      <c r="B103" s="12">
        <v>670</v>
      </c>
      <c r="C103" s="1">
        <v>5</v>
      </c>
      <c r="D103" s="1">
        <v>4</v>
      </c>
      <c r="E103" s="1"/>
      <c r="F103" s="1"/>
      <c r="G103" s="1">
        <v>8354</v>
      </c>
      <c r="H103" s="1">
        <v>5</v>
      </c>
      <c r="I103" s="1">
        <v>3</v>
      </c>
      <c r="J103" s="1">
        <v>6</v>
      </c>
      <c r="K103" s="1">
        <v>5255</v>
      </c>
      <c r="L103" s="1"/>
      <c r="M103" s="1">
        <v>17</v>
      </c>
      <c r="N103" s="1"/>
      <c r="O103" s="1"/>
      <c r="P103" s="1"/>
      <c r="Q103" s="1">
        <v>32</v>
      </c>
      <c r="R103" s="1">
        <v>6</v>
      </c>
      <c r="S103" s="1">
        <v>3</v>
      </c>
      <c r="T103" s="1"/>
      <c r="U103" s="1"/>
      <c r="V103" s="1">
        <v>5</v>
      </c>
      <c r="W103" s="1">
        <v>3</v>
      </c>
      <c r="X103" s="1">
        <v>3</v>
      </c>
      <c r="Y103" s="1"/>
      <c r="Z103" s="1">
        <v>21</v>
      </c>
      <c r="AA103" s="1"/>
      <c r="AB103" s="1"/>
      <c r="AC103" s="1">
        <v>47</v>
      </c>
      <c r="AD103" s="1">
        <v>130</v>
      </c>
      <c r="AE103" s="1"/>
      <c r="AF103" s="1"/>
      <c r="AG103" s="1">
        <v>22</v>
      </c>
      <c r="AH103" s="1"/>
      <c r="AI103" s="1"/>
      <c r="AJ103" s="1"/>
      <c r="AK103" s="1"/>
      <c r="AL103" s="1"/>
      <c r="AM103" s="1"/>
      <c r="AN103" s="1">
        <v>13921</v>
      </c>
      <c r="AO103" s="1">
        <v>5365</v>
      </c>
    </row>
    <row r="104" spans="1:41">
      <c r="A104" s="1" t="s">
        <v>213</v>
      </c>
      <c r="B104" s="12">
        <v>674</v>
      </c>
      <c r="C104" s="1">
        <v>2</v>
      </c>
      <c r="D104" s="1">
        <v>6</v>
      </c>
      <c r="E104" s="1"/>
      <c r="F104" s="1">
        <v>2</v>
      </c>
      <c r="G104" s="1">
        <v>7797</v>
      </c>
      <c r="H104" s="1"/>
      <c r="I104" s="1">
        <v>3</v>
      </c>
      <c r="J104" s="1">
        <v>1</v>
      </c>
      <c r="K104" s="1">
        <v>3610</v>
      </c>
      <c r="L104" s="1"/>
      <c r="M104" s="1">
        <v>5</v>
      </c>
      <c r="N104" s="1"/>
      <c r="O104" s="1"/>
      <c r="P104" s="1">
        <v>2</v>
      </c>
      <c r="Q104" s="1">
        <v>11</v>
      </c>
      <c r="R104" s="1">
        <v>2</v>
      </c>
      <c r="S104" s="1"/>
      <c r="T104" s="1"/>
      <c r="U104" s="1"/>
      <c r="V104" s="1">
        <v>10</v>
      </c>
      <c r="W104" s="1">
        <v>7</v>
      </c>
      <c r="X104" s="1">
        <v>6</v>
      </c>
      <c r="Y104" s="1"/>
      <c r="Z104" s="1">
        <v>15</v>
      </c>
      <c r="AA104" s="1">
        <v>2</v>
      </c>
      <c r="AB104" s="1"/>
      <c r="AC104" s="1">
        <v>121</v>
      </c>
      <c r="AD104" s="1">
        <v>77</v>
      </c>
      <c r="AE104" s="1"/>
      <c r="AF104" s="1"/>
      <c r="AG104" s="1">
        <v>8</v>
      </c>
      <c r="AH104" s="1"/>
      <c r="AI104" s="1"/>
      <c r="AJ104" s="1"/>
      <c r="AK104" s="1"/>
      <c r="AL104" s="1"/>
      <c r="AM104" s="1"/>
      <c r="AN104" s="1">
        <v>11687</v>
      </c>
      <c r="AO104" s="1">
        <v>3679</v>
      </c>
    </row>
    <row r="105" spans="1:41">
      <c r="A105" s="1" t="s">
        <v>6140</v>
      </c>
      <c r="B105" s="12">
        <v>679</v>
      </c>
      <c r="C105" s="1">
        <v>6</v>
      </c>
      <c r="D105" s="1">
        <v>15</v>
      </c>
      <c r="E105" s="1">
        <v>1</v>
      </c>
      <c r="F105" s="1">
        <v>1</v>
      </c>
      <c r="G105" s="1">
        <v>10209</v>
      </c>
      <c r="H105" s="1"/>
      <c r="I105" s="1">
        <v>1</v>
      </c>
      <c r="J105" s="1">
        <v>1</v>
      </c>
      <c r="K105" s="1">
        <v>2066</v>
      </c>
      <c r="L105" s="1">
        <v>2</v>
      </c>
      <c r="M105" s="1">
        <v>3</v>
      </c>
      <c r="N105" s="1"/>
      <c r="O105" s="1"/>
      <c r="P105" s="1">
        <v>3</v>
      </c>
      <c r="Q105" s="1">
        <v>175</v>
      </c>
      <c r="R105" s="1">
        <v>9</v>
      </c>
      <c r="S105" s="1">
        <v>2</v>
      </c>
      <c r="T105" s="1">
        <v>1</v>
      </c>
      <c r="U105" s="1"/>
      <c r="V105" s="1">
        <v>18</v>
      </c>
      <c r="W105" s="1">
        <v>5</v>
      </c>
      <c r="X105" s="1">
        <v>5</v>
      </c>
      <c r="Y105" s="1"/>
      <c r="Z105" s="1">
        <v>36</v>
      </c>
      <c r="AA105" s="1">
        <v>1</v>
      </c>
      <c r="AB105" s="1"/>
      <c r="AC105" s="1">
        <v>23</v>
      </c>
      <c r="AD105" s="1">
        <v>139</v>
      </c>
      <c r="AE105" s="1"/>
      <c r="AF105" s="1"/>
      <c r="AG105" s="1">
        <v>13</v>
      </c>
      <c r="AH105" s="1"/>
      <c r="AI105" s="1"/>
      <c r="AJ105" s="1"/>
      <c r="AK105" s="1"/>
      <c r="AL105" s="1"/>
      <c r="AM105" s="1">
        <v>1</v>
      </c>
      <c r="AN105" s="1">
        <v>12736</v>
      </c>
      <c r="AO105" s="1">
        <v>2347</v>
      </c>
    </row>
    <row r="106" spans="1:41">
      <c r="A106" s="1" t="s">
        <v>219</v>
      </c>
      <c r="B106" s="12">
        <v>686</v>
      </c>
      <c r="C106" s="1">
        <v>3</v>
      </c>
      <c r="D106" s="1">
        <v>4</v>
      </c>
      <c r="E106" s="1"/>
      <c r="F106" s="1">
        <v>6</v>
      </c>
      <c r="G106" s="1">
        <v>14838</v>
      </c>
      <c r="H106" s="1"/>
      <c r="I106" s="1">
        <v>8</v>
      </c>
      <c r="J106" s="1">
        <v>3</v>
      </c>
      <c r="K106" s="1">
        <v>2198</v>
      </c>
      <c r="L106" s="1">
        <v>2</v>
      </c>
      <c r="M106" s="1">
        <v>4</v>
      </c>
      <c r="N106" s="1"/>
      <c r="O106" s="1"/>
      <c r="P106" s="1">
        <v>4</v>
      </c>
      <c r="Q106" s="1">
        <v>9</v>
      </c>
      <c r="R106" s="1">
        <v>14</v>
      </c>
      <c r="S106" s="1">
        <v>16</v>
      </c>
      <c r="T106" s="1"/>
      <c r="U106" s="1"/>
      <c r="V106" s="1">
        <v>28</v>
      </c>
      <c r="W106" s="1">
        <v>4</v>
      </c>
      <c r="X106" s="1">
        <v>8</v>
      </c>
      <c r="Y106" s="1"/>
      <c r="Z106" s="1">
        <v>62</v>
      </c>
      <c r="AA106" s="1"/>
      <c r="AB106" s="1"/>
      <c r="AC106" s="1">
        <v>137</v>
      </c>
      <c r="AD106" s="1">
        <v>292</v>
      </c>
      <c r="AE106" s="1"/>
      <c r="AF106" s="1">
        <v>1</v>
      </c>
      <c r="AG106" s="1">
        <v>65</v>
      </c>
      <c r="AH106" s="1"/>
      <c r="AI106" s="1">
        <v>2</v>
      </c>
      <c r="AJ106" s="1"/>
      <c r="AK106" s="1"/>
      <c r="AL106" s="1">
        <v>3</v>
      </c>
      <c r="AM106" s="1"/>
      <c r="AN106" s="1">
        <v>17711</v>
      </c>
      <c r="AO106" s="1">
        <v>2360</v>
      </c>
    </row>
    <row r="107" spans="1:41">
      <c r="A107" s="1" t="s">
        <v>221</v>
      </c>
      <c r="B107" s="12">
        <v>690</v>
      </c>
      <c r="C107" s="1"/>
      <c r="D107" s="1">
        <v>1</v>
      </c>
      <c r="E107" s="1"/>
      <c r="F107" s="1"/>
      <c r="G107" s="1">
        <v>4278</v>
      </c>
      <c r="H107" s="1"/>
      <c r="I107" s="1">
        <v>3</v>
      </c>
      <c r="J107" s="1">
        <v>2</v>
      </c>
      <c r="K107" s="1">
        <v>1677</v>
      </c>
      <c r="L107" s="1"/>
      <c r="M107" s="1">
        <v>4</v>
      </c>
      <c r="N107" s="1"/>
      <c r="O107" s="1"/>
      <c r="P107" s="1">
        <v>9</v>
      </c>
      <c r="Q107" s="1">
        <v>1</v>
      </c>
      <c r="R107" s="1">
        <v>5</v>
      </c>
      <c r="S107" s="1">
        <v>2</v>
      </c>
      <c r="T107" s="1"/>
      <c r="U107" s="1"/>
      <c r="V107" s="1">
        <v>10</v>
      </c>
      <c r="W107" s="1">
        <v>1</v>
      </c>
      <c r="X107" s="1">
        <v>2</v>
      </c>
      <c r="Y107" s="1"/>
      <c r="Z107" s="1">
        <v>15</v>
      </c>
      <c r="AA107" s="1"/>
      <c r="AB107" s="1">
        <v>7</v>
      </c>
      <c r="AC107" s="1">
        <v>20</v>
      </c>
      <c r="AD107" s="1">
        <v>50</v>
      </c>
      <c r="AE107" s="1">
        <v>1</v>
      </c>
      <c r="AF107" s="1"/>
      <c r="AG107" s="1">
        <v>10</v>
      </c>
      <c r="AH107" s="1"/>
      <c r="AI107" s="1"/>
      <c r="AJ107" s="1"/>
      <c r="AK107" s="1"/>
      <c r="AL107" s="1"/>
      <c r="AM107" s="1"/>
      <c r="AN107" s="1">
        <v>6098</v>
      </c>
      <c r="AO107" s="1">
        <v>1736</v>
      </c>
    </row>
    <row r="108" spans="1:41">
      <c r="A108" s="1" t="s">
        <v>223</v>
      </c>
      <c r="B108" s="12">
        <v>697</v>
      </c>
      <c r="C108" s="1">
        <v>1</v>
      </c>
      <c r="D108" s="1">
        <v>15</v>
      </c>
      <c r="E108" s="1"/>
      <c r="F108" s="1">
        <v>1</v>
      </c>
      <c r="G108" s="1">
        <v>11355</v>
      </c>
      <c r="H108" s="1">
        <v>9</v>
      </c>
      <c r="I108" s="1">
        <v>1</v>
      </c>
      <c r="J108" s="1">
        <v>8</v>
      </c>
      <c r="K108" s="1">
        <v>5092</v>
      </c>
      <c r="L108" s="1">
        <v>1</v>
      </c>
      <c r="M108" s="1">
        <v>12</v>
      </c>
      <c r="N108" s="1"/>
      <c r="O108" s="1"/>
      <c r="P108" s="1">
        <v>2</v>
      </c>
      <c r="Q108" s="1">
        <v>3</v>
      </c>
      <c r="R108" s="1">
        <v>1</v>
      </c>
      <c r="S108" s="1">
        <v>2</v>
      </c>
      <c r="T108" s="1"/>
      <c r="U108" s="1"/>
      <c r="V108" s="1">
        <v>9</v>
      </c>
      <c r="W108" s="1">
        <v>14</v>
      </c>
      <c r="X108" s="1">
        <v>4</v>
      </c>
      <c r="Y108" s="1"/>
      <c r="Z108" s="1">
        <v>82</v>
      </c>
      <c r="AA108" s="1">
        <v>1</v>
      </c>
      <c r="AB108" s="1"/>
      <c r="AC108" s="1">
        <v>84</v>
      </c>
      <c r="AD108" s="1">
        <v>479</v>
      </c>
      <c r="AE108" s="1"/>
      <c r="AF108" s="1"/>
      <c r="AG108" s="1">
        <v>31</v>
      </c>
      <c r="AH108" s="1"/>
      <c r="AI108" s="1"/>
      <c r="AJ108" s="1"/>
      <c r="AK108" s="1"/>
      <c r="AL108" s="1"/>
      <c r="AM108" s="1"/>
      <c r="AN108" s="1">
        <v>17207</v>
      </c>
      <c r="AO108" s="1">
        <v>5256</v>
      </c>
    </row>
    <row r="109" spans="1:41">
      <c r="A109" s="1" t="s">
        <v>225</v>
      </c>
      <c r="B109" s="12">
        <v>736</v>
      </c>
      <c r="C109" s="1">
        <v>3</v>
      </c>
      <c r="D109" s="1">
        <v>14</v>
      </c>
      <c r="E109" s="1"/>
      <c r="F109" s="1">
        <v>4</v>
      </c>
      <c r="G109" s="1">
        <v>17815</v>
      </c>
      <c r="H109" s="1">
        <v>2</v>
      </c>
      <c r="I109" s="1">
        <v>4</v>
      </c>
      <c r="J109" s="1">
        <v>6</v>
      </c>
      <c r="K109" s="1">
        <v>6383</v>
      </c>
      <c r="L109" s="1">
        <v>5</v>
      </c>
      <c r="M109" s="1">
        <v>17</v>
      </c>
      <c r="N109" s="1"/>
      <c r="O109" s="1"/>
      <c r="P109" s="1">
        <v>3</v>
      </c>
      <c r="Q109" s="1">
        <v>447</v>
      </c>
      <c r="R109" s="1">
        <v>2</v>
      </c>
      <c r="S109" s="1">
        <v>1328</v>
      </c>
      <c r="T109" s="1"/>
      <c r="U109" s="1"/>
      <c r="V109" s="1">
        <v>23</v>
      </c>
      <c r="W109" s="1">
        <v>11</v>
      </c>
      <c r="X109" s="1">
        <v>8</v>
      </c>
      <c r="Y109" s="1">
        <v>1</v>
      </c>
      <c r="Z109" s="1">
        <v>230</v>
      </c>
      <c r="AA109" s="1"/>
      <c r="AB109" s="1"/>
      <c r="AC109" s="1">
        <v>289</v>
      </c>
      <c r="AD109" s="1">
        <v>210</v>
      </c>
      <c r="AE109" s="1"/>
      <c r="AF109" s="1"/>
      <c r="AG109" s="1">
        <v>61</v>
      </c>
      <c r="AH109" s="1"/>
      <c r="AI109" s="1"/>
      <c r="AJ109" s="1"/>
      <c r="AK109" s="1"/>
      <c r="AL109" s="1"/>
      <c r="AM109" s="1">
        <v>1</v>
      </c>
      <c r="AN109" s="1">
        <v>26867</v>
      </c>
      <c r="AO109" s="1">
        <v>8483</v>
      </c>
    </row>
    <row r="110" spans="1:41">
      <c r="A110" s="1" t="s">
        <v>228</v>
      </c>
      <c r="B110" s="12">
        <v>756</v>
      </c>
      <c r="C110" s="1">
        <v>7</v>
      </c>
      <c r="D110" s="1">
        <v>14</v>
      </c>
      <c r="E110" s="1"/>
      <c r="F110" s="1">
        <v>1</v>
      </c>
      <c r="G110" s="1">
        <v>13228</v>
      </c>
      <c r="H110" s="1">
        <v>1</v>
      </c>
      <c r="I110" s="1">
        <v>18</v>
      </c>
      <c r="J110" s="1">
        <v>6</v>
      </c>
      <c r="K110" s="1">
        <v>9775</v>
      </c>
      <c r="L110" s="1">
        <v>5</v>
      </c>
      <c r="M110" s="1">
        <v>29</v>
      </c>
      <c r="N110" s="1"/>
      <c r="O110" s="1"/>
      <c r="P110" s="1">
        <v>4</v>
      </c>
      <c r="Q110" s="1">
        <v>36</v>
      </c>
      <c r="R110" s="1">
        <v>21</v>
      </c>
      <c r="S110" s="1">
        <v>7</v>
      </c>
      <c r="T110" s="1">
        <v>1</v>
      </c>
      <c r="U110" s="1"/>
      <c r="V110" s="1">
        <v>27</v>
      </c>
      <c r="W110" s="1">
        <v>8</v>
      </c>
      <c r="X110" s="1">
        <v>5</v>
      </c>
      <c r="Y110" s="1"/>
      <c r="Z110" s="1">
        <v>97</v>
      </c>
      <c r="AA110" s="1"/>
      <c r="AB110" s="1"/>
      <c r="AC110" s="1">
        <v>119</v>
      </c>
      <c r="AD110" s="1">
        <v>137</v>
      </c>
      <c r="AE110" s="1"/>
      <c r="AF110" s="1"/>
      <c r="AG110" s="1">
        <v>19</v>
      </c>
      <c r="AH110" s="1"/>
      <c r="AI110" s="1"/>
      <c r="AJ110" s="1"/>
      <c r="AK110" s="1"/>
      <c r="AL110" s="1"/>
      <c r="AM110" s="1"/>
      <c r="AN110" s="1">
        <v>23565</v>
      </c>
      <c r="AO110" s="1">
        <v>10042</v>
      </c>
    </row>
    <row r="111" spans="1:41">
      <c r="A111" s="1" t="s">
        <v>230</v>
      </c>
      <c r="B111" s="12">
        <v>761</v>
      </c>
      <c r="C111" s="1">
        <v>3</v>
      </c>
      <c r="D111" s="1">
        <v>18</v>
      </c>
      <c r="E111" s="1"/>
      <c r="F111" s="1"/>
      <c r="G111" s="1">
        <v>6811</v>
      </c>
      <c r="H111" s="1"/>
      <c r="I111" s="1">
        <v>1</v>
      </c>
      <c r="J111" s="1">
        <v>8</v>
      </c>
      <c r="K111" s="1">
        <v>1362</v>
      </c>
      <c r="L111" s="1">
        <v>2</v>
      </c>
      <c r="M111" s="1">
        <v>1</v>
      </c>
      <c r="N111" s="1"/>
      <c r="O111" s="1"/>
      <c r="P111" s="1"/>
      <c r="Q111" s="1">
        <v>7</v>
      </c>
      <c r="R111" s="1">
        <v>4</v>
      </c>
      <c r="S111" s="1">
        <v>10</v>
      </c>
      <c r="T111" s="1"/>
      <c r="U111" s="1"/>
      <c r="V111" s="1">
        <v>7</v>
      </c>
      <c r="W111" s="1">
        <v>3</v>
      </c>
      <c r="X111" s="1">
        <v>3</v>
      </c>
      <c r="Y111" s="1"/>
      <c r="Z111" s="1">
        <v>52</v>
      </c>
      <c r="AA111" s="1"/>
      <c r="AB111" s="1"/>
      <c r="AC111" s="1">
        <v>192</v>
      </c>
      <c r="AD111" s="1">
        <v>148</v>
      </c>
      <c r="AE111" s="1"/>
      <c r="AF111" s="1"/>
      <c r="AG111" s="1">
        <v>13</v>
      </c>
      <c r="AH111" s="1"/>
      <c r="AI111" s="1"/>
      <c r="AJ111" s="1"/>
      <c r="AK111" s="1"/>
      <c r="AL111" s="1"/>
      <c r="AM111" s="1"/>
      <c r="AN111" s="1">
        <v>8645</v>
      </c>
      <c r="AO111" s="1">
        <v>1480</v>
      </c>
    </row>
    <row r="112" spans="1:41">
      <c r="A112" s="1" t="s">
        <v>232</v>
      </c>
      <c r="B112" s="12">
        <v>789</v>
      </c>
      <c r="C112" s="1"/>
      <c r="D112" s="1">
        <v>2</v>
      </c>
      <c r="E112" s="1"/>
      <c r="F112" s="1"/>
      <c r="G112" s="1">
        <v>7904</v>
      </c>
      <c r="H112" s="1"/>
      <c r="I112" s="1"/>
      <c r="J112" s="1">
        <v>2</v>
      </c>
      <c r="K112" s="1">
        <v>1113</v>
      </c>
      <c r="L112" s="1">
        <v>2</v>
      </c>
      <c r="M112" s="1">
        <v>1</v>
      </c>
      <c r="N112" s="1"/>
      <c r="O112" s="1"/>
      <c r="P112" s="1"/>
      <c r="Q112" s="1"/>
      <c r="R112" s="1">
        <v>19</v>
      </c>
      <c r="S112" s="1">
        <v>18</v>
      </c>
      <c r="T112" s="1"/>
      <c r="U112" s="1"/>
      <c r="V112" s="1">
        <v>13</v>
      </c>
      <c r="W112" s="1"/>
      <c r="X112" s="1">
        <v>26</v>
      </c>
      <c r="Y112" s="1"/>
      <c r="Z112" s="1">
        <v>42</v>
      </c>
      <c r="AA112" s="1"/>
      <c r="AB112" s="1"/>
      <c r="AC112" s="1">
        <v>7</v>
      </c>
      <c r="AD112" s="1">
        <v>60</v>
      </c>
      <c r="AE112" s="1"/>
      <c r="AF112" s="1"/>
      <c r="AG112" s="1">
        <v>20</v>
      </c>
      <c r="AH112" s="1"/>
      <c r="AI112" s="1"/>
      <c r="AJ112" s="1"/>
      <c r="AK112" s="1"/>
      <c r="AL112" s="1"/>
      <c r="AM112" s="1">
        <v>1</v>
      </c>
      <c r="AN112" s="1">
        <v>9230</v>
      </c>
      <c r="AO112" s="1">
        <v>1238</v>
      </c>
    </row>
    <row r="113" spans="1:41">
      <c r="A113" s="1" t="s">
        <v>234</v>
      </c>
      <c r="B113" s="12">
        <v>790</v>
      </c>
      <c r="C113" s="1">
        <v>1</v>
      </c>
      <c r="D113" s="1">
        <v>10</v>
      </c>
      <c r="E113" s="1"/>
      <c r="F113" s="1"/>
      <c r="G113" s="1">
        <v>11107</v>
      </c>
      <c r="H113" s="1"/>
      <c r="I113" s="1"/>
      <c r="J113" s="1">
        <v>30</v>
      </c>
      <c r="K113" s="1">
        <v>14458</v>
      </c>
      <c r="L113" s="1">
        <v>1</v>
      </c>
      <c r="M113" s="1">
        <v>4</v>
      </c>
      <c r="N113" s="1"/>
      <c r="O113" s="1"/>
      <c r="P113" s="1">
        <v>10</v>
      </c>
      <c r="Q113" s="1"/>
      <c r="R113" s="1">
        <v>4</v>
      </c>
      <c r="S113" s="1">
        <v>27</v>
      </c>
      <c r="T113" s="1"/>
      <c r="U113" s="1"/>
      <c r="V113" s="1">
        <v>6</v>
      </c>
      <c r="W113" s="1"/>
      <c r="X113" s="1"/>
      <c r="Y113" s="1"/>
      <c r="Z113" s="1">
        <v>59</v>
      </c>
      <c r="AA113" s="1">
        <v>1</v>
      </c>
      <c r="AB113" s="1"/>
      <c r="AC113" s="1">
        <v>9</v>
      </c>
      <c r="AD113" s="1">
        <v>57</v>
      </c>
      <c r="AE113" s="1">
        <v>8</v>
      </c>
      <c r="AF113" s="1"/>
      <c r="AG113" s="1">
        <v>6</v>
      </c>
      <c r="AH113" s="1"/>
      <c r="AI113" s="1"/>
      <c r="AJ113" s="1"/>
      <c r="AK113" s="1"/>
      <c r="AL113" s="1"/>
      <c r="AM113" s="1">
        <v>1</v>
      </c>
      <c r="AN113" s="1">
        <v>25799</v>
      </c>
      <c r="AO113" s="1">
        <v>14611</v>
      </c>
    </row>
    <row r="114" spans="1:41">
      <c r="A114" s="1" t="s">
        <v>236</v>
      </c>
      <c r="B114" s="12">
        <v>792</v>
      </c>
      <c r="C114" s="1"/>
      <c r="D114" s="1">
        <v>2</v>
      </c>
      <c r="E114" s="1"/>
      <c r="F114" s="1"/>
      <c r="G114" s="1">
        <v>2789</v>
      </c>
      <c r="H114" s="1">
        <v>1</v>
      </c>
      <c r="I114" s="1">
        <v>2</v>
      </c>
      <c r="J114" s="1">
        <v>1</v>
      </c>
      <c r="K114" s="1">
        <v>222</v>
      </c>
      <c r="L114" s="1"/>
      <c r="M114" s="1">
        <v>12</v>
      </c>
      <c r="N114" s="1"/>
      <c r="O114" s="1"/>
      <c r="P114" s="1">
        <v>2</v>
      </c>
      <c r="Q114" s="1"/>
      <c r="R114" s="1">
        <v>5</v>
      </c>
      <c r="S114" s="1"/>
      <c r="T114" s="1"/>
      <c r="U114" s="1"/>
      <c r="V114" s="1">
        <v>5</v>
      </c>
      <c r="W114" s="1"/>
      <c r="X114" s="1">
        <v>3</v>
      </c>
      <c r="Y114" s="1"/>
      <c r="Z114" s="1">
        <v>4</v>
      </c>
      <c r="AA114" s="1"/>
      <c r="AB114" s="1"/>
      <c r="AC114" s="1">
        <v>13</v>
      </c>
      <c r="AD114" s="1">
        <v>33</v>
      </c>
      <c r="AE114" s="1">
        <v>1</v>
      </c>
      <c r="AF114" s="1"/>
      <c r="AG114" s="1">
        <v>4</v>
      </c>
      <c r="AH114" s="1"/>
      <c r="AI114" s="1"/>
      <c r="AJ114" s="1"/>
      <c r="AK114" s="1"/>
      <c r="AL114" s="1"/>
      <c r="AM114" s="1"/>
      <c r="AN114" s="1">
        <v>3099</v>
      </c>
      <c r="AO114" s="1">
        <v>257</v>
      </c>
    </row>
    <row r="115" spans="1:41">
      <c r="A115" s="1" t="s">
        <v>238</v>
      </c>
      <c r="B115" s="12">
        <v>809</v>
      </c>
      <c r="C115" s="1">
        <v>3</v>
      </c>
      <c r="D115" s="1">
        <v>2</v>
      </c>
      <c r="E115" s="1"/>
      <c r="F115" s="1">
        <v>1</v>
      </c>
      <c r="G115" s="1">
        <v>3004</v>
      </c>
      <c r="H115" s="1"/>
      <c r="I115" s="1"/>
      <c r="J115" s="1"/>
      <c r="K115" s="1">
        <v>392</v>
      </c>
      <c r="L115" s="1"/>
      <c r="M115" s="1"/>
      <c r="N115" s="1"/>
      <c r="O115" s="1"/>
      <c r="P115" s="1">
        <v>3</v>
      </c>
      <c r="Q115" s="1"/>
      <c r="R115" s="1">
        <v>15</v>
      </c>
      <c r="S115" s="1">
        <v>1</v>
      </c>
      <c r="T115" s="1"/>
      <c r="U115" s="1"/>
      <c r="V115" s="1">
        <v>6</v>
      </c>
      <c r="W115" s="1"/>
      <c r="X115" s="1"/>
      <c r="Y115" s="1"/>
      <c r="Z115" s="1">
        <v>7</v>
      </c>
      <c r="AA115" s="1"/>
      <c r="AB115" s="1"/>
      <c r="AC115" s="1"/>
      <c r="AD115" s="1">
        <v>40</v>
      </c>
      <c r="AE115" s="1"/>
      <c r="AF115" s="1"/>
      <c r="AG115" s="1">
        <v>7</v>
      </c>
      <c r="AH115" s="1"/>
      <c r="AI115" s="1"/>
      <c r="AJ115" s="1"/>
      <c r="AK115" s="1"/>
      <c r="AL115" s="1"/>
      <c r="AM115" s="1"/>
      <c r="AN115" s="1">
        <v>3481</v>
      </c>
      <c r="AO115" s="1">
        <v>429</v>
      </c>
    </row>
    <row r="116" spans="1:41">
      <c r="A116" s="1" t="s">
        <v>240</v>
      </c>
      <c r="B116" s="12">
        <v>819</v>
      </c>
      <c r="C116" s="1"/>
      <c r="D116" s="1">
        <v>1</v>
      </c>
      <c r="E116" s="1"/>
      <c r="F116" s="1"/>
      <c r="G116" s="1">
        <v>2144</v>
      </c>
      <c r="H116" s="1"/>
      <c r="I116" s="1"/>
      <c r="J116" s="1">
        <v>5</v>
      </c>
      <c r="K116" s="1">
        <v>1676</v>
      </c>
      <c r="L116" s="1"/>
      <c r="M116" s="1">
        <v>1</v>
      </c>
      <c r="N116" s="1"/>
      <c r="O116" s="1"/>
      <c r="P116" s="1"/>
      <c r="Q116" s="1"/>
      <c r="R116" s="1">
        <v>5</v>
      </c>
      <c r="S116" s="1"/>
      <c r="T116" s="1"/>
      <c r="U116" s="1"/>
      <c r="V116" s="1">
        <v>2</v>
      </c>
      <c r="W116" s="1"/>
      <c r="X116" s="1">
        <v>2</v>
      </c>
      <c r="Y116" s="1"/>
      <c r="Z116" s="1">
        <v>3</v>
      </c>
      <c r="AA116" s="1"/>
      <c r="AB116" s="1"/>
      <c r="AC116" s="1">
        <v>1</v>
      </c>
      <c r="AD116" s="1">
        <v>22</v>
      </c>
      <c r="AE116" s="1"/>
      <c r="AF116" s="1"/>
      <c r="AG116" s="1">
        <v>6</v>
      </c>
      <c r="AH116" s="1"/>
      <c r="AI116" s="1"/>
      <c r="AJ116" s="1"/>
      <c r="AK116" s="1"/>
      <c r="AL116" s="1"/>
      <c r="AM116" s="1"/>
      <c r="AN116" s="1">
        <v>3868</v>
      </c>
      <c r="AO116" s="1">
        <v>1695</v>
      </c>
    </row>
    <row r="117" spans="1:41">
      <c r="A117" s="1" t="s">
        <v>242</v>
      </c>
      <c r="B117" s="12">
        <v>837</v>
      </c>
      <c r="C117" s="1">
        <v>450</v>
      </c>
      <c r="D117" s="1">
        <v>10</v>
      </c>
      <c r="E117" s="1"/>
      <c r="F117" s="1"/>
      <c r="G117" s="1">
        <v>32697</v>
      </c>
      <c r="H117" s="1">
        <v>24</v>
      </c>
      <c r="I117" s="1"/>
      <c r="J117" s="1">
        <v>69</v>
      </c>
      <c r="K117" s="1">
        <v>61235</v>
      </c>
      <c r="L117" s="1">
        <v>12</v>
      </c>
      <c r="M117" s="1">
        <v>702</v>
      </c>
      <c r="N117" s="1"/>
      <c r="O117" s="1"/>
      <c r="P117" s="1">
        <v>13</v>
      </c>
      <c r="Q117" s="1">
        <v>1</v>
      </c>
      <c r="R117" s="1">
        <v>5</v>
      </c>
      <c r="S117" s="1">
        <v>3158</v>
      </c>
      <c r="T117" s="1">
        <v>8</v>
      </c>
      <c r="U117" s="1"/>
      <c r="V117" s="1">
        <v>60</v>
      </c>
      <c r="W117" s="1">
        <v>45</v>
      </c>
      <c r="X117" s="1">
        <v>27</v>
      </c>
      <c r="Y117" s="1"/>
      <c r="Z117" s="1">
        <v>547</v>
      </c>
      <c r="AA117" s="1">
        <v>2</v>
      </c>
      <c r="AB117" s="1"/>
      <c r="AC117" s="1">
        <v>377</v>
      </c>
      <c r="AD117" s="1">
        <v>2282</v>
      </c>
      <c r="AE117" s="1">
        <v>1</v>
      </c>
      <c r="AF117" s="1"/>
      <c r="AG117" s="1">
        <v>28</v>
      </c>
      <c r="AH117" s="1"/>
      <c r="AI117" s="1"/>
      <c r="AJ117" s="1"/>
      <c r="AK117" s="1"/>
      <c r="AL117" s="1">
        <v>3</v>
      </c>
      <c r="AM117" s="1"/>
      <c r="AN117" s="1">
        <v>101756</v>
      </c>
      <c r="AO117" s="1">
        <v>66360</v>
      </c>
    </row>
    <row r="118" spans="1:41">
      <c r="A118" s="1" t="s">
        <v>244</v>
      </c>
      <c r="B118" s="12">
        <v>842</v>
      </c>
      <c r="C118" s="1">
        <v>5</v>
      </c>
      <c r="D118" s="1"/>
      <c r="E118" s="1"/>
      <c r="F118" s="1"/>
      <c r="G118" s="1">
        <v>1761</v>
      </c>
      <c r="H118" s="1"/>
      <c r="I118" s="1"/>
      <c r="J118" s="1">
        <v>2</v>
      </c>
      <c r="K118" s="1">
        <v>3393</v>
      </c>
      <c r="L118" s="1">
        <v>1</v>
      </c>
      <c r="M118" s="1">
        <v>2</v>
      </c>
      <c r="N118" s="1"/>
      <c r="O118" s="1"/>
      <c r="P118" s="1"/>
      <c r="Q118" s="1">
        <v>67</v>
      </c>
      <c r="R118" s="1"/>
      <c r="S118" s="1">
        <v>109</v>
      </c>
      <c r="T118" s="1"/>
      <c r="U118" s="1"/>
      <c r="V118" s="1">
        <v>2</v>
      </c>
      <c r="W118" s="1"/>
      <c r="X118" s="1"/>
      <c r="Y118" s="1"/>
      <c r="Z118" s="1">
        <v>10</v>
      </c>
      <c r="AA118" s="1"/>
      <c r="AB118" s="1"/>
      <c r="AC118" s="1"/>
      <c r="AD118" s="1">
        <v>4</v>
      </c>
      <c r="AE118" s="1"/>
      <c r="AF118" s="1"/>
      <c r="AG118" s="1">
        <v>1</v>
      </c>
      <c r="AH118" s="1"/>
      <c r="AI118" s="1"/>
      <c r="AJ118" s="1"/>
      <c r="AK118" s="1"/>
      <c r="AL118" s="1"/>
      <c r="AM118" s="1"/>
      <c r="AN118" s="1">
        <v>5357</v>
      </c>
      <c r="AO118" s="1">
        <v>3591</v>
      </c>
    </row>
    <row r="119" spans="1:41">
      <c r="A119" s="1" t="s">
        <v>246</v>
      </c>
      <c r="B119" s="12">
        <v>847</v>
      </c>
      <c r="C119" s="1">
        <v>94</v>
      </c>
      <c r="D119" s="1">
        <v>47</v>
      </c>
      <c r="E119" s="1"/>
      <c r="F119" s="1"/>
      <c r="G119" s="1">
        <v>6218</v>
      </c>
      <c r="H119" s="1"/>
      <c r="I119" s="1">
        <v>2</v>
      </c>
      <c r="J119" s="1">
        <v>16</v>
      </c>
      <c r="K119" s="1">
        <v>16874</v>
      </c>
      <c r="L119" s="1">
        <v>3</v>
      </c>
      <c r="M119" s="1">
        <v>28</v>
      </c>
      <c r="N119" s="1"/>
      <c r="O119" s="1">
        <v>1</v>
      </c>
      <c r="P119" s="1"/>
      <c r="Q119" s="1">
        <v>2</v>
      </c>
      <c r="R119" s="1">
        <v>14</v>
      </c>
      <c r="S119" s="1">
        <v>1158</v>
      </c>
      <c r="T119" s="1"/>
      <c r="U119" s="1"/>
      <c r="V119" s="1">
        <v>9</v>
      </c>
      <c r="W119" s="1">
        <v>1</v>
      </c>
      <c r="X119" s="1">
        <v>8</v>
      </c>
      <c r="Y119" s="1">
        <v>1</v>
      </c>
      <c r="Z119" s="1">
        <v>32</v>
      </c>
      <c r="AA119" s="1"/>
      <c r="AB119" s="1"/>
      <c r="AC119" s="1">
        <v>6</v>
      </c>
      <c r="AD119" s="1">
        <v>152</v>
      </c>
      <c r="AE119" s="1"/>
      <c r="AF119" s="1"/>
      <c r="AG119" s="1">
        <v>22</v>
      </c>
      <c r="AH119" s="1"/>
      <c r="AI119" s="1"/>
      <c r="AJ119" s="1"/>
      <c r="AK119" s="1"/>
      <c r="AL119" s="1"/>
      <c r="AM119" s="1"/>
      <c r="AN119" s="1">
        <v>24688</v>
      </c>
      <c r="AO119" s="1">
        <v>18287</v>
      </c>
    </row>
    <row r="120" spans="1:41">
      <c r="A120" s="1" t="s">
        <v>248</v>
      </c>
      <c r="B120" s="12">
        <v>854</v>
      </c>
      <c r="C120" s="1"/>
      <c r="D120" s="1">
        <v>1</v>
      </c>
      <c r="E120" s="1"/>
      <c r="F120" s="1"/>
      <c r="G120" s="1">
        <v>6345</v>
      </c>
      <c r="H120" s="1">
        <v>1</v>
      </c>
      <c r="I120" s="1"/>
      <c r="J120" s="1">
        <v>8</v>
      </c>
      <c r="K120" s="1">
        <v>6719</v>
      </c>
      <c r="L120" s="1">
        <v>4</v>
      </c>
      <c r="M120" s="1">
        <v>3</v>
      </c>
      <c r="N120" s="1"/>
      <c r="O120" s="1"/>
      <c r="P120" s="1"/>
      <c r="Q120" s="1">
        <v>199</v>
      </c>
      <c r="R120" s="1"/>
      <c r="S120" s="1">
        <v>2</v>
      </c>
      <c r="T120" s="1"/>
      <c r="U120" s="1"/>
      <c r="V120" s="1">
        <v>2</v>
      </c>
      <c r="W120" s="1">
        <v>5</v>
      </c>
      <c r="X120" s="1"/>
      <c r="Y120" s="1"/>
      <c r="Z120" s="1">
        <v>56</v>
      </c>
      <c r="AA120" s="1"/>
      <c r="AB120" s="1"/>
      <c r="AC120" s="1"/>
      <c r="AD120" s="1">
        <v>14</v>
      </c>
      <c r="AE120" s="1"/>
      <c r="AF120" s="1"/>
      <c r="AG120" s="1">
        <v>2</v>
      </c>
      <c r="AH120" s="1"/>
      <c r="AI120" s="1"/>
      <c r="AJ120" s="1"/>
      <c r="AK120" s="1"/>
      <c r="AL120" s="1"/>
      <c r="AM120" s="1">
        <v>1</v>
      </c>
      <c r="AN120" s="1">
        <v>13362</v>
      </c>
      <c r="AO120" s="1">
        <v>7000</v>
      </c>
    </row>
    <row r="121" spans="1:41">
      <c r="A121" s="1" t="s">
        <v>251</v>
      </c>
      <c r="B121" s="12">
        <v>856</v>
      </c>
      <c r="C121" s="1">
        <v>7</v>
      </c>
      <c r="D121" s="1"/>
      <c r="E121" s="1"/>
      <c r="F121" s="1"/>
      <c r="G121" s="1">
        <v>2367</v>
      </c>
      <c r="H121" s="1"/>
      <c r="I121" s="1"/>
      <c r="J121" s="1"/>
      <c r="K121" s="1">
        <v>292</v>
      </c>
      <c r="L121" s="1"/>
      <c r="M121" s="1"/>
      <c r="N121" s="1"/>
      <c r="O121" s="1"/>
      <c r="P121" s="1"/>
      <c r="Q121" s="1"/>
      <c r="R121" s="1">
        <v>4</v>
      </c>
      <c r="S121" s="1">
        <v>220</v>
      </c>
      <c r="T121" s="1"/>
      <c r="U121" s="1"/>
      <c r="V121" s="1">
        <v>1</v>
      </c>
      <c r="W121" s="1">
        <v>1</v>
      </c>
      <c r="X121" s="1"/>
      <c r="Y121" s="1"/>
      <c r="Z121" s="1">
        <v>4</v>
      </c>
      <c r="AA121" s="1"/>
      <c r="AB121" s="1"/>
      <c r="AC121" s="1">
        <v>2</v>
      </c>
      <c r="AD121" s="1">
        <v>23</v>
      </c>
      <c r="AE121" s="1"/>
      <c r="AF121" s="1"/>
      <c r="AG121" s="1">
        <v>3</v>
      </c>
      <c r="AH121" s="1"/>
      <c r="AI121" s="1"/>
      <c r="AJ121" s="1"/>
      <c r="AK121" s="1"/>
      <c r="AL121" s="1"/>
      <c r="AM121" s="1"/>
      <c r="AN121" s="1">
        <v>2924</v>
      </c>
      <c r="AO121" s="1">
        <v>529</v>
      </c>
    </row>
    <row r="122" spans="1:41">
      <c r="A122" s="1" t="s">
        <v>253</v>
      </c>
      <c r="B122" s="12">
        <v>858</v>
      </c>
      <c r="C122" s="1"/>
      <c r="D122" s="1">
        <v>1</v>
      </c>
      <c r="E122" s="1"/>
      <c r="F122" s="1"/>
      <c r="G122" s="1">
        <v>8358</v>
      </c>
      <c r="H122" s="1"/>
      <c r="I122" s="1">
        <v>2</v>
      </c>
      <c r="J122" s="1"/>
      <c r="K122" s="1">
        <v>2827</v>
      </c>
      <c r="L122" s="1"/>
      <c r="M122" s="1"/>
      <c r="N122" s="1"/>
      <c r="O122" s="1"/>
      <c r="P122" s="1"/>
      <c r="Q122" s="1">
        <v>2</v>
      </c>
      <c r="R122" s="1">
        <v>10</v>
      </c>
      <c r="S122" s="1">
        <v>3</v>
      </c>
      <c r="T122" s="1"/>
      <c r="U122" s="1"/>
      <c r="V122" s="1">
        <v>6</v>
      </c>
      <c r="W122" s="1"/>
      <c r="X122" s="1"/>
      <c r="Y122" s="1"/>
      <c r="Z122" s="1">
        <v>5</v>
      </c>
      <c r="AA122" s="1"/>
      <c r="AB122" s="1"/>
      <c r="AC122" s="1">
        <v>4</v>
      </c>
      <c r="AD122" s="1">
        <v>38</v>
      </c>
      <c r="AE122" s="1"/>
      <c r="AF122" s="1"/>
      <c r="AG122" s="1">
        <v>8</v>
      </c>
      <c r="AH122" s="1"/>
      <c r="AI122" s="1"/>
      <c r="AJ122" s="1"/>
      <c r="AK122" s="1"/>
      <c r="AL122" s="1"/>
      <c r="AM122" s="1"/>
      <c r="AN122" s="1">
        <v>11264</v>
      </c>
      <c r="AO122" s="1">
        <v>2854</v>
      </c>
    </row>
    <row r="123" spans="1:41">
      <c r="A123" s="1" t="s">
        <v>255</v>
      </c>
      <c r="B123" s="12">
        <v>861</v>
      </c>
      <c r="C123" s="1">
        <v>2</v>
      </c>
      <c r="D123" s="1">
        <v>3</v>
      </c>
      <c r="E123" s="1"/>
      <c r="F123" s="1"/>
      <c r="G123" s="1">
        <v>5105</v>
      </c>
      <c r="H123" s="1"/>
      <c r="I123" s="1"/>
      <c r="J123" s="1"/>
      <c r="K123" s="1">
        <v>624</v>
      </c>
      <c r="L123" s="1"/>
      <c r="M123" s="1">
        <v>2</v>
      </c>
      <c r="N123" s="1"/>
      <c r="O123" s="1"/>
      <c r="P123" s="1"/>
      <c r="Q123" s="1"/>
      <c r="R123" s="1">
        <v>13</v>
      </c>
      <c r="S123" s="1">
        <v>7</v>
      </c>
      <c r="T123" s="1"/>
      <c r="U123" s="1"/>
      <c r="V123" s="1">
        <v>6</v>
      </c>
      <c r="W123" s="1"/>
      <c r="X123" s="1"/>
      <c r="Y123" s="1"/>
      <c r="Z123" s="1">
        <v>7</v>
      </c>
      <c r="AA123" s="1"/>
      <c r="AB123" s="1"/>
      <c r="AC123" s="1"/>
      <c r="AD123" s="1">
        <v>54</v>
      </c>
      <c r="AE123" s="1"/>
      <c r="AF123" s="1"/>
      <c r="AG123" s="1">
        <v>17</v>
      </c>
      <c r="AH123" s="1"/>
      <c r="AI123" s="1"/>
      <c r="AJ123" s="1"/>
      <c r="AK123" s="1"/>
      <c r="AL123" s="1"/>
      <c r="AM123" s="1"/>
      <c r="AN123" s="1">
        <v>5840</v>
      </c>
      <c r="AO123" s="1">
        <v>664</v>
      </c>
    </row>
    <row r="124" spans="1:41">
      <c r="A124" s="1" t="s">
        <v>6123</v>
      </c>
      <c r="B124" s="12">
        <v>873</v>
      </c>
      <c r="C124" s="1">
        <v>1</v>
      </c>
      <c r="D124" s="1"/>
      <c r="E124" s="1"/>
      <c r="F124" s="1"/>
      <c r="G124" s="1">
        <v>2180</v>
      </c>
      <c r="H124" s="1"/>
      <c r="I124" s="1"/>
      <c r="J124" s="1">
        <v>15</v>
      </c>
      <c r="K124" s="1">
        <v>4035</v>
      </c>
      <c r="L124" s="1"/>
      <c r="M124" s="1"/>
      <c r="N124" s="1"/>
      <c r="O124" s="1"/>
      <c r="P124" s="1"/>
      <c r="Q124" s="1"/>
      <c r="R124" s="1"/>
      <c r="S124" s="1">
        <v>1214</v>
      </c>
      <c r="T124" s="1"/>
      <c r="U124" s="1"/>
      <c r="V124" s="1"/>
      <c r="W124" s="1"/>
      <c r="X124" s="1"/>
      <c r="Y124" s="1"/>
      <c r="Z124" s="1">
        <v>2</v>
      </c>
      <c r="AA124" s="1"/>
      <c r="AB124" s="1"/>
      <c r="AC124" s="1">
        <v>1</v>
      </c>
      <c r="AD124" s="1">
        <v>13</v>
      </c>
      <c r="AE124" s="1"/>
      <c r="AF124" s="1"/>
      <c r="AG124" s="1">
        <v>2</v>
      </c>
      <c r="AH124" s="1"/>
      <c r="AI124" s="1"/>
      <c r="AJ124" s="1"/>
      <c r="AK124" s="1"/>
      <c r="AL124" s="1"/>
      <c r="AM124" s="1"/>
      <c r="AN124" s="1">
        <v>7463</v>
      </c>
      <c r="AO124" s="1">
        <v>5267</v>
      </c>
    </row>
    <row r="125" spans="1:41">
      <c r="A125" s="1" t="s">
        <v>259</v>
      </c>
      <c r="B125" s="12">
        <v>885</v>
      </c>
      <c r="C125" s="1">
        <v>1</v>
      </c>
      <c r="D125" s="1">
        <v>4</v>
      </c>
      <c r="E125" s="1"/>
      <c r="F125" s="1"/>
      <c r="G125" s="1">
        <v>4439</v>
      </c>
      <c r="H125" s="1"/>
      <c r="I125" s="1"/>
      <c r="J125" s="1">
        <v>1</v>
      </c>
      <c r="K125" s="1">
        <v>1040</v>
      </c>
      <c r="L125" s="1"/>
      <c r="M125" s="1">
        <v>2</v>
      </c>
      <c r="N125" s="1"/>
      <c r="O125" s="1"/>
      <c r="P125" s="1"/>
      <c r="Q125" s="1">
        <v>2</v>
      </c>
      <c r="R125" s="1"/>
      <c r="S125" s="1"/>
      <c r="T125" s="1"/>
      <c r="U125" s="1"/>
      <c r="V125" s="1">
        <v>6</v>
      </c>
      <c r="W125" s="1"/>
      <c r="X125" s="1">
        <v>1</v>
      </c>
      <c r="Y125" s="1"/>
      <c r="Z125" s="1">
        <v>15</v>
      </c>
      <c r="AA125" s="1"/>
      <c r="AB125" s="1"/>
      <c r="AC125" s="1">
        <v>7</v>
      </c>
      <c r="AD125" s="1">
        <v>29</v>
      </c>
      <c r="AE125" s="1"/>
      <c r="AF125" s="1"/>
      <c r="AG125" s="1">
        <v>2</v>
      </c>
      <c r="AH125" s="1"/>
      <c r="AI125" s="1"/>
      <c r="AJ125" s="1"/>
      <c r="AK125" s="1"/>
      <c r="AL125" s="1"/>
      <c r="AM125" s="1"/>
      <c r="AN125" s="1">
        <v>5549</v>
      </c>
      <c r="AO125" s="1">
        <v>1072</v>
      </c>
    </row>
    <row r="126" spans="1:41">
      <c r="A126" s="1" t="s">
        <v>261</v>
      </c>
      <c r="B126" s="12">
        <v>887</v>
      </c>
      <c r="C126" s="1">
        <v>8</v>
      </c>
      <c r="D126" s="1">
        <v>83</v>
      </c>
      <c r="E126" s="1"/>
      <c r="F126" s="1"/>
      <c r="G126" s="1">
        <v>18461</v>
      </c>
      <c r="H126" s="1"/>
      <c r="I126" s="1">
        <v>7</v>
      </c>
      <c r="J126" s="1">
        <v>7</v>
      </c>
      <c r="K126" s="1">
        <v>7651</v>
      </c>
      <c r="L126" s="1">
        <v>3</v>
      </c>
      <c r="M126" s="1">
        <v>10</v>
      </c>
      <c r="N126" s="1"/>
      <c r="O126" s="1"/>
      <c r="P126" s="1">
        <v>5</v>
      </c>
      <c r="Q126" s="1">
        <v>117</v>
      </c>
      <c r="R126" s="1">
        <v>18</v>
      </c>
      <c r="S126" s="1">
        <v>6</v>
      </c>
      <c r="T126" s="1"/>
      <c r="U126" s="1"/>
      <c r="V126" s="1">
        <v>20</v>
      </c>
      <c r="W126" s="1"/>
      <c r="X126" s="1">
        <v>9</v>
      </c>
      <c r="Y126" s="1">
        <v>2</v>
      </c>
      <c r="Z126" s="1">
        <v>55</v>
      </c>
      <c r="AA126" s="1">
        <v>1</v>
      </c>
      <c r="AB126" s="1"/>
      <c r="AC126" s="1">
        <v>40</v>
      </c>
      <c r="AD126" s="1">
        <v>180</v>
      </c>
      <c r="AE126" s="1"/>
      <c r="AF126" s="1"/>
      <c r="AG126" s="1">
        <v>45</v>
      </c>
      <c r="AH126" s="1"/>
      <c r="AI126" s="1"/>
      <c r="AJ126" s="1"/>
      <c r="AK126" s="1"/>
      <c r="AL126" s="1">
        <v>1</v>
      </c>
      <c r="AM126" s="1"/>
      <c r="AN126" s="1">
        <v>26729</v>
      </c>
      <c r="AO126" s="1">
        <v>7995</v>
      </c>
    </row>
    <row r="127" spans="1:41">
      <c r="A127" s="1" t="s">
        <v>263</v>
      </c>
      <c r="B127" s="12">
        <v>890</v>
      </c>
      <c r="C127" s="1">
        <v>1</v>
      </c>
      <c r="D127" s="1">
        <v>20</v>
      </c>
      <c r="E127" s="1"/>
      <c r="F127" s="1"/>
      <c r="G127" s="1">
        <v>10795</v>
      </c>
      <c r="H127" s="1"/>
      <c r="I127" s="1">
        <v>3</v>
      </c>
      <c r="J127" s="1">
        <v>9</v>
      </c>
      <c r="K127" s="1">
        <v>3774</v>
      </c>
      <c r="L127" s="1">
        <v>8</v>
      </c>
      <c r="M127" s="1">
        <v>6</v>
      </c>
      <c r="N127" s="1"/>
      <c r="O127" s="1"/>
      <c r="P127" s="1">
        <v>4</v>
      </c>
      <c r="Q127" s="1">
        <v>427</v>
      </c>
      <c r="R127" s="1">
        <v>20</v>
      </c>
      <c r="S127" s="1">
        <v>7</v>
      </c>
      <c r="T127" s="1"/>
      <c r="U127" s="1"/>
      <c r="V127" s="1">
        <v>5</v>
      </c>
      <c r="W127" s="1">
        <v>2</v>
      </c>
      <c r="X127" s="1">
        <v>3</v>
      </c>
      <c r="Y127" s="1"/>
      <c r="Z127" s="1">
        <v>41</v>
      </c>
      <c r="AA127" s="1"/>
      <c r="AB127" s="1"/>
      <c r="AC127" s="1">
        <v>27</v>
      </c>
      <c r="AD127" s="1">
        <v>107</v>
      </c>
      <c r="AE127" s="1">
        <v>1</v>
      </c>
      <c r="AF127" s="1"/>
      <c r="AG127" s="1">
        <v>27</v>
      </c>
      <c r="AH127" s="1"/>
      <c r="AI127" s="1"/>
      <c r="AJ127" s="1"/>
      <c r="AK127" s="1"/>
      <c r="AL127" s="1"/>
      <c r="AM127" s="1"/>
      <c r="AN127" s="1">
        <v>15287</v>
      </c>
      <c r="AO127" s="1">
        <v>4327</v>
      </c>
    </row>
    <row r="128" spans="1:41">
      <c r="A128" s="1" t="s">
        <v>265</v>
      </c>
      <c r="B128" s="12">
        <v>893</v>
      </c>
      <c r="C128" s="1"/>
      <c r="D128" s="1">
        <v>3</v>
      </c>
      <c r="E128" s="1"/>
      <c r="F128" s="1"/>
      <c r="G128" s="1">
        <v>5659</v>
      </c>
      <c r="H128" s="1"/>
      <c r="I128" s="1"/>
      <c r="J128" s="1">
        <v>3</v>
      </c>
      <c r="K128" s="1">
        <v>3635</v>
      </c>
      <c r="L128" s="1"/>
      <c r="M128" s="1">
        <v>22</v>
      </c>
      <c r="N128" s="1"/>
      <c r="O128" s="1">
        <v>1</v>
      </c>
      <c r="P128" s="1"/>
      <c r="Q128" s="1">
        <v>23</v>
      </c>
      <c r="R128" s="1">
        <v>20</v>
      </c>
      <c r="S128" s="1"/>
      <c r="T128" s="1"/>
      <c r="U128" s="1"/>
      <c r="V128" s="1">
        <v>4</v>
      </c>
      <c r="W128" s="1"/>
      <c r="X128" s="1">
        <v>5</v>
      </c>
      <c r="Y128" s="1"/>
      <c r="Z128" s="1">
        <v>44</v>
      </c>
      <c r="AA128" s="1"/>
      <c r="AB128" s="1"/>
      <c r="AC128" s="1">
        <v>21</v>
      </c>
      <c r="AD128" s="1">
        <v>59</v>
      </c>
      <c r="AE128" s="1"/>
      <c r="AF128" s="1"/>
      <c r="AG128" s="1">
        <v>43</v>
      </c>
      <c r="AH128" s="1"/>
      <c r="AI128" s="1"/>
      <c r="AJ128" s="1"/>
      <c r="AK128" s="1"/>
      <c r="AL128" s="1"/>
      <c r="AM128" s="1"/>
      <c r="AN128" s="1">
        <v>9542</v>
      </c>
      <c r="AO128" s="1">
        <v>3759</v>
      </c>
    </row>
    <row r="129" spans="1:41" ht="12" customHeight="1">
      <c r="A129" s="1" t="s">
        <v>267</v>
      </c>
      <c r="B129" s="12">
        <v>895</v>
      </c>
      <c r="C129" s="1">
        <v>1</v>
      </c>
      <c r="D129" s="1">
        <v>14</v>
      </c>
      <c r="E129" s="1"/>
      <c r="F129" s="1"/>
      <c r="G129" s="1">
        <v>14522</v>
      </c>
      <c r="H129" s="1"/>
      <c r="I129" s="1">
        <v>6</v>
      </c>
      <c r="J129" s="1">
        <v>11</v>
      </c>
      <c r="K129" s="1">
        <v>7063</v>
      </c>
      <c r="L129" s="1"/>
      <c r="M129" s="1">
        <v>9</v>
      </c>
      <c r="N129" s="1"/>
      <c r="O129" s="1"/>
      <c r="P129" s="1"/>
      <c r="Q129" s="1">
        <v>269</v>
      </c>
      <c r="R129" s="1">
        <v>1</v>
      </c>
      <c r="S129" s="1">
        <v>2359</v>
      </c>
      <c r="T129" s="1"/>
      <c r="U129" s="1"/>
      <c r="V129" s="1">
        <v>9</v>
      </c>
      <c r="W129" s="1">
        <v>5</v>
      </c>
      <c r="X129" s="1">
        <v>9</v>
      </c>
      <c r="Y129" s="1"/>
      <c r="Z129" s="1">
        <v>111</v>
      </c>
      <c r="AA129" s="1">
        <v>1</v>
      </c>
      <c r="AB129" s="1"/>
      <c r="AC129" s="1">
        <v>11</v>
      </c>
      <c r="AD129" s="1">
        <v>85</v>
      </c>
      <c r="AE129" s="1"/>
      <c r="AF129" s="1"/>
      <c r="AG129" s="1">
        <v>15</v>
      </c>
      <c r="AH129" s="1"/>
      <c r="AI129" s="1"/>
      <c r="AJ129" s="1"/>
      <c r="AK129" s="1"/>
      <c r="AL129" s="1"/>
      <c r="AM129" s="1">
        <v>2</v>
      </c>
      <c r="AN129" s="1">
        <v>24503</v>
      </c>
      <c r="AO129" s="1">
        <v>9862</v>
      </c>
    </row>
    <row r="130" spans="1:41" s="64" customFormat="1">
      <c r="A130" s="214" t="s">
        <v>621</v>
      </c>
      <c r="B130" s="887" t="s">
        <v>6391</v>
      </c>
      <c r="C130" s="888"/>
      <c r="D130" s="888"/>
      <c r="E130" s="888"/>
      <c r="F130" s="888"/>
      <c r="G130" s="888"/>
      <c r="H130" s="888"/>
      <c r="I130" s="888"/>
      <c r="J130" s="888"/>
      <c r="K130" s="888"/>
      <c r="L130" s="888"/>
      <c r="M130" s="1004"/>
      <c r="N130" s="714" t="s">
        <v>269</v>
      </c>
    </row>
    <row r="131" spans="1:41" s="64" customFormat="1">
      <c r="A131" s="217" t="s">
        <v>6165</v>
      </c>
      <c r="B131" s="837" t="s">
        <v>434</v>
      </c>
      <c r="C131" s="838"/>
      <c r="D131" s="838"/>
      <c r="E131" s="838"/>
      <c r="F131" s="838"/>
      <c r="G131" s="838"/>
      <c r="H131" s="838"/>
      <c r="I131" s="838"/>
      <c r="J131" s="838"/>
      <c r="K131" s="838"/>
      <c r="L131" s="838"/>
      <c r="M131" s="838"/>
    </row>
  </sheetData>
  <mergeCells count="7">
    <mergeCell ref="B130:M130"/>
    <mergeCell ref="B131:M131"/>
    <mergeCell ref="A4:B4"/>
    <mergeCell ref="A2:B3"/>
    <mergeCell ref="B1:AO1"/>
    <mergeCell ref="AN2:AN3"/>
    <mergeCell ref="AO2:AO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4DE9-9F8D-431A-BF3B-ED374197A0F8}">
  <dimension ref="A1:P65"/>
  <sheetViews>
    <sheetView tabSelected="1" workbookViewId="0">
      <selection activeCell="N18" sqref="N18"/>
    </sheetView>
  </sheetViews>
  <sheetFormatPr defaultColWidth="11.42578125" defaultRowHeight="12.75"/>
  <cols>
    <col min="15" max="15" width="10.85546875" customWidth="1"/>
  </cols>
  <sheetData>
    <row r="1" spans="1:14" ht="58.5" customHeight="1">
      <c r="A1" s="1017" t="s">
        <v>6392</v>
      </c>
      <c r="B1" s="1017"/>
      <c r="C1" s="1017"/>
      <c r="D1" s="1017"/>
      <c r="E1" s="1017"/>
      <c r="F1" s="1017"/>
      <c r="G1" s="1017"/>
      <c r="H1" s="1017"/>
      <c r="I1" s="1017"/>
      <c r="J1" s="1017"/>
      <c r="K1" s="1017"/>
      <c r="L1" s="1017"/>
      <c r="M1" s="1017"/>
      <c r="N1" s="1017"/>
    </row>
    <row r="8" spans="1:14">
      <c r="F8" s="6" t="s">
        <v>6393</v>
      </c>
      <c r="G8" s="6" t="s">
        <v>6394</v>
      </c>
      <c r="H8" t="s">
        <v>492</v>
      </c>
    </row>
    <row r="9" spans="1:14">
      <c r="F9" t="s">
        <v>6395</v>
      </c>
      <c r="G9">
        <v>23141911</v>
      </c>
      <c r="H9" s="5">
        <v>44.320000134825861</v>
      </c>
    </row>
    <row r="10" spans="1:14">
      <c r="F10" t="s">
        <v>6396</v>
      </c>
      <c r="G10">
        <v>2120060</v>
      </c>
      <c r="H10" s="5">
        <v>4.0602117727373033</v>
      </c>
    </row>
    <row r="11" spans="1:14">
      <c r="F11" t="s">
        <v>6397</v>
      </c>
      <c r="G11">
        <v>25955656</v>
      </c>
      <c r="H11" s="814">
        <v>49.708715819514367</v>
      </c>
    </row>
    <row r="12" spans="1:14">
      <c r="F12" s="6" t="s">
        <v>6398</v>
      </c>
      <c r="G12" s="819">
        <v>907604</v>
      </c>
      <c r="H12" s="5">
        <v>1.7381887521029913</v>
      </c>
    </row>
    <row r="13" spans="1:14">
      <c r="H13" s="8">
        <v>99.827116479180518</v>
      </c>
    </row>
    <row r="23" spans="1:16" ht="117">
      <c r="A23" s="818" t="s">
        <v>6399</v>
      </c>
      <c r="B23" s="818" t="s">
        <v>6400</v>
      </c>
      <c r="C23" s="818" t="s">
        <v>490</v>
      </c>
      <c r="D23" s="818" t="s">
        <v>6395</v>
      </c>
      <c r="E23" s="818" t="s">
        <v>492</v>
      </c>
      <c r="F23" s="818" t="s">
        <v>6396</v>
      </c>
      <c r="G23" s="818" t="s">
        <v>492</v>
      </c>
      <c r="H23" s="818" t="s">
        <v>6401</v>
      </c>
      <c r="I23" s="818" t="s">
        <v>492</v>
      </c>
      <c r="J23" s="818" t="s">
        <v>6397</v>
      </c>
      <c r="K23" s="818" t="s">
        <v>492</v>
      </c>
      <c r="L23" s="818" t="s">
        <v>509</v>
      </c>
      <c r="M23" s="818" t="s">
        <v>492</v>
      </c>
      <c r="N23" s="818" t="s">
        <v>6402</v>
      </c>
      <c r="O23" s="818" t="s">
        <v>492</v>
      </c>
    </row>
    <row r="24" spans="1:16" ht="15">
      <c r="A24" s="810"/>
      <c r="B24" s="809" t="s">
        <v>6403</v>
      </c>
      <c r="C24" s="809">
        <v>52215503</v>
      </c>
      <c r="D24" s="808">
        <v>23141911</v>
      </c>
      <c r="E24" s="807">
        <v>44.320000134825861</v>
      </c>
      <c r="F24" s="808">
        <v>2120060</v>
      </c>
      <c r="G24" s="807">
        <v>4.0602117727373033</v>
      </c>
      <c r="H24" s="808">
        <v>90272</v>
      </c>
      <c r="I24" s="807">
        <v>0.17288352081947769</v>
      </c>
      <c r="J24" s="808">
        <v>25955656</v>
      </c>
      <c r="K24" s="807">
        <v>49.708715819514367</v>
      </c>
      <c r="L24" s="808">
        <v>51307899</v>
      </c>
      <c r="M24" s="807">
        <v>98.261811247897015</v>
      </c>
      <c r="N24" s="816">
        <v>907604</v>
      </c>
      <c r="O24" s="817">
        <v>1.7381887521029913</v>
      </c>
      <c r="P24" s="820"/>
    </row>
    <row r="25" spans="1:16" ht="15">
      <c r="A25" s="1" t="s">
        <v>6404</v>
      </c>
      <c r="B25" s="12" t="s">
        <v>6405</v>
      </c>
      <c r="C25" s="1">
        <v>85056</v>
      </c>
      <c r="D25" s="3">
        <v>15443</v>
      </c>
      <c r="E25" s="806">
        <v>18.15627351392024</v>
      </c>
      <c r="F25" s="3">
        <v>1983</v>
      </c>
      <c r="G25" s="806">
        <v>2.3314051918735892</v>
      </c>
      <c r="H25" s="3">
        <v>122</v>
      </c>
      <c r="I25" s="806">
        <v>0.14343491346877352</v>
      </c>
      <c r="J25" s="3">
        <v>58470</v>
      </c>
      <c r="K25" s="806">
        <v>68.742945823927769</v>
      </c>
      <c r="L25" s="805">
        <v>76018</v>
      </c>
      <c r="M25" s="806">
        <v>89.374059443190362</v>
      </c>
      <c r="N25" s="3">
        <v>9038</v>
      </c>
      <c r="O25" s="821">
        <v>10.625940556809631</v>
      </c>
    </row>
    <row r="26" spans="1:16" ht="39">
      <c r="A26" s="1" t="s">
        <v>6406</v>
      </c>
      <c r="B26" s="12" t="s">
        <v>6407</v>
      </c>
      <c r="C26" s="1">
        <v>6848360</v>
      </c>
      <c r="D26" s="3">
        <v>4095850</v>
      </c>
      <c r="E26" s="806">
        <v>59.807749592603187</v>
      </c>
      <c r="F26" s="3">
        <v>106026</v>
      </c>
      <c r="G26" s="806">
        <v>1.5481954803777838</v>
      </c>
      <c r="H26" s="3">
        <v>12166</v>
      </c>
      <c r="I26" s="806">
        <v>0.17764837128889252</v>
      </c>
      <c r="J26" s="3">
        <v>2725791</v>
      </c>
      <c r="K26" s="806">
        <v>39.802098604629435</v>
      </c>
      <c r="L26" s="805">
        <v>6939833</v>
      </c>
      <c r="M26" s="806">
        <v>101.33569204889929</v>
      </c>
      <c r="N26" s="812" t="s">
        <v>6408</v>
      </c>
      <c r="O26" s="812" t="s">
        <v>6408</v>
      </c>
    </row>
    <row r="27" spans="1:16" ht="15">
      <c r="A27" s="1" t="s">
        <v>6409</v>
      </c>
      <c r="B27" s="12" t="s">
        <v>6410</v>
      </c>
      <c r="C27" s="1">
        <v>313097</v>
      </c>
      <c r="D27" s="3">
        <v>50516</v>
      </c>
      <c r="E27" s="806">
        <v>16.134297038936815</v>
      </c>
      <c r="F27" s="3">
        <v>6070</v>
      </c>
      <c r="G27" s="806">
        <v>1.9386963145606635</v>
      </c>
      <c r="H27" s="3">
        <v>416</v>
      </c>
      <c r="I27" s="806">
        <v>0.13286617246412452</v>
      </c>
      <c r="J27" s="3">
        <v>250156</v>
      </c>
      <c r="K27" s="806">
        <v>79.897284228210424</v>
      </c>
      <c r="L27" s="805">
        <v>307158</v>
      </c>
      <c r="M27" s="806">
        <v>98.103143754172024</v>
      </c>
      <c r="N27" s="3">
        <v>5939</v>
      </c>
      <c r="O27" s="821">
        <v>1.8968562458279703</v>
      </c>
    </row>
    <row r="28" spans="1:16" ht="15">
      <c r="A28" s="1" t="s">
        <v>6411</v>
      </c>
      <c r="B28" s="12" t="s">
        <v>6412</v>
      </c>
      <c r="C28" s="1">
        <v>2803565</v>
      </c>
      <c r="D28" s="3">
        <v>1192452</v>
      </c>
      <c r="E28" s="806">
        <v>42.533417274077827</v>
      </c>
      <c r="F28" s="3">
        <v>38713</v>
      </c>
      <c r="G28" s="806">
        <v>1.3808490261506332</v>
      </c>
      <c r="H28" s="3">
        <v>1984</v>
      </c>
      <c r="I28" s="806">
        <v>7.0767041249266555E-2</v>
      </c>
      <c r="J28" s="3">
        <v>1554743</v>
      </c>
      <c r="K28" s="806">
        <v>55.455928433976034</v>
      </c>
      <c r="L28" s="805">
        <v>2787892</v>
      </c>
      <c r="M28" s="806">
        <v>99.440961775453758</v>
      </c>
      <c r="N28" s="3">
        <v>15673</v>
      </c>
      <c r="O28" s="821">
        <v>0.55903822454624741</v>
      </c>
    </row>
    <row r="29" spans="1:16" ht="15">
      <c r="A29" s="1" t="s">
        <v>6201</v>
      </c>
      <c r="B29" s="12" t="s">
        <v>6413</v>
      </c>
      <c r="C29" s="1">
        <v>7907281</v>
      </c>
      <c r="D29" s="3">
        <v>6009081</v>
      </c>
      <c r="E29" s="806">
        <v>75.994276667289299</v>
      </c>
      <c r="F29" s="3">
        <v>134741</v>
      </c>
      <c r="G29" s="806">
        <v>1.7040117835701047</v>
      </c>
      <c r="H29" s="3">
        <v>11148</v>
      </c>
      <c r="I29" s="806">
        <v>0.1409839867838262</v>
      </c>
      <c r="J29" s="3">
        <v>1708305</v>
      </c>
      <c r="K29" s="806">
        <v>21.604202506525315</v>
      </c>
      <c r="L29" s="805">
        <v>7863275</v>
      </c>
      <c r="M29" s="806">
        <v>99.443474944168543</v>
      </c>
      <c r="N29" s="3">
        <v>44006</v>
      </c>
      <c r="O29" s="821">
        <v>0.55652505583145451</v>
      </c>
    </row>
    <row r="30" spans="1:16" ht="39">
      <c r="A30" s="1" t="s">
        <v>6202</v>
      </c>
      <c r="B30" s="12" t="s">
        <v>6414</v>
      </c>
      <c r="C30" s="1">
        <v>2247283</v>
      </c>
      <c r="D30" s="3">
        <v>680082</v>
      </c>
      <c r="E30" s="806">
        <v>30.262410208238126</v>
      </c>
      <c r="F30" s="3">
        <v>42052</v>
      </c>
      <c r="G30" s="806">
        <v>1.8712374008969943</v>
      </c>
      <c r="H30" s="3">
        <v>1742</v>
      </c>
      <c r="I30" s="806">
        <v>7.7515826889626271E-2</v>
      </c>
      <c r="J30" s="3">
        <v>1614643</v>
      </c>
      <c r="K30" s="806">
        <v>71.848672374596347</v>
      </c>
      <c r="L30" s="805">
        <v>2338519</v>
      </c>
      <c r="M30" s="806">
        <v>104.05983581062108</v>
      </c>
      <c r="N30" s="812" t="s">
        <v>6408</v>
      </c>
      <c r="O30" s="812" t="s">
        <v>6408</v>
      </c>
    </row>
    <row r="31" spans="1:16" ht="15">
      <c r="A31" s="1" t="s">
        <v>6204</v>
      </c>
      <c r="B31" s="12" t="s">
        <v>6415</v>
      </c>
      <c r="C31" s="1">
        <v>1298800</v>
      </c>
      <c r="D31" s="3">
        <v>479789</v>
      </c>
      <c r="E31" s="806">
        <v>36.940945488142901</v>
      </c>
      <c r="F31" s="3">
        <v>30826</v>
      </c>
      <c r="G31" s="806">
        <v>2.3734216199568832</v>
      </c>
      <c r="H31" s="3">
        <v>1519</v>
      </c>
      <c r="I31" s="806">
        <v>0.11695411148752695</v>
      </c>
      <c r="J31" s="3">
        <v>678383</v>
      </c>
      <c r="K31" s="806">
        <v>52.231521404373268</v>
      </c>
      <c r="L31" s="805">
        <v>1190517</v>
      </c>
      <c r="M31" s="806">
        <v>91.662842623960586</v>
      </c>
      <c r="N31" s="3">
        <v>108283</v>
      </c>
      <c r="O31" s="821">
        <v>8.3371573760394213</v>
      </c>
    </row>
    <row r="32" spans="1:16" ht="15">
      <c r="A32" s="1" t="s">
        <v>6206</v>
      </c>
      <c r="B32" s="12" t="s">
        <v>421</v>
      </c>
      <c r="C32" s="1">
        <v>1040284</v>
      </c>
      <c r="D32" s="3">
        <v>480545</v>
      </c>
      <c r="E32" s="806">
        <v>46.193635584128948</v>
      </c>
      <c r="F32" s="3">
        <v>20542</v>
      </c>
      <c r="G32" s="806">
        <v>1.9746530755063041</v>
      </c>
      <c r="H32" s="3">
        <v>2089</v>
      </c>
      <c r="I32" s="806">
        <v>0.20081054788884575</v>
      </c>
      <c r="J32" s="3">
        <v>427631</v>
      </c>
      <c r="K32" s="806">
        <v>41.107139973314979</v>
      </c>
      <c r="L32" s="805">
        <v>930807</v>
      </c>
      <c r="M32" s="806">
        <v>89.476239180839073</v>
      </c>
      <c r="N32" s="3">
        <v>109477</v>
      </c>
      <c r="O32" s="821">
        <v>10.523760819160922</v>
      </c>
    </row>
    <row r="33" spans="1:15" ht="15">
      <c r="A33" s="1" t="s">
        <v>6207</v>
      </c>
      <c r="B33" s="12" t="s">
        <v>6416</v>
      </c>
      <c r="C33" s="1">
        <v>425053</v>
      </c>
      <c r="D33" s="3">
        <v>72268</v>
      </c>
      <c r="E33" s="806">
        <v>17.002115030360919</v>
      </c>
      <c r="F33" s="3">
        <v>10746</v>
      </c>
      <c r="G33" s="806">
        <v>2.5281553123963367</v>
      </c>
      <c r="H33" s="3">
        <v>1021</v>
      </c>
      <c r="I33" s="806">
        <v>0.24020533909888883</v>
      </c>
      <c r="J33" s="3">
        <v>335109</v>
      </c>
      <c r="K33" s="806">
        <v>78.839344740538237</v>
      </c>
      <c r="L33" s="805">
        <v>419144</v>
      </c>
      <c r="M33" s="806">
        <v>98.609820422394378</v>
      </c>
      <c r="N33" s="3">
        <v>5909</v>
      </c>
      <c r="O33" s="821">
        <v>1.3901795776056163</v>
      </c>
    </row>
    <row r="34" spans="1:15" ht="15">
      <c r="A34" s="1" t="s">
        <v>6417</v>
      </c>
      <c r="B34" s="12" t="s">
        <v>6418</v>
      </c>
      <c r="C34" s="1">
        <v>467775</v>
      </c>
      <c r="D34" s="3">
        <v>163137</v>
      </c>
      <c r="E34" s="806">
        <v>34.875100208433537</v>
      </c>
      <c r="F34" s="3">
        <v>10076</v>
      </c>
      <c r="G34" s="806">
        <v>2.1540270429159318</v>
      </c>
      <c r="H34" s="3">
        <v>549</v>
      </c>
      <c r="I34" s="806">
        <v>0.11736411736411737</v>
      </c>
      <c r="J34" s="3">
        <v>254079</v>
      </c>
      <c r="K34" s="806">
        <v>54.316498316498318</v>
      </c>
      <c r="L34" s="805">
        <v>427841</v>
      </c>
      <c r="M34" s="806">
        <v>91.462989685211909</v>
      </c>
      <c r="N34" s="3">
        <v>39934</v>
      </c>
      <c r="O34" s="821">
        <v>8.5370103147880929</v>
      </c>
    </row>
    <row r="35" spans="1:15" ht="15">
      <c r="A35" s="1" t="s">
        <v>6208</v>
      </c>
      <c r="B35" s="12" t="s">
        <v>6419</v>
      </c>
      <c r="C35" s="1">
        <v>1558045</v>
      </c>
      <c r="D35" s="3">
        <v>283420</v>
      </c>
      <c r="E35" s="806">
        <v>18.190745453436836</v>
      </c>
      <c r="F35" s="3">
        <v>28055</v>
      </c>
      <c r="G35" s="806">
        <v>1.8006540247553826</v>
      </c>
      <c r="H35" s="3">
        <v>2305</v>
      </c>
      <c r="I35" s="806">
        <v>0.14794181169350051</v>
      </c>
      <c r="J35" s="3">
        <v>1038225</v>
      </c>
      <c r="K35" s="806">
        <v>66.636393685676595</v>
      </c>
      <c r="L35" s="805">
        <v>1352005</v>
      </c>
      <c r="M35" s="806">
        <v>86.77573497556233</v>
      </c>
      <c r="N35" s="3">
        <v>206040</v>
      </c>
      <c r="O35" s="821">
        <v>13.224265024437676</v>
      </c>
    </row>
    <row r="36" spans="1:15" ht="15">
      <c r="A36" s="1" t="s">
        <v>6420</v>
      </c>
      <c r="B36" s="12" t="s">
        <v>6421</v>
      </c>
      <c r="C36" s="1">
        <v>1373581</v>
      </c>
      <c r="D36" s="3">
        <v>326028</v>
      </c>
      <c r="E36" s="806">
        <v>23.735622435080277</v>
      </c>
      <c r="F36" s="3">
        <v>24881</v>
      </c>
      <c r="G36" s="806">
        <v>1.8113966340536161</v>
      </c>
      <c r="H36" s="3">
        <v>1105</v>
      </c>
      <c r="I36" s="806">
        <v>8.0446657313984399E-2</v>
      </c>
      <c r="J36" s="3">
        <v>937663</v>
      </c>
      <c r="K36" s="806">
        <v>68.264121300454789</v>
      </c>
      <c r="L36" s="805">
        <v>1289677</v>
      </c>
      <c r="M36" s="806">
        <v>93.89158702690267</v>
      </c>
      <c r="N36" s="3">
        <v>83904</v>
      </c>
      <c r="O36" s="821">
        <v>6.1084129730973276</v>
      </c>
    </row>
    <row r="37" spans="1:15" ht="15">
      <c r="A37" s="1" t="s">
        <v>6213</v>
      </c>
      <c r="B37" s="12" t="s">
        <v>6422</v>
      </c>
      <c r="C37" s="1">
        <v>595138</v>
      </c>
      <c r="D37" s="3">
        <v>50433</v>
      </c>
      <c r="E37" s="806">
        <v>8.474169016261774</v>
      </c>
      <c r="F37" s="3">
        <v>11965</v>
      </c>
      <c r="G37" s="806">
        <v>2.0104580786305024</v>
      </c>
      <c r="H37" s="3">
        <v>797</v>
      </c>
      <c r="I37" s="806">
        <v>0.13391851973827917</v>
      </c>
      <c r="J37" s="3">
        <v>376881</v>
      </c>
      <c r="K37" s="806">
        <v>63.326657010642904</v>
      </c>
      <c r="L37" s="805">
        <v>440076</v>
      </c>
      <c r="M37" s="806">
        <v>73.945202625273467</v>
      </c>
      <c r="N37" s="3">
        <v>155062</v>
      </c>
      <c r="O37" s="821">
        <v>26.054797374726533</v>
      </c>
    </row>
    <row r="38" spans="1:15" ht="15">
      <c r="A38" s="1" t="s">
        <v>6210</v>
      </c>
      <c r="B38" s="12" t="s">
        <v>6423</v>
      </c>
      <c r="C38" s="1">
        <v>1898911</v>
      </c>
      <c r="D38" s="3">
        <v>337550</v>
      </c>
      <c r="E38" s="806">
        <v>17.775977915763296</v>
      </c>
      <c r="F38" s="3">
        <v>41405</v>
      </c>
      <c r="G38" s="806">
        <v>2.1804602743361854</v>
      </c>
      <c r="H38" s="3">
        <v>930</v>
      </c>
      <c r="I38" s="806">
        <v>4.8975439080609889E-2</v>
      </c>
      <c r="J38" s="3">
        <v>1336982</v>
      </c>
      <c r="K38" s="806">
        <v>70.407828486959104</v>
      </c>
      <c r="L38" s="805">
        <v>1716867</v>
      </c>
      <c r="M38" s="806">
        <v>90.413242116139202</v>
      </c>
      <c r="N38" s="3">
        <v>182044</v>
      </c>
      <c r="O38" s="821">
        <v>9.5867578838608019</v>
      </c>
    </row>
    <row r="39" spans="1:15" ht="15">
      <c r="A39" s="1" t="s">
        <v>6212</v>
      </c>
      <c r="B39" s="12" t="s">
        <v>6424</v>
      </c>
      <c r="C39" s="1">
        <v>3445327</v>
      </c>
      <c r="D39" s="3">
        <v>1639947</v>
      </c>
      <c r="E39" s="806">
        <v>47.599168380824231</v>
      </c>
      <c r="F39" s="3">
        <v>33469</v>
      </c>
      <c r="G39" s="806">
        <v>0.97143173928048043</v>
      </c>
      <c r="H39" s="3">
        <v>2665</v>
      </c>
      <c r="I39" s="806">
        <v>7.7351148381561458E-2</v>
      </c>
      <c r="J39" s="3">
        <v>957562</v>
      </c>
      <c r="K39" s="806">
        <v>27.793065796076831</v>
      </c>
      <c r="L39" s="805">
        <v>2633643</v>
      </c>
      <c r="M39" s="806">
        <v>76.441017064563098</v>
      </c>
      <c r="N39" s="3">
        <v>811684</v>
      </c>
      <c r="O39" s="821">
        <v>23.558982935436898</v>
      </c>
    </row>
    <row r="40" spans="1:15" ht="15">
      <c r="A40" s="1" t="s">
        <v>6425</v>
      </c>
      <c r="B40" s="12" t="s">
        <v>6426</v>
      </c>
      <c r="C40" s="1">
        <v>56551</v>
      </c>
      <c r="D40" s="3">
        <v>5465</v>
      </c>
      <c r="E40" s="806">
        <v>9.6638432565295052</v>
      </c>
      <c r="F40" s="3">
        <v>952</v>
      </c>
      <c r="G40" s="806">
        <v>1.6834361903414616</v>
      </c>
      <c r="H40" s="3">
        <v>40</v>
      </c>
      <c r="I40" s="806">
        <v>7.0732613039557218E-2</v>
      </c>
      <c r="J40" s="3">
        <v>45470</v>
      </c>
      <c r="K40" s="806">
        <v>80.405297872716659</v>
      </c>
      <c r="L40" s="805">
        <v>51927</v>
      </c>
      <c r="M40" s="806">
        <v>91.823309932627183</v>
      </c>
      <c r="N40" s="3">
        <v>4624</v>
      </c>
      <c r="O40" s="821">
        <v>8.1766900673728138</v>
      </c>
    </row>
    <row r="41" spans="1:15" ht="15">
      <c r="A41" s="1" t="s">
        <v>6427</v>
      </c>
      <c r="B41" s="12" t="s">
        <v>6428</v>
      </c>
      <c r="C41" s="1">
        <v>97616</v>
      </c>
      <c r="D41" s="3">
        <v>19545</v>
      </c>
      <c r="E41" s="806">
        <v>20.022332404523848</v>
      </c>
      <c r="F41" s="3">
        <v>2006</v>
      </c>
      <c r="G41" s="806">
        <v>2.0549909850844124</v>
      </c>
      <c r="H41" s="3">
        <v>243</v>
      </c>
      <c r="I41" s="806">
        <v>0.2489346008851008</v>
      </c>
      <c r="J41" s="3">
        <v>64886</v>
      </c>
      <c r="K41" s="806">
        <v>66.470660547451232</v>
      </c>
      <c r="L41" s="805">
        <v>86680</v>
      </c>
      <c r="M41" s="806">
        <v>88.796918537944606</v>
      </c>
      <c r="N41" s="3">
        <v>10936</v>
      </c>
      <c r="O41" s="821">
        <v>11.203081462055401</v>
      </c>
    </row>
    <row r="42" spans="1:15" ht="39">
      <c r="A42" s="1" t="s">
        <v>6429</v>
      </c>
      <c r="B42" s="12" t="s">
        <v>6430</v>
      </c>
      <c r="C42" s="1">
        <v>1178453</v>
      </c>
      <c r="D42" s="3">
        <v>328526</v>
      </c>
      <c r="E42" s="806">
        <v>27.877734623273053</v>
      </c>
      <c r="F42" s="3">
        <v>25574</v>
      </c>
      <c r="G42" s="806">
        <v>2.1701332170226557</v>
      </c>
      <c r="H42" s="3">
        <v>2189</v>
      </c>
      <c r="I42" s="806">
        <v>0.1857519985947679</v>
      </c>
      <c r="J42" s="3">
        <v>829160</v>
      </c>
      <c r="K42" s="806">
        <v>70.360039814909896</v>
      </c>
      <c r="L42" s="805">
        <v>1185449</v>
      </c>
      <c r="M42" s="806">
        <v>100.59365965380036</v>
      </c>
      <c r="N42" s="812" t="s">
        <v>6408</v>
      </c>
      <c r="O42" s="812" t="s">
        <v>6408</v>
      </c>
    </row>
    <row r="43" spans="1:15" ht="15">
      <c r="A43" s="1"/>
      <c r="B43" s="12" t="s">
        <v>279</v>
      </c>
      <c r="C43" s="12"/>
      <c r="D43" s="3"/>
      <c r="E43" s="806"/>
      <c r="F43" s="3">
        <v>466</v>
      </c>
      <c r="G43" s="806"/>
      <c r="H43" s="3">
        <v>11342</v>
      </c>
      <c r="I43" s="806"/>
      <c r="J43" s="3"/>
      <c r="K43" s="806"/>
      <c r="L43" s="805">
        <v>11808</v>
      </c>
      <c r="M43" s="806"/>
      <c r="N43" s="815"/>
      <c r="O43" s="821"/>
    </row>
    <row r="44" spans="1:15" ht="39">
      <c r="A44" s="1" t="s">
        <v>6431</v>
      </c>
      <c r="B44" s="12" t="s">
        <v>6432</v>
      </c>
      <c r="C44" s="1">
        <v>1038397</v>
      </c>
      <c r="D44" s="3">
        <v>145747</v>
      </c>
      <c r="E44" s="806">
        <v>14.035768593322206</v>
      </c>
      <c r="F44" s="3">
        <v>17661</v>
      </c>
      <c r="G44" s="806">
        <v>1.7007945901230455</v>
      </c>
      <c r="H44" s="3">
        <v>376</v>
      </c>
      <c r="I44" s="806">
        <v>3.6209657770582923E-2</v>
      </c>
      <c r="J44" s="3">
        <v>901230</v>
      </c>
      <c r="K44" s="806">
        <v>86.790504980272473</v>
      </c>
      <c r="L44" s="805">
        <v>1065014</v>
      </c>
      <c r="M44" s="806">
        <v>102.56327782148831</v>
      </c>
      <c r="N44" s="812" t="s">
        <v>6408</v>
      </c>
      <c r="O44" s="812" t="s">
        <v>6408</v>
      </c>
    </row>
    <row r="45" spans="1:15" ht="15">
      <c r="A45" s="1" t="s">
        <v>6433</v>
      </c>
      <c r="B45" s="12" t="s">
        <v>6434</v>
      </c>
      <c r="C45" s="1">
        <v>1496163</v>
      </c>
      <c r="D45" s="3">
        <v>386573</v>
      </c>
      <c r="E45" s="806">
        <v>25.837625980591689</v>
      </c>
      <c r="F45" s="3">
        <v>30885</v>
      </c>
      <c r="G45" s="806">
        <v>2.0642804293382473</v>
      </c>
      <c r="H45" s="3">
        <v>906</v>
      </c>
      <c r="I45" s="806">
        <v>6.0554899432748971E-2</v>
      </c>
      <c r="J45" s="3">
        <v>1000618</v>
      </c>
      <c r="K45" s="806">
        <v>66.878943002868013</v>
      </c>
      <c r="L45" s="805">
        <v>1418982</v>
      </c>
      <c r="M45" s="806">
        <v>94.841404312230679</v>
      </c>
      <c r="N45" s="3">
        <v>77181</v>
      </c>
      <c r="O45" s="821">
        <v>5.1585956877693135</v>
      </c>
    </row>
    <row r="46" spans="1:15" ht="15">
      <c r="A46" s="1" t="s">
        <v>6221</v>
      </c>
      <c r="B46" s="12" t="s">
        <v>6435</v>
      </c>
      <c r="C46" s="1">
        <v>1130085</v>
      </c>
      <c r="D46" s="3">
        <v>445338</v>
      </c>
      <c r="E46" s="806">
        <v>39.407478198542591</v>
      </c>
      <c r="F46" s="3">
        <v>19142</v>
      </c>
      <c r="G46" s="806">
        <v>1.6938548870217724</v>
      </c>
      <c r="H46" s="3">
        <v>2181</v>
      </c>
      <c r="I46" s="806">
        <v>0.19299433228473967</v>
      </c>
      <c r="J46" s="3">
        <v>591228</v>
      </c>
      <c r="K46" s="806">
        <v>52.31712658782304</v>
      </c>
      <c r="L46" s="805">
        <v>1057889</v>
      </c>
      <c r="M46" s="806">
        <v>93.61145400567213</v>
      </c>
      <c r="N46" s="3">
        <v>72196</v>
      </c>
      <c r="O46" s="821">
        <v>6.3885459943278597</v>
      </c>
    </row>
    <row r="47" spans="1:15" ht="15">
      <c r="A47" s="1" t="s">
        <v>6223</v>
      </c>
      <c r="B47" s="12" t="s">
        <v>6436</v>
      </c>
      <c r="C47" s="1">
        <v>1699570</v>
      </c>
      <c r="D47" s="3">
        <v>269130</v>
      </c>
      <c r="E47" s="806">
        <v>15.835181840112501</v>
      </c>
      <c r="F47" s="3">
        <v>33785</v>
      </c>
      <c r="G47" s="806">
        <v>1.9878557517489719</v>
      </c>
      <c r="H47" s="3">
        <v>1804</v>
      </c>
      <c r="I47" s="806">
        <v>0.1061444953723589</v>
      </c>
      <c r="J47" s="3">
        <v>1179878</v>
      </c>
      <c r="K47" s="806">
        <v>69.422147955070983</v>
      </c>
      <c r="L47" s="805">
        <v>1484597</v>
      </c>
      <c r="M47" s="806">
        <v>87.351330042304824</v>
      </c>
      <c r="N47" s="3">
        <v>214973</v>
      </c>
      <c r="O47" s="821">
        <v>12.648669957695184</v>
      </c>
    </row>
    <row r="48" spans="1:15" ht="15">
      <c r="A48" s="1"/>
      <c r="B48" s="12" t="s">
        <v>6437</v>
      </c>
      <c r="C48" s="12"/>
      <c r="D48" s="3"/>
      <c r="E48" s="806"/>
      <c r="F48" s="3">
        <v>1202865</v>
      </c>
      <c r="G48" s="806"/>
      <c r="H48" s="3">
        <v>5715</v>
      </c>
      <c r="I48" s="806"/>
      <c r="J48" s="3"/>
      <c r="K48" s="806"/>
      <c r="L48" s="805">
        <v>1208580</v>
      </c>
      <c r="M48" s="806"/>
      <c r="N48" s="3"/>
      <c r="O48" s="821"/>
    </row>
    <row r="49" spans="1:15" ht="39">
      <c r="A49" s="1" t="s">
        <v>6225</v>
      </c>
      <c r="B49" s="12" t="s">
        <v>6438</v>
      </c>
      <c r="C49" s="1">
        <v>1696740</v>
      </c>
      <c r="D49" s="3">
        <v>458904</v>
      </c>
      <c r="E49" s="806">
        <v>27.046218041656349</v>
      </c>
      <c r="F49" s="3">
        <v>28353</v>
      </c>
      <c r="G49" s="806">
        <v>1.6710279712861134</v>
      </c>
      <c r="H49" s="3">
        <v>2516</v>
      </c>
      <c r="I49" s="806">
        <v>0.14828435706118792</v>
      </c>
      <c r="J49" s="3">
        <v>1208781</v>
      </c>
      <c r="K49" s="806">
        <v>71.241380529721695</v>
      </c>
      <c r="L49" s="805">
        <v>1698554</v>
      </c>
      <c r="M49" s="806">
        <v>100.10691089972536</v>
      </c>
      <c r="N49" s="812" t="s">
        <v>6408</v>
      </c>
      <c r="O49" s="812" t="s">
        <v>6408</v>
      </c>
    </row>
    <row r="50" spans="1:15" ht="15">
      <c r="A50" s="1" t="s">
        <v>6439</v>
      </c>
      <c r="B50" s="12" t="s">
        <v>6440</v>
      </c>
      <c r="C50" s="1">
        <v>383042</v>
      </c>
      <c r="D50" s="3">
        <v>48140</v>
      </c>
      <c r="E50" s="806">
        <v>12.567812406994532</v>
      </c>
      <c r="F50" s="3">
        <v>9301</v>
      </c>
      <c r="G50" s="806">
        <v>2.4281932529592059</v>
      </c>
      <c r="H50" s="3">
        <v>468</v>
      </c>
      <c r="I50" s="806">
        <v>0.12217981317975575</v>
      </c>
      <c r="J50" s="3">
        <v>276291</v>
      </c>
      <c r="K50" s="806">
        <v>72.130732400102332</v>
      </c>
      <c r="L50" s="805">
        <v>334200</v>
      </c>
      <c r="M50" s="806">
        <v>87.248917873235825</v>
      </c>
      <c r="N50" s="3">
        <v>48842</v>
      </c>
      <c r="O50" s="821">
        <v>12.751082126764166</v>
      </c>
    </row>
    <row r="51" spans="1:15" ht="39">
      <c r="A51" s="1" t="s">
        <v>6441</v>
      </c>
      <c r="B51" s="12" t="s">
        <v>6442</v>
      </c>
      <c r="C51" s="1">
        <v>563076</v>
      </c>
      <c r="D51" s="3">
        <v>287469</v>
      </c>
      <c r="E51" s="806">
        <v>51.05332139888754</v>
      </c>
      <c r="F51" s="3">
        <v>10592</v>
      </c>
      <c r="G51" s="806">
        <v>1.8810959799387648</v>
      </c>
      <c r="H51" s="3">
        <v>1509</v>
      </c>
      <c r="I51" s="806">
        <v>0.2679922426102338</v>
      </c>
      <c r="J51" s="3">
        <v>274755</v>
      </c>
      <c r="K51" s="806">
        <v>48.795366877650622</v>
      </c>
      <c r="L51" s="805">
        <v>574325</v>
      </c>
      <c r="M51" s="806">
        <v>101.99777649908717</v>
      </c>
      <c r="N51" s="812" t="s">
        <v>6408</v>
      </c>
      <c r="O51" s="812" t="s">
        <v>6408</v>
      </c>
    </row>
    <row r="52" spans="1:15" ht="39">
      <c r="A52" s="1" t="s">
        <v>6443</v>
      </c>
      <c r="B52" s="12" t="s">
        <v>6444</v>
      </c>
      <c r="C52" s="1">
        <v>972304</v>
      </c>
      <c r="D52" s="3">
        <v>569007</v>
      </c>
      <c r="E52" s="806">
        <v>58.521511790551109</v>
      </c>
      <c r="F52" s="3">
        <v>17066</v>
      </c>
      <c r="G52" s="806">
        <v>1.7552123615659301</v>
      </c>
      <c r="H52" s="3">
        <v>1833</v>
      </c>
      <c r="I52" s="806">
        <v>0.18852128552386907</v>
      </c>
      <c r="J52" s="3">
        <v>463765</v>
      </c>
      <c r="K52" s="806">
        <v>47.69753081340815</v>
      </c>
      <c r="L52" s="805">
        <v>1051671</v>
      </c>
      <c r="M52" s="806">
        <v>108.16277625104907</v>
      </c>
      <c r="N52" s="812" t="s">
        <v>6408</v>
      </c>
      <c r="O52" s="812" t="s">
        <v>6408</v>
      </c>
    </row>
    <row r="53" spans="1:15" ht="15">
      <c r="A53" s="1" t="s">
        <v>6445</v>
      </c>
      <c r="B53" s="12" t="s">
        <v>6446</v>
      </c>
      <c r="C53" s="1">
        <v>62269</v>
      </c>
      <c r="D53" s="3">
        <v>39867</v>
      </c>
      <c r="E53" s="806">
        <v>64.023832083380171</v>
      </c>
      <c r="F53" s="3">
        <v>945</v>
      </c>
      <c r="G53" s="806">
        <v>1.5176090831714015</v>
      </c>
      <c r="H53" s="3">
        <v>219</v>
      </c>
      <c r="I53" s="806">
        <v>0.35169988276670577</v>
      </c>
      <c r="J53" s="3">
        <v>19555</v>
      </c>
      <c r="K53" s="806">
        <v>31.404069440652655</v>
      </c>
      <c r="L53" s="805">
        <v>60586</v>
      </c>
      <c r="M53" s="806">
        <v>97.297210489970936</v>
      </c>
      <c r="N53" s="3">
        <v>1683</v>
      </c>
      <c r="O53" s="821">
        <v>2.7027895100290675</v>
      </c>
    </row>
    <row r="54" spans="1:15" ht="15">
      <c r="A54" s="1" t="s">
        <v>6447</v>
      </c>
      <c r="B54" s="12" t="s">
        <v>6448</v>
      </c>
      <c r="C54" s="1">
        <v>2357127</v>
      </c>
      <c r="D54" s="3">
        <v>1107598</v>
      </c>
      <c r="E54" s="806">
        <v>46.989322170591578</v>
      </c>
      <c r="F54" s="3">
        <v>67651</v>
      </c>
      <c r="G54" s="806">
        <v>2.8700617319304391</v>
      </c>
      <c r="H54" s="3">
        <v>4318</v>
      </c>
      <c r="I54" s="806">
        <v>0.18318911115099018</v>
      </c>
      <c r="J54" s="3">
        <v>1094260</v>
      </c>
      <c r="K54" s="806">
        <v>46.423463818453563</v>
      </c>
      <c r="L54" s="805">
        <v>2273827</v>
      </c>
      <c r="M54" s="806">
        <v>96.466036832126562</v>
      </c>
      <c r="N54" s="3">
        <v>83300</v>
      </c>
      <c r="O54" s="821">
        <v>3.533963167873432</v>
      </c>
    </row>
    <row r="55" spans="1:15" ht="15">
      <c r="A55" s="1" t="s">
        <v>6449</v>
      </c>
      <c r="B55" s="12" t="s">
        <v>6450</v>
      </c>
      <c r="C55" s="1">
        <v>994060</v>
      </c>
      <c r="D55" s="3">
        <v>161099</v>
      </c>
      <c r="E55" s="806">
        <v>16.206164617829909</v>
      </c>
      <c r="F55" s="3">
        <v>22102</v>
      </c>
      <c r="G55" s="806">
        <v>2.223407037804559</v>
      </c>
      <c r="H55" s="3">
        <v>420</v>
      </c>
      <c r="I55" s="806">
        <v>4.2250970766352133E-2</v>
      </c>
      <c r="J55" s="3">
        <v>792056</v>
      </c>
      <c r="K55" s="806">
        <v>79.678892622175724</v>
      </c>
      <c r="L55" s="805">
        <v>975677</v>
      </c>
      <c r="M55" s="806">
        <v>98.150715248576546</v>
      </c>
      <c r="N55" s="3">
        <v>18383</v>
      </c>
      <c r="O55" s="821">
        <v>1.8492847514234554</v>
      </c>
    </row>
    <row r="56" spans="1:15" ht="15">
      <c r="A56" s="1" t="s">
        <v>6451</v>
      </c>
      <c r="B56" s="12" t="s">
        <v>6452</v>
      </c>
      <c r="C56" s="1">
        <v>1374384</v>
      </c>
      <c r="D56" s="3">
        <v>499565</v>
      </c>
      <c r="E56" s="806">
        <v>36.348284031245996</v>
      </c>
      <c r="F56" s="3">
        <v>26336</v>
      </c>
      <c r="G56" s="806">
        <v>1.9162039138988813</v>
      </c>
      <c r="H56" s="3">
        <v>2774</v>
      </c>
      <c r="I56" s="806">
        <v>0.20183587701835876</v>
      </c>
      <c r="J56" s="3">
        <v>786067</v>
      </c>
      <c r="K56" s="806">
        <v>57.194132062072903</v>
      </c>
      <c r="L56" s="805">
        <v>1314742</v>
      </c>
      <c r="M56" s="806">
        <v>95.660455884236143</v>
      </c>
      <c r="N56" s="3">
        <v>59642</v>
      </c>
      <c r="O56" s="821">
        <v>4.3395441157638626</v>
      </c>
    </row>
    <row r="57" spans="1:15" ht="15">
      <c r="A57" s="1" t="s">
        <v>6453</v>
      </c>
      <c r="B57" s="12" t="s">
        <v>6454</v>
      </c>
      <c r="C57" s="1">
        <v>4638029</v>
      </c>
      <c r="D57" s="3">
        <v>2477452</v>
      </c>
      <c r="E57" s="806">
        <v>53.416052379146393</v>
      </c>
      <c r="F57" s="3">
        <v>60333</v>
      </c>
      <c r="G57" s="806">
        <v>1.3008327459789493</v>
      </c>
      <c r="H57" s="3">
        <v>10787</v>
      </c>
      <c r="I57" s="806">
        <v>0.23257724347993514</v>
      </c>
      <c r="J57" s="3">
        <v>2075668</v>
      </c>
      <c r="K57" s="806">
        <v>44.753234617549822</v>
      </c>
      <c r="L57" s="805">
        <v>4624240</v>
      </c>
      <c r="M57" s="806">
        <v>99.702696986155118</v>
      </c>
      <c r="N57" s="3">
        <v>13789</v>
      </c>
      <c r="O57" s="821">
        <v>0.29730301384488972</v>
      </c>
    </row>
    <row r="58" spans="1:15" ht="15">
      <c r="A58" s="1" t="s">
        <v>6455</v>
      </c>
      <c r="B58" s="12" t="s">
        <v>6456</v>
      </c>
      <c r="C58" s="1">
        <v>46777</v>
      </c>
      <c r="D58" s="3">
        <v>4602</v>
      </c>
      <c r="E58" s="806">
        <v>9.83816833058982</v>
      </c>
      <c r="F58" s="3">
        <v>1088</v>
      </c>
      <c r="G58" s="806">
        <v>2.3259294097526562</v>
      </c>
      <c r="H58" s="3">
        <v>21</v>
      </c>
      <c r="I58" s="806">
        <v>4.4893858092652367E-2</v>
      </c>
      <c r="J58" s="3">
        <v>27387</v>
      </c>
      <c r="K58" s="806">
        <v>58.548004361117648</v>
      </c>
      <c r="L58" s="805">
        <v>33098</v>
      </c>
      <c r="M58" s="806">
        <v>70.756995959552768</v>
      </c>
      <c r="N58" s="3">
        <v>13679</v>
      </c>
      <c r="O58" s="821">
        <v>29.243004040447229</v>
      </c>
    </row>
    <row r="59" spans="1:15" ht="15">
      <c r="A59" s="1" t="s">
        <v>6457</v>
      </c>
      <c r="B59" s="12" t="s">
        <v>6458</v>
      </c>
      <c r="C59" s="1">
        <v>123304</v>
      </c>
      <c r="D59" s="3">
        <v>11343</v>
      </c>
      <c r="E59" s="806">
        <v>9.1992149484201651</v>
      </c>
      <c r="F59" s="3">
        <v>1407</v>
      </c>
      <c r="G59" s="806">
        <v>1.1410822033348473</v>
      </c>
      <c r="H59" s="3">
        <v>53</v>
      </c>
      <c r="I59" s="806">
        <v>4.2983196003373775E-2</v>
      </c>
      <c r="J59" s="3">
        <v>69978</v>
      </c>
      <c r="K59" s="806">
        <v>56.752416791020565</v>
      </c>
      <c r="L59" s="805">
        <v>82781</v>
      </c>
      <c r="M59" s="806">
        <v>67.135697138778951</v>
      </c>
      <c r="N59" s="3">
        <v>40523</v>
      </c>
      <c r="O59" s="821">
        <v>32.864302861221049</v>
      </c>
    </row>
    <row r="60" spans="1:15" ht="15">
      <c r="B60" s="811"/>
      <c r="C60" s="811"/>
      <c r="D60" s="813"/>
      <c r="E60" s="813"/>
      <c r="F60" s="813"/>
      <c r="G60" s="813"/>
      <c r="H60" s="813"/>
      <c r="I60" s="813"/>
      <c r="J60" s="813"/>
      <c r="K60" s="813"/>
      <c r="L60" s="813"/>
    </row>
    <row r="62" spans="1:15">
      <c r="A62" s="607"/>
      <c r="B62" s="804"/>
      <c r="C62" s="804"/>
    </row>
    <row r="63" spans="1:15">
      <c r="A63" s="607" t="s">
        <v>621</v>
      </c>
      <c r="B63" s="1003" t="s">
        <v>6459</v>
      </c>
      <c r="C63" s="1003"/>
    </row>
    <row r="64" spans="1:15">
      <c r="A64" s="607"/>
      <c r="B64" s="1018" t="s">
        <v>623</v>
      </c>
      <c r="C64" s="1003"/>
    </row>
    <row r="65" spans="1:3">
      <c r="A65" s="608" t="s">
        <v>433</v>
      </c>
      <c r="B65" s="1002" t="s">
        <v>6460</v>
      </c>
      <c r="C65" s="1002"/>
    </row>
  </sheetData>
  <mergeCells count="4">
    <mergeCell ref="B65:C65"/>
    <mergeCell ref="A1:N1"/>
    <mergeCell ref="B63:C63"/>
    <mergeCell ref="B64:C64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26"/>
  <sheetViews>
    <sheetView topLeftCell="A102" workbookViewId="0">
      <selection activeCell="J132" sqref="J132"/>
    </sheetView>
  </sheetViews>
  <sheetFormatPr defaultColWidth="11.42578125" defaultRowHeight="15"/>
  <cols>
    <col min="1" max="1" width="6.7109375" style="73" customWidth="1"/>
    <col min="2" max="2" width="13.28515625" style="72" customWidth="1"/>
    <col min="3" max="4" width="11.42578125" style="72"/>
    <col min="5" max="5" width="22" style="72" customWidth="1"/>
    <col min="6" max="6" width="6.7109375" style="73" customWidth="1"/>
    <col min="7" max="7" width="19" style="72" customWidth="1"/>
    <col min="8" max="8" width="13.7109375" style="72" customWidth="1"/>
    <col min="9" max="9" width="11.42578125" style="72"/>
    <col min="10" max="10" width="19" style="72" customWidth="1"/>
    <col min="11" max="16384" width="11.42578125" style="72"/>
  </cols>
  <sheetData>
    <row r="1" spans="1:10">
      <c r="A1" s="80" t="s">
        <v>6461</v>
      </c>
      <c r="B1" s="79" t="s">
        <v>6462</v>
      </c>
      <c r="C1" s="79" t="s">
        <v>6463</v>
      </c>
      <c r="D1" s="79"/>
      <c r="E1" s="79" t="s">
        <v>6464</v>
      </c>
      <c r="F1" s="80" t="s">
        <v>6461</v>
      </c>
      <c r="G1" s="79" t="s">
        <v>6465</v>
      </c>
      <c r="H1" s="79" t="s">
        <v>6466</v>
      </c>
      <c r="I1" s="79" t="s">
        <v>6461</v>
      </c>
      <c r="J1" s="79" t="s">
        <v>6464</v>
      </c>
    </row>
    <row r="2" spans="1:10">
      <c r="A2" s="76">
        <v>2</v>
      </c>
      <c r="B2" s="77" t="s">
        <v>6406</v>
      </c>
      <c r="C2" s="77" t="s">
        <v>6467</v>
      </c>
      <c r="D2" s="77">
        <v>7</v>
      </c>
      <c r="E2" s="74" t="s">
        <v>503</v>
      </c>
      <c r="F2" s="76">
        <v>2</v>
      </c>
      <c r="G2" s="77" t="s">
        <v>8</v>
      </c>
      <c r="H2" s="77" t="s">
        <v>8</v>
      </c>
      <c r="I2" s="77">
        <v>2</v>
      </c>
      <c r="J2" s="74" t="s">
        <v>503</v>
      </c>
    </row>
    <row r="3" spans="1:10">
      <c r="A3" s="76">
        <v>4</v>
      </c>
      <c r="B3" s="75" t="s">
        <v>6406</v>
      </c>
      <c r="C3" s="75" t="s">
        <v>6467</v>
      </c>
      <c r="D3" s="75">
        <v>5</v>
      </c>
      <c r="E3" s="74" t="s">
        <v>501</v>
      </c>
      <c r="F3" s="76">
        <v>4</v>
      </c>
      <c r="G3" s="75" t="s">
        <v>10</v>
      </c>
      <c r="H3" s="75" t="s">
        <v>6468</v>
      </c>
      <c r="I3" s="75">
        <v>4</v>
      </c>
      <c r="J3" s="74" t="s">
        <v>501</v>
      </c>
    </row>
    <row r="4" spans="1:10">
      <c r="A4" s="76">
        <v>21</v>
      </c>
      <c r="B4" s="77" t="s">
        <v>6406</v>
      </c>
      <c r="C4" s="77" t="s">
        <v>6467</v>
      </c>
      <c r="D4" s="77">
        <v>7</v>
      </c>
      <c r="E4" s="74" t="s">
        <v>503</v>
      </c>
      <c r="F4" s="76">
        <v>21</v>
      </c>
      <c r="G4" s="77" t="s">
        <v>12</v>
      </c>
      <c r="H4" s="77" t="s">
        <v>6469</v>
      </c>
      <c r="I4" s="77">
        <v>21</v>
      </c>
      <c r="J4" s="74" t="s">
        <v>503</v>
      </c>
    </row>
    <row r="5" spans="1:10">
      <c r="A5" s="76">
        <v>30</v>
      </c>
      <c r="B5" s="75" t="s">
        <v>6406</v>
      </c>
      <c r="C5" s="75" t="s">
        <v>6467</v>
      </c>
      <c r="D5" s="75">
        <v>8</v>
      </c>
      <c r="E5" s="74" t="s">
        <v>504</v>
      </c>
      <c r="F5" s="76">
        <v>30</v>
      </c>
      <c r="G5" s="75" t="s">
        <v>14</v>
      </c>
      <c r="H5" s="75" t="s">
        <v>6470</v>
      </c>
      <c r="I5" s="75">
        <v>30</v>
      </c>
      <c r="J5" s="74" t="s">
        <v>504</v>
      </c>
    </row>
    <row r="6" spans="1:10">
      <c r="A6" s="76">
        <v>31</v>
      </c>
      <c r="B6" s="77" t="s">
        <v>6406</v>
      </c>
      <c r="C6" s="77" t="s">
        <v>6467</v>
      </c>
      <c r="D6" s="77">
        <v>4</v>
      </c>
      <c r="E6" s="74" t="s">
        <v>708</v>
      </c>
      <c r="F6" s="76">
        <v>31</v>
      </c>
      <c r="G6" s="77" t="s">
        <v>16</v>
      </c>
      <c r="H6" s="77" t="s">
        <v>16</v>
      </c>
      <c r="I6" s="77">
        <v>31</v>
      </c>
      <c r="J6" s="74" t="s">
        <v>708</v>
      </c>
    </row>
    <row r="7" spans="1:10">
      <c r="A7" s="76">
        <v>34</v>
      </c>
      <c r="B7" s="75" t="s">
        <v>6406</v>
      </c>
      <c r="C7" s="75" t="s">
        <v>6467</v>
      </c>
      <c r="D7" s="75">
        <v>8</v>
      </c>
      <c r="E7" s="74" t="s">
        <v>504</v>
      </c>
      <c r="F7" s="76">
        <v>34</v>
      </c>
      <c r="G7" s="75" t="s">
        <v>18</v>
      </c>
      <c r="H7" s="75" t="s">
        <v>18</v>
      </c>
      <c r="I7" s="75">
        <v>34</v>
      </c>
      <c r="J7" s="74" t="s">
        <v>504</v>
      </c>
    </row>
    <row r="8" spans="1:10">
      <c r="A8" s="76">
        <v>36</v>
      </c>
      <c r="B8" s="77" t="s">
        <v>6406</v>
      </c>
      <c r="C8" s="77" t="s">
        <v>6467</v>
      </c>
      <c r="D8" s="75">
        <v>8</v>
      </c>
      <c r="E8" s="74" t="s">
        <v>504</v>
      </c>
      <c r="F8" s="76">
        <v>36</v>
      </c>
      <c r="G8" s="77" t="s">
        <v>20</v>
      </c>
      <c r="H8" s="77" t="s">
        <v>6471</v>
      </c>
      <c r="I8" s="77">
        <v>36</v>
      </c>
      <c r="J8" s="74" t="s">
        <v>504</v>
      </c>
    </row>
    <row r="9" spans="1:10">
      <c r="A9" s="76">
        <v>38</v>
      </c>
      <c r="B9" s="75" t="s">
        <v>6406</v>
      </c>
      <c r="C9" s="75" t="s">
        <v>6467</v>
      </c>
      <c r="D9" s="75">
        <v>6</v>
      </c>
      <c r="E9" s="74" t="s">
        <v>502</v>
      </c>
      <c r="F9" s="76">
        <v>38</v>
      </c>
      <c r="G9" s="75" t="s">
        <v>22</v>
      </c>
      <c r="H9" s="75" t="s">
        <v>22</v>
      </c>
      <c r="I9" s="75">
        <v>38</v>
      </c>
      <c r="J9" s="74" t="s">
        <v>502</v>
      </c>
    </row>
    <row r="10" spans="1:10">
      <c r="A10" s="76">
        <v>40</v>
      </c>
      <c r="B10" s="77" t="s">
        <v>6406</v>
      </c>
      <c r="C10" s="77" t="s">
        <v>6467</v>
      </c>
      <c r="D10" s="77">
        <v>4</v>
      </c>
      <c r="E10" s="74" t="s">
        <v>708</v>
      </c>
      <c r="F10" s="76">
        <v>40</v>
      </c>
      <c r="G10" s="77" t="s">
        <v>24</v>
      </c>
      <c r="H10" s="77" t="s">
        <v>6472</v>
      </c>
      <c r="I10" s="77">
        <v>40</v>
      </c>
      <c r="J10" s="74" t="s">
        <v>708</v>
      </c>
    </row>
    <row r="11" spans="1:10">
      <c r="A11" s="76">
        <v>44</v>
      </c>
      <c r="B11" s="77" t="s">
        <v>6406</v>
      </c>
      <c r="C11" s="77" t="s">
        <v>6467</v>
      </c>
      <c r="D11" s="75">
        <v>5</v>
      </c>
      <c r="E11" s="74" t="s">
        <v>501</v>
      </c>
      <c r="F11" s="76">
        <v>44</v>
      </c>
      <c r="G11" s="78" t="s">
        <v>30</v>
      </c>
      <c r="H11" s="78" t="s">
        <v>29</v>
      </c>
      <c r="I11" s="77">
        <v>44</v>
      </c>
      <c r="J11" s="74" t="s">
        <v>501</v>
      </c>
    </row>
    <row r="12" spans="1:10">
      <c r="A12" s="76">
        <v>45</v>
      </c>
      <c r="B12" s="75" t="s">
        <v>6406</v>
      </c>
      <c r="C12" s="75" t="s">
        <v>6467</v>
      </c>
      <c r="D12" s="75">
        <v>3</v>
      </c>
      <c r="E12" s="74" t="s">
        <v>705</v>
      </c>
      <c r="F12" s="76">
        <v>45</v>
      </c>
      <c r="G12" s="75" t="s">
        <v>32</v>
      </c>
      <c r="H12" s="75" t="s">
        <v>6473</v>
      </c>
      <c r="I12" s="75">
        <v>45</v>
      </c>
      <c r="J12" s="74" t="s">
        <v>705</v>
      </c>
    </row>
    <row r="13" spans="1:10">
      <c r="A13" s="76">
        <v>51</v>
      </c>
      <c r="B13" s="77" t="s">
        <v>6406</v>
      </c>
      <c r="C13" s="77" t="s">
        <v>6467</v>
      </c>
      <c r="D13" s="75">
        <v>3</v>
      </c>
      <c r="E13" s="74" t="s">
        <v>705</v>
      </c>
      <c r="F13" s="76">
        <v>51</v>
      </c>
      <c r="G13" s="77" t="s">
        <v>35</v>
      </c>
      <c r="H13" s="77" t="s">
        <v>35</v>
      </c>
      <c r="I13" s="77">
        <v>51</v>
      </c>
      <c r="J13" s="74" t="s">
        <v>705</v>
      </c>
    </row>
    <row r="14" spans="1:10">
      <c r="A14" s="76">
        <v>55</v>
      </c>
      <c r="B14" s="75" t="s">
        <v>6406</v>
      </c>
      <c r="C14" s="75" t="s">
        <v>6467</v>
      </c>
      <c r="D14" s="77">
        <v>7</v>
      </c>
      <c r="E14" s="74" t="s">
        <v>503</v>
      </c>
      <c r="F14" s="76">
        <v>55</v>
      </c>
      <c r="G14" s="75" t="s">
        <v>37</v>
      </c>
      <c r="H14" s="75" t="s">
        <v>37</v>
      </c>
      <c r="I14" s="75">
        <v>55</v>
      </c>
      <c r="J14" s="74" t="s">
        <v>503</v>
      </c>
    </row>
    <row r="15" spans="1:10">
      <c r="A15" s="76">
        <v>59</v>
      </c>
      <c r="B15" s="77" t="s">
        <v>6406</v>
      </c>
      <c r="C15" s="77" t="s">
        <v>6467</v>
      </c>
      <c r="D15" s="75">
        <v>5</v>
      </c>
      <c r="E15" s="74" t="s">
        <v>501</v>
      </c>
      <c r="F15" s="76">
        <v>59</v>
      </c>
      <c r="G15" s="77" t="s">
        <v>39</v>
      </c>
      <c r="H15" s="77" t="s">
        <v>39</v>
      </c>
      <c r="I15" s="77">
        <v>59</v>
      </c>
      <c r="J15" s="74" t="s">
        <v>501</v>
      </c>
    </row>
    <row r="16" spans="1:10">
      <c r="A16" s="76">
        <v>79</v>
      </c>
      <c r="B16" s="75" t="s">
        <v>6406</v>
      </c>
      <c r="C16" s="75" t="s">
        <v>6467</v>
      </c>
      <c r="D16" s="75">
        <v>9</v>
      </c>
      <c r="E16" s="74" t="s">
        <v>718</v>
      </c>
      <c r="F16" s="76">
        <v>79</v>
      </c>
      <c r="G16" s="75" t="s">
        <v>41</v>
      </c>
      <c r="H16" s="75" t="s">
        <v>41</v>
      </c>
      <c r="I16" s="75">
        <v>79</v>
      </c>
      <c r="J16" s="74" t="s">
        <v>718</v>
      </c>
    </row>
    <row r="17" spans="1:10">
      <c r="A17" s="76">
        <v>88</v>
      </c>
      <c r="B17" s="75" t="s">
        <v>6406</v>
      </c>
      <c r="C17" s="75" t="s">
        <v>6467</v>
      </c>
      <c r="D17" s="75">
        <v>9</v>
      </c>
      <c r="E17" s="74" t="s">
        <v>718</v>
      </c>
      <c r="F17" s="76">
        <v>88</v>
      </c>
      <c r="G17" s="75" t="s">
        <v>45</v>
      </c>
      <c r="H17" s="75" t="s">
        <v>45</v>
      </c>
      <c r="I17" s="75">
        <v>88</v>
      </c>
      <c r="J17" s="74" t="s">
        <v>718</v>
      </c>
    </row>
    <row r="18" spans="1:10">
      <c r="A18" s="76">
        <v>86</v>
      </c>
      <c r="B18" s="77" t="s">
        <v>6406</v>
      </c>
      <c r="C18" s="77" t="s">
        <v>6467</v>
      </c>
      <c r="D18" s="75">
        <v>6</v>
      </c>
      <c r="E18" s="74" t="s">
        <v>502</v>
      </c>
      <c r="F18" s="76">
        <v>86</v>
      </c>
      <c r="G18" s="77" t="s">
        <v>43</v>
      </c>
      <c r="H18" s="77" t="s">
        <v>43</v>
      </c>
      <c r="I18" s="77">
        <v>86</v>
      </c>
      <c r="J18" s="74" t="s">
        <v>502</v>
      </c>
    </row>
    <row r="19" spans="1:10">
      <c r="A19" s="76">
        <v>91</v>
      </c>
      <c r="B19" s="77" t="s">
        <v>6406</v>
      </c>
      <c r="C19" s="77" t="s">
        <v>6467</v>
      </c>
      <c r="D19" s="75">
        <v>8</v>
      </c>
      <c r="E19" s="74" t="s">
        <v>504</v>
      </c>
      <c r="F19" s="76">
        <v>91</v>
      </c>
      <c r="G19" s="77" t="s">
        <v>47</v>
      </c>
      <c r="H19" s="77" t="s">
        <v>47</v>
      </c>
      <c r="I19" s="77">
        <v>91</v>
      </c>
      <c r="J19" s="74" t="s">
        <v>504</v>
      </c>
    </row>
    <row r="20" spans="1:10">
      <c r="A20" s="76">
        <v>93</v>
      </c>
      <c r="B20" s="75" t="s">
        <v>6406</v>
      </c>
      <c r="C20" s="75" t="s">
        <v>6467</v>
      </c>
      <c r="D20" s="75">
        <v>8</v>
      </c>
      <c r="E20" s="74" t="s">
        <v>504</v>
      </c>
      <c r="F20" s="76">
        <v>93</v>
      </c>
      <c r="G20" s="75" t="s">
        <v>49</v>
      </c>
      <c r="H20" s="75" t="s">
        <v>49</v>
      </c>
      <c r="I20" s="75">
        <v>93</v>
      </c>
      <c r="J20" s="74" t="s">
        <v>504</v>
      </c>
    </row>
    <row r="21" spans="1:10">
      <c r="A21" s="76">
        <v>107</v>
      </c>
      <c r="B21" s="75" t="s">
        <v>6406</v>
      </c>
      <c r="C21" s="75" t="s">
        <v>6467</v>
      </c>
      <c r="D21" s="75">
        <v>6</v>
      </c>
      <c r="E21" s="74" t="s">
        <v>502</v>
      </c>
      <c r="F21" s="76">
        <v>107</v>
      </c>
      <c r="G21" s="75" t="s">
        <v>53</v>
      </c>
      <c r="H21" s="75" t="s">
        <v>53</v>
      </c>
      <c r="I21" s="75">
        <v>107</v>
      </c>
      <c r="J21" s="74" t="s">
        <v>502</v>
      </c>
    </row>
    <row r="22" spans="1:10">
      <c r="A22" s="76">
        <v>113</v>
      </c>
      <c r="B22" s="77" t="s">
        <v>6406</v>
      </c>
      <c r="C22" s="77" t="s">
        <v>6467</v>
      </c>
      <c r="D22" s="75">
        <v>5</v>
      </c>
      <c r="E22" s="74" t="s">
        <v>501</v>
      </c>
      <c r="F22" s="76">
        <v>113</v>
      </c>
      <c r="G22" s="77" t="s">
        <v>55</v>
      </c>
      <c r="H22" s="77" t="s">
        <v>6474</v>
      </c>
      <c r="I22" s="77">
        <v>113</v>
      </c>
      <c r="J22" s="74" t="s">
        <v>501</v>
      </c>
    </row>
    <row r="23" spans="1:10">
      <c r="A23" s="76">
        <v>120</v>
      </c>
      <c r="B23" s="75" t="s">
        <v>6406</v>
      </c>
      <c r="C23" s="75" t="s">
        <v>6467</v>
      </c>
      <c r="D23" s="75">
        <v>2</v>
      </c>
      <c r="E23" s="74" t="s">
        <v>702</v>
      </c>
      <c r="F23" s="76">
        <v>120</v>
      </c>
      <c r="G23" s="75" t="s">
        <v>57</v>
      </c>
      <c r="H23" s="75" t="s">
        <v>6475</v>
      </c>
      <c r="I23" s="75">
        <v>120</v>
      </c>
      <c r="J23" s="74" t="s">
        <v>702</v>
      </c>
    </row>
    <row r="24" spans="1:10">
      <c r="A24" s="76">
        <v>125</v>
      </c>
      <c r="B24" s="77" t="s">
        <v>6406</v>
      </c>
      <c r="C24" s="77" t="s">
        <v>6467</v>
      </c>
      <c r="D24" s="75">
        <v>5</v>
      </c>
      <c r="E24" s="74" t="s">
        <v>501</v>
      </c>
      <c r="F24" s="76">
        <v>125</v>
      </c>
      <c r="G24" s="77" t="s">
        <v>59</v>
      </c>
      <c r="H24" s="77" t="s">
        <v>59</v>
      </c>
      <c r="I24" s="77">
        <v>125</v>
      </c>
      <c r="J24" s="74" t="s">
        <v>501</v>
      </c>
    </row>
    <row r="25" spans="1:10">
      <c r="A25" s="76">
        <v>129</v>
      </c>
      <c r="B25" s="75" t="s">
        <v>6406</v>
      </c>
      <c r="C25" s="75" t="s">
        <v>6467</v>
      </c>
      <c r="D25" s="75">
        <v>9</v>
      </c>
      <c r="E25" s="74" t="s">
        <v>718</v>
      </c>
      <c r="F25" s="76">
        <v>129</v>
      </c>
      <c r="G25" s="75" t="s">
        <v>61</v>
      </c>
      <c r="H25" s="75" t="s">
        <v>61</v>
      </c>
      <c r="I25" s="75">
        <v>129</v>
      </c>
      <c r="J25" s="74" t="s">
        <v>718</v>
      </c>
    </row>
    <row r="26" spans="1:10">
      <c r="A26" s="76">
        <v>134</v>
      </c>
      <c r="B26" s="77" t="s">
        <v>6406</v>
      </c>
      <c r="C26" s="77" t="s">
        <v>6467</v>
      </c>
      <c r="D26" s="75">
        <v>6</v>
      </c>
      <c r="E26" s="74" t="s">
        <v>502</v>
      </c>
      <c r="F26" s="76">
        <v>134</v>
      </c>
      <c r="G26" s="77" t="s">
        <v>63</v>
      </c>
      <c r="H26" s="77" t="s">
        <v>63</v>
      </c>
      <c r="I26" s="77">
        <v>134</v>
      </c>
      <c r="J26" s="74" t="s">
        <v>502</v>
      </c>
    </row>
    <row r="27" spans="1:10">
      <c r="A27" s="76">
        <v>138</v>
      </c>
      <c r="B27" s="75" t="s">
        <v>6406</v>
      </c>
      <c r="C27" s="75" t="s">
        <v>6467</v>
      </c>
      <c r="D27" s="75">
        <v>5</v>
      </c>
      <c r="E27" s="74" t="s">
        <v>501</v>
      </c>
      <c r="F27" s="76">
        <v>138</v>
      </c>
      <c r="G27" s="75" t="s">
        <v>65</v>
      </c>
      <c r="H27" s="75" t="s">
        <v>65</v>
      </c>
      <c r="I27" s="75">
        <v>138</v>
      </c>
      <c r="J27" s="74" t="s">
        <v>501</v>
      </c>
    </row>
    <row r="28" spans="1:10">
      <c r="A28" s="76">
        <v>142</v>
      </c>
      <c r="B28" s="77" t="s">
        <v>6406</v>
      </c>
      <c r="C28" s="77" t="s">
        <v>6467</v>
      </c>
      <c r="D28" s="77">
        <v>1</v>
      </c>
      <c r="E28" s="74" t="s">
        <v>698</v>
      </c>
      <c r="F28" s="76">
        <v>142</v>
      </c>
      <c r="G28" s="77" t="s">
        <v>67</v>
      </c>
      <c r="H28" s="77" t="s">
        <v>6476</v>
      </c>
      <c r="I28" s="77">
        <v>142</v>
      </c>
      <c r="J28" s="74" t="s">
        <v>698</v>
      </c>
    </row>
    <row r="29" spans="1:10">
      <c r="A29" s="76">
        <v>145</v>
      </c>
      <c r="B29" s="75" t="s">
        <v>6406</v>
      </c>
      <c r="C29" s="75" t="s">
        <v>6467</v>
      </c>
      <c r="D29" s="75">
        <v>8</v>
      </c>
      <c r="E29" s="74" t="s">
        <v>504</v>
      </c>
      <c r="F29" s="76">
        <v>145</v>
      </c>
      <c r="G29" s="75" t="s">
        <v>69</v>
      </c>
      <c r="H29" s="75" t="s">
        <v>69</v>
      </c>
      <c r="I29" s="75">
        <v>145</v>
      </c>
      <c r="J29" s="74" t="s">
        <v>504</v>
      </c>
    </row>
    <row r="30" spans="1:10">
      <c r="A30" s="76">
        <v>147</v>
      </c>
      <c r="B30" s="77" t="s">
        <v>6406</v>
      </c>
      <c r="C30" s="77" t="s">
        <v>6467</v>
      </c>
      <c r="D30" s="75">
        <v>3</v>
      </c>
      <c r="E30" s="74" t="s">
        <v>705</v>
      </c>
      <c r="F30" s="76">
        <v>147</v>
      </c>
      <c r="G30" s="77" t="s">
        <v>71</v>
      </c>
      <c r="H30" s="77" t="s">
        <v>71</v>
      </c>
      <c r="I30" s="77">
        <v>147</v>
      </c>
      <c r="J30" s="74" t="s">
        <v>705</v>
      </c>
    </row>
    <row r="31" spans="1:10">
      <c r="A31" s="76">
        <v>150</v>
      </c>
      <c r="B31" s="77" t="s">
        <v>6406</v>
      </c>
      <c r="C31" s="77" t="s">
        <v>6467</v>
      </c>
      <c r="D31" s="75">
        <v>6</v>
      </c>
      <c r="E31" s="74" t="s">
        <v>502</v>
      </c>
      <c r="F31" s="76">
        <v>150</v>
      </c>
      <c r="G31" s="77" t="s">
        <v>75</v>
      </c>
      <c r="H31" s="77" t="s">
        <v>75</v>
      </c>
      <c r="I31" s="77">
        <v>150</v>
      </c>
      <c r="J31" s="74" t="s">
        <v>502</v>
      </c>
    </row>
    <row r="32" spans="1:10">
      <c r="A32" s="76">
        <v>154</v>
      </c>
      <c r="B32" s="75" t="s">
        <v>6406</v>
      </c>
      <c r="C32" s="75" t="s">
        <v>6467</v>
      </c>
      <c r="D32" s="75">
        <v>2</v>
      </c>
      <c r="E32" s="74" t="s">
        <v>702</v>
      </c>
      <c r="F32" s="76">
        <v>154</v>
      </c>
      <c r="G32" s="75" t="s">
        <v>77</v>
      </c>
      <c r="H32" s="75" t="s">
        <v>77</v>
      </c>
      <c r="I32" s="75">
        <v>154</v>
      </c>
      <c r="J32" s="74" t="s">
        <v>702</v>
      </c>
    </row>
    <row r="33" spans="1:10">
      <c r="A33" s="76">
        <v>172</v>
      </c>
      <c r="B33" s="77" t="s">
        <v>6406</v>
      </c>
      <c r="C33" s="77" t="s">
        <v>6467</v>
      </c>
      <c r="D33" s="75">
        <v>3</v>
      </c>
      <c r="E33" s="74" t="s">
        <v>705</v>
      </c>
      <c r="F33" s="76">
        <v>172</v>
      </c>
      <c r="G33" s="77" t="s">
        <v>79</v>
      </c>
      <c r="H33" s="77" t="s">
        <v>6477</v>
      </c>
      <c r="I33" s="77">
        <v>172</v>
      </c>
      <c r="J33" s="74" t="s">
        <v>705</v>
      </c>
    </row>
    <row r="34" spans="1:10">
      <c r="A34" s="76">
        <v>190</v>
      </c>
      <c r="B34" s="75" t="s">
        <v>6406</v>
      </c>
      <c r="C34" s="75" t="s">
        <v>6467</v>
      </c>
      <c r="D34" s="77">
        <v>4</v>
      </c>
      <c r="E34" s="74" t="s">
        <v>708</v>
      </c>
      <c r="F34" s="76">
        <v>190</v>
      </c>
      <c r="G34" s="75" t="s">
        <v>81</v>
      </c>
      <c r="H34" s="75" t="s">
        <v>81</v>
      </c>
      <c r="I34" s="75">
        <v>190</v>
      </c>
      <c r="J34" s="74" t="s">
        <v>708</v>
      </c>
    </row>
    <row r="35" spans="1:10">
      <c r="A35" s="76">
        <v>101</v>
      </c>
      <c r="B35" s="77" t="s">
        <v>6406</v>
      </c>
      <c r="C35" s="77" t="s">
        <v>6467</v>
      </c>
      <c r="D35" s="75">
        <v>8</v>
      </c>
      <c r="E35" s="74" t="s">
        <v>504</v>
      </c>
      <c r="F35" s="76">
        <v>101</v>
      </c>
      <c r="G35" s="77" t="s">
        <v>51</v>
      </c>
      <c r="H35" s="77" t="s">
        <v>6139</v>
      </c>
      <c r="I35" s="77">
        <v>101</v>
      </c>
      <c r="J35" s="74" t="s">
        <v>504</v>
      </c>
    </row>
    <row r="36" spans="1:10">
      <c r="A36" s="76">
        <v>197</v>
      </c>
      <c r="B36" s="77" t="s">
        <v>6406</v>
      </c>
      <c r="C36" s="77" t="s">
        <v>6467</v>
      </c>
      <c r="D36" s="77">
        <v>7</v>
      </c>
      <c r="E36" s="74" t="s">
        <v>503</v>
      </c>
      <c r="F36" s="76">
        <v>197</v>
      </c>
      <c r="G36" s="77" t="s">
        <v>84</v>
      </c>
      <c r="H36" s="77" t="s">
        <v>6478</v>
      </c>
      <c r="I36" s="77">
        <v>197</v>
      </c>
      <c r="J36" s="74" t="s">
        <v>503</v>
      </c>
    </row>
    <row r="37" spans="1:10">
      <c r="A37" s="76">
        <v>206</v>
      </c>
      <c r="B37" s="75" t="s">
        <v>6406</v>
      </c>
      <c r="C37" s="75" t="s">
        <v>6467</v>
      </c>
      <c r="D37" s="77">
        <v>7</v>
      </c>
      <c r="E37" s="74" t="s">
        <v>503</v>
      </c>
      <c r="F37" s="76">
        <v>206</v>
      </c>
      <c r="G37" s="75" t="s">
        <v>86</v>
      </c>
      <c r="H37" s="75" t="s">
        <v>6479</v>
      </c>
      <c r="I37" s="75">
        <v>206</v>
      </c>
      <c r="J37" s="74" t="s">
        <v>503</v>
      </c>
    </row>
    <row r="38" spans="1:10">
      <c r="A38" s="76">
        <v>209</v>
      </c>
      <c r="B38" s="77" t="s">
        <v>6406</v>
      </c>
      <c r="C38" s="77" t="s">
        <v>6467</v>
      </c>
      <c r="D38" s="75">
        <v>8</v>
      </c>
      <c r="E38" s="74" t="s">
        <v>504</v>
      </c>
      <c r="F38" s="76">
        <v>209</v>
      </c>
      <c r="G38" s="77" t="s">
        <v>88</v>
      </c>
      <c r="H38" s="77" t="s">
        <v>88</v>
      </c>
      <c r="I38" s="77">
        <v>209</v>
      </c>
      <c r="J38" s="74" t="s">
        <v>504</v>
      </c>
    </row>
    <row r="39" spans="1:10">
      <c r="A39" s="76">
        <v>212</v>
      </c>
      <c r="B39" s="75" t="s">
        <v>6406</v>
      </c>
      <c r="C39" s="75" t="s">
        <v>6467</v>
      </c>
      <c r="D39" s="75">
        <v>9</v>
      </c>
      <c r="E39" s="74" t="s">
        <v>718</v>
      </c>
      <c r="F39" s="76">
        <v>212</v>
      </c>
      <c r="G39" s="75" t="s">
        <v>90</v>
      </c>
      <c r="H39" s="75" t="s">
        <v>90</v>
      </c>
      <c r="I39" s="75">
        <v>212</v>
      </c>
      <c r="J39" s="74" t="s">
        <v>718</v>
      </c>
    </row>
    <row r="40" spans="1:10">
      <c r="A40" s="76">
        <v>234</v>
      </c>
      <c r="B40" s="77" t="s">
        <v>6406</v>
      </c>
      <c r="C40" s="77" t="s">
        <v>6467</v>
      </c>
      <c r="D40" s="75">
        <v>5</v>
      </c>
      <c r="E40" s="74" t="s">
        <v>501</v>
      </c>
      <c r="F40" s="76">
        <v>234</v>
      </c>
      <c r="G40" s="77" t="s">
        <v>92</v>
      </c>
      <c r="H40" s="77" t="s">
        <v>92</v>
      </c>
      <c r="I40" s="77">
        <v>234</v>
      </c>
      <c r="J40" s="74" t="s">
        <v>501</v>
      </c>
    </row>
    <row r="41" spans="1:10">
      <c r="A41" s="76">
        <v>237</v>
      </c>
      <c r="B41" s="75" t="s">
        <v>6406</v>
      </c>
      <c r="C41" s="75" t="s">
        <v>6467</v>
      </c>
      <c r="D41" s="75">
        <v>6</v>
      </c>
      <c r="E41" s="74" t="s">
        <v>6480</v>
      </c>
      <c r="F41" s="76">
        <v>237</v>
      </c>
      <c r="G41" s="78" t="s">
        <v>95</v>
      </c>
      <c r="H41" s="78" t="s">
        <v>6481</v>
      </c>
      <c r="I41" s="75">
        <v>237</v>
      </c>
      <c r="J41" s="74" t="s">
        <v>6480</v>
      </c>
    </row>
    <row r="42" spans="1:10">
      <c r="A42" s="76">
        <v>240</v>
      </c>
      <c r="B42" s="77" t="s">
        <v>6406</v>
      </c>
      <c r="C42" s="77" t="s">
        <v>6467</v>
      </c>
      <c r="D42" s="75">
        <v>5</v>
      </c>
      <c r="E42" s="74" t="s">
        <v>501</v>
      </c>
      <c r="F42" s="76">
        <v>240</v>
      </c>
      <c r="G42" s="77" t="s">
        <v>97</v>
      </c>
      <c r="H42" s="77" t="s">
        <v>6482</v>
      </c>
      <c r="I42" s="77">
        <v>240</v>
      </c>
      <c r="J42" s="74" t="s">
        <v>501</v>
      </c>
    </row>
    <row r="43" spans="1:10">
      <c r="A43" s="76">
        <v>250</v>
      </c>
      <c r="B43" s="75" t="s">
        <v>6406</v>
      </c>
      <c r="C43" s="75" t="s">
        <v>6467</v>
      </c>
      <c r="D43" s="75">
        <v>2</v>
      </c>
      <c r="E43" s="74" t="s">
        <v>702</v>
      </c>
      <c r="F43" s="76">
        <v>250</v>
      </c>
      <c r="G43" s="75" t="s">
        <v>99</v>
      </c>
      <c r="H43" s="75" t="s">
        <v>99</v>
      </c>
      <c r="I43" s="75">
        <v>250</v>
      </c>
      <c r="J43" s="74" t="s">
        <v>702</v>
      </c>
    </row>
    <row r="44" spans="1:10">
      <c r="A44" s="76">
        <v>148</v>
      </c>
      <c r="B44" s="75" t="s">
        <v>6406</v>
      </c>
      <c r="C44" s="75" t="s">
        <v>6467</v>
      </c>
      <c r="D44" s="77">
        <v>7</v>
      </c>
      <c r="E44" s="74" t="s">
        <v>503</v>
      </c>
      <c r="F44" s="76">
        <v>148</v>
      </c>
      <c r="G44" s="75" t="s">
        <v>73</v>
      </c>
      <c r="H44" s="75" t="s">
        <v>73</v>
      </c>
      <c r="I44" s="75">
        <v>148</v>
      </c>
      <c r="J44" s="74" t="s">
        <v>503</v>
      </c>
    </row>
    <row r="45" spans="1:10">
      <c r="A45" s="76">
        <v>697</v>
      </c>
      <c r="B45" s="77" t="s">
        <v>6406</v>
      </c>
      <c r="C45" s="77" t="s">
        <v>6467</v>
      </c>
      <c r="D45" s="77">
        <v>7</v>
      </c>
      <c r="E45" s="74" t="s">
        <v>503</v>
      </c>
      <c r="F45" s="76">
        <v>697</v>
      </c>
      <c r="G45" s="77" t="s">
        <v>223</v>
      </c>
      <c r="H45" s="77" t="s">
        <v>223</v>
      </c>
      <c r="I45" s="77">
        <v>697</v>
      </c>
      <c r="J45" s="74" t="s">
        <v>503</v>
      </c>
    </row>
    <row r="46" spans="1:10">
      <c r="A46" s="76">
        <v>264</v>
      </c>
      <c r="B46" s="77" t="s">
        <v>6406</v>
      </c>
      <c r="C46" s="77" t="s">
        <v>6467</v>
      </c>
      <c r="D46" s="75">
        <v>6</v>
      </c>
      <c r="E46" s="74" t="s">
        <v>502</v>
      </c>
      <c r="F46" s="76">
        <v>264</v>
      </c>
      <c r="G46" s="78" t="s">
        <v>102</v>
      </c>
      <c r="H46" s="78" t="s">
        <v>101</v>
      </c>
      <c r="I46" s="77">
        <v>264</v>
      </c>
      <c r="J46" s="74" t="s">
        <v>502</v>
      </c>
    </row>
    <row r="47" spans="1:10">
      <c r="A47" s="76">
        <v>266</v>
      </c>
      <c r="B47" s="75" t="s">
        <v>6406</v>
      </c>
      <c r="C47" s="75" t="s">
        <v>6467</v>
      </c>
      <c r="D47" s="75">
        <v>9</v>
      </c>
      <c r="E47" s="74" t="s">
        <v>718</v>
      </c>
      <c r="F47" s="76">
        <v>266</v>
      </c>
      <c r="G47" s="75" t="s">
        <v>104</v>
      </c>
      <c r="H47" s="75" t="s">
        <v>104</v>
      </c>
      <c r="I47" s="75">
        <v>266</v>
      </c>
      <c r="J47" s="74" t="s">
        <v>718</v>
      </c>
    </row>
    <row r="48" spans="1:10">
      <c r="A48" s="76">
        <v>282</v>
      </c>
      <c r="B48" s="77" t="s">
        <v>6406</v>
      </c>
      <c r="C48" s="77" t="s">
        <v>6467</v>
      </c>
      <c r="D48" s="75">
        <v>8</v>
      </c>
      <c r="E48" s="74" t="s">
        <v>504</v>
      </c>
      <c r="F48" s="76">
        <v>282</v>
      </c>
      <c r="G48" s="77" t="s">
        <v>106</v>
      </c>
      <c r="H48" s="77" t="s">
        <v>106</v>
      </c>
      <c r="I48" s="77">
        <v>282</v>
      </c>
      <c r="J48" s="74" t="s">
        <v>504</v>
      </c>
    </row>
    <row r="49" spans="1:10">
      <c r="A49" s="76">
        <v>284</v>
      </c>
      <c r="B49" s="75" t="s">
        <v>6406</v>
      </c>
      <c r="C49" s="75" t="s">
        <v>6467</v>
      </c>
      <c r="D49" s="75">
        <v>5</v>
      </c>
      <c r="E49" s="74" t="s">
        <v>501</v>
      </c>
      <c r="F49" s="76">
        <v>284</v>
      </c>
      <c r="G49" s="75" t="s">
        <v>108</v>
      </c>
      <c r="H49" s="75" t="s">
        <v>108</v>
      </c>
      <c r="I49" s="75">
        <v>284</v>
      </c>
      <c r="J49" s="74" t="s">
        <v>501</v>
      </c>
    </row>
    <row r="50" spans="1:10">
      <c r="A50" s="76">
        <v>306</v>
      </c>
      <c r="B50" s="77" t="s">
        <v>6406</v>
      </c>
      <c r="C50" s="77" t="s">
        <v>6467</v>
      </c>
      <c r="D50" s="75">
        <v>5</v>
      </c>
      <c r="E50" s="74" t="s">
        <v>501</v>
      </c>
      <c r="F50" s="76">
        <v>306</v>
      </c>
      <c r="G50" s="77" t="s">
        <v>110</v>
      </c>
      <c r="H50" s="77" t="s">
        <v>110</v>
      </c>
      <c r="I50" s="77">
        <v>306</v>
      </c>
      <c r="J50" s="74" t="s">
        <v>501</v>
      </c>
    </row>
    <row r="51" spans="1:10">
      <c r="A51" s="76">
        <v>308</v>
      </c>
      <c r="B51" s="75" t="s">
        <v>6406</v>
      </c>
      <c r="C51" s="75" t="s">
        <v>6467</v>
      </c>
      <c r="D51" s="75">
        <v>9</v>
      </c>
      <c r="E51" s="74" t="s">
        <v>718</v>
      </c>
      <c r="F51" s="76">
        <v>308</v>
      </c>
      <c r="G51" s="75" t="s">
        <v>112</v>
      </c>
      <c r="H51" s="75" t="s">
        <v>112</v>
      </c>
      <c r="I51" s="75">
        <v>308</v>
      </c>
      <c r="J51" s="74" t="s">
        <v>718</v>
      </c>
    </row>
    <row r="52" spans="1:10">
      <c r="A52" s="76">
        <v>310</v>
      </c>
      <c r="B52" s="77" t="s">
        <v>6406</v>
      </c>
      <c r="C52" s="77" t="s">
        <v>6467</v>
      </c>
      <c r="D52" s="75">
        <v>6</v>
      </c>
      <c r="E52" s="74" t="s">
        <v>6480</v>
      </c>
      <c r="F52" s="76">
        <v>310</v>
      </c>
      <c r="G52" s="77" t="s">
        <v>114</v>
      </c>
      <c r="H52" s="77" t="s">
        <v>6483</v>
      </c>
      <c r="I52" s="77">
        <v>310</v>
      </c>
      <c r="J52" s="74" t="s">
        <v>6480</v>
      </c>
    </row>
    <row r="53" spans="1:10">
      <c r="A53" s="76">
        <v>313</v>
      </c>
      <c r="B53" s="75" t="s">
        <v>6406</v>
      </c>
      <c r="C53" s="75" t="s">
        <v>6467</v>
      </c>
      <c r="D53" s="77">
        <v>7</v>
      </c>
      <c r="E53" s="74" t="s">
        <v>503</v>
      </c>
      <c r="F53" s="76">
        <v>313</v>
      </c>
      <c r="G53" s="75" t="s">
        <v>116</v>
      </c>
      <c r="H53" s="75" t="s">
        <v>116</v>
      </c>
      <c r="I53" s="75">
        <v>313</v>
      </c>
      <c r="J53" s="74" t="s">
        <v>503</v>
      </c>
    </row>
    <row r="54" spans="1:10">
      <c r="A54" s="76">
        <v>315</v>
      </c>
      <c r="B54" s="77" t="s">
        <v>6406</v>
      </c>
      <c r="C54" s="77" t="s">
        <v>6467</v>
      </c>
      <c r="D54" s="75">
        <v>6</v>
      </c>
      <c r="E54" s="74" t="s">
        <v>502</v>
      </c>
      <c r="F54" s="76">
        <v>315</v>
      </c>
      <c r="G54" s="77" t="s">
        <v>118</v>
      </c>
      <c r="H54" s="77" t="s">
        <v>118</v>
      </c>
      <c r="I54" s="77">
        <v>315</v>
      </c>
      <c r="J54" s="74" t="s">
        <v>502</v>
      </c>
    </row>
    <row r="55" spans="1:10">
      <c r="A55" s="76">
        <v>318</v>
      </c>
      <c r="B55" s="75" t="s">
        <v>6406</v>
      </c>
      <c r="C55" s="75" t="s">
        <v>6467</v>
      </c>
      <c r="D55" s="77">
        <v>7</v>
      </c>
      <c r="E55" s="74" t="s">
        <v>503</v>
      </c>
      <c r="F55" s="76">
        <v>318</v>
      </c>
      <c r="G55" s="75" t="s">
        <v>120</v>
      </c>
      <c r="H55" s="75" t="s">
        <v>120</v>
      </c>
      <c r="I55" s="75">
        <v>318</v>
      </c>
      <c r="J55" s="74" t="s">
        <v>503</v>
      </c>
    </row>
    <row r="56" spans="1:10">
      <c r="A56" s="76">
        <v>321</v>
      </c>
      <c r="B56" s="77" t="s">
        <v>6406</v>
      </c>
      <c r="C56" s="77" t="s">
        <v>6467</v>
      </c>
      <c r="D56" s="77">
        <v>7</v>
      </c>
      <c r="E56" s="74" t="s">
        <v>503</v>
      </c>
      <c r="F56" s="76">
        <v>321</v>
      </c>
      <c r="G56" s="77" t="s">
        <v>122</v>
      </c>
      <c r="H56" s="77" t="s">
        <v>6484</v>
      </c>
      <c r="I56" s="77">
        <v>321</v>
      </c>
      <c r="J56" s="74" t="s">
        <v>503</v>
      </c>
    </row>
    <row r="57" spans="1:10">
      <c r="A57" s="76">
        <v>347</v>
      </c>
      <c r="B57" s="75" t="s">
        <v>6406</v>
      </c>
      <c r="C57" s="75" t="s">
        <v>6467</v>
      </c>
      <c r="D57" s="75">
        <v>5</v>
      </c>
      <c r="E57" s="74" t="s">
        <v>501</v>
      </c>
      <c r="F57" s="76">
        <v>347</v>
      </c>
      <c r="G57" s="75" t="s">
        <v>124</v>
      </c>
      <c r="H57" s="75" t="s">
        <v>124</v>
      </c>
      <c r="I57" s="75">
        <v>347</v>
      </c>
      <c r="J57" s="74" t="s">
        <v>501</v>
      </c>
    </row>
    <row r="58" spans="1:10">
      <c r="A58" s="76">
        <v>353</v>
      </c>
      <c r="B58" s="77" t="s">
        <v>6406</v>
      </c>
      <c r="C58" s="77" t="s">
        <v>6467</v>
      </c>
      <c r="D58" s="75">
        <v>8</v>
      </c>
      <c r="E58" s="74" t="s">
        <v>504</v>
      </c>
      <c r="F58" s="76">
        <v>353</v>
      </c>
      <c r="G58" s="77" t="s">
        <v>126</v>
      </c>
      <c r="H58" s="77" t="s">
        <v>126</v>
      </c>
      <c r="I58" s="77">
        <v>353</v>
      </c>
      <c r="J58" s="74" t="s">
        <v>504</v>
      </c>
    </row>
    <row r="59" spans="1:10">
      <c r="A59" s="76">
        <v>360</v>
      </c>
      <c r="B59" s="75" t="s">
        <v>6406</v>
      </c>
      <c r="C59" s="75" t="s">
        <v>6467</v>
      </c>
      <c r="D59" s="75">
        <v>9</v>
      </c>
      <c r="E59" s="74" t="s">
        <v>718</v>
      </c>
      <c r="F59" s="76">
        <v>360</v>
      </c>
      <c r="G59" s="78" t="s">
        <v>6142</v>
      </c>
      <c r="H59" s="78" t="s">
        <v>128</v>
      </c>
      <c r="I59" s="75">
        <v>360</v>
      </c>
      <c r="J59" s="74" t="s">
        <v>718</v>
      </c>
    </row>
    <row r="60" spans="1:10">
      <c r="A60" s="76">
        <v>361</v>
      </c>
      <c r="B60" s="77" t="s">
        <v>6406</v>
      </c>
      <c r="C60" s="77" t="s">
        <v>6467</v>
      </c>
      <c r="D60" s="75">
        <v>6</v>
      </c>
      <c r="E60" s="74" t="s">
        <v>502</v>
      </c>
      <c r="F60" s="76">
        <v>361</v>
      </c>
      <c r="G60" s="77" t="s">
        <v>131</v>
      </c>
      <c r="H60" s="77" t="s">
        <v>131</v>
      </c>
      <c r="I60" s="77">
        <v>361</v>
      </c>
      <c r="J60" s="74" t="s">
        <v>502</v>
      </c>
    </row>
    <row r="61" spans="1:10">
      <c r="A61" s="76">
        <v>364</v>
      </c>
      <c r="B61" s="75" t="s">
        <v>6406</v>
      </c>
      <c r="C61" s="75" t="s">
        <v>6467</v>
      </c>
      <c r="D61" s="75">
        <v>8</v>
      </c>
      <c r="E61" s="74" t="s">
        <v>504</v>
      </c>
      <c r="F61" s="76">
        <v>364</v>
      </c>
      <c r="G61" s="75" t="s">
        <v>133</v>
      </c>
      <c r="H61" s="75" t="s">
        <v>6485</v>
      </c>
      <c r="I61" s="75">
        <v>364</v>
      </c>
      <c r="J61" s="74" t="s">
        <v>504</v>
      </c>
    </row>
    <row r="62" spans="1:10">
      <c r="A62" s="76">
        <v>368</v>
      </c>
      <c r="B62" s="77" t="s">
        <v>6406</v>
      </c>
      <c r="C62" s="77" t="s">
        <v>6467</v>
      </c>
      <c r="D62" s="75">
        <v>8</v>
      </c>
      <c r="E62" s="74" t="s">
        <v>504</v>
      </c>
      <c r="F62" s="76">
        <v>368</v>
      </c>
      <c r="G62" s="77" t="s">
        <v>135</v>
      </c>
      <c r="H62" s="77" t="s">
        <v>6486</v>
      </c>
      <c r="I62" s="77">
        <v>368</v>
      </c>
      <c r="J62" s="74" t="s">
        <v>504</v>
      </c>
    </row>
    <row r="63" spans="1:10">
      <c r="A63" s="76">
        <v>376</v>
      </c>
      <c r="B63" s="75" t="s">
        <v>6406</v>
      </c>
      <c r="C63" s="75" t="s">
        <v>6467</v>
      </c>
      <c r="D63" s="77">
        <v>7</v>
      </c>
      <c r="E63" s="74" t="s">
        <v>503</v>
      </c>
      <c r="F63" s="76">
        <v>376</v>
      </c>
      <c r="G63" s="75" t="s">
        <v>137</v>
      </c>
      <c r="H63" s="75" t="s">
        <v>137</v>
      </c>
      <c r="I63" s="75">
        <v>376</v>
      </c>
      <c r="J63" s="74" t="s">
        <v>503</v>
      </c>
    </row>
    <row r="64" spans="1:10">
      <c r="A64" s="76">
        <v>380</v>
      </c>
      <c r="B64" s="77" t="s">
        <v>6406</v>
      </c>
      <c r="C64" s="77" t="s">
        <v>6467</v>
      </c>
      <c r="D64" s="75">
        <v>9</v>
      </c>
      <c r="E64" s="74" t="s">
        <v>718</v>
      </c>
      <c r="F64" s="76">
        <v>380</v>
      </c>
      <c r="G64" s="77" t="s">
        <v>139</v>
      </c>
      <c r="H64" s="77" t="s">
        <v>139</v>
      </c>
      <c r="I64" s="77">
        <v>380</v>
      </c>
      <c r="J64" s="74" t="s">
        <v>718</v>
      </c>
    </row>
    <row r="65" spans="1:10">
      <c r="A65" s="76">
        <v>390</v>
      </c>
      <c r="B65" s="75" t="s">
        <v>6406</v>
      </c>
      <c r="C65" s="75" t="s">
        <v>6467</v>
      </c>
      <c r="D65" s="75">
        <v>8</v>
      </c>
      <c r="E65" s="74" t="s">
        <v>504</v>
      </c>
      <c r="F65" s="76">
        <v>390</v>
      </c>
      <c r="G65" s="75" t="s">
        <v>141</v>
      </c>
      <c r="H65" s="75" t="s">
        <v>141</v>
      </c>
      <c r="I65" s="75">
        <v>390</v>
      </c>
      <c r="J65" s="74" t="s">
        <v>504</v>
      </c>
    </row>
    <row r="66" spans="1:10">
      <c r="A66" s="76">
        <v>400</v>
      </c>
      <c r="B66" s="77" t="s">
        <v>6406</v>
      </c>
      <c r="C66" s="77" t="s">
        <v>6467</v>
      </c>
      <c r="D66" s="77">
        <v>7</v>
      </c>
      <c r="E66" s="74" t="s">
        <v>503</v>
      </c>
      <c r="F66" s="76">
        <v>400</v>
      </c>
      <c r="G66" s="77" t="s">
        <v>143</v>
      </c>
      <c r="H66" s="77" t="s">
        <v>6487</v>
      </c>
      <c r="I66" s="77">
        <v>400</v>
      </c>
      <c r="J66" s="74" t="s">
        <v>503</v>
      </c>
    </row>
    <row r="67" spans="1:10">
      <c r="A67" s="76">
        <v>411</v>
      </c>
      <c r="B67" s="75" t="s">
        <v>6406</v>
      </c>
      <c r="C67" s="75" t="s">
        <v>6467</v>
      </c>
      <c r="D67" s="75">
        <v>5</v>
      </c>
      <c r="E67" s="74" t="s">
        <v>501</v>
      </c>
      <c r="F67" s="76">
        <v>411</v>
      </c>
      <c r="G67" s="75" t="s">
        <v>145</v>
      </c>
      <c r="H67" s="75" t="s">
        <v>145</v>
      </c>
      <c r="I67" s="75">
        <v>411</v>
      </c>
      <c r="J67" s="74" t="s">
        <v>501</v>
      </c>
    </row>
    <row r="68" spans="1:10">
      <c r="A68" s="76">
        <v>425</v>
      </c>
      <c r="B68" s="77" t="s">
        <v>6406</v>
      </c>
      <c r="C68" s="77" t="s">
        <v>6467</v>
      </c>
      <c r="D68" s="77">
        <v>1</v>
      </c>
      <c r="E68" s="74" t="s">
        <v>698</v>
      </c>
      <c r="F68" s="76">
        <v>425</v>
      </c>
      <c r="G68" s="77" t="s">
        <v>147</v>
      </c>
      <c r="H68" s="77" t="s">
        <v>147</v>
      </c>
      <c r="I68" s="77">
        <v>425</v>
      </c>
      <c r="J68" s="74" t="s">
        <v>698</v>
      </c>
    </row>
    <row r="69" spans="1:10">
      <c r="A69" s="76">
        <v>440</v>
      </c>
      <c r="B69" s="75" t="s">
        <v>6406</v>
      </c>
      <c r="C69" s="75" t="s">
        <v>6467</v>
      </c>
      <c r="D69" s="77">
        <v>7</v>
      </c>
      <c r="E69" s="74" t="s">
        <v>503</v>
      </c>
      <c r="F69" s="76">
        <v>440</v>
      </c>
      <c r="G69" s="75" t="s">
        <v>149</v>
      </c>
      <c r="H69" s="75" t="s">
        <v>149</v>
      </c>
      <c r="I69" s="75">
        <v>440</v>
      </c>
      <c r="J69" s="74" t="s">
        <v>503</v>
      </c>
    </row>
    <row r="70" spans="1:10">
      <c r="A70" s="76">
        <v>1</v>
      </c>
      <c r="B70" s="75" t="s">
        <v>6406</v>
      </c>
      <c r="C70" s="75" t="s">
        <v>6467</v>
      </c>
      <c r="D70" s="75">
        <v>9</v>
      </c>
      <c r="E70" s="74" t="s">
        <v>718</v>
      </c>
      <c r="F70" s="76">
        <v>1</v>
      </c>
      <c r="G70" s="75" t="s">
        <v>6</v>
      </c>
      <c r="H70" s="75" t="s">
        <v>6488</v>
      </c>
      <c r="I70" s="75">
        <v>1</v>
      </c>
      <c r="J70" s="74" t="s">
        <v>718</v>
      </c>
    </row>
    <row r="71" spans="1:10">
      <c r="A71" s="76">
        <v>467</v>
      </c>
      <c r="B71" s="77" t="s">
        <v>6406</v>
      </c>
      <c r="C71" s="77" t="s">
        <v>6467</v>
      </c>
      <c r="D71" s="75">
        <v>8</v>
      </c>
      <c r="E71" s="74" t="s">
        <v>504</v>
      </c>
      <c r="F71" s="76">
        <v>467</v>
      </c>
      <c r="G71" s="77" t="s">
        <v>151</v>
      </c>
      <c r="H71" s="77" t="s">
        <v>151</v>
      </c>
      <c r="I71" s="77">
        <v>467</v>
      </c>
      <c r="J71" s="74" t="s">
        <v>504</v>
      </c>
    </row>
    <row r="72" spans="1:10">
      <c r="A72" s="76">
        <v>475</v>
      </c>
      <c r="B72" s="75" t="s">
        <v>6406</v>
      </c>
      <c r="C72" s="75" t="s">
        <v>6467</v>
      </c>
      <c r="D72" s="75">
        <v>3</v>
      </c>
      <c r="E72" s="74" t="s">
        <v>705</v>
      </c>
      <c r="F72" s="76">
        <v>475</v>
      </c>
      <c r="G72" s="75" t="s">
        <v>153</v>
      </c>
      <c r="H72" s="75" t="s">
        <v>6489</v>
      </c>
      <c r="I72" s="75">
        <v>475</v>
      </c>
      <c r="J72" s="74" t="s">
        <v>705</v>
      </c>
    </row>
    <row r="73" spans="1:10">
      <c r="A73" s="76">
        <v>480</v>
      </c>
      <c r="B73" s="77" t="s">
        <v>6406</v>
      </c>
      <c r="C73" s="77" t="s">
        <v>6467</v>
      </c>
      <c r="D73" s="75">
        <v>3</v>
      </c>
      <c r="E73" s="74" t="s">
        <v>705</v>
      </c>
      <c r="F73" s="76">
        <v>480</v>
      </c>
      <c r="G73" s="77" t="s">
        <v>155</v>
      </c>
      <c r="H73" s="77" t="s">
        <v>6490</v>
      </c>
      <c r="I73" s="77">
        <v>480</v>
      </c>
      <c r="J73" s="74" t="s">
        <v>705</v>
      </c>
    </row>
    <row r="74" spans="1:10">
      <c r="A74" s="76">
        <v>483</v>
      </c>
      <c r="B74" s="75" t="s">
        <v>6406</v>
      </c>
      <c r="C74" s="75" t="s">
        <v>6467</v>
      </c>
      <c r="D74" s="77">
        <v>7</v>
      </c>
      <c r="E74" s="74" t="s">
        <v>503</v>
      </c>
      <c r="F74" s="76">
        <v>483</v>
      </c>
      <c r="G74" s="75" t="s">
        <v>157</v>
      </c>
      <c r="H74" s="75" t="s">
        <v>157</v>
      </c>
      <c r="I74" s="75">
        <v>483</v>
      </c>
      <c r="J74" s="74" t="s">
        <v>503</v>
      </c>
    </row>
    <row r="75" spans="1:10">
      <c r="A75" s="76">
        <v>495</v>
      </c>
      <c r="B75" s="75" t="s">
        <v>6406</v>
      </c>
      <c r="C75" s="75" t="s">
        <v>6467</v>
      </c>
      <c r="D75" s="75">
        <v>2</v>
      </c>
      <c r="E75" s="74" t="s">
        <v>702</v>
      </c>
      <c r="F75" s="76">
        <v>495</v>
      </c>
      <c r="G75" s="75" t="s">
        <v>161</v>
      </c>
      <c r="H75" s="75" t="s">
        <v>6491</v>
      </c>
      <c r="I75" s="75">
        <v>495</v>
      </c>
      <c r="J75" s="74" t="s">
        <v>702</v>
      </c>
    </row>
    <row r="76" spans="1:10">
      <c r="A76" s="76">
        <v>490</v>
      </c>
      <c r="B76" s="77" t="s">
        <v>6406</v>
      </c>
      <c r="C76" s="77" t="s">
        <v>6467</v>
      </c>
      <c r="D76" s="75">
        <v>3</v>
      </c>
      <c r="E76" s="74" t="s">
        <v>705</v>
      </c>
      <c r="F76" s="76">
        <v>490</v>
      </c>
      <c r="G76" s="77" t="s">
        <v>159</v>
      </c>
      <c r="H76" s="77" t="s">
        <v>6492</v>
      </c>
      <c r="I76" s="77">
        <v>490</v>
      </c>
      <c r="J76" s="74" t="s">
        <v>705</v>
      </c>
    </row>
    <row r="77" spans="1:10">
      <c r="A77" s="76">
        <v>501</v>
      </c>
      <c r="B77" s="77" t="s">
        <v>6406</v>
      </c>
      <c r="C77" s="77" t="s">
        <v>6467</v>
      </c>
      <c r="D77" s="75">
        <v>5</v>
      </c>
      <c r="E77" s="74" t="s">
        <v>501</v>
      </c>
      <c r="F77" s="76">
        <v>501</v>
      </c>
      <c r="G77" s="77" t="s">
        <v>163</v>
      </c>
      <c r="H77" s="77" t="s">
        <v>163</v>
      </c>
      <c r="I77" s="77">
        <v>501</v>
      </c>
      <c r="J77" s="74" t="s">
        <v>501</v>
      </c>
    </row>
    <row r="78" spans="1:10">
      <c r="A78" s="76">
        <v>541</v>
      </c>
      <c r="B78" s="75" t="s">
        <v>6406</v>
      </c>
      <c r="C78" s="75" t="s">
        <v>6467</v>
      </c>
      <c r="D78" s="77">
        <v>7</v>
      </c>
      <c r="E78" s="74" t="s">
        <v>503</v>
      </c>
      <c r="F78" s="76">
        <v>541</v>
      </c>
      <c r="G78" s="78" t="s">
        <v>6134</v>
      </c>
      <c r="H78" s="78" t="s">
        <v>6134</v>
      </c>
      <c r="I78" s="75">
        <v>541</v>
      </c>
      <c r="J78" s="74" t="s">
        <v>503</v>
      </c>
    </row>
    <row r="79" spans="1:10">
      <c r="A79" s="76">
        <v>543</v>
      </c>
      <c r="B79" s="77" t="s">
        <v>6406</v>
      </c>
      <c r="C79" s="77" t="s">
        <v>6467</v>
      </c>
      <c r="D79" s="75">
        <v>5</v>
      </c>
      <c r="E79" s="74" t="s">
        <v>501</v>
      </c>
      <c r="F79" s="76">
        <v>543</v>
      </c>
      <c r="G79" s="77" t="s">
        <v>167</v>
      </c>
      <c r="H79" s="77" t="s">
        <v>167</v>
      </c>
      <c r="I79" s="77">
        <v>543</v>
      </c>
      <c r="J79" s="74" t="s">
        <v>501</v>
      </c>
    </row>
    <row r="80" spans="1:10">
      <c r="A80" s="76">
        <v>576</v>
      </c>
      <c r="B80" s="75" t="s">
        <v>6406</v>
      </c>
      <c r="C80" s="75" t="s">
        <v>6467</v>
      </c>
      <c r="D80" s="75">
        <v>8</v>
      </c>
      <c r="E80" s="74" t="s">
        <v>504</v>
      </c>
      <c r="F80" s="76">
        <v>576</v>
      </c>
      <c r="G80" s="75" t="s">
        <v>169</v>
      </c>
      <c r="H80" s="75" t="s">
        <v>169</v>
      </c>
      <c r="I80" s="75">
        <v>576</v>
      </c>
      <c r="J80" s="74" t="s">
        <v>504</v>
      </c>
    </row>
    <row r="81" spans="1:10">
      <c r="A81" s="76">
        <v>579</v>
      </c>
      <c r="B81" s="77" t="s">
        <v>6406</v>
      </c>
      <c r="C81" s="77" t="s">
        <v>6467</v>
      </c>
      <c r="D81" s="77">
        <v>1</v>
      </c>
      <c r="E81" s="74" t="s">
        <v>698</v>
      </c>
      <c r="F81" s="76">
        <v>579</v>
      </c>
      <c r="G81" s="77" t="s">
        <v>171</v>
      </c>
      <c r="H81" s="77" t="s">
        <v>6493</v>
      </c>
      <c r="I81" s="77">
        <v>579</v>
      </c>
      <c r="J81" s="74" t="s">
        <v>698</v>
      </c>
    </row>
    <row r="82" spans="1:10">
      <c r="A82" s="76">
        <v>585</v>
      </c>
      <c r="B82" s="75" t="s">
        <v>6406</v>
      </c>
      <c r="C82" s="75" t="s">
        <v>6467</v>
      </c>
      <c r="D82" s="77">
        <v>1</v>
      </c>
      <c r="E82" s="74" t="s">
        <v>698</v>
      </c>
      <c r="F82" s="76">
        <v>585</v>
      </c>
      <c r="G82" s="75" t="s">
        <v>173</v>
      </c>
      <c r="H82" s="75" t="s">
        <v>173</v>
      </c>
      <c r="I82" s="75">
        <v>585</v>
      </c>
      <c r="J82" s="74" t="s">
        <v>698</v>
      </c>
    </row>
    <row r="83" spans="1:10">
      <c r="A83" s="76">
        <v>591</v>
      </c>
      <c r="B83" s="77" t="s">
        <v>6406</v>
      </c>
      <c r="C83" s="77" t="s">
        <v>6467</v>
      </c>
      <c r="D83" s="77">
        <v>1</v>
      </c>
      <c r="E83" s="74" t="s">
        <v>698</v>
      </c>
      <c r="F83" s="76">
        <v>591</v>
      </c>
      <c r="G83" s="77" t="s">
        <v>175</v>
      </c>
      <c r="H83" s="77" t="s">
        <v>175</v>
      </c>
      <c r="I83" s="77">
        <v>591</v>
      </c>
      <c r="J83" s="74" t="s">
        <v>698</v>
      </c>
    </row>
    <row r="84" spans="1:10">
      <c r="A84" s="76">
        <v>604</v>
      </c>
      <c r="B84" s="75" t="s">
        <v>6406</v>
      </c>
      <c r="C84" s="75" t="s">
        <v>6467</v>
      </c>
      <c r="D84" s="77">
        <v>4</v>
      </c>
      <c r="E84" s="74" t="s">
        <v>708</v>
      </c>
      <c r="F84" s="76">
        <v>604</v>
      </c>
      <c r="G84" s="75" t="s">
        <v>177</v>
      </c>
      <c r="H84" s="75" t="s">
        <v>177</v>
      </c>
      <c r="I84" s="75">
        <v>604</v>
      </c>
      <c r="J84" s="74" t="s">
        <v>708</v>
      </c>
    </row>
    <row r="85" spans="1:10">
      <c r="A85" s="76">
        <v>607</v>
      </c>
      <c r="B85" s="77" t="s">
        <v>6406</v>
      </c>
      <c r="C85" s="77" t="s">
        <v>6467</v>
      </c>
      <c r="D85" s="77">
        <v>7</v>
      </c>
      <c r="E85" s="74" t="s">
        <v>503</v>
      </c>
      <c r="F85" s="76">
        <v>607</v>
      </c>
      <c r="G85" s="78" t="s">
        <v>6135</v>
      </c>
      <c r="H85" s="78" t="s">
        <v>6135</v>
      </c>
      <c r="I85" s="77">
        <v>607</v>
      </c>
      <c r="J85" s="74" t="s">
        <v>503</v>
      </c>
    </row>
    <row r="86" spans="1:10">
      <c r="A86" s="76">
        <v>615</v>
      </c>
      <c r="B86" s="75" t="s">
        <v>6406</v>
      </c>
      <c r="C86" s="75" t="s">
        <v>6467</v>
      </c>
      <c r="D86" s="77">
        <v>7</v>
      </c>
      <c r="E86" s="74" t="s">
        <v>503</v>
      </c>
      <c r="F86" s="76">
        <v>615</v>
      </c>
      <c r="G86" s="75" t="s">
        <v>181</v>
      </c>
      <c r="H86" s="75" t="s">
        <v>181</v>
      </c>
      <c r="I86" s="75">
        <v>615</v>
      </c>
      <c r="J86" s="74" t="s">
        <v>503</v>
      </c>
    </row>
    <row r="87" spans="1:10">
      <c r="A87" s="76">
        <v>628</v>
      </c>
      <c r="B87" s="77" t="s">
        <v>6406</v>
      </c>
      <c r="C87" s="77" t="s">
        <v>6467</v>
      </c>
      <c r="D87" s="75">
        <v>5</v>
      </c>
      <c r="E87" s="74" t="s">
        <v>501</v>
      </c>
      <c r="F87" s="76">
        <v>628</v>
      </c>
      <c r="G87" s="77" t="s">
        <v>183</v>
      </c>
      <c r="H87" s="77" t="s">
        <v>183</v>
      </c>
      <c r="I87" s="77">
        <v>628</v>
      </c>
      <c r="J87" s="74" t="s">
        <v>501</v>
      </c>
    </row>
    <row r="88" spans="1:10">
      <c r="A88" s="76">
        <v>631</v>
      </c>
      <c r="B88" s="75" t="s">
        <v>6406</v>
      </c>
      <c r="C88" s="75" t="s">
        <v>6467</v>
      </c>
      <c r="D88" s="75">
        <v>9</v>
      </c>
      <c r="E88" s="74" t="s">
        <v>718</v>
      </c>
      <c r="F88" s="76">
        <v>631</v>
      </c>
      <c r="G88" s="75" t="s">
        <v>185</v>
      </c>
      <c r="H88" s="75" t="s">
        <v>185</v>
      </c>
      <c r="I88" s="75">
        <v>631</v>
      </c>
      <c r="J88" s="74" t="s">
        <v>718</v>
      </c>
    </row>
    <row r="89" spans="1:10">
      <c r="A89" s="76">
        <v>642</v>
      </c>
      <c r="B89" s="77" t="s">
        <v>6406</v>
      </c>
      <c r="C89" s="77" t="s">
        <v>6467</v>
      </c>
      <c r="D89" s="75">
        <v>8</v>
      </c>
      <c r="E89" s="74" t="s">
        <v>504</v>
      </c>
      <c r="F89" s="76">
        <v>642</v>
      </c>
      <c r="G89" s="77" t="s">
        <v>187</v>
      </c>
      <c r="H89" s="77" t="s">
        <v>187</v>
      </c>
      <c r="I89" s="77">
        <v>642</v>
      </c>
      <c r="J89" s="74" t="s">
        <v>504</v>
      </c>
    </row>
    <row r="90" spans="1:10">
      <c r="A90" s="76">
        <v>647</v>
      </c>
      <c r="B90" s="75" t="s">
        <v>6406</v>
      </c>
      <c r="C90" s="75" t="s">
        <v>6467</v>
      </c>
      <c r="D90" s="75">
        <v>6</v>
      </c>
      <c r="E90" s="74" t="s">
        <v>502</v>
      </c>
      <c r="F90" s="76">
        <v>647</v>
      </c>
      <c r="G90" s="78" t="s">
        <v>6494</v>
      </c>
      <c r="H90" s="78" t="s">
        <v>6495</v>
      </c>
      <c r="I90" s="75">
        <v>647</v>
      </c>
      <c r="J90" s="74" t="s">
        <v>502</v>
      </c>
    </row>
    <row r="91" spans="1:10">
      <c r="A91" s="76">
        <v>649</v>
      </c>
      <c r="B91" s="77" t="s">
        <v>6406</v>
      </c>
      <c r="C91" s="77" t="s">
        <v>6467</v>
      </c>
      <c r="D91" s="77">
        <v>7</v>
      </c>
      <c r="E91" s="74" t="s">
        <v>503</v>
      </c>
      <c r="F91" s="76">
        <v>649</v>
      </c>
      <c r="G91" s="77" t="s">
        <v>191</v>
      </c>
      <c r="H91" s="77" t="s">
        <v>191</v>
      </c>
      <c r="I91" s="77">
        <v>649</v>
      </c>
      <c r="J91" s="74" t="s">
        <v>503</v>
      </c>
    </row>
    <row r="92" spans="1:10">
      <c r="A92" s="76">
        <v>652</v>
      </c>
      <c r="B92" s="75" t="s">
        <v>6406</v>
      </c>
      <c r="C92" s="75" t="s">
        <v>6467</v>
      </c>
      <c r="D92" s="77">
        <v>7</v>
      </c>
      <c r="E92" s="74" t="s">
        <v>503</v>
      </c>
      <c r="F92" s="76">
        <v>652</v>
      </c>
      <c r="G92" s="75" t="s">
        <v>193</v>
      </c>
      <c r="H92" s="75" t="s">
        <v>193</v>
      </c>
      <c r="I92" s="75">
        <v>652</v>
      </c>
      <c r="J92" s="74" t="s">
        <v>503</v>
      </c>
    </row>
    <row r="93" spans="1:10">
      <c r="A93" s="76">
        <v>656</v>
      </c>
      <c r="B93" s="77" t="s">
        <v>6406</v>
      </c>
      <c r="C93" s="77" t="s">
        <v>6467</v>
      </c>
      <c r="D93" s="75">
        <v>5</v>
      </c>
      <c r="E93" s="74" t="s">
        <v>501</v>
      </c>
      <c r="F93" s="76">
        <v>656</v>
      </c>
      <c r="G93" s="77" t="s">
        <v>195</v>
      </c>
      <c r="H93" s="77" t="s">
        <v>6496</v>
      </c>
      <c r="I93" s="77">
        <v>656</v>
      </c>
      <c r="J93" s="74" t="s">
        <v>501</v>
      </c>
    </row>
    <row r="94" spans="1:10">
      <c r="A94" s="76">
        <v>658</v>
      </c>
      <c r="B94" s="75" t="s">
        <v>6406</v>
      </c>
      <c r="C94" s="75" t="s">
        <v>6467</v>
      </c>
      <c r="D94" s="75">
        <v>6</v>
      </c>
      <c r="E94" s="74" t="s">
        <v>502</v>
      </c>
      <c r="F94" s="76">
        <v>658</v>
      </c>
      <c r="G94" s="75" t="s">
        <v>197</v>
      </c>
      <c r="H94" s="75" t="s">
        <v>6497</v>
      </c>
      <c r="I94" s="75">
        <v>658</v>
      </c>
      <c r="J94" s="74" t="s">
        <v>502</v>
      </c>
    </row>
    <row r="95" spans="1:10">
      <c r="A95" s="76">
        <v>659</v>
      </c>
      <c r="B95" s="77" t="s">
        <v>6406</v>
      </c>
      <c r="C95" s="77" t="s">
        <v>6467</v>
      </c>
      <c r="D95" s="75">
        <v>3</v>
      </c>
      <c r="E95" s="74" t="s">
        <v>705</v>
      </c>
      <c r="F95" s="76">
        <v>659</v>
      </c>
      <c r="G95" s="77" t="s">
        <v>199</v>
      </c>
      <c r="H95" s="77" t="s">
        <v>6498</v>
      </c>
      <c r="I95" s="77">
        <v>659</v>
      </c>
      <c r="J95" s="74" t="s">
        <v>705</v>
      </c>
    </row>
    <row r="96" spans="1:10">
      <c r="A96" s="76">
        <v>660</v>
      </c>
      <c r="B96" s="75" t="s">
        <v>6406</v>
      </c>
      <c r="C96" s="75" t="s">
        <v>6467</v>
      </c>
      <c r="D96" s="77">
        <v>7</v>
      </c>
      <c r="E96" s="74" t="s">
        <v>503</v>
      </c>
      <c r="F96" s="76">
        <v>660</v>
      </c>
      <c r="G96" s="75" t="s">
        <v>201</v>
      </c>
      <c r="H96" s="75" t="s">
        <v>201</v>
      </c>
      <c r="I96" s="75">
        <v>660</v>
      </c>
      <c r="J96" s="74" t="s">
        <v>503</v>
      </c>
    </row>
    <row r="97" spans="1:10">
      <c r="A97" s="76">
        <v>664</v>
      </c>
      <c r="B97" s="77" t="s">
        <v>6406</v>
      </c>
      <c r="C97" s="77" t="s">
        <v>6467</v>
      </c>
      <c r="D97" s="75">
        <v>6</v>
      </c>
      <c r="E97" s="74" t="s">
        <v>502</v>
      </c>
      <c r="F97" s="76">
        <v>664</v>
      </c>
      <c r="G97" s="78" t="s">
        <v>6499</v>
      </c>
      <c r="H97" s="78" t="s">
        <v>6499</v>
      </c>
      <c r="I97" s="77">
        <v>664</v>
      </c>
      <c r="J97" s="74" t="s">
        <v>502</v>
      </c>
    </row>
    <row r="98" spans="1:10">
      <c r="A98" s="76">
        <v>665</v>
      </c>
      <c r="B98" s="75" t="s">
        <v>6406</v>
      </c>
      <c r="C98" s="75" t="s">
        <v>6467</v>
      </c>
      <c r="D98" s="75">
        <v>3</v>
      </c>
      <c r="E98" s="74" t="s">
        <v>705</v>
      </c>
      <c r="F98" s="76">
        <v>665</v>
      </c>
      <c r="G98" s="78" t="s">
        <v>207</v>
      </c>
      <c r="H98" s="78" t="s">
        <v>206</v>
      </c>
      <c r="I98" s="75">
        <v>665</v>
      </c>
      <c r="J98" s="74" t="s">
        <v>705</v>
      </c>
    </row>
    <row r="99" spans="1:10">
      <c r="A99" s="76">
        <v>667</v>
      </c>
      <c r="B99" s="77" t="s">
        <v>6406</v>
      </c>
      <c r="C99" s="77" t="s">
        <v>6467</v>
      </c>
      <c r="D99" s="77">
        <v>7</v>
      </c>
      <c r="E99" s="74" t="s">
        <v>503</v>
      </c>
      <c r="F99" s="76">
        <v>667</v>
      </c>
      <c r="G99" s="77" t="s">
        <v>209</v>
      </c>
      <c r="H99" s="77" t="s">
        <v>209</v>
      </c>
      <c r="I99" s="77">
        <v>667</v>
      </c>
      <c r="J99" s="74" t="s">
        <v>503</v>
      </c>
    </row>
    <row r="100" spans="1:10">
      <c r="A100" s="76">
        <v>670</v>
      </c>
      <c r="B100" s="75" t="s">
        <v>6406</v>
      </c>
      <c r="C100" s="75" t="s">
        <v>6467</v>
      </c>
      <c r="D100" s="77">
        <v>4</v>
      </c>
      <c r="E100" s="74" t="s">
        <v>708</v>
      </c>
      <c r="F100" s="76">
        <v>670</v>
      </c>
      <c r="G100" s="75" t="s">
        <v>211</v>
      </c>
      <c r="H100" s="75" t="s">
        <v>211</v>
      </c>
      <c r="I100" s="75">
        <v>670</v>
      </c>
      <c r="J100" s="74" t="s">
        <v>708</v>
      </c>
    </row>
    <row r="101" spans="1:10">
      <c r="A101" s="76">
        <v>674</v>
      </c>
      <c r="B101" s="77" t="s">
        <v>6406</v>
      </c>
      <c r="C101" s="77" t="s">
        <v>6467</v>
      </c>
      <c r="D101" s="77">
        <v>7</v>
      </c>
      <c r="E101" s="74" t="s">
        <v>503</v>
      </c>
      <c r="F101" s="76">
        <v>674</v>
      </c>
      <c r="G101" s="77" t="s">
        <v>213</v>
      </c>
      <c r="H101" s="77" t="s">
        <v>213</v>
      </c>
      <c r="I101" s="77">
        <v>674</v>
      </c>
      <c r="J101" s="74" t="s">
        <v>503</v>
      </c>
    </row>
    <row r="102" spans="1:10">
      <c r="A102" s="76">
        <v>679</v>
      </c>
      <c r="B102" s="75" t="s">
        <v>6406</v>
      </c>
      <c r="C102" s="75" t="s">
        <v>6467</v>
      </c>
      <c r="D102" s="75">
        <v>8</v>
      </c>
      <c r="E102" s="74" t="s">
        <v>504</v>
      </c>
      <c r="F102" s="76">
        <v>679</v>
      </c>
      <c r="G102" s="75" t="s">
        <v>217</v>
      </c>
      <c r="H102" s="75" t="s">
        <v>6500</v>
      </c>
      <c r="I102" s="75">
        <v>679</v>
      </c>
      <c r="J102" s="74" t="s">
        <v>504</v>
      </c>
    </row>
    <row r="103" spans="1:10">
      <c r="A103" s="76">
        <v>686</v>
      </c>
      <c r="B103" s="77" t="s">
        <v>6406</v>
      </c>
      <c r="C103" s="77" t="s">
        <v>6467</v>
      </c>
      <c r="D103" s="75">
        <v>6</v>
      </c>
      <c r="E103" s="74" t="s">
        <v>502</v>
      </c>
      <c r="F103" s="76">
        <v>686</v>
      </c>
      <c r="G103" s="77" t="s">
        <v>219</v>
      </c>
      <c r="H103" s="77" t="s">
        <v>219</v>
      </c>
      <c r="I103" s="77">
        <v>686</v>
      </c>
      <c r="J103" s="74" t="s">
        <v>502</v>
      </c>
    </row>
    <row r="104" spans="1:10">
      <c r="A104" s="76">
        <v>42</v>
      </c>
      <c r="B104" s="75" t="s">
        <v>6406</v>
      </c>
      <c r="C104" s="75" t="s">
        <v>6467</v>
      </c>
      <c r="D104" s="75">
        <v>5</v>
      </c>
      <c r="E104" s="74" t="s">
        <v>501</v>
      </c>
      <c r="F104" s="76">
        <v>42</v>
      </c>
      <c r="G104" s="78" t="s">
        <v>6501</v>
      </c>
      <c r="H104" s="78" t="s">
        <v>6501</v>
      </c>
      <c r="I104" s="75">
        <v>42</v>
      </c>
      <c r="J104" s="74" t="s">
        <v>501</v>
      </c>
    </row>
    <row r="105" spans="1:10">
      <c r="A105" s="76">
        <v>690</v>
      </c>
      <c r="B105" s="75" t="s">
        <v>6406</v>
      </c>
      <c r="C105" s="75" t="s">
        <v>6467</v>
      </c>
      <c r="D105" s="77">
        <v>4</v>
      </c>
      <c r="E105" s="74" t="s">
        <v>708</v>
      </c>
      <c r="F105" s="76">
        <v>690</v>
      </c>
      <c r="G105" s="75" t="s">
        <v>221</v>
      </c>
      <c r="H105" s="75" t="s">
        <v>221</v>
      </c>
      <c r="I105" s="75">
        <v>690</v>
      </c>
      <c r="J105" s="74" t="s">
        <v>708</v>
      </c>
    </row>
    <row r="106" spans="1:10">
      <c r="A106" s="76">
        <v>736</v>
      </c>
      <c r="B106" s="75" t="s">
        <v>6406</v>
      </c>
      <c r="C106" s="75" t="s">
        <v>6467</v>
      </c>
      <c r="D106" s="77">
        <v>4</v>
      </c>
      <c r="E106" s="74" t="s">
        <v>708</v>
      </c>
      <c r="F106" s="76">
        <v>736</v>
      </c>
      <c r="G106" s="75" t="s">
        <v>225</v>
      </c>
      <c r="H106" s="75" t="s">
        <v>225</v>
      </c>
      <c r="I106" s="75">
        <v>736</v>
      </c>
      <c r="J106" s="74" t="s">
        <v>708</v>
      </c>
    </row>
    <row r="107" spans="1:10">
      <c r="A107" s="76">
        <v>756</v>
      </c>
      <c r="B107" s="77" t="s">
        <v>6406</v>
      </c>
      <c r="C107" s="77" t="s">
        <v>6467</v>
      </c>
      <c r="D107" s="77">
        <v>7</v>
      </c>
      <c r="E107" s="74" t="s">
        <v>503</v>
      </c>
      <c r="F107" s="76">
        <v>756</v>
      </c>
      <c r="G107" s="78" t="s">
        <v>228</v>
      </c>
      <c r="H107" s="78" t="s">
        <v>227</v>
      </c>
      <c r="I107" s="77">
        <v>756</v>
      </c>
      <c r="J107" s="74" t="s">
        <v>503</v>
      </c>
    </row>
    <row r="108" spans="1:10">
      <c r="A108" s="76">
        <v>761</v>
      </c>
      <c r="B108" s="75" t="s">
        <v>6406</v>
      </c>
      <c r="C108" s="75" t="s">
        <v>6467</v>
      </c>
      <c r="D108" s="75">
        <v>5</v>
      </c>
      <c r="E108" s="74" t="s">
        <v>501</v>
      </c>
      <c r="F108" s="76">
        <v>761</v>
      </c>
      <c r="G108" s="75" t="s">
        <v>230</v>
      </c>
      <c r="H108" s="75" t="s">
        <v>6502</v>
      </c>
      <c r="I108" s="75">
        <v>761</v>
      </c>
      <c r="J108" s="74" t="s">
        <v>501</v>
      </c>
    </row>
    <row r="109" spans="1:10">
      <c r="A109" s="76">
        <v>789</v>
      </c>
      <c r="B109" s="77" t="s">
        <v>6406</v>
      </c>
      <c r="C109" s="77" t="s">
        <v>6467</v>
      </c>
      <c r="D109" s="75">
        <v>8</v>
      </c>
      <c r="E109" s="74" t="s">
        <v>504</v>
      </c>
      <c r="F109" s="76">
        <v>789</v>
      </c>
      <c r="G109" s="77" t="s">
        <v>232</v>
      </c>
      <c r="H109" s="77" t="s">
        <v>6503</v>
      </c>
      <c r="I109" s="77">
        <v>789</v>
      </c>
      <c r="J109" s="74" t="s">
        <v>504</v>
      </c>
    </row>
    <row r="110" spans="1:10">
      <c r="A110" s="76">
        <v>790</v>
      </c>
      <c r="B110" s="75" t="s">
        <v>6406</v>
      </c>
      <c r="C110" s="75" t="s">
        <v>6467</v>
      </c>
      <c r="D110" s="75">
        <v>2</v>
      </c>
      <c r="E110" s="74" t="s">
        <v>702</v>
      </c>
      <c r="F110" s="76">
        <v>790</v>
      </c>
      <c r="G110" s="75" t="s">
        <v>234</v>
      </c>
      <c r="H110" s="75" t="s">
        <v>6504</v>
      </c>
      <c r="I110" s="75">
        <v>790</v>
      </c>
      <c r="J110" s="74" t="s">
        <v>702</v>
      </c>
    </row>
    <row r="111" spans="1:10">
      <c r="A111" s="76">
        <v>792</v>
      </c>
      <c r="B111" s="77" t="s">
        <v>6406</v>
      </c>
      <c r="C111" s="77" t="s">
        <v>6467</v>
      </c>
      <c r="D111" s="75">
        <v>8</v>
      </c>
      <c r="E111" s="74" t="s">
        <v>504</v>
      </c>
      <c r="F111" s="76">
        <v>792</v>
      </c>
      <c r="G111" s="77" t="s">
        <v>236</v>
      </c>
      <c r="H111" s="77" t="s">
        <v>236</v>
      </c>
      <c r="I111" s="77">
        <v>792</v>
      </c>
      <c r="J111" s="74" t="s">
        <v>504</v>
      </c>
    </row>
    <row r="112" spans="1:10">
      <c r="A112" s="76">
        <v>809</v>
      </c>
      <c r="B112" s="75" t="s">
        <v>6406</v>
      </c>
      <c r="C112" s="75" t="s">
        <v>6467</v>
      </c>
      <c r="D112" s="75">
        <v>8</v>
      </c>
      <c r="E112" s="74" t="s">
        <v>504</v>
      </c>
      <c r="F112" s="76">
        <v>809</v>
      </c>
      <c r="G112" s="75" t="s">
        <v>238</v>
      </c>
      <c r="H112" s="75" t="s">
        <v>6505</v>
      </c>
      <c r="I112" s="75">
        <v>809</v>
      </c>
      <c r="J112" s="74" t="s">
        <v>504</v>
      </c>
    </row>
    <row r="113" spans="1:10">
      <c r="A113" s="76">
        <v>819</v>
      </c>
      <c r="B113" s="77" t="s">
        <v>6406</v>
      </c>
      <c r="C113" s="77" t="s">
        <v>6467</v>
      </c>
      <c r="D113" s="75">
        <v>6</v>
      </c>
      <c r="E113" s="74" t="s">
        <v>502</v>
      </c>
      <c r="F113" s="76">
        <v>819</v>
      </c>
      <c r="G113" s="77" t="s">
        <v>240</v>
      </c>
      <c r="H113" s="77" t="s">
        <v>240</v>
      </c>
      <c r="I113" s="77">
        <v>819</v>
      </c>
      <c r="J113" s="74" t="s">
        <v>502</v>
      </c>
    </row>
    <row r="114" spans="1:10">
      <c r="A114" s="76">
        <v>837</v>
      </c>
      <c r="B114" s="75" t="s">
        <v>6406</v>
      </c>
      <c r="C114" s="75" t="s">
        <v>6467</v>
      </c>
      <c r="D114" s="75">
        <v>3</v>
      </c>
      <c r="E114" s="74" t="s">
        <v>705</v>
      </c>
      <c r="F114" s="76">
        <v>837</v>
      </c>
      <c r="G114" s="75" t="s">
        <v>242</v>
      </c>
      <c r="H114" s="75" t="s">
        <v>242</v>
      </c>
      <c r="I114" s="75">
        <v>837</v>
      </c>
      <c r="J114" s="74" t="s">
        <v>705</v>
      </c>
    </row>
    <row r="115" spans="1:10">
      <c r="A115" s="76">
        <v>842</v>
      </c>
      <c r="B115" s="77" t="s">
        <v>6406</v>
      </c>
      <c r="C115" s="77" t="s">
        <v>6467</v>
      </c>
      <c r="D115" s="75">
        <v>5</v>
      </c>
      <c r="E115" s="74" t="s">
        <v>501</v>
      </c>
      <c r="F115" s="76">
        <v>842</v>
      </c>
      <c r="G115" s="77" t="s">
        <v>244</v>
      </c>
      <c r="H115" s="77" t="s">
        <v>244</v>
      </c>
      <c r="I115" s="77">
        <v>842</v>
      </c>
      <c r="J115" s="74" t="s">
        <v>501</v>
      </c>
    </row>
    <row r="116" spans="1:10">
      <c r="A116" s="76">
        <v>847</v>
      </c>
      <c r="B116" s="75" t="s">
        <v>6406</v>
      </c>
      <c r="C116" s="75" t="s">
        <v>6467</v>
      </c>
      <c r="D116" s="75">
        <v>8</v>
      </c>
      <c r="E116" s="74" t="s">
        <v>504</v>
      </c>
      <c r="F116" s="76">
        <v>847</v>
      </c>
      <c r="G116" s="75" t="s">
        <v>246</v>
      </c>
      <c r="H116" s="75" t="s">
        <v>246</v>
      </c>
      <c r="I116" s="75">
        <v>847</v>
      </c>
      <c r="J116" s="74" t="s">
        <v>504</v>
      </c>
    </row>
    <row r="117" spans="1:10">
      <c r="A117" s="76">
        <v>854</v>
      </c>
      <c r="B117" s="77" t="s">
        <v>6406</v>
      </c>
      <c r="C117" s="77" t="s">
        <v>6467</v>
      </c>
      <c r="D117" s="75">
        <v>6</v>
      </c>
      <c r="E117" s="74" t="s">
        <v>502</v>
      </c>
      <c r="F117" s="76">
        <v>854</v>
      </c>
      <c r="G117" s="77" t="s">
        <v>248</v>
      </c>
      <c r="H117" s="77" t="s">
        <v>248</v>
      </c>
      <c r="I117" s="77">
        <v>854</v>
      </c>
      <c r="J117" s="74" t="s">
        <v>502</v>
      </c>
    </row>
    <row r="118" spans="1:10">
      <c r="A118" s="76">
        <v>856</v>
      </c>
      <c r="B118" s="75" t="s">
        <v>6406</v>
      </c>
      <c r="C118" s="75" t="s">
        <v>6467</v>
      </c>
      <c r="D118" s="75">
        <v>8</v>
      </c>
      <c r="E118" s="74" t="s">
        <v>504</v>
      </c>
      <c r="F118" s="76">
        <v>856</v>
      </c>
      <c r="G118" s="75" t="s">
        <v>251</v>
      </c>
      <c r="H118" s="75" t="s">
        <v>6506</v>
      </c>
      <c r="I118" s="75">
        <v>856</v>
      </c>
      <c r="J118" s="74" t="s">
        <v>504</v>
      </c>
    </row>
    <row r="119" spans="1:10">
      <c r="A119" s="76">
        <v>858</v>
      </c>
      <c r="B119" s="77" t="s">
        <v>6406</v>
      </c>
      <c r="C119" s="77" t="s">
        <v>6467</v>
      </c>
      <c r="D119" s="77">
        <v>4</v>
      </c>
      <c r="E119" s="74" t="s">
        <v>708</v>
      </c>
      <c r="F119" s="76">
        <v>858</v>
      </c>
      <c r="G119" s="77" t="s">
        <v>253</v>
      </c>
      <c r="H119" s="77" t="s">
        <v>6507</v>
      </c>
      <c r="I119" s="77">
        <v>858</v>
      </c>
      <c r="J119" s="74" t="s">
        <v>708</v>
      </c>
    </row>
    <row r="120" spans="1:10">
      <c r="A120" s="76">
        <v>861</v>
      </c>
      <c r="B120" s="75" t="s">
        <v>6406</v>
      </c>
      <c r="C120" s="75" t="s">
        <v>6467</v>
      </c>
      <c r="D120" s="75">
        <v>8</v>
      </c>
      <c r="E120" s="74" t="s">
        <v>504</v>
      </c>
      <c r="F120" s="76">
        <v>861</v>
      </c>
      <c r="G120" s="75" t="s">
        <v>255</v>
      </c>
      <c r="H120" s="75" t="s">
        <v>255</v>
      </c>
      <c r="I120" s="75">
        <v>861</v>
      </c>
      <c r="J120" s="74" t="s">
        <v>504</v>
      </c>
    </row>
    <row r="121" spans="1:10">
      <c r="A121" s="76">
        <v>873</v>
      </c>
      <c r="B121" s="77" t="s">
        <v>6406</v>
      </c>
      <c r="C121" s="77" t="s">
        <v>6467</v>
      </c>
      <c r="D121" s="75">
        <v>3</v>
      </c>
      <c r="E121" s="74" t="s">
        <v>705</v>
      </c>
      <c r="F121" s="76">
        <v>873</v>
      </c>
      <c r="G121" s="77" t="s">
        <v>257</v>
      </c>
      <c r="H121" s="77" t="s">
        <v>6123</v>
      </c>
      <c r="I121" s="77">
        <v>873</v>
      </c>
      <c r="J121" s="74" t="s">
        <v>705</v>
      </c>
    </row>
    <row r="122" spans="1:10">
      <c r="A122" s="76">
        <v>885</v>
      </c>
      <c r="B122" s="75" t="s">
        <v>6406</v>
      </c>
      <c r="C122" s="75" t="s">
        <v>6467</v>
      </c>
      <c r="D122" s="77">
        <v>4</v>
      </c>
      <c r="E122" s="74" t="s">
        <v>708</v>
      </c>
      <c r="F122" s="76">
        <v>885</v>
      </c>
      <c r="G122" s="75" t="s">
        <v>259</v>
      </c>
      <c r="H122" s="75" t="s">
        <v>6508</v>
      </c>
      <c r="I122" s="75">
        <v>885</v>
      </c>
      <c r="J122" s="74" t="s">
        <v>708</v>
      </c>
    </row>
    <row r="123" spans="1:10">
      <c r="A123" s="76">
        <v>887</v>
      </c>
      <c r="B123" s="77" t="s">
        <v>6406</v>
      </c>
      <c r="C123" s="77" t="s">
        <v>6467</v>
      </c>
      <c r="D123" s="75">
        <v>6</v>
      </c>
      <c r="E123" s="74" t="s">
        <v>502</v>
      </c>
      <c r="F123" s="76">
        <v>887</v>
      </c>
      <c r="G123" s="77" t="s">
        <v>261</v>
      </c>
      <c r="H123" s="77" t="s">
        <v>261</v>
      </c>
      <c r="I123" s="77">
        <v>887</v>
      </c>
      <c r="J123" s="74" t="s">
        <v>502</v>
      </c>
    </row>
    <row r="124" spans="1:10">
      <c r="A124" s="76">
        <v>890</v>
      </c>
      <c r="B124" s="75" t="s">
        <v>6406</v>
      </c>
      <c r="C124" s="75" t="s">
        <v>6467</v>
      </c>
      <c r="D124" s="77">
        <v>4</v>
      </c>
      <c r="E124" s="74" t="s">
        <v>708</v>
      </c>
      <c r="F124" s="76">
        <v>890</v>
      </c>
      <c r="G124" s="75" t="s">
        <v>263</v>
      </c>
      <c r="H124" s="75" t="s">
        <v>6509</v>
      </c>
      <c r="I124" s="75">
        <v>890</v>
      </c>
      <c r="J124" s="74" t="s">
        <v>708</v>
      </c>
    </row>
    <row r="125" spans="1:10">
      <c r="A125" s="76">
        <v>893</v>
      </c>
      <c r="B125" s="77" t="s">
        <v>6406</v>
      </c>
      <c r="C125" s="77" t="s">
        <v>6467</v>
      </c>
      <c r="D125" s="77">
        <v>1</v>
      </c>
      <c r="E125" s="74" t="s">
        <v>698</v>
      </c>
      <c r="F125" s="76">
        <v>893</v>
      </c>
      <c r="G125" s="77" t="s">
        <v>265</v>
      </c>
      <c r="H125" s="77" t="s">
        <v>6510</v>
      </c>
      <c r="I125" s="77">
        <v>893</v>
      </c>
      <c r="J125" s="74" t="s">
        <v>698</v>
      </c>
    </row>
    <row r="126" spans="1:10">
      <c r="A126" s="76">
        <v>895</v>
      </c>
      <c r="B126" s="75" t="s">
        <v>6406</v>
      </c>
      <c r="C126" s="75" t="s">
        <v>6467</v>
      </c>
      <c r="D126" s="75">
        <v>2</v>
      </c>
      <c r="E126" s="74" t="s">
        <v>702</v>
      </c>
      <c r="F126" s="76">
        <v>895</v>
      </c>
      <c r="G126" s="75" t="s">
        <v>267</v>
      </c>
      <c r="H126" s="75" t="s">
        <v>267</v>
      </c>
      <c r="I126" s="75">
        <v>895</v>
      </c>
      <c r="J126" s="74" t="s">
        <v>702</v>
      </c>
    </row>
  </sheetData>
  <autoFilter ref="B1:J126" xr:uid="{00000000-0009-0000-0000-00001A000000}"/>
  <conditionalFormatting sqref="G59">
    <cfRule type="cellIs" dxfId="21" priority="25" stopIfTrue="1" operator="equal">
      <formula>0</formula>
    </cfRule>
  </conditionalFormatting>
  <conditionalFormatting sqref="G107">
    <cfRule type="cellIs" dxfId="20" priority="24" stopIfTrue="1" operator="equal">
      <formula>0</formula>
    </cfRule>
  </conditionalFormatting>
  <conditionalFormatting sqref="G85">
    <cfRule type="cellIs" dxfId="19" priority="23" stopIfTrue="1" operator="equal">
      <formula>0</formula>
    </cfRule>
  </conditionalFormatting>
  <conditionalFormatting sqref="G78">
    <cfRule type="cellIs" dxfId="18" priority="22" stopIfTrue="1" operator="equal">
      <formula>0</formula>
    </cfRule>
  </conditionalFormatting>
  <conditionalFormatting sqref="G97">
    <cfRule type="cellIs" dxfId="17" priority="21" stopIfTrue="1" operator="equal">
      <formula>0</formula>
    </cfRule>
  </conditionalFormatting>
  <conditionalFormatting sqref="G90">
    <cfRule type="cellIs" dxfId="16" priority="20" stopIfTrue="1" operator="equal">
      <formula>0</formula>
    </cfRule>
  </conditionalFormatting>
  <conditionalFormatting sqref="G46">
    <cfRule type="cellIs" dxfId="15" priority="19" stopIfTrue="1" operator="equal">
      <formula>0</formula>
    </cfRule>
  </conditionalFormatting>
  <conditionalFormatting sqref="G41">
    <cfRule type="cellIs" dxfId="14" priority="18" stopIfTrue="1" operator="equal">
      <formula>0</formula>
    </cfRule>
  </conditionalFormatting>
  <conditionalFormatting sqref="G104">
    <cfRule type="cellIs" dxfId="13" priority="17" stopIfTrue="1" operator="equal">
      <formula>0</formula>
    </cfRule>
  </conditionalFormatting>
  <conditionalFormatting sqref="G11">
    <cfRule type="cellIs" dxfId="12" priority="16" stopIfTrue="1" operator="equal">
      <formula>0</formula>
    </cfRule>
  </conditionalFormatting>
  <conditionalFormatting sqref="G98">
    <cfRule type="cellIs" dxfId="11" priority="15" stopIfTrue="1" operator="equal">
      <formula>0</formula>
    </cfRule>
  </conditionalFormatting>
  <conditionalFormatting sqref="H59">
    <cfRule type="cellIs" dxfId="10" priority="14" stopIfTrue="1" operator="equal">
      <formula>0</formula>
    </cfRule>
  </conditionalFormatting>
  <conditionalFormatting sqref="H107">
    <cfRule type="cellIs" dxfId="9" priority="13" stopIfTrue="1" operator="equal">
      <formula>0</formula>
    </cfRule>
  </conditionalFormatting>
  <conditionalFormatting sqref="H85">
    <cfRule type="cellIs" dxfId="8" priority="12" stopIfTrue="1" operator="equal">
      <formula>0</formula>
    </cfRule>
  </conditionalFormatting>
  <conditionalFormatting sqref="H78">
    <cfRule type="cellIs" dxfId="7" priority="11" stopIfTrue="1" operator="equal">
      <formula>0</formula>
    </cfRule>
  </conditionalFormatting>
  <conditionalFormatting sqref="H97">
    <cfRule type="cellIs" dxfId="6" priority="10" stopIfTrue="1" operator="equal">
      <formula>0</formula>
    </cfRule>
  </conditionalFormatting>
  <conditionalFormatting sqref="H90">
    <cfRule type="cellIs" dxfId="5" priority="9" stopIfTrue="1" operator="equal">
      <formula>0</formula>
    </cfRule>
  </conditionalFormatting>
  <conditionalFormatting sqref="H46">
    <cfRule type="cellIs" dxfId="4" priority="8" stopIfTrue="1" operator="equal">
      <formula>0</formula>
    </cfRule>
  </conditionalFormatting>
  <conditionalFormatting sqref="H41">
    <cfRule type="cellIs" dxfId="3" priority="7" stopIfTrue="1" operator="equal">
      <formula>0</formula>
    </cfRule>
  </conditionalFormatting>
  <conditionalFormatting sqref="H104">
    <cfRule type="cellIs" dxfId="2" priority="6" stopIfTrue="1" operator="equal">
      <formula>0</formula>
    </cfRule>
  </conditionalFormatting>
  <conditionalFormatting sqref="H11">
    <cfRule type="cellIs" dxfId="1" priority="5" stopIfTrue="1" operator="equal">
      <formula>0</formula>
    </cfRule>
  </conditionalFormatting>
  <conditionalFormatting sqref="H98">
    <cfRule type="cellIs" dxfId="0" priority="4" stopIfTrue="1" operator="equal">
      <formula>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2"/>
  <sheetViews>
    <sheetView workbookViewId="0">
      <selection activeCell="A5" sqref="A5"/>
    </sheetView>
  </sheetViews>
  <sheetFormatPr defaultColWidth="11.42578125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ht="30" customHeight="1">
      <c r="A1" s="1019" t="s">
        <v>6511</v>
      </c>
      <c r="B1" s="1019"/>
      <c r="D1" s="1019" t="s">
        <v>6512</v>
      </c>
      <c r="E1" s="1019"/>
    </row>
    <row r="2" spans="1:5" ht="15" customHeight="1" thickBot="1">
      <c r="A2" s="92" t="s">
        <v>6513</v>
      </c>
      <c r="B2" s="93" t="s">
        <v>6514</v>
      </c>
      <c r="D2" s="17" t="s">
        <v>6515</v>
      </c>
      <c r="E2" s="17" t="s">
        <v>516</v>
      </c>
    </row>
    <row r="3" spans="1:5" ht="15" customHeight="1" thickBot="1">
      <c r="A3" s="89" t="s">
        <v>6516</v>
      </c>
      <c r="B3" s="90" t="s">
        <v>564</v>
      </c>
      <c r="D3" s="82" t="s">
        <v>6517</v>
      </c>
      <c r="E3" s="83" t="s">
        <v>525</v>
      </c>
    </row>
    <row r="4" spans="1:5" ht="15" customHeight="1" thickBot="1">
      <c r="A4" s="89" t="s">
        <v>533</v>
      </c>
      <c r="B4" s="90" t="s">
        <v>6518</v>
      </c>
      <c r="D4" s="82" t="s">
        <v>571</v>
      </c>
      <c r="E4" s="83" t="s">
        <v>527</v>
      </c>
    </row>
    <row r="5" spans="1:5" ht="15" customHeight="1" thickBot="1">
      <c r="A5" s="89" t="s">
        <v>6519</v>
      </c>
      <c r="B5" s="90" t="s">
        <v>6520</v>
      </c>
      <c r="D5" s="85" t="s">
        <v>6521</v>
      </c>
      <c r="E5" s="85" t="s">
        <v>6522</v>
      </c>
    </row>
    <row r="6" spans="1:5" ht="15" customHeight="1" thickBot="1">
      <c r="A6" s="89" t="s">
        <v>542</v>
      </c>
      <c r="B6" s="90" t="s">
        <v>6523</v>
      </c>
      <c r="D6" s="85" t="s">
        <v>6524</v>
      </c>
      <c r="E6" s="85" t="s">
        <v>6525</v>
      </c>
    </row>
    <row r="7" spans="1:5" ht="15" customHeight="1" thickBot="1">
      <c r="A7" s="89" t="s">
        <v>544</v>
      </c>
      <c r="B7" s="90" t="s">
        <v>6526</v>
      </c>
      <c r="D7" s="82" t="s">
        <v>627</v>
      </c>
      <c r="E7" s="83" t="s">
        <v>628</v>
      </c>
    </row>
    <row r="8" spans="1:5" ht="15" customHeight="1" thickBot="1">
      <c r="A8" s="89" t="s">
        <v>529</v>
      </c>
      <c r="B8" s="90" t="s">
        <v>6527</v>
      </c>
      <c r="D8" s="82" t="s">
        <v>536</v>
      </c>
      <c r="E8" s="86" t="s">
        <v>537</v>
      </c>
    </row>
    <row r="9" spans="1:5" ht="15" customHeight="1" thickBot="1">
      <c r="A9" s="89" t="s">
        <v>6528</v>
      </c>
      <c r="B9" s="90" t="s">
        <v>6529</v>
      </c>
    </row>
    <row r="10" spans="1:5" ht="15" customHeight="1" thickBot="1">
      <c r="A10" s="89" t="s">
        <v>632</v>
      </c>
      <c r="B10" s="90" t="s">
        <v>6530</v>
      </c>
    </row>
    <row r="11" spans="1:5" ht="15" customHeight="1" thickBot="1">
      <c r="A11" s="89" t="s">
        <v>636</v>
      </c>
      <c r="B11" s="90" t="s">
        <v>6531</v>
      </c>
    </row>
    <row r="12" spans="1:5" ht="15" customHeight="1" thickBot="1">
      <c r="A12" s="89" t="s">
        <v>547</v>
      </c>
      <c r="B12" s="90" t="s">
        <v>6532</v>
      </c>
    </row>
    <row r="13" spans="1:5" ht="15" customHeight="1" thickBot="1">
      <c r="A13" s="89" t="s">
        <v>6533</v>
      </c>
      <c r="B13" s="90" t="s">
        <v>6534</v>
      </c>
    </row>
    <row r="14" spans="1:5" ht="15" customHeight="1" thickBot="1">
      <c r="A14" s="89" t="s">
        <v>6535</v>
      </c>
      <c r="B14" s="90" t="s">
        <v>6536</v>
      </c>
    </row>
    <row r="15" spans="1:5" ht="15" customHeight="1" thickBot="1">
      <c r="A15" s="89" t="s">
        <v>569</v>
      </c>
      <c r="B15" s="90" t="s">
        <v>6537</v>
      </c>
    </row>
    <row r="16" spans="1:5" ht="15" customHeight="1" thickBot="1">
      <c r="A16" s="89" t="s">
        <v>6538</v>
      </c>
      <c r="B16" s="90" t="s">
        <v>6539</v>
      </c>
    </row>
    <row r="17" spans="1:5" ht="15" customHeight="1">
      <c r="A17" s="91"/>
    </row>
    <row r="18" spans="1:5" ht="15" customHeight="1">
      <c r="A18" s="91"/>
    </row>
    <row r="19" spans="1:5" ht="40.5" customHeight="1" thickBot="1">
      <c r="A19" s="1019" t="s">
        <v>6540</v>
      </c>
      <c r="B19" s="1019"/>
      <c r="D19" s="1019" t="s">
        <v>6541</v>
      </c>
      <c r="E19" s="1019"/>
    </row>
    <row r="20" spans="1:5" ht="15" customHeight="1" thickBot="1">
      <c r="A20" s="87" t="s">
        <v>6513</v>
      </c>
      <c r="B20" s="88" t="s">
        <v>6514</v>
      </c>
      <c r="D20" s="31" t="s">
        <v>6542</v>
      </c>
      <c r="E20" s="31" t="s">
        <v>523</v>
      </c>
    </row>
    <row r="21" spans="1:5" ht="15" customHeight="1" thickBot="1">
      <c r="A21" s="89" t="s">
        <v>6543</v>
      </c>
      <c r="B21" s="90" t="s">
        <v>6544</v>
      </c>
      <c r="D21" s="19" t="s">
        <v>576</v>
      </c>
      <c r="E21" s="19" t="s">
        <v>530</v>
      </c>
    </row>
    <row r="22" spans="1:5" ht="15" customHeight="1" thickBot="1">
      <c r="A22" s="89" t="s">
        <v>6545</v>
      </c>
      <c r="B22" s="90" t="s">
        <v>6546</v>
      </c>
      <c r="D22" s="19" t="s">
        <v>643</v>
      </c>
      <c r="E22" s="19" t="s">
        <v>633</v>
      </c>
    </row>
    <row r="23" spans="1:5" ht="15" customHeight="1" thickBot="1">
      <c r="A23" s="89" t="s">
        <v>6547</v>
      </c>
      <c r="B23" s="90" t="s">
        <v>6548</v>
      </c>
      <c r="D23" s="19" t="s">
        <v>6549</v>
      </c>
      <c r="E23" s="19" t="s">
        <v>6550</v>
      </c>
    </row>
    <row r="24" spans="1:5" ht="15" customHeight="1" thickBot="1">
      <c r="A24" s="89" t="s">
        <v>6551</v>
      </c>
      <c r="B24" s="90" t="s">
        <v>6552</v>
      </c>
      <c r="D24" s="19" t="s">
        <v>594</v>
      </c>
      <c r="E24" s="19" t="s">
        <v>532</v>
      </c>
    </row>
    <row r="25" spans="1:5" ht="15" customHeight="1" thickBot="1">
      <c r="A25" s="89" t="s">
        <v>6553</v>
      </c>
      <c r="B25" s="90" t="s">
        <v>6554</v>
      </c>
      <c r="D25" s="19" t="s">
        <v>577</v>
      </c>
      <c r="E25" s="19" t="s">
        <v>534</v>
      </c>
    </row>
    <row r="26" spans="1:5" ht="15" customHeight="1" thickBot="1">
      <c r="A26" s="89" t="s">
        <v>6555</v>
      </c>
      <c r="B26" s="90" t="s">
        <v>6556</v>
      </c>
      <c r="D26" s="19" t="s">
        <v>692</v>
      </c>
      <c r="E26" s="19" t="s">
        <v>6557</v>
      </c>
    </row>
    <row r="27" spans="1:5" ht="15" customHeight="1" thickBot="1">
      <c r="A27" s="89" t="s">
        <v>6558</v>
      </c>
      <c r="B27" s="90" t="s">
        <v>6559</v>
      </c>
      <c r="D27" s="19" t="s">
        <v>650</v>
      </c>
      <c r="E27" s="19" t="s">
        <v>651</v>
      </c>
    </row>
    <row r="28" spans="1:5" ht="15" customHeight="1" thickBot="1">
      <c r="A28" s="89" t="s">
        <v>6560</v>
      </c>
      <c r="B28" s="90" t="s">
        <v>6561</v>
      </c>
      <c r="D28" s="19" t="s">
        <v>600</v>
      </c>
      <c r="E28" s="19" t="s">
        <v>6562</v>
      </c>
    </row>
    <row r="29" spans="1:5" ht="15" customHeight="1" thickBot="1">
      <c r="A29" s="89" t="s">
        <v>588</v>
      </c>
      <c r="B29" s="90" t="s">
        <v>6563</v>
      </c>
      <c r="D29" s="19" t="s">
        <v>578</v>
      </c>
      <c r="E29" s="19" t="s">
        <v>543</v>
      </c>
    </row>
    <row r="30" spans="1:5" ht="15" customHeight="1" thickBot="1">
      <c r="A30" s="89" t="s">
        <v>6564</v>
      </c>
      <c r="B30" s="90" t="s">
        <v>6565</v>
      </c>
      <c r="D30" s="19" t="s">
        <v>589</v>
      </c>
      <c r="E30" s="19" t="s">
        <v>6566</v>
      </c>
    </row>
    <row r="31" spans="1:5" ht="15" customHeight="1" thickBot="1">
      <c r="A31" s="89" t="s">
        <v>585</v>
      </c>
      <c r="B31" s="90" t="s">
        <v>6567</v>
      </c>
      <c r="D31" s="19" t="s">
        <v>580</v>
      </c>
      <c r="E31" s="19" t="s">
        <v>565</v>
      </c>
    </row>
    <row r="32" spans="1:5" ht="15" customHeight="1" thickBot="1">
      <c r="A32" s="89" t="s">
        <v>6568</v>
      </c>
      <c r="B32" s="90" t="s">
        <v>6569</v>
      </c>
      <c r="D32" s="19" t="s">
        <v>606</v>
      </c>
      <c r="E32" s="19" t="s">
        <v>669</v>
      </c>
    </row>
    <row r="33" spans="1:5" ht="15" customHeight="1" thickBot="1">
      <c r="A33" s="89" t="s">
        <v>6570</v>
      </c>
      <c r="B33" s="90" t="s">
        <v>6571</v>
      </c>
      <c r="D33" s="19" t="s">
        <v>608</v>
      </c>
      <c r="E33" s="19" t="s">
        <v>609</v>
      </c>
    </row>
    <row r="34" spans="1:5" ht="15" customHeight="1" thickBot="1">
      <c r="A34" s="89" t="s">
        <v>6572</v>
      </c>
      <c r="B34" s="90" t="s">
        <v>6573</v>
      </c>
      <c r="D34" s="19" t="s">
        <v>582</v>
      </c>
      <c r="E34" s="19" t="s">
        <v>567</v>
      </c>
    </row>
    <row r="35" spans="1:5" ht="15" customHeight="1" thickBot="1">
      <c r="A35" s="89" t="s">
        <v>657</v>
      </c>
      <c r="B35" s="90" t="s">
        <v>6574</v>
      </c>
      <c r="D35" s="19" t="s">
        <v>610</v>
      </c>
      <c r="E35" s="19" t="s">
        <v>670</v>
      </c>
    </row>
    <row r="36" spans="1:5" ht="15" customHeight="1" thickBot="1">
      <c r="A36" s="89" t="s">
        <v>6575</v>
      </c>
      <c r="B36" s="90" t="s">
        <v>6576</v>
      </c>
      <c r="D36" s="19" t="s">
        <v>584</v>
      </c>
      <c r="E36" s="19" t="s">
        <v>548</v>
      </c>
    </row>
    <row r="37" spans="1:5" ht="15" customHeight="1" thickBot="1">
      <c r="A37" s="89" t="s">
        <v>6577</v>
      </c>
      <c r="B37" s="90" t="s">
        <v>6578</v>
      </c>
      <c r="D37" s="19" t="s">
        <v>587</v>
      </c>
      <c r="E37" s="19" t="s">
        <v>566</v>
      </c>
    </row>
    <row r="38" spans="1:5" ht="15" customHeight="1" thickBot="1">
      <c r="A38" s="89" t="s">
        <v>583</v>
      </c>
      <c r="B38" s="90" t="s">
        <v>6579</v>
      </c>
      <c r="D38" s="19" t="s">
        <v>652</v>
      </c>
      <c r="E38" s="19" t="s">
        <v>6580</v>
      </c>
    </row>
    <row r="39" spans="1:5" ht="15" customHeight="1" thickBot="1">
      <c r="A39" s="89" t="s">
        <v>6581</v>
      </c>
      <c r="B39" s="90" t="s">
        <v>6582</v>
      </c>
      <c r="D39" s="19" t="s">
        <v>581</v>
      </c>
      <c r="E39" s="19" t="s">
        <v>6583</v>
      </c>
    </row>
    <row r="40" spans="1:5" ht="15" customHeight="1" thickBot="1">
      <c r="A40" s="89" t="s">
        <v>3378</v>
      </c>
      <c r="B40" s="90" t="s">
        <v>6584</v>
      </c>
    </row>
    <row r="41" spans="1:5" ht="15" customHeight="1" thickBot="1">
      <c r="A41" s="89" t="s">
        <v>6585</v>
      </c>
      <c r="B41" s="90" t="s">
        <v>6586</v>
      </c>
    </row>
    <row r="42" spans="1:5" ht="15" customHeight="1" thickBot="1">
      <c r="A42" s="89" t="s">
        <v>6587</v>
      </c>
      <c r="B42" s="90" t="s">
        <v>6588</v>
      </c>
    </row>
    <row r="43" spans="1:5" ht="15" customHeight="1" thickBot="1">
      <c r="A43" s="89" t="s">
        <v>6589</v>
      </c>
      <c r="B43" s="90" t="s">
        <v>6590</v>
      </c>
    </row>
    <row r="44" spans="1:5" ht="15" customHeight="1" thickBot="1">
      <c r="A44" s="89" t="s">
        <v>590</v>
      </c>
      <c r="B44" s="90" t="s">
        <v>6591</v>
      </c>
    </row>
    <row r="45" spans="1:5" ht="15" customHeight="1" thickBot="1">
      <c r="A45" s="89" t="s">
        <v>700</v>
      </c>
      <c r="B45" s="90" t="s">
        <v>6592</v>
      </c>
    </row>
    <row r="46" spans="1:5" ht="15" customHeight="1" thickBot="1">
      <c r="A46" s="89" t="s">
        <v>598</v>
      </c>
      <c r="B46" s="90" t="s">
        <v>6593</v>
      </c>
    </row>
    <row r="47" spans="1:5" ht="24" customHeight="1" thickBot="1">
      <c r="A47" s="89" t="s">
        <v>660</v>
      </c>
      <c r="B47" s="90" t="s">
        <v>6594</v>
      </c>
    </row>
    <row r="48" spans="1:5" ht="15" customHeight="1" thickBot="1">
      <c r="A48" s="89" t="s">
        <v>3381</v>
      </c>
      <c r="B48" s="90" t="s">
        <v>6595</v>
      </c>
    </row>
    <row r="49" spans="1:2" ht="15" customHeight="1" thickBot="1">
      <c r="A49" s="89" t="s">
        <v>647</v>
      </c>
      <c r="B49" s="90" t="s">
        <v>6596</v>
      </c>
    </row>
    <row r="50" spans="1:2" ht="15" customHeight="1" thickBot="1">
      <c r="A50" s="89" t="s">
        <v>6597</v>
      </c>
      <c r="B50" s="90" t="s">
        <v>6598</v>
      </c>
    </row>
    <row r="51" spans="1:2" ht="15" customHeight="1" thickBot="1">
      <c r="A51" s="89" t="s">
        <v>662</v>
      </c>
      <c r="B51" s="90" t="s">
        <v>6599</v>
      </c>
    </row>
    <row r="52" spans="1:2" ht="15" customHeight="1" thickBot="1">
      <c r="A52" s="89" t="s">
        <v>591</v>
      </c>
      <c r="B52" s="90" t="s">
        <v>6600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L138"/>
  <sheetViews>
    <sheetView zoomScale="80" zoomScaleNormal="80" zoomScaleSheetLayoutView="90" workbookViewId="0">
      <pane xSplit="3" ySplit="4" topLeftCell="J5" activePane="bottomRight" state="frozen"/>
      <selection pane="bottomRight" activeCell="K37" sqref="K37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14.42578125" customWidth="1"/>
    <col min="2" max="2" width="48.140625" customWidth="1"/>
    <col min="3" max="3" width="17" style="95" customWidth="1"/>
    <col min="4" max="4" width="11.140625" style="95" bestFit="1" customWidth="1"/>
    <col min="5" max="5" width="11.28515625" style="95" bestFit="1" customWidth="1"/>
    <col min="6" max="6" width="11.7109375" style="95" customWidth="1"/>
    <col min="7" max="7" width="11.28515625" style="95" bestFit="1" customWidth="1"/>
    <col min="8" max="8" width="11.140625" style="95" bestFit="1" customWidth="1"/>
    <col min="9" max="9" width="11.28515625" style="95" customWidth="1"/>
    <col min="10" max="10" width="10.140625" style="95" bestFit="1" customWidth="1"/>
    <col min="11" max="11" width="11.28515625" style="95" bestFit="1" customWidth="1"/>
    <col min="12" max="13" width="11.28515625" style="95" customWidth="1"/>
    <col min="14" max="14" width="12.85546875" style="95" bestFit="1" customWidth="1"/>
    <col min="15" max="15" width="13.85546875" style="95" customWidth="1"/>
    <col min="16" max="16" width="11.42578125" customWidth="1"/>
    <col min="17" max="17" width="8.7109375" customWidth="1"/>
    <col min="18" max="18" width="11.28515625" customWidth="1"/>
    <col min="21" max="21" width="14.42578125" customWidth="1"/>
    <col min="27" max="27" width="11.42578125" customWidth="1"/>
  </cols>
  <sheetData>
    <row r="1" spans="1:21" s="6" customFormat="1" ht="51.75" customHeight="1" thickBot="1">
      <c r="A1" s="529"/>
      <c r="B1" s="528" t="s">
        <v>268</v>
      </c>
      <c r="C1" s="671" t="s">
        <v>269</v>
      </c>
      <c r="D1" s="839" t="s">
        <v>435</v>
      </c>
      <c r="E1" s="840"/>
      <c r="F1" s="840"/>
      <c r="G1" s="840"/>
      <c r="H1" s="840"/>
      <c r="I1" s="840"/>
      <c r="J1" s="840"/>
      <c r="K1" s="840"/>
      <c r="L1" s="840"/>
      <c r="M1" s="840"/>
      <c r="N1" s="840"/>
      <c r="O1" s="841"/>
    </row>
    <row r="2" spans="1:21" ht="47.25" customHeight="1">
      <c r="A2" s="828" t="s">
        <v>272</v>
      </c>
      <c r="B2" s="828" t="s">
        <v>436</v>
      </c>
      <c r="C2" s="414" t="s">
        <v>274</v>
      </c>
      <c r="D2" s="830" t="s">
        <v>275</v>
      </c>
      <c r="E2" s="831"/>
      <c r="F2" s="830" t="s">
        <v>276</v>
      </c>
      <c r="G2" s="831"/>
      <c r="H2" s="830" t="s">
        <v>277</v>
      </c>
      <c r="I2" s="831"/>
      <c r="J2" s="830" t="s">
        <v>278</v>
      </c>
      <c r="K2" s="831"/>
      <c r="L2" s="832" t="s">
        <v>279</v>
      </c>
      <c r="M2" s="833"/>
      <c r="N2" s="830" t="s">
        <v>287</v>
      </c>
      <c r="O2" s="831"/>
      <c r="R2" s="5"/>
    </row>
    <row r="3" spans="1:21" ht="43.5" customHeight="1" outlineLevel="1" thickBot="1">
      <c r="A3" s="848"/>
      <c r="B3" s="848"/>
      <c r="C3" s="648" t="s">
        <v>282</v>
      </c>
      <c r="D3" s="649" t="s">
        <v>283</v>
      </c>
      <c r="E3" s="650" t="s">
        <v>284</v>
      </c>
      <c r="F3" s="649" t="s">
        <v>283</v>
      </c>
      <c r="G3" s="650" t="s">
        <v>284</v>
      </c>
      <c r="H3" s="649" t="s">
        <v>283</v>
      </c>
      <c r="I3" s="650" t="s">
        <v>284</v>
      </c>
      <c r="J3" s="649" t="s">
        <v>283</v>
      </c>
      <c r="K3" s="650" t="s">
        <v>284</v>
      </c>
      <c r="L3" s="464" t="s">
        <v>285</v>
      </c>
      <c r="M3" s="465" t="s">
        <v>286</v>
      </c>
      <c r="N3" s="649" t="s">
        <v>287</v>
      </c>
      <c r="O3" s="650" t="s">
        <v>288</v>
      </c>
    </row>
    <row r="4" spans="1:21" s="22" customFormat="1" ht="27" customHeight="1" outlineLevel="1">
      <c r="A4" s="651"/>
      <c r="B4" s="652" t="s">
        <v>437</v>
      </c>
      <c r="C4" s="653">
        <v>4146548</v>
      </c>
      <c r="D4" s="653">
        <v>1117252</v>
      </c>
      <c r="E4" s="654">
        <v>0.26944147276240382</v>
      </c>
      <c r="F4" s="653">
        <v>1077320</v>
      </c>
      <c r="G4" s="654">
        <v>0.25981129363509115</v>
      </c>
      <c r="H4" s="653">
        <v>63194</v>
      </c>
      <c r="I4" s="654">
        <v>1.5240146743749258E-2</v>
      </c>
      <c r="J4" s="653">
        <v>67655</v>
      </c>
      <c r="K4" s="654">
        <v>1.6315981389821124E-2</v>
      </c>
      <c r="L4" s="653">
        <v>7226</v>
      </c>
      <c r="M4" s="654">
        <v>1.7426543717810575E-3</v>
      </c>
      <c r="N4" s="653">
        <v>7226</v>
      </c>
      <c r="O4" s="655">
        <v>0.17426543717810575</v>
      </c>
    </row>
    <row r="5" spans="1:21" ht="15" customHeight="1" outlineLevel="2" thickBot="1">
      <c r="A5" s="364">
        <v>1</v>
      </c>
      <c r="B5" s="364" t="s">
        <v>418</v>
      </c>
      <c r="C5" s="659">
        <v>2595300</v>
      </c>
      <c r="D5" s="659">
        <v>792235</v>
      </c>
      <c r="E5" s="660">
        <v>0.30525758101182909</v>
      </c>
      <c r="F5" s="661">
        <v>0</v>
      </c>
      <c r="G5" s="660">
        <v>0</v>
      </c>
      <c r="H5" s="659">
        <v>48845</v>
      </c>
      <c r="I5" s="662">
        <v>1.8820560243517127E-2</v>
      </c>
      <c r="J5" s="659">
        <v>51013</v>
      </c>
      <c r="K5" s="662">
        <v>1.9655916464377914E-2</v>
      </c>
      <c r="L5" s="659">
        <v>5470</v>
      </c>
      <c r="M5" s="662">
        <v>2.1076561476515241E-3</v>
      </c>
      <c r="N5" s="663">
        <v>897563</v>
      </c>
      <c r="O5" s="664">
        <v>0.34584171386737567</v>
      </c>
    </row>
    <row r="6" spans="1:21" ht="15" customHeight="1" outlineLevel="2">
      <c r="A6" s="364">
        <v>79</v>
      </c>
      <c r="B6" s="656" t="s">
        <v>419</v>
      </c>
      <c r="C6" s="659">
        <v>55649</v>
      </c>
      <c r="D6" s="659">
        <v>21211</v>
      </c>
      <c r="E6" s="660">
        <v>0.38115689410411685</v>
      </c>
      <c r="F6" s="661">
        <v>25453</v>
      </c>
      <c r="G6" s="660">
        <v>0.45738467896997248</v>
      </c>
      <c r="H6" s="659">
        <v>463</v>
      </c>
      <c r="I6" s="662">
        <v>8.3200057503279492E-3</v>
      </c>
      <c r="J6" s="659">
        <v>477</v>
      </c>
      <c r="K6" s="662">
        <v>8.5715825980700461E-3</v>
      </c>
      <c r="L6" s="659">
        <v>65</v>
      </c>
      <c r="M6" s="662">
        <v>1.1680353645168826E-3</v>
      </c>
      <c r="N6" s="663">
        <v>47669</v>
      </c>
      <c r="O6" s="664">
        <v>0.8566011967870043</v>
      </c>
      <c r="Q6" s="630" t="s">
        <v>292</v>
      </c>
      <c r="R6" s="631">
        <v>154.61555494049267</v>
      </c>
    </row>
    <row r="7" spans="1:21" outlineLevel="2">
      <c r="A7" s="364">
        <v>88</v>
      </c>
      <c r="B7" s="656" t="s">
        <v>420</v>
      </c>
      <c r="C7" s="659">
        <v>561955</v>
      </c>
      <c r="D7" s="659">
        <v>128098</v>
      </c>
      <c r="E7" s="660">
        <v>0.22795063661681095</v>
      </c>
      <c r="F7" s="661">
        <v>337304</v>
      </c>
      <c r="G7" s="660">
        <v>0.60023311475118113</v>
      </c>
      <c r="H7" s="659">
        <v>4543</v>
      </c>
      <c r="I7" s="662">
        <v>8.0842772108086942E-3</v>
      </c>
      <c r="J7" s="659">
        <v>7945</v>
      </c>
      <c r="K7" s="662">
        <v>1.4138142733848795E-2</v>
      </c>
      <c r="L7" s="659">
        <v>673</v>
      </c>
      <c r="M7" s="662">
        <v>1.1976047904191617E-3</v>
      </c>
      <c r="N7" s="663">
        <v>478563</v>
      </c>
      <c r="O7" s="664">
        <v>0.8516037761030687</v>
      </c>
      <c r="Q7" s="632" t="s">
        <v>294</v>
      </c>
      <c r="R7" s="633">
        <v>149.08939939108774</v>
      </c>
    </row>
    <row r="8" spans="1:21" outlineLevel="2">
      <c r="A8" s="364">
        <v>129</v>
      </c>
      <c r="B8" s="656" t="s">
        <v>421</v>
      </c>
      <c r="C8" s="659">
        <v>85385</v>
      </c>
      <c r="D8" s="659">
        <v>21185</v>
      </c>
      <c r="E8" s="660">
        <v>0.24811149499326579</v>
      </c>
      <c r="F8" s="661">
        <v>73789</v>
      </c>
      <c r="G8" s="660">
        <v>0.8641916027405282</v>
      </c>
      <c r="H8" s="659">
        <v>645</v>
      </c>
      <c r="I8" s="662">
        <v>7.5540200269368155E-3</v>
      </c>
      <c r="J8" s="659">
        <v>545</v>
      </c>
      <c r="K8" s="662">
        <v>6.3828541312876972E-3</v>
      </c>
      <c r="L8" s="659">
        <v>140</v>
      </c>
      <c r="M8" s="662">
        <v>1.6396322539087662E-3</v>
      </c>
      <c r="N8" s="663">
        <v>96304</v>
      </c>
      <c r="O8" s="664">
        <v>1.1278796041459274</v>
      </c>
      <c r="Q8" s="632" t="s">
        <v>296</v>
      </c>
      <c r="R8" s="633">
        <v>8.7453639634652642</v>
      </c>
    </row>
    <row r="9" spans="1:21" ht="15.75" outlineLevel="1" thickBot="1">
      <c r="A9" s="364">
        <v>212</v>
      </c>
      <c r="B9" s="656" t="s">
        <v>422</v>
      </c>
      <c r="C9" s="659">
        <v>83559</v>
      </c>
      <c r="D9" s="659">
        <v>19700</v>
      </c>
      <c r="E9" s="660">
        <v>0.23576155770174367</v>
      </c>
      <c r="F9" s="661">
        <v>49690</v>
      </c>
      <c r="G9" s="660">
        <v>0.59466963462942357</v>
      </c>
      <c r="H9" s="659">
        <v>967</v>
      </c>
      <c r="I9" s="662">
        <v>1.1572661233380008E-2</v>
      </c>
      <c r="J9" s="659">
        <v>855</v>
      </c>
      <c r="K9" s="662">
        <v>1.0232290956090906E-2</v>
      </c>
      <c r="L9" s="659">
        <v>104</v>
      </c>
      <c r="M9" s="662">
        <v>1.2446295431970224E-3</v>
      </c>
      <c r="N9" s="663">
        <v>71316</v>
      </c>
      <c r="O9" s="664">
        <v>0.85348077406383516</v>
      </c>
      <c r="Q9" s="635" t="s">
        <v>298</v>
      </c>
      <c r="R9" s="634">
        <v>9.3627179629117077</v>
      </c>
    </row>
    <row r="10" spans="1:21" outlineLevel="2">
      <c r="A10" s="364">
        <v>266</v>
      </c>
      <c r="B10" s="656" t="s">
        <v>423</v>
      </c>
      <c r="C10" s="659">
        <v>246327</v>
      </c>
      <c r="D10" s="659">
        <v>27567</v>
      </c>
      <c r="E10" s="660">
        <v>0.11191221425178725</v>
      </c>
      <c r="F10" s="661">
        <v>183339</v>
      </c>
      <c r="G10" s="660">
        <v>0.74429112521160901</v>
      </c>
      <c r="H10" s="659">
        <v>3179</v>
      </c>
      <c r="I10" s="662">
        <v>1.2905609210520974E-2</v>
      </c>
      <c r="J10" s="659">
        <v>1553</v>
      </c>
      <c r="K10" s="662">
        <v>6.3046275885306931E-3</v>
      </c>
      <c r="L10" s="659">
        <v>119</v>
      </c>
      <c r="M10" s="662">
        <v>4.8309767098206856E-4</v>
      </c>
      <c r="N10" s="663">
        <v>215757</v>
      </c>
      <c r="O10" s="664">
        <v>0.87589667393342996</v>
      </c>
    </row>
    <row r="11" spans="1:21" outlineLevel="2">
      <c r="A11" s="364">
        <v>308</v>
      </c>
      <c r="B11" s="656" t="s">
        <v>424</v>
      </c>
      <c r="C11" s="659">
        <v>55483</v>
      </c>
      <c r="D11" s="659">
        <v>16122</v>
      </c>
      <c r="E11" s="660">
        <v>0.29057549159201917</v>
      </c>
      <c r="F11" s="661">
        <v>37043</v>
      </c>
      <c r="G11" s="660">
        <v>0.66764594560496004</v>
      </c>
      <c r="H11" s="659">
        <v>414</v>
      </c>
      <c r="I11" s="662">
        <v>7.4617450390209615E-3</v>
      </c>
      <c r="J11" s="659">
        <v>468</v>
      </c>
      <c r="K11" s="662">
        <v>8.4350161310671745E-3</v>
      </c>
      <c r="L11" s="659">
        <v>52</v>
      </c>
      <c r="M11" s="662">
        <v>9.3722401456301926E-4</v>
      </c>
      <c r="N11" s="663">
        <v>54099</v>
      </c>
      <c r="O11" s="664">
        <v>0.97505542238163045</v>
      </c>
      <c r="U11" s="260" t="s">
        <v>438</v>
      </c>
    </row>
    <row r="12" spans="1:21" outlineLevel="2">
      <c r="A12" s="364">
        <v>360</v>
      </c>
      <c r="B12" s="657" t="s">
        <v>425</v>
      </c>
      <c r="C12" s="659">
        <v>296953</v>
      </c>
      <c r="D12" s="659">
        <v>65967</v>
      </c>
      <c r="E12" s="660">
        <v>0.22214626557064587</v>
      </c>
      <c r="F12" s="661">
        <v>251198</v>
      </c>
      <c r="G12" s="660">
        <v>0.84591837765572331</v>
      </c>
      <c r="H12" s="659">
        <v>3257</v>
      </c>
      <c r="I12" s="662">
        <v>1.0968065653487253E-2</v>
      </c>
      <c r="J12" s="659">
        <v>2881</v>
      </c>
      <c r="K12" s="662">
        <v>9.7018720134162649E-3</v>
      </c>
      <c r="L12" s="659">
        <v>494</v>
      </c>
      <c r="M12" s="662">
        <v>1.6635629207315636E-3</v>
      </c>
      <c r="N12" s="663">
        <v>323797</v>
      </c>
      <c r="O12" s="664">
        <v>1.0903981438140042</v>
      </c>
    </row>
    <row r="13" spans="1:21" outlineLevel="2">
      <c r="A13" s="364">
        <v>380</v>
      </c>
      <c r="B13" s="656" t="s">
        <v>426</v>
      </c>
      <c r="C13" s="659">
        <v>76971</v>
      </c>
      <c r="D13" s="659">
        <v>12257</v>
      </c>
      <c r="E13" s="660">
        <v>0.15924179236335761</v>
      </c>
      <c r="F13" s="661">
        <v>44493</v>
      </c>
      <c r="G13" s="660">
        <v>0.57804887555053197</v>
      </c>
      <c r="H13" s="659">
        <v>335</v>
      </c>
      <c r="I13" s="662">
        <v>4.3522885242493923E-3</v>
      </c>
      <c r="J13" s="659">
        <v>1042</v>
      </c>
      <c r="K13" s="662">
        <v>1.3537566096321991E-2</v>
      </c>
      <c r="L13" s="659">
        <v>67</v>
      </c>
      <c r="M13" s="662">
        <v>8.7045770484987849E-4</v>
      </c>
      <c r="N13" s="663">
        <v>58194</v>
      </c>
      <c r="O13" s="664">
        <v>0.75605098023931094</v>
      </c>
    </row>
    <row r="14" spans="1:21" outlineLevel="2">
      <c r="A14" s="364">
        <v>631</v>
      </c>
      <c r="B14" s="656" t="s">
        <v>427</v>
      </c>
      <c r="C14" s="659">
        <v>88966</v>
      </c>
      <c r="D14" s="659">
        <v>12910</v>
      </c>
      <c r="E14" s="660">
        <v>0.14511161567340333</v>
      </c>
      <c r="F14" s="661">
        <v>75011</v>
      </c>
      <c r="G14" s="660">
        <v>0.84314232403390055</v>
      </c>
      <c r="H14" s="659">
        <v>546</v>
      </c>
      <c r="I14" s="662">
        <v>6.1371759998201563E-3</v>
      </c>
      <c r="J14" s="659">
        <v>876</v>
      </c>
      <c r="K14" s="662">
        <v>9.8464581975136571E-3</v>
      </c>
      <c r="L14" s="659">
        <v>42</v>
      </c>
      <c r="M14" s="662">
        <v>4.7209046152462737E-4</v>
      </c>
      <c r="N14" s="663">
        <v>89385</v>
      </c>
      <c r="O14" s="664">
        <v>1.0047096643661624</v>
      </c>
    </row>
    <row r="15" spans="1:21" ht="27" customHeight="1" outlineLevel="2">
      <c r="A15" s="665"/>
      <c r="B15" s="666" t="s">
        <v>439</v>
      </c>
      <c r="C15" s="667">
        <v>139953</v>
      </c>
      <c r="D15" s="667">
        <v>66288</v>
      </c>
      <c r="E15" s="668">
        <v>0.47364472358577525</v>
      </c>
      <c r="F15" s="667">
        <v>32831</v>
      </c>
      <c r="G15" s="669">
        <v>0.2345858966938901</v>
      </c>
      <c r="H15" s="667">
        <v>2279</v>
      </c>
      <c r="I15" s="669">
        <v>1.6284038212828593</v>
      </c>
      <c r="J15" s="667">
        <v>1405</v>
      </c>
      <c r="K15" s="669">
        <v>1.0039084549813151</v>
      </c>
      <c r="L15" s="667">
        <v>341</v>
      </c>
      <c r="M15" s="669">
        <v>0.24365322644030496</v>
      </c>
      <c r="N15" s="667">
        <v>103144</v>
      </c>
      <c r="O15" s="670">
        <v>73.699027530671017</v>
      </c>
    </row>
    <row r="16" spans="1:21" outlineLevel="2">
      <c r="A16" s="364">
        <v>145</v>
      </c>
      <c r="B16" s="656" t="s">
        <v>400</v>
      </c>
      <c r="C16" s="659">
        <v>4907</v>
      </c>
      <c r="D16" s="659">
        <v>3382</v>
      </c>
      <c r="E16" s="660">
        <v>0.68921948237212149</v>
      </c>
      <c r="F16" s="661">
        <v>803</v>
      </c>
      <c r="G16" s="660">
        <v>0.16364377420012227</v>
      </c>
      <c r="H16" s="659">
        <v>131</v>
      </c>
      <c r="I16" s="662">
        <v>2.6696555940493173E-2</v>
      </c>
      <c r="J16" s="659">
        <v>33</v>
      </c>
      <c r="K16" s="662">
        <v>6.7250866109639287E-3</v>
      </c>
      <c r="L16" s="659">
        <v>9</v>
      </c>
      <c r="M16" s="662">
        <v>1.8341145302628898E-3</v>
      </c>
      <c r="N16" s="663">
        <v>4358</v>
      </c>
      <c r="O16" s="664">
        <v>0.88811901365396373</v>
      </c>
    </row>
    <row r="17" spans="1:21" outlineLevel="2">
      <c r="A17" s="364">
        <v>282</v>
      </c>
      <c r="B17" s="656" t="s">
        <v>402</v>
      </c>
      <c r="C17" s="659">
        <v>25764</v>
      </c>
      <c r="D17" s="659">
        <v>8061</v>
      </c>
      <c r="E17" s="660">
        <v>0.31287843502561713</v>
      </c>
      <c r="F17" s="661">
        <v>6211</v>
      </c>
      <c r="G17" s="660">
        <v>0.24107281478031362</v>
      </c>
      <c r="H17" s="659">
        <v>545</v>
      </c>
      <c r="I17" s="662">
        <v>2.1153547585778604E-2</v>
      </c>
      <c r="J17" s="659">
        <v>312</v>
      </c>
      <c r="K17" s="662">
        <v>1.2109920819748486E-2</v>
      </c>
      <c r="L17" s="659">
        <v>36</v>
      </c>
      <c r="M17" s="662">
        <v>1.3972985561248254E-3</v>
      </c>
      <c r="N17" s="663">
        <v>15165</v>
      </c>
      <c r="O17" s="664">
        <v>0.58861201676758268</v>
      </c>
    </row>
    <row r="18" spans="1:21" ht="15.75" outlineLevel="2" thickBot="1">
      <c r="A18" s="364">
        <v>368</v>
      </c>
      <c r="B18" s="656" t="s">
        <v>405</v>
      </c>
      <c r="C18" s="659">
        <v>14344</v>
      </c>
      <c r="D18" s="659">
        <v>6415</v>
      </c>
      <c r="E18" s="660">
        <v>0.44722532069157839</v>
      </c>
      <c r="F18" s="661">
        <v>3594</v>
      </c>
      <c r="G18" s="660">
        <v>0.25055772448410485</v>
      </c>
      <c r="H18" s="659">
        <v>335</v>
      </c>
      <c r="I18" s="662">
        <v>2.3354712771890686E-2</v>
      </c>
      <c r="J18" s="659">
        <v>93</v>
      </c>
      <c r="K18" s="662">
        <v>6.4835471277189067E-3</v>
      </c>
      <c r="L18" s="659">
        <v>33</v>
      </c>
      <c r="M18" s="662">
        <v>2.3006134969325155E-3</v>
      </c>
      <c r="N18" s="663">
        <v>10470</v>
      </c>
      <c r="O18" s="664">
        <v>0.72992191857222533</v>
      </c>
    </row>
    <row r="19" spans="1:21" outlineLevel="1">
      <c r="A19" s="364">
        <v>390</v>
      </c>
      <c r="B19" s="656" t="s">
        <v>406</v>
      </c>
      <c r="C19" s="659">
        <v>8571</v>
      </c>
      <c r="D19" s="659">
        <v>4582</v>
      </c>
      <c r="E19" s="660">
        <v>0.53459339633648351</v>
      </c>
      <c r="F19" s="661">
        <v>3246</v>
      </c>
      <c r="G19" s="660">
        <v>0.37871893594679734</v>
      </c>
      <c r="H19" s="659">
        <v>101</v>
      </c>
      <c r="I19" s="662">
        <v>1.1783922529459806E-2</v>
      </c>
      <c r="J19" s="659">
        <v>51</v>
      </c>
      <c r="K19" s="662">
        <v>5.9502975148757438E-3</v>
      </c>
      <c r="L19" s="659">
        <v>53</v>
      </c>
      <c r="M19" s="662">
        <v>6.1836425154591064E-3</v>
      </c>
      <c r="N19" s="663">
        <v>8033</v>
      </c>
      <c r="O19" s="664">
        <v>0.93723019484307546</v>
      </c>
      <c r="Q19" s="630" t="s">
        <v>292</v>
      </c>
      <c r="R19" s="631">
        <v>0.64267431939812303</v>
      </c>
    </row>
    <row r="20" spans="1:21" outlineLevel="2">
      <c r="A20" s="364">
        <v>467</v>
      </c>
      <c r="B20" s="656" t="s">
        <v>407</v>
      </c>
      <c r="C20" s="659">
        <v>6973</v>
      </c>
      <c r="D20" s="659">
        <v>4415</v>
      </c>
      <c r="E20" s="660">
        <v>0.63315646063387354</v>
      </c>
      <c r="F20" s="661">
        <v>902</v>
      </c>
      <c r="G20" s="660">
        <v>0.12935608776710167</v>
      </c>
      <c r="H20" s="659">
        <v>104</v>
      </c>
      <c r="I20" s="662">
        <v>1.4914670873368709E-2</v>
      </c>
      <c r="J20" s="659">
        <v>52</v>
      </c>
      <c r="K20" s="662">
        <v>7.4573354366843543E-3</v>
      </c>
      <c r="L20" s="659">
        <v>9</v>
      </c>
      <c r="M20" s="662">
        <v>1.2906926717338304E-3</v>
      </c>
      <c r="N20" s="663">
        <v>5482</v>
      </c>
      <c r="O20" s="664">
        <v>0.78617524738276212</v>
      </c>
      <c r="Q20" s="632" t="s">
        <v>294</v>
      </c>
      <c r="R20" s="633">
        <v>0.31830256728457301</v>
      </c>
    </row>
    <row r="21" spans="1:21" outlineLevel="2">
      <c r="A21" s="364">
        <v>576</v>
      </c>
      <c r="B21" s="656" t="s">
        <v>408</v>
      </c>
      <c r="C21" s="659">
        <v>9124</v>
      </c>
      <c r="D21" s="659">
        <v>5644</v>
      </c>
      <c r="E21" s="660">
        <v>0.61858833844804906</v>
      </c>
      <c r="F21" s="661">
        <v>1141</v>
      </c>
      <c r="G21" s="660">
        <v>0.12505480052608506</v>
      </c>
      <c r="H21" s="659">
        <v>105</v>
      </c>
      <c r="I21" s="662">
        <v>1.1508110477860588E-2</v>
      </c>
      <c r="J21" s="659">
        <v>32</v>
      </c>
      <c r="K21" s="662">
        <v>3.5072336694432268E-3</v>
      </c>
      <c r="L21" s="659">
        <v>11</v>
      </c>
      <c r="M21" s="662">
        <v>1.2056115738711091E-3</v>
      </c>
      <c r="N21" s="663">
        <v>6933</v>
      </c>
      <c r="O21" s="664">
        <v>0.75986409469530902</v>
      </c>
      <c r="Q21" s="632" t="s">
        <v>296</v>
      </c>
      <c r="R21" s="633">
        <v>2.2095323043511982E-2</v>
      </c>
    </row>
    <row r="22" spans="1:21" ht="15.75" outlineLevel="2" thickBot="1">
      <c r="A22" s="364">
        <v>679</v>
      </c>
      <c r="B22" s="656" t="s">
        <v>410</v>
      </c>
      <c r="C22" s="659">
        <v>27647</v>
      </c>
      <c r="D22" s="659">
        <v>12700</v>
      </c>
      <c r="E22" s="660">
        <v>0.45936267949506276</v>
      </c>
      <c r="F22" s="661">
        <v>5466</v>
      </c>
      <c r="G22" s="660">
        <v>0.19770680363149709</v>
      </c>
      <c r="H22" s="659">
        <v>287</v>
      </c>
      <c r="I22" s="662">
        <v>1.0380873150793939E-2</v>
      </c>
      <c r="J22" s="659">
        <v>436</v>
      </c>
      <c r="K22" s="662">
        <v>1.5770246319673019E-2</v>
      </c>
      <c r="L22" s="659">
        <v>53</v>
      </c>
      <c r="M22" s="662">
        <v>1.9170253553730966E-3</v>
      </c>
      <c r="N22" s="663">
        <v>18942</v>
      </c>
      <c r="O22" s="664">
        <v>0.68513762795239985</v>
      </c>
      <c r="Q22" s="635" t="s">
        <v>298</v>
      </c>
      <c r="R22" s="634">
        <v>1.3621732723183122E-2</v>
      </c>
      <c r="U22" s="211"/>
    </row>
    <row r="23" spans="1:21" outlineLevel="2">
      <c r="A23" s="364">
        <v>789</v>
      </c>
      <c r="B23" s="656" t="s">
        <v>411</v>
      </c>
      <c r="C23" s="659">
        <v>17029</v>
      </c>
      <c r="D23" s="659">
        <v>9236</v>
      </c>
      <c r="E23" s="660">
        <v>0.54236890011157435</v>
      </c>
      <c r="F23" s="661">
        <v>4311</v>
      </c>
      <c r="G23" s="660">
        <v>0.25315638029244231</v>
      </c>
      <c r="H23" s="659">
        <v>305</v>
      </c>
      <c r="I23" s="662">
        <v>1.7910623054788889E-2</v>
      </c>
      <c r="J23" s="659">
        <v>193</v>
      </c>
      <c r="K23" s="662">
        <v>1.1333607375653297E-2</v>
      </c>
      <c r="L23" s="659">
        <v>45</v>
      </c>
      <c r="M23" s="662">
        <v>2.6425509425098363E-3</v>
      </c>
      <c r="N23" s="663">
        <v>14090</v>
      </c>
      <c r="O23" s="664">
        <v>0.82741206177696869</v>
      </c>
    </row>
    <row r="24" spans="1:21" outlineLevel="2">
      <c r="A24" s="364">
        <v>792</v>
      </c>
      <c r="B24" s="656" t="s">
        <v>412</v>
      </c>
      <c r="C24" s="659">
        <v>6510</v>
      </c>
      <c r="D24" s="659">
        <v>3105</v>
      </c>
      <c r="E24" s="660">
        <v>0.47695852534562211</v>
      </c>
      <c r="F24" s="661">
        <v>1902</v>
      </c>
      <c r="G24" s="660">
        <v>0.29216589861751152</v>
      </c>
      <c r="H24" s="659">
        <v>96</v>
      </c>
      <c r="I24" s="662">
        <v>1.4746543778801843E-2</v>
      </c>
      <c r="J24" s="659">
        <v>60</v>
      </c>
      <c r="K24" s="662">
        <v>9.2165898617511521E-3</v>
      </c>
      <c r="L24" s="659">
        <v>18</v>
      </c>
      <c r="M24" s="662">
        <v>2.7649769585253456E-3</v>
      </c>
      <c r="N24" s="663">
        <v>5181</v>
      </c>
      <c r="O24" s="664">
        <v>0.79585253456221194</v>
      </c>
    </row>
    <row r="25" spans="1:21" outlineLevel="2">
      <c r="A25" s="364">
        <v>856</v>
      </c>
      <c r="B25" s="656" t="s">
        <v>415</v>
      </c>
      <c r="C25" s="659">
        <v>6876</v>
      </c>
      <c r="D25" s="659">
        <v>2940</v>
      </c>
      <c r="E25" s="660">
        <v>0.42757417102966844</v>
      </c>
      <c r="F25" s="661">
        <v>1557</v>
      </c>
      <c r="G25" s="660">
        <v>0.22643979057591623</v>
      </c>
      <c r="H25" s="659">
        <v>119</v>
      </c>
      <c r="I25" s="662">
        <v>1.7306573589296104E-2</v>
      </c>
      <c r="J25" s="659">
        <v>52</v>
      </c>
      <c r="K25" s="662">
        <v>7.5625363583478765E-3</v>
      </c>
      <c r="L25" s="659">
        <v>17</v>
      </c>
      <c r="M25" s="662">
        <v>2.4723676556137287E-3</v>
      </c>
      <c r="N25" s="663">
        <v>4685</v>
      </c>
      <c r="O25" s="664">
        <v>0.68135543920884234</v>
      </c>
    </row>
    <row r="26" spans="1:21" outlineLevel="2">
      <c r="A26" s="364">
        <v>861</v>
      </c>
      <c r="B26" s="656" t="s">
        <v>416</v>
      </c>
      <c r="C26" s="659">
        <v>12208</v>
      </c>
      <c r="D26" s="659">
        <v>5808</v>
      </c>
      <c r="E26" s="660">
        <v>0.47575360419397117</v>
      </c>
      <c r="F26" s="661">
        <v>3698</v>
      </c>
      <c r="G26" s="660">
        <v>0.30291612057667106</v>
      </c>
      <c r="H26" s="659">
        <v>151</v>
      </c>
      <c r="I26" s="662">
        <v>1.2368938401048492E-2</v>
      </c>
      <c r="J26" s="659">
        <v>91</v>
      </c>
      <c r="K26" s="662">
        <v>7.4541284403669729E-3</v>
      </c>
      <c r="L26" s="659">
        <v>57</v>
      </c>
      <c r="M26" s="662">
        <v>4.6690694626474443E-3</v>
      </c>
      <c r="N26" s="663">
        <v>9805</v>
      </c>
      <c r="O26" s="664">
        <v>0.80316186107470511</v>
      </c>
    </row>
    <row r="27" spans="1:21" ht="27" customHeight="1" outlineLevel="2">
      <c r="A27" s="651"/>
      <c r="B27" s="652" t="s">
        <v>440</v>
      </c>
      <c r="C27" s="653">
        <v>133430</v>
      </c>
      <c r="D27" s="653">
        <v>101587</v>
      </c>
      <c r="E27" s="658">
        <v>0.76135052087236754</v>
      </c>
      <c r="F27" s="653">
        <v>41192</v>
      </c>
      <c r="G27" s="654">
        <v>0.30871618076894253</v>
      </c>
      <c r="H27" s="653">
        <v>3248</v>
      </c>
      <c r="I27" s="654">
        <v>2.4342351794948661E-2</v>
      </c>
      <c r="J27" s="653">
        <v>1432</v>
      </c>
      <c r="K27" s="654">
        <v>1.0732219141122686E-2</v>
      </c>
      <c r="L27" s="653">
        <v>359</v>
      </c>
      <c r="M27" s="654">
        <v>2.6905493517200029E-3</v>
      </c>
      <c r="N27" s="653">
        <v>147818</v>
      </c>
      <c r="O27" s="655">
        <v>100</v>
      </c>
    </row>
    <row r="28" spans="1:21" outlineLevel="2">
      <c r="A28" s="364">
        <v>837</v>
      </c>
      <c r="B28" s="656" t="s">
        <v>318</v>
      </c>
      <c r="C28" s="659">
        <v>133430</v>
      </c>
      <c r="D28" s="659">
        <v>101587</v>
      </c>
      <c r="E28" s="660">
        <v>0.76135052087236754</v>
      </c>
      <c r="F28" s="661">
        <v>41192</v>
      </c>
      <c r="G28" s="660">
        <v>0.30871618076894253</v>
      </c>
      <c r="H28" s="659">
        <v>3248</v>
      </c>
      <c r="I28" s="662">
        <v>2.4342351794948661E-2</v>
      </c>
      <c r="J28" s="659">
        <v>1432</v>
      </c>
      <c r="K28" s="662">
        <v>1.0732219141122686E-2</v>
      </c>
      <c r="L28" s="659">
        <v>359</v>
      </c>
      <c r="M28" s="662">
        <v>2.6905493517200029E-3</v>
      </c>
      <c r="N28" s="663">
        <v>147818</v>
      </c>
      <c r="O28" s="664">
        <v>1.1078318219291015</v>
      </c>
    </row>
    <row r="29" spans="1:21" ht="27" customHeight="1" outlineLevel="2">
      <c r="A29" s="651"/>
      <c r="B29" s="652" t="s">
        <v>441</v>
      </c>
      <c r="C29" s="653">
        <v>136624</v>
      </c>
      <c r="D29" s="653">
        <v>80681</v>
      </c>
      <c r="E29" s="658">
        <v>0.59053314205410468</v>
      </c>
      <c r="F29" s="653">
        <v>31264</v>
      </c>
      <c r="G29" s="658">
        <v>0.22883241597376741</v>
      </c>
      <c r="H29" s="653">
        <v>2228</v>
      </c>
      <c r="I29" s="658">
        <v>1.6307530155755944E-2</v>
      </c>
      <c r="J29" s="653">
        <v>760</v>
      </c>
      <c r="K29" s="658">
        <v>5.5627122613889218E-3</v>
      </c>
      <c r="L29" s="653">
        <v>336</v>
      </c>
      <c r="M29" s="658">
        <v>2.4593043681929968E-3</v>
      </c>
      <c r="N29" s="653">
        <v>115269</v>
      </c>
      <c r="O29" s="655">
        <v>84.369510481321001</v>
      </c>
    </row>
    <row r="30" spans="1:21" outlineLevel="2">
      <c r="A30" s="364">
        <v>44</v>
      </c>
      <c r="B30" s="656" t="s">
        <v>334</v>
      </c>
      <c r="C30" s="659">
        <v>7433</v>
      </c>
      <c r="D30" s="659">
        <v>5741</v>
      </c>
      <c r="E30" s="660">
        <v>0.77236647383290735</v>
      </c>
      <c r="F30" s="661">
        <v>1292</v>
      </c>
      <c r="G30" s="660">
        <v>0.17381945378716535</v>
      </c>
      <c r="H30" s="659">
        <v>89</v>
      </c>
      <c r="I30" s="662">
        <v>1.1973631104533835E-2</v>
      </c>
      <c r="J30" s="659">
        <v>42</v>
      </c>
      <c r="K30" s="662">
        <v>5.650477599892372E-3</v>
      </c>
      <c r="L30" s="659">
        <v>7</v>
      </c>
      <c r="M30" s="662">
        <v>9.4174626664872863E-4</v>
      </c>
      <c r="N30" s="663">
        <v>7171</v>
      </c>
      <c r="O30" s="664">
        <v>0.96475178259114758</v>
      </c>
      <c r="P30" s="206"/>
    </row>
    <row r="31" spans="1:21" ht="15.75" outlineLevel="2" thickBot="1">
      <c r="A31" s="364">
        <v>125</v>
      </c>
      <c r="B31" s="656" t="s">
        <v>337</v>
      </c>
      <c r="C31" s="659">
        <v>8798</v>
      </c>
      <c r="D31" s="659">
        <v>6977</v>
      </c>
      <c r="E31" s="660">
        <v>0.79302114116844735</v>
      </c>
      <c r="F31" s="661">
        <v>596</v>
      </c>
      <c r="G31" s="660">
        <v>6.7742668788360993E-2</v>
      </c>
      <c r="H31" s="659">
        <v>148</v>
      </c>
      <c r="I31" s="662">
        <v>1.6822005001136623E-2</v>
      </c>
      <c r="J31" s="659">
        <v>37</v>
      </c>
      <c r="K31" s="662">
        <v>4.2055012502841558E-3</v>
      </c>
      <c r="L31" s="659">
        <v>10</v>
      </c>
      <c r="M31" s="662">
        <v>1.1366219595362582E-3</v>
      </c>
      <c r="N31" s="663">
        <v>7768</v>
      </c>
      <c r="O31" s="664">
        <v>0.88292793816776538</v>
      </c>
    </row>
    <row r="32" spans="1:21" outlineLevel="2">
      <c r="A32" s="364">
        <v>30</v>
      </c>
      <c r="B32" s="656" t="s">
        <v>394</v>
      </c>
      <c r="C32" s="659">
        <v>32142</v>
      </c>
      <c r="D32" s="659">
        <v>10096</v>
      </c>
      <c r="E32" s="660">
        <v>0.3141061539418829</v>
      </c>
      <c r="F32" s="661">
        <v>14627</v>
      </c>
      <c r="G32" s="660">
        <v>0.45507435753842324</v>
      </c>
      <c r="H32" s="659">
        <v>445</v>
      </c>
      <c r="I32" s="662">
        <v>1.384481363947483E-2</v>
      </c>
      <c r="J32" s="659">
        <v>237</v>
      </c>
      <c r="K32" s="662">
        <v>7.3735299607989545E-3</v>
      </c>
      <c r="L32" s="659">
        <v>82</v>
      </c>
      <c r="M32" s="662">
        <v>2.5511791425549125E-3</v>
      </c>
      <c r="N32" s="663">
        <v>25487</v>
      </c>
      <c r="O32" s="664">
        <v>0.79295003422313481</v>
      </c>
      <c r="Q32" s="630" t="s">
        <v>292</v>
      </c>
      <c r="R32" s="631">
        <v>0.68724377274756798</v>
      </c>
    </row>
    <row r="33" spans="1:18" outlineLevel="2">
      <c r="A33" s="364">
        <v>36</v>
      </c>
      <c r="B33" s="656" t="s">
        <v>396</v>
      </c>
      <c r="C33" s="659">
        <v>6082</v>
      </c>
      <c r="D33" s="659">
        <v>2402</v>
      </c>
      <c r="E33" s="660">
        <v>0.39493587635646171</v>
      </c>
      <c r="F33" s="661">
        <v>1231</v>
      </c>
      <c r="G33" s="660">
        <v>0.20240052614271622</v>
      </c>
      <c r="H33" s="659">
        <v>94</v>
      </c>
      <c r="I33" s="662">
        <v>1.5455442288720816E-2</v>
      </c>
      <c r="J33" s="659">
        <v>32</v>
      </c>
      <c r="K33" s="662">
        <v>5.2614271621177246E-3</v>
      </c>
      <c r="L33" s="659">
        <v>12</v>
      </c>
      <c r="M33" s="662">
        <v>1.9730351857941467E-3</v>
      </c>
      <c r="N33" s="663">
        <v>3771</v>
      </c>
      <c r="O33" s="664">
        <v>0.62002630713581064</v>
      </c>
      <c r="Q33" s="632" t="s">
        <v>294</v>
      </c>
      <c r="R33" s="633">
        <v>0.27866700943051592</v>
      </c>
    </row>
    <row r="34" spans="1:18" outlineLevel="2">
      <c r="A34" s="364">
        <v>93</v>
      </c>
      <c r="B34" s="364" t="s">
        <v>398</v>
      </c>
      <c r="C34" s="659">
        <v>16485</v>
      </c>
      <c r="D34" s="659">
        <v>14036</v>
      </c>
      <c r="E34" s="660">
        <v>0.85144070367000302</v>
      </c>
      <c r="F34" s="661">
        <v>1246</v>
      </c>
      <c r="G34" s="660">
        <v>7.5583864118895963E-2</v>
      </c>
      <c r="H34" s="659">
        <v>293</v>
      </c>
      <c r="I34" s="662">
        <v>1.7773733697300575E-2</v>
      </c>
      <c r="J34" s="659">
        <v>86</v>
      </c>
      <c r="K34" s="662">
        <v>5.2168638155899302E-3</v>
      </c>
      <c r="L34" s="659">
        <v>40</v>
      </c>
      <c r="M34" s="662">
        <v>2.4264482863208979E-3</v>
      </c>
      <c r="N34" s="663">
        <v>15701</v>
      </c>
      <c r="O34" s="664">
        <v>0.95244161358811041</v>
      </c>
      <c r="Q34" s="632" t="s">
        <v>296</v>
      </c>
      <c r="R34" s="633">
        <v>2.1972966756416676E-2</v>
      </c>
    </row>
    <row r="35" spans="1:18" ht="15.75" outlineLevel="2" thickBot="1">
      <c r="A35" s="364">
        <v>209</v>
      </c>
      <c r="B35" s="364" t="s">
        <v>401</v>
      </c>
      <c r="C35" s="659">
        <v>22540</v>
      </c>
      <c r="D35" s="659">
        <v>13336</v>
      </c>
      <c r="E35" s="660">
        <v>0.59165927240461402</v>
      </c>
      <c r="F35" s="661">
        <v>3212</v>
      </c>
      <c r="G35" s="660">
        <v>0.14250221827861578</v>
      </c>
      <c r="H35" s="659">
        <v>305</v>
      </c>
      <c r="I35" s="662">
        <v>1.3531499556344277E-2</v>
      </c>
      <c r="J35" s="659">
        <v>93</v>
      </c>
      <c r="K35" s="662">
        <v>4.1259982253771072E-3</v>
      </c>
      <c r="L35" s="659">
        <v>76</v>
      </c>
      <c r="M35" s="662">
        <v>3.3717834960070984E-3</v>
      </c>
      <c r="N35" s="663">
        <v>17022</v>
      </c>
      <c r="O35" s="664">
        <v>0.7551907719609583</v>
      </c>
      <c r="P35" s="206"/>
      <c r="Q35" s="635" t="s">
        <v>298</v>
      </c>
      <c r="R35" s="634">
        <v>9.6875887916221294E-3</v>
      </c>
    </row>
    <row r="36" spans="1:18" outlineLevel="2">
      <c r="A36" s="364">
        <v>809</v>
      </c>
      <c r="B36" s="364" t="s">
        <v>413</v>
      </c>
      <c r="C36" s="659">
        <v>11259</v>
      </c>
      <c r="D36" s="659">
        <v>3474</v>
      </c>
      <c r="E36" s="660">
        <v>0.30855315747402079</v>
      </c>
      <c r="F36" s="661">
        <v>3594</v>
      </c>
      <c r="G36" s="660">
        <v>0.31921129762856382</v>
      </c>
      <c r="H36" s="659">
        <v>120</v>
      </c>
      <c r="I36" s="662">
        <v>1.0658140154543033E-2</v>
      </c>
      <c r="J36" s="659">
        <v>55</v>
      </c>
      <c r="K36" s="662">
        <v>4.8849809041655564E-3</v>
      </c>
      <c r="L36" s="659">
        <v>30</v>
      </c>
      <c r="M36" s="662">
        <v>2.6645350386357582E-3</v>
      </c>
      <c r="N36" s="663">
        <v>7273</v>
      </c>
      <c r="O36" s="664">
        <v>0.64597211119992892</v>
      </c>
    </row>
    <row r="37" spans="1:18" ht="15.75" outlineLevel="2" thickBot="1">
      <c r="A37" s="364">
        <v>847</v>
      </c>
      <c r="B37" s="657" t="s">
        <v>414</v>
      </c>
      <c r="C37" s="659">
        <v>31885</v>
      </c>
      <c r="D37" s="659">
        <v>24619</v>
      </c>
      <c r="E37" s="660">
        <v>0.77211855104281013</v>
      </c>
      <c r="F37" s="661">
        <v>5466</v>
      </c>
      <c r="G37" s="660">
        <v>0.17142857142857143</v>
      </c>
      <c r="H37" s="659">
        <v>734</v>
      </c>
      <c r="I37" s="662">
        <v>2.302022894778109E-2</v>
      </c>
      <c r="J37" s="659">
        <v>178</v>
      </c>
      <c r="K37" s="662">
        <v>5.5825623333856048E-3</v>
      </c>
      <c r="L37" s="659">
        <v>79</v>
      </c>
      <c r="M37" s="662">
        <v>2.4776540693115887E-3</v>
      </c>
      <c r="N37" s="663">
        <v>31076</v>
      </c>
      <c r="O37" s="664">
        <v>0.97462756782185977</v>
      </c>
    </row>
    <row r="38" spans="1:18" ht="27" customHeight="1" outlineLevel="2">
      <c r="A38" s="651"/>
      <c r="B38" s="652" t="s">
        <v>442</v>
      </c>
      <c r="C38" s="653">
        <v>124405</v>
      </c>
      <c r="D38" s="653">
        <v>77683</v>
      </c>
      <c r="E38" s="658">
        <v>0.62443631686829304</v>
      </c>
      <c r="F38" s="653">
        <v>26257</v>
      </c>
      <c r="G38" s="658">
        <v>0.2110606486877537</v>
      </c>
      <c r="H38" s="653">
        <v>1876</v>
      </c>
      <c r="I38" s="658">
        <v>1.50797797516177E-2</v>
      </c>
      <c r="J38" s="653">
        <v>1153</v>
      </c>
      <c r="K38" s="658">
        <v>9.2681162332703664E-3</v>
      </c>
      <c r="L38" s="653">
        <v>386</v>
      </c>
      <c r="M38" s="658">
        <v>3.1027691813030021E-3</v>
      </c>
      <c r="N38" s="653">
        <v>107355</v>
      </c>
      <c r="O38" s="655">
        <v>86.294763072223788</v>
      </c>
      <c r="Q38" s="630" t="s">
        <v>292</v>
      </c>
      <c r="R38" s="631">
        <v>0.69993666987654968</v>
      </c>
    </row>
    <row r="39" spans="1:18" outlineLevel="2">
      <c r="A39" s="364">
        <v>34</v>
      </c>
      <c r="B39" s="656" t="s">
        <v>395</v>
      </c>
      <c r="C39" s="659">
        <v>45796</v>
      </c>
      <c r="D39" s="659">
        <v>28025</v>
      </c>
      <c r="E39" s="660">
        <v>0.61195300899641891</v>
      </c>
      <c r="F39" s="661">
        <v>11360</v>
      </c>
      <c r="G39" s="660">
        <v>0.24805659882959211</v>
      </c>
      <c r="H39" s="659">
        <v>703</v>
      </c>
      <c r="I39" s="662">
        <v>1.5350685649401695E-2</v>
      </c>
      <c r="J39" s="659">
        <v>636</v>
      </c>
      <c r="K39" s="662">
        <v>1.3887675779544065E-2</v>
      </c>
      <c r="L39" s="659">
        <v>132</v>
      </c>
      <c r="M39" s="662">
        <v>2.8823478033015984E-3</v>
      </c>
      <c r="N39" s="663">
        <v>40856</v>
      </c>
      <c r="O39" s="664">
        <v>0.8921303170582584</v>
      </c>
      <c r="Q39" s="632" t="s">
        <v>294</v>
      </c>
      <c r="R39" s="633">
        <v>0.27122643555509285</v>
      </c>
    </row>
    <row r="40" spans="1:18" outlineLevel="1">
      <c r="A40" s="364">
        <v>91</v>
      </c>
      <c r="B40" s="656" t="s">
        <v>397</v>
      </c>
      <c r="C40" s="659">
        <v>10808</v>
      </c>
      <c r="D40" s="659">
        <v>6226</v>
      </c>
      <c r="E40" s="660">
        <v>0.57605477424130269</v>
      </c>
      <c r="F40" s="661">
        <v>899</v>
      </c>
      <c r="G40" s="660">
        <v>8.3179126572908962E-2</v>
      </c>
      <c r="H40" s="659">
        <v>153</v>
      </c>
      <c r="I40" s="662">
        <v>1.415618060695781E-2</v>
      </c>
      <c r="J40" s="659">
        <v>48</v>
      </c>
      <c r="K40" s="662">
        <v>4.4411547002220575E-3</v>
      </c>
      <c r="L40" s="659">
        <v>10</v>
      </c>
      <c r="M40" s="662">
        <v>9.2524056254626199E-4</v>
      </c>
      <c r="N40" s="663">
        <v>7336</v>
      </c>
      <c r="O40" s="664">
        <v>0.67875647668393779</v>
      </c>
      <c r="Q40" s="632" t="s">
        <v>296</v>
      </c>
      <c r="R40" s="633">
        <v>1.9328700691426143E-2</v>
      </c>
    </row>
    <row r="41" spans="1:18" ht="15.75" outlineLevel="2" thickBot="1">
      <c r="A41" s="364">
        <v>101</v>
      </c>
      <c r="B41" s="656" t="s">
        <v>399</v>
      </c>
      <c r="C41" s="659">
        <v>27458</v>
      </c>
      <c r="D41" s="659">
        <v>18551</v>
      </c>
      <c r="E41" s="660">
        <v>0.67561366450579063</v>
      </c>
      <c r="F41" s="661">
        <v>7136</v>
      </c>
      <c r="G41" s="660">
        <v>0.259887828683808</v>
      </c>
      <c r="H41" s="659">
        <v>441</v>
      </c>
      <c r="I41" s="662">
        <v>1.6060893000218516E-2</v>
      </c>
      <c r="J41" s="659">
        <v>215</v>
      </c>
      <c r="K41" s="662">
        <v>7.8301405783378249E-3</v>
      </c>
      <c r="L41" s="659">
        <v>149</v>
      </c>
      <c r="M41" s="662">
        <v>5.4264695170806324E-3</v>
      </c>
      <c r="N41" s="663">
        <v>26492</v>
      </c>
      <c r="O41" s="664">
        <v>0.9648189962852356</v>
      </c>
      <c r="Q41" s="635" t="s">
        <v>298</v>
      </c>
      <c r="R41" s="634">
        <v>6.5932731263392587E-3</v>
      </c>
    </row>
    <row r="42" spans="1:18" outlineLevel="2">
      <c r="A42" s="364">
        <v>353</v>
      </c>
      <c r="B42" s="656" t="s">
        <v>403</v>
      </c>
      <c r="C42" s="659">
        <v>5790</v>
      </c>
      <c r="D42" s="659">
        <v>2734</v>
      </c>
      <c r="E42" s="660">
        <v>0.47219343696027632</v>
      </c>
      <c r="F42" s="661">
        <v>916</v>
      </c>
      <c r="G42" s="660">
        <v>0.15820379965457684</v>
      </c>
      <c r="H42" s="659">
        <v>79</v>
      </c>
      <c r="I42" s="662">
        <v>1.3644214162348877E-2</v>
      </c>
      <c r="J42" s="659">
        <v>74</v>
      </c>
      <c r="K42" s="662">
        <v>1.2780656303972366E-2</v>
      </c>
      <c r="L42" s="659">
        <v>14</v>
      </c>
      <c r="M42" s="662">
        <v>2.4179620034542313E-3</v>
      </c>
      <c r="N42" s="663">
        <v>3817</v>
      </c>
      <c r="O42" s="664">
        <v>0.65924006908462862</v>
      </c>
    </row>
    <row r="43" spans="1:18" outlineLevel="2">
      <c r="A43" s="364">
        <v>364</v>
      </c>
      <c r="B43" s="364" t="s">
        <v>404</v>
      </c>
      <c r="C43" s="659">
        <v>15400</v>
      </c>
      <c r="D43" s="659">
        <v>9504</v>
      </c>
      <c r="E43" s="660">
        <v>0.6171428571428571</v>
      </c>
      <c r="F43" s="661">
        <v>3701</v>
      </c>
      <c r="G43" s="660">
        <v>0.24032467532467533</v>
      </c>
      <c r="H43" s="659">
        <v>289</v>
      </c>
      <c r="I43" s="662">
        <v>1.8766233766233768E-2</v>
      </c>
      <c r="J43" s="659">
        <v>107</v>
      </c>
      <c r="K43" s="662">
        <v>6.9480519480519479E-3</v>
      </c>
      <c r="L43" s="659">
        <v>29</v>
      </c>
      <c r="M43" s="662">
        <v>1.8831168831168832E-3</v>
      </c>
      <c r="N43" s="663">
        <v>13630</v>
      </c>
      <c r="O43" s="664">
        <v>0.88506493506493511</v>
      </c>
    </row>
    <row r="44" spans="1:18" outlineLevel="2">
      <c r="A44" s="364">
        <v>642</v>
      </c>
      <c r="B44" s="364" t="s">
        <v>409</v>
      </c>
      <c r="C44" s="659">
        <v>19153</v>
      </c>
      <c r="D44" s="659">
        <v>12643</v>
      </c>
      <c r="E44" s="660">
        <v>0.66010546650655255</v>
      </c>
      <c r="F44" s="661">
        <v>2245</v>
      </c>
      <c r="G44" s="660">
        <v>0.1172140134704746</v>
      </c>
      <c r="H44" s="659">
        <v>211</v>
      </c>
      <c r="I44" s="662">
        <v>1.1016550931968882E-2</v>
      </c>
      <c r="J44" s="659">
        <v>73</v>
      </c>
      <c r="K44" s="662">
        <v>3.811413355610087E-3</v>
      </c>
      <c r="L44" s="659">
        <v>52</v>
      </c>
      <c r="M44" s="662">
        <v>2.7149793765989662E-3</v>
      </c>
      <c r="N44" s="663">
        <v>15224</v>
      </c>
      <c r="O44" s="664">
        <v>0.79486242364120507</v>
      </c>
    </row>
    <row r="45" spans="1:18" ht="27" customHeight="1" outlineLevel="2">
      <c r="A45" s="651"/>
      <c r="B45" s="652" t="s">
        <v>443</v>
      </c>
      <c r="C45" s="653">
        <v>79771</v>
      </c>
      <c r="D45" s="653">
        <v>47661</v>
      </c>
      <c r="E45" s="658">
        <v>0.59747276579207986</v>
      </c>
      <c r="F45" s="653">
        <v>20888</v>
      </c>
      <c r="G45" s="658">
        <v>0.26184954432061774</v>
      </c>
      <c r="H45" s="653">
        <v>1392</v>
      </c>
      <c r="I45" s="658">
        <v>1.7449950483258328E-2</v>
      </c>
      <c r="J45" s="653">
        <v>371</v>
      </c>
      <c r="K45" s="658">
        <v>4.650812952075316E-3</v>
      </c>
      <c r="L45" s="653">
        <v>106</v>
      </c>
      <c r="M45" s="658">
        <v>1.3288037005929473E-3</v>
      </c>
      <c r="N45" s="653">
        <v>70418</v>
      </c>
      <c r="O45" s="655">
        <v>88.27518772486242</v>
      </c>
    </row>
    <row r="46" spans="1:18" outlineLevel="2">
      <c r="A46" s="416">
        <v>55</v>
      </c>
      <c r="B46" s="415" t="s">
        <v>372</v>
      </c>
      <c r="C46" s="659">
        <v>7975</v>
      </c>
      <c r="D46" s="659">
        <v>6333</v>
      </c>
      <c r="E46" s="660">
        <v>0.79410658307210036</v>
      </c>
      <c r="F46" s="661">
        <v>555</v>
      </c>
      <c r="G46" s="660">
        <v>6.9592476489028207E-2</v>
      </c>
      <c r="H46" s="659">
        <v>190</v>
      </c>
      <c r="I46" s="662">
        <v>2.3824451410658306E-2</v>
      </c>
      <c r="J46" s="659">
        <v>41</v>
      </c>
      <c r="K46" s="662">
        <v>5.1410658307210035E-3</v>
      </c>
      <c r="L46" s="659">
        <v>11</v>
      </c>
      <c r="M46" s="662">
        <v>1.3793103448275861E-3</v>
      </c>
      <c r="N46" s="663">
        <v>7130</v>
      </c>
      <c r="O46" s="664">
        <v>0.8940438871473354</v>
      </c>
    </row>
    <row r="47" spans="1:18" outlineLevel="2">
      <c r="A47" s="416">
        <v>400</v>
      </c>
      <c r="B47" s="416" t="s">
        <v>380</v>
      </c>
      <c r="C47" s="659">
        <v>22870</v>
      </c>
      <c r="D47" s="659">
        <v>9956</v>
      </c>
      <c r="E47" s="660">
        <v>0.43533012680367295</v>
      </c>
      <c r="F47" s="661">
        <v>12390</v>
      </c>
      <c r="G47" s="660">
        <v>0.54175776125929165</v>
      </c>
      <c r="H47" s="659">
        <v>248</v>
      </c>
      <c r="I47" s="662">
        <v>1.0843900306077832E-2</v>
      </c>
      <c r="J47" s="659">
        <v>96</v>
      </c>
      <c r="K47" s="662">
        <v>4.1976388281591602E-3</v>
      </c>
      <c r="L47" s="659">
        <v>27</v>
      </c>
      <c r="M47" s="662">
        <v>1.1805859204197639E-3</v>
      </c>
      <c r="N47" s="663">
        <v>22717</v>
      </c>
      <c r="O47" s="664">
        <v>0.99331001311762135</v>
      </c>
    </row>
    <row r="48" spans="1:18" outlineLevel="2">
      <c r="A48" s="416">
        <v>483</v>
      </c>
      <c r="B48" s="415" t="s">
        <v>382</v>
      </c>
      <c r="C48" s="659">
        <v>10723</v>
      </c>
      <c r="D48" s="659">
        <v>7776</v>
      </c>
      <c r="E48" s="660">
        <v>0.72517019490814139</v>
      </c>
      <c r="F48" s="661">
        <v>707</v>
      </c>
      <c r="G48" s="660">
        <v>6.5933041126550407E-2</v>
      </c>
      <c r="H48" s="659">
        <v>187</v>
      </c>
      <c r="I48" s="662">
        <v>1.7439149491746714E-2</v>
      </c>
      <c r="J48" s="659">
        <v>58</v>
      </c>
      <c r="K48" s="662">
        <v>5.4089340669588731E-3</v>
      </c>
      <c r="L48" s="659">
        <v>13</v>
      </c>
      <c r="M48" s="662">
        <v>1.2123472908700922E-3</v>
      </c>
      <c r="N48" s="663">
        <v>8741</v>
      </c>
      <c r="O48" s="664">
        <v>0.81516366688426745</v>
      </c>
    </row>
    <row r="49" spans="1:18" ht="15.75" outlineLevel="2" thickBot="1">
      <c r="A49" s="416">
        <v>756</v>
      </c>
      <c r="B49" s="415" t="s">
        <v>392</v>
      </c>
      <c r="C49" s="659">
        <v>38203</v>
      </c>
      <c r="D49" s="659">
        <v>23596</v>
      </c>
      <c r="E49" s="660">
        <v>0.61764782870455204</v>
      </c>
      <c r="F49" s="661">
        <v>7236</v>
      </c>
      <c r="G49" s="660">
        <v>0.18940920870088737</v>
      </c>
      <c r="H49" s="659">
        <v>767</v>
      </c>
      <c r="I49" s="662">
        <v>2.0076957307017772E-2</v>
      </c>
      <c r="J49" s="659">
        <v>176</v>
      </c>
      <c r="K49" s="662">
        <v>4.6069680391592283E-3</v>
      </c>
      <c r="L49" s="659">
        <v>55</v>
      </c>
      <c r="M49" s="662">
        <v>1.4396775122372588E-3</v>
      </c>
      <c r="N49" s="663">
        <v>31830</v>
      </c>
      <c r="O49" s="664">
        <v>0.83318064026385363</v>
      </c>
    </row>
    <row r="50" spans="1:18" ht="27" customHeight="1" outlineLevel="2">
      <c r="A50" s="651"/>
      <c r="B50" s="652" t="s">
        <v>444</v>
      </c>
      <c r="C50" s="653">
        <v>214031</v>
      </c>
      <c r="D50" s="653">
        <v>113697</v>
      </c>
      <c r="E50" s="654">
        <v>0.5312174404642318</v>
      </c>
      <c r="F50" s="653">
        <v>71526</v>
      </c>
      <c r="G50" s="654">
        <v>0.33418523484915735</v>
      </c>
      <c r="H50" s="653">
        <v>2965</v>
      </c>
      <c r="I50" s="654">
        <v>1.3853133424597371E-2</v>
      </c>
      <c r="J50" s="653">
        <v>1424</v>
      </c>
      <c r="K50" s="654">
        <v>6.6532418201101706E-3</v>
      </c>
      <c r="L50" s="653">
        <v>214</v>
      </c>
      <c r="M50" s="654">
        <v>9.9985516116824196E-4</v>
      </c>
      <c r="N50" s="653">
        <v>189826</v>
      </c>
      <c r="O50" s="655">
        <v>88.690890571926502</v>
      </c>
      <c r="Q50" s="630" t="s">
        <v>292</v>
      </c>
      <c r="R50" s="631">
        <v>0.72360858832844299</v>
      </c>
    </row>
    <row r="51" spans="1:18" outlineLevel="2">
      <c r="A51" s="416">
        <v>21</v>
      </c>
      <c r="B51" s="415" t="s">
        <v>371</v>
      </c>
      <c r="C51" s="659">
        <v>4912</v>
      </c>
      <c r="D51" s="659">
        <v>2877</v>
      </c>
      <c r="E51" s="660">
        <v>0.58570846905537455</v>
      </c>
      <c r="F51" s="661">
        <v>529</v>
      </c>
      <c r="G51" s="660">
        <v>0.10769543973941369</v>
      </c>
      <c r="H51" s="659">
        <v>57</v>
      </c>
      <c r="I51" s="662">
        <v>1.1604234527687296E-2</v>
      </c>
      <c r="J51" s="659">
        <v>57</v>
      </c>
      <c r="K51" s="662">
        <v>1.1604234527687296E-2</v>
      </c>
      <c r="L51" s="659">
        <v>3</v>
      </c>
      <c r="M51" s="662">
        <v>6.1074918566775239E-4</v>
      </c>
      <c r="N51" s="663">
        <v>3523</v>
      </c>
      <c r="O51" s="664">
        <v>0.71722312703583058</v>
      </c>
      <c r="Q51" s="632" t="s">
        <v>294</v>
      </c>
      <c r="R51" s="633">
        <v>0.24458106282893205</v>
      </c>
    </row>
    <row r="52" spans="1:18" outlineLevel="2">
      <c r="A52" s="416">
        <v>197</v>
      </c>
      <c r="B52" s="415" t="s">
        <v>374</v>
      </c>
      <c r="C52" s="659">
        <v>16390</v>
      </c>
      <c r="D52" s="659">
        <v>11523</v>
      </c>
      <c r="E52" s="660">
        <v>0.70305064063453326</v>
      </c>
      <c r="F52" s="661">
        <v>2720</v>
      </c>
      <c r="G52" s="660">
        <v>0.16595485051860892</v>
      </c>
      <c r="H52" s="659">
        <v>283</v>
      </c>
      <c r="I52" s="662">
        <v>1.7266625991458208E-2</v>
      </c>
      <c r="J52" s="659">
        <v>99</v>
      </c>
      <c r="K52" s="662">
        <v>6.0402684563758387E-3</v>
      </c>
      <c r="L52" s="659">
        <v>11</v>
      </c>
      <c r="M52" s="662">
        <v>6.711409395973154E-4</v>
      </c>
      <c r="N52" s="663">
        <v>14636</v>
      </c>
      <c r="O52" s="664">
        <v>0.89298352654057356</v>
      </c>
      <c r="Q52" s="632" t="s">
        <v>296</v>
      </c>
      <c r="R52" s="633">
        <v>1.7474733361278003E-2</v>
      </c>
    </row>
    <row r="53" spans="1:18" ht="15.75" outlineLevel="2" thickBot="1">
      <c r="A53" s="416">
        <v>206</v>
      </c>
      <c r="B53" s="416" t="s">
        <v>375</v>
      </c>
      <c r="C53" s="659">
        <v>5020</v>
      </c>
      <c r="D53" s="659">
        <v>2703</v>
      </c>
      <c r="E53" s="660">
        <v>0.53844621513944224</v>
      </c>
      <c r="F53" s="661">
        <v>674</v>
      </c>
      <c r="G53" s="660">
        <v>0.1342629482071713</v>
      </c>
      <c r="H53" s="659">
        <v>71</v>
      </c>
      <c r="I53" s="662">
        <v>1.4143426294820717E-2</v>
      </c>
      <c r="J53" s="659">
        <v>38</v>
      </c>
      <c r="K53" s="662">
        <v>7.569721115537849E-3</v>
      </c>
      <c r="L53" s="659">
        <v>6</v>
      </c>
      <c r="M53" s="662">
        <v>1.195219123505976E-3</v>
      </c>
      <c r="N53" s="663">
        <v>3492</v>
      </c>
      <c r="O53" s="664">
        <v>0.69561752988047809</v>
      </c>
      <c r="Q53" s="635" t="s">
        <v>298</v>
      </c>
      <c r="R53" s="634">
        <v>1.0740067998695915E-2</v>
      </c>
    </row>
    <row r="54" spans="1:18" outlineLevel="2">
      <c r="A54" s="416">
        <v>313</v>
      </c>
      <c r="B54" s="415" t="s">
        <v>376</v>
      </c>
      <c r="C54" s="659">
        <v>10700</v>
      </c>
      <c r="D54" s="659">
        <v>6664</v>
      </c>
      <c r="E54" s="660">
        <v>0.62280373831775704</v>
      </c>
      <c r="F54" s="661">
        <v>1654</v>
      </c>
      <c r="G54" s="660">
        <v>0.15457943925233644</v>
      </c>
      <c r="H54" s="659">
        <v>189</v>
      </c>
      <c r="I54" s="662">
        <v>1.7663551401869159E-2</v>
      </c>
      <c r="J54" s="659">
        <v>88</v>
      </c>
      <c r="K54" s="662">
        <v>8.2242990654205605E-3</v>
      </c>
      <c r="L54" s="659">
        <v>11</v>
      </c>
      <c r="M54" s="662">
        <v>1.0280373831775701E-3</v>
      </c>
      <c r="N54" s="663">
        <v>8606</v>
      </c>
      <c r="O54" s="664">
        <v>0.80429906542056073</v>
      </c>
    </row>
    <row r="55" spans="1:18" ht="15.75" outlineLevel="2" thickBot="1">
      <c r="A55" s="416">
        <v>321</v>
      </c>
      <c r="B55" s="415" t="s">
        <v>378</v>
      </c>
      <c r="C55" s="659">
        <v>8945</v>
      </c>
      <c r="D55" s="659">
        <v>3916</v>
      </c>
      <c r="E55" s="660">
        <v>0.43778647288988259</v>
      </c>
      <c r="F55" s="661">
        <v>2659</v>
      </c>
      <c r="G55" s="660">
        <v>0.29726103968697598</v>
      </c>
      <c r="H55" s="659">
        <v>103</v>
      </c>
      <c r="I55" s="662">
        <v>1.1514812744550029E-2</v>
      </c>
      <c r="J55" s="659">
        <v>112</v>
      </c>
      <c r="K55" s="662">
        <v>1.2520961430967021E-2</v>
      </c>
      <c r="L55" s="659">
        <v>7</v>
      </c>
      <c r="M55" s="662">
        <v>7.8256008943543883E-4</v>
      </c>
      <c r="N55" s="663">
        <v>6797</v>
      </c>
      <c r="O55" s="664">
        <v>0.75986584684181102</v>
      </c>
    </row>
    <row r="56" spans="1:18" outlineLevel="2">
      <c r="A56" s="416">
        <v>440</v>
      </c>
      <c r="B56" s="415" t="s">
        <v>381</v>
      </c>
      <c r="C56" s="659">
        <v>69343</v>
      </c>
      <c r="D56" s="659">
        <v>26320</v>
      </c>
      <c r="E56" s="660">
        <v>0.37956246484865092</v>
      </c>
      <c r="F56" s="661">
        <v>45345</v>
      </c>
      <c r="G56" s="660">
        <v>0.65392325108518523</v>
      </c>
      <c r="H56" s="659">
        <v>882</v>
      </c>
      <c r="I56" s="662">
        <v>1.2719380470992026E-2</v>
      </c>
      <c r="J56" s="659">
        <v>520</v>
      </c>
      <c r="K56" s="662">
        <v>7.4989544726937109E-3</v>
      </c>
      <c r="L56" s="659">
        <v>58</v>
      </c>
      <c r="M56" s="662">
        <v>8.364218450312216E-4</v>
      </c>
      <c r="N56" s="663">
        <v>73125</v>
      </c>
      <c r="O56" s="664">
        <v>1.0545404727225531</v>
      </c>
      <c r="Q56" s="630" t="s">
        <v>292</v>
      </c>
      <c r="R56" s="631">
        <v>0.6768297878383368</v>
      </c>
    </row>
    <row r="57" spans="1:18" outlineLevel="2">
      <c r="A57" s="416">
        <v>541</v>
      </c>
      <c r="B57" s="416" t="s">
        <v>383</v>
      </c>
      <c r="C57" s="659">
        <v>22410</v>
      </c>
      <c r="D57" s="659">
        <v>12473</v>
      </c>
      <c r="E57" s="660">
        <v>0.55658188308790724</v>
      </c>
      <c r="F57" s="661">
        <v>5889</v>
      </c>
      <c r="G57" s="660">
        <v>0.26278447121820614</v>
      </c>
      <c r="H57" s="659">
        <v>292</v>
      </c>
      <c r="I57" s="662">
        <v>1.3029897367246765E-2</v>
      </c>
      <c r="J57" s="659">
        <v>79</v>
      </c>
      <c r="K57" s="662">
        <v>3.5252119589468988E-3</v>
      </c>
      <c r="L57" s="659">
        <v>29</v>
      </c>
      <c r="M57" s="662">
        <v>1.2940651494868362E-3</v>
      </c>
      <c r="N57" s="663">
        <v>18762</v>
      </c>
      <c r="O57" s="664">
        <v>0.83721552878179384</v>
      </c>
      <c r="Q57" s="632" t="s">
        <v>294</v>
      </c>
      <c r="R57" s="633">
        <v>0.29662870288846604</v>
      </c>
    </row>
    <row r="58" spans="1:18" outlineLevel="2">
      <c r="A58" s="416">
        <v>649</v>
      </c>
      <c r="B58" s="415" t="s">
        <v>386</v>
      </c>
      <c r="C58" s="659">
        <v>16838</v>
      </c>
      <c r="D58" s="659">
        <v>10228</v>
      </c>
      <c r="E58" s="660">
        <v>0.60743556241833951</v>
      </c>
      <c r="F58" s="661">
        <v>2267</v>
      </c>
      <c r="G58" s="660">
        <v>0.13463594251098707</v>
      </c>
      <c r="H58" s="659">
        <v>265</v>
      </c>
      <c r="I58" s="662">
        <v>1.5738211188977315E-2</v>
      </c>
      <c r="J58" s="659">
        <v>155</v>
      </c>
      <c r="K58" s="662">
        <v>9.2053688086471078E-3</v>
      </c>
      <c r="L58" s="659">
        <v>27</v>
      </c>
      <c r="M58" s="662">
        <v>1.6035158569901414E-3</v>
      </c>
      <c r="N58" s="663">
        <v>12942</v>
      </c>
      <c r="O58" s="664">
        <v>0.76861860078394106</v>
      </c>
      <c r="Q58" s="632" t="s">
        <v>296</v>
      </c>
      <c r="R58" s="633">
        <v>1.9767673038143658E-2</v>
      </c>
    </row>
    <row r="59" spans="1:18" ht="15.75" outlineLevel="2" thickBot="1">
      <c r="A59" s="416">
        <v>652</v>
      </c>
      <c r="B59" s="415" t="s">
        <v>387</v>
      </c>
      <c r="C59" s="659">
        <v>5945</v>
      </c>
      <c r="D59" s="659">
        <v>4928</v>
      </c>
      <c r="E59" s="660">
        <v>0.82893187552565184</v>
      </c>
      <c r="F59" s="661">
        <v>487</v>
      </c>
      <c r="G59" s="660">
        <v>8.1917577796467619E-2</v>
      </c>
      <c r="H59" s="659">
        <v>105</v>
      </c>
      <c r="I59" s="662">
        <v>1.7661900756938603E-2</v>
      </c>
      <c r="J59" s="659">
        <v>30</v>
      </c>
      <c r="K59" s="662">
        <v>5.0462573591253156E-3</v>
      </c>
      <c r="L59" s="659">
        <v>13</v>
      </c>
      <c r="M59" s="662">
        <v>2.1867115222876368E-3</v>
      </c>
      <c r="N59" s="663">
        <v>5563</v>
      </c>
      <c r="O59" s="664">
        <v>0.93574432296047094</v>
      </c>
      <c r="Q59" s="635" t="s">
        <v>298</v>
      </c>
      <c r="R59" s="634">
        <v>5.2685392939305293E-3</v>
      </c>
    </row>
    <row r="60" spans="1:18" outlineLevel="1">
      <c r="A60" s="416">
        <v>660</v>
      </c>
      <c r="B60" s="415" t="s">
        <v>388</v>
      </c>
      <c r="C60" s="659">
        <v>13690</v>
      </c>
      <c r="D60" s="659">
        <v>10350</v>
      </c>
      <c r="E60" s="660">
        <v>0.75602629656683706</v>
      </c>
      <c r="F60" s="661">
        <v>3476</v>
      </c>
      <c r="G60" s="660">
        <v>0.25390796201607013</v>
      </c>
      <c r="H60" s="659">
        <v>224</v>
      </c>
      <c r="I60" s="662">
        <v>1.6362308254200146E-2</v>
      </c>
      <c r="J60" s="659">
        <v>81</v>
      </c>
      <c r="K60" s="662">
        <v>5.9167275383491596E-3</v>
      </c>
      <c r="L60" s="659">
        <v>24</v>
      </c>
      <c r="M60" s="662">
        <v>1.7531044558071584E-3</v>
      </c>
      <c r="N60" s="663">
        <v>14155</v>
      </c>
      <c r="O60" s="664">
        <v>1.0339663988312637</v>
      </c>
    </row>
    <row r="61" spans="1:18" outlineLevel="2">
      <c r="A61" s="416">
        <v>667</v>
      </c>
      <c r="B61" s="415" t="s">
        <v>389</v>
      </c>
      <c r="C61" s="659">
        <v>16489</v>
      </c>
      <c r="D61" s="659">
        <v>10000</v>
      </c>
      <c r="E61" s="660">
        <v>0.60646491600460917</v>
      </c>
      <c r="F61" s="661">
        <v>3215</v>
      </c>
      <c r="G61" s="660">
        <v>0.19497847049548184</v>
      </c>
      <c r="H61" s="659">
        <v>239</v>
      </c>
      <c r="I61" s="662">
        <v>1.4494511492510158E-2</v>
      </c>
      <c r="J61" s="659">
        <v>102</v>
      </c>
      <c r="K61" s="662">
        <v>6.185942143247013E-3</v>
      </c>
      <c r="L61" s="659">
        <v>10</v>
      </c>
      <c r="M61" s="662">
        <v>6.064649160046091E-4</v>
      </c>
      <c r="N61" s="663">
        <v>13566</v>
      </c>
      <c r="O61" s="664">
        <v>0.82273030505185274</v>
      </c>
    </row>
    <row r="62" spans="1:18" outlineLevel="2">
      <c r="A62" s="416">
        <v>674</v>
      </c>
      <c r="B62" s="415" t="s">
        <v>390</v>
      </c>
      <c r="C62" s="659">
        <v>23349</v>
      </c>
      <c r="D62" s="659">
        <v>11715</v>
      </c>
      <c r="E62" s="660">
        <v>0.50173454965951436</v>
      </c>
      <c r="F62" s="661">
        <v>2611</v>
      </c>
      <c r="G62" s="660">
        <v>0.11182491755535569</v>
      </c>
      <c r="H62" s="659">
        <v>255</v>
      </c>
      <c r="I62" s="662">
        <v>1.0921238596942053E-2</v>
      </c>
      <c r="J62" s="659">
        <v>63</v>
      </c>
      <c r="K62" s="662">
        <v>2.6981883592445072E-3</v>
      </c>
      <c r="L62" s="659">
        <v>15</v>
      </c>
      <c r="M62" s="662">
        <v>6.4242579982012079E-4</v>
      </c>
      <c r="N62" s="663">
        <v>14659</v>
      </c>
      <c r="O62" s="664">
        <v>0.62782131997087665</v>
      </c>
    </row>
    <row r="63" spans="1:18" ht="27" customHeight="1" outlineLevel="2" thickBot="1">
      <c r="A63" s="651"/>
      <c r="B63" s="652" t="s">
        <v>445</v>
      </c>
      <c r="C63" s="653">
        <v>150928</v>
      </c>
      <c r="D63" s="653">
        <v>102088</v>
      </c>
      <c r="E63" s="658">
        <v>0.67640199300328629</v>
      </c>
      <c r="F63" s="653">
        <v>32499</v>
      </c>
      <c r="G63" s="658">
        <v>0.21532783843952083</v>
      </c>
      <c r="H63" s="653">
        <v>2300</v>
      </c>
      <c r="I63" s="658">
        <v>1.5239054383547121E-2</v>
      </c>
      <c r="J63" s="653">
        <v>671</v>
      </c>
      <c r="K63" s="658">
        <v>4.4458284745043991E-3</v>
      </c>
      <c r="L63" s="653">
        <v>246</v>
      </c>
      <c r="M63" s="658">
        <v>1.6299162514576487E-3</v>
      </c>
      <c r="N63" s="653">
        <v>137804</v>
      </c>
      <c r="O63" s="655">
        <v>91.304463055231636</v>
      </c>
    </row>
    <row r="64" spans="1:18" outlineLevel="2">
      <c r="A64" s="416">
        <v>604</v>
      </c>
      <c r="B64" s="415" t="s">
        <v>324</v>
      </c>
      <c r="C64" s="659">
        <v>30277</v>
      </c>
      <c r="D64" s="659">
        <v>23003</v>
      </c>
      <c r="E64" s="660">
        <v>0.75975162664729001</v>
      </c>
      <c r="F64" s="661">
        <v>5737</v>
      </c>
      <c r="G64" s="660">
        <v>0.18948376655547114</v>
      </c>
      <c r="H64" s="659">
        <v>430</v>
      </c>
      <c r="I64" s="662">
        <v>1.4202199689533309E-2</v>
      </c>
      <c r="J64" s="659">
        <v>86</v>
      </c>
      <c r="K64" s="662">
        <v>2.8404399379066618E-3</v>
      </c>
      <c r="L64" s="659">
        <v>37</v>
      </c>
      <c r="M64" s="662">
        <v>1.2220497407272846E-3</v>
      </c>
      <c r="N64" s="663">
        <v>29293</v>
      </c>
      <c r="O64" s="664">
        <v>0.96750008257092845</v>
      </c>
      <c r="Q64" s="630" t="s">
        <v>292</v>
      </c>
      <c r="R64" s="631">
        <v>0.59895377872367328</v>
      </c>
    </row>
    <row r="65" spans="1:18" outlineLevel="2">
      <c r="A65" s="416">
        <v>670</v>
      </c>
      <c r="B65" s="415" t="s">
        <v>325</v>
      </c>
      <c r="C65" s="659">
        <v>22775</v>
      </c>
      <c r="D65" s="659">
        <v>13955</v>
      </c>
      <c r="E65" s="660">
        <v>0.61273326015367724</v>
      </c>
      <c r="F65" s="661">
        <v>3515</v>
      </c>
      <c r="G65" s="660">
        <v>0.15433589462129527</v>
      </c>
      <c r="H65" s="659">
        <v>409</v>
      </c>
      <c r="I65" s="662">
        <v>1.7958287596048297E-2</v>
      </c>
      <c r="J65" s="659">
        <v>238</v>
      </c>
      <c r="K65" s="662">
        <v>1.0450054884742042E-2</v>
      </c>
      <c r="L65" s="659">
        <v>38</v>
      </c>
      <c r="M65" s="662">
        <v>1.6684961580680571E-3</v>
      </c>
      <c r="N65" s="663">
        <v>18155</v>
      </c>
      <c r="O65" s="664">
        <v>0.79714599341383097</v>
      </c>
      <c r="Q65" s="632" t="s">
        <v>294</v>
      </c>
      <c r="R65" s="633">
        <v>0.37679769894534998</v>
      </c>
    </row>
    <row r="66" spans="1:18" outlineLevel="2">
      <c r="A66" s="416">
        <v>690</v>
      </c>
      <c r="B66" s="415" t="s">
        <v>326</v>
      </c>
      <c r="C66" s="659">
        <v>12970</v>
      </c>
      <c r="D66" s="659">
        <v>6104</v>
      </c>
      <c r="E66" s="660">
        <v>0.47062451811873557</v>
      </c>
      <c r="F66" s="661">
        <v>1621</v>
      </c>
      <c r="G66" s="660">
        <v>0.12498072474942175</v>
      </c>
      <c r="H66" s="659">
        <v>191</v>
      </c>
      <c r="I66" s="662">
        <v>1.4726291441788743E-2</v>
      </c>
      <c r="J66" s="659">
        <v>73</v>
      </c>
      <c r="K66" s="662">
        <v>5.6283731688511951E-3</v>
      </c>
      <c r="L66" s="659">
        <v>19</v>
      </c>
      <c r="M66" s="662">
        <v>1.4649190439475714E-3</v>
      </c>
      <c r="N66" s="663">
        <v>8008</v>
      </c>
      <c r="O66" s="664">
        <v>0.61742482652274477</v>
      </c>
      <c r="Q66" s="632" t="s">
        <v>296</v>
      </c>
      <c r="R66" s="633">
        <v>1.5619567393297019E-2</v>
      </c>
    </row>
    <row r="67" spans="1:18" ht="15.75" outlineLevel="2" thickBot="1">
      <c r="A67" s="416">
        <v>736</v>
      </c>
      <c r="B67" s="415" t="s">
        <v>327</v>
      </c>
      <c r="C67" s="659">
        <v>40602</v>
      </c>
      <c r="D67" s="659">
        <v>26893</v>
      </c>
      <c r="E67" s="660">
        <v>0.66235653416087881</v>
      </c>
      <c r="F67" s="661">
        <v>14461</v>
      </c>
      <c r="G67" s="660">
        <v>0.35616472094970691</v>
      </c>
      <c r="H67" s="659">
        <v>504</v>
      </c>
      <c r="I67" s="662">
        <v>1.241318161666913E-2</v>
      </c>
      <c r="J67" s="659">
        <v>118</v>
      </c>
      <c r="K67" s="662">
        <v>2.9062607753312644E-3</v>
      </c>
      <c r="L67" s="659">
        <v>83</v>
      </c>
      <c r="M67" s="662">
        <v>2.0442342741736862E-3</v>
      </c>
      <c r="N67" s="663">
        <v>42059</v>
      </c>
      <c r="O67" s="664">
        <v>1.0358849317767598</v>
      </c>
      <c r="Q67" s="635" t="s">
        <v>298</v>
      </c>
      <c r="R67" s="634">
        <v>7.5016067345885177E-3</v>
      </c>
    </row>
    <row r="68" spans="1:18" outlineLevel="2">
      <c r="A68" s="416">
        <v>858</v>
      </c>
      <c r="B68" s="415" t="s">
        <v>328</v>
      </c>
      <c r="C68" s="659">
        <v>12453</v>
      </c>
      <c r="D68" s="659">
        <v>11300</v>
      </c>
      <c r="E68" s="660">
        <v>0.90741186862603385</v>
      </c>
      <c r="F68" s="661">
        <v>2649</v>
      </c>
      <c r="G68" s="660">
        <v>0.21271982654781979</v>
      </c>
      <c r="H68" s="659">
        <v>227</v>
      </c>
      <c r="I68" s="662">
        <v>1.8228539307797317E-2</v>
      </c>
      <c r="J68" s="659">
        <v>46</v>
      </c>
      <c r="K68" s="662">
        <v>3.6938890227254475E-3</v>
      </c>
      <c r="L68" s="659">
        <v>27</v>
      </c>
      <c r="M68" s="662">
        <v>2.1681522524692846E-3</v>
      </c>
      <c r="N68" s="663">
        <v>14249</v>
      </c>
      <c r="O68" s="664">
        <v>1.1442222757568457</v>
      </c>
    </row>
    <row r="69" spans="1:18" ht="15.75" outlineLevel="2" thickBot="1">
      <c r="A69" s="416">
        <v>885</v>
      </c>
      <c r="B69" s="415" t="s">
        <v>329</v>
      </c>
      <c r="C69" s="659">
        <v>8026</v>
      </c>
      <c r="D69" s="659">
        <v>5569</v>
      </c>
      <c r="E69" s="660">
        <v>0.69386992275105908</v>
      </c>
      <c r="F69" s="661">
        <v>1012</v>
      </c>
      <c r="G69" s="660">
        <v>0.12609020682780961</v>
      </c>
      <c r="H69" s="659">
        <v>107</v>
      </c>
      <c r="I69" s="662">
        <v>1.3331672065786195E-2</v>
      </c>
      <c r="J69" s="659">
        <v>44</v>
      </c>
      <c r="K69" s="662">
        <v>5.4821829055569397E-3</v>
      </c>
      <c r="L69" s="659">
        <v>8</v>
      </c>
      <c r="M69" s="662">
        <v>9.9676052828308001E-4</v>
      </c>
      <c r="N69" s="663">
        <v>6740</v>
      </c>
      <c r="O69" s="664">
        <v>0.83977074507849492</v>
      </c>
    </row>
    <row r="70" spans="1:18" outlineLevel="2">
      <c r="A70" s="416">
        <v>890</v>
      </c>
      <c r="B70" s="415" t="s">
        <v>330</v>
      </c>
      <c r="C70" s="659">
        <v>23825</v>
      </c>
      <c r="D70" s="659">
        <v>15264</v>
      </c>
      <c r="E70" s="660">
        <v>0.64067156348373555</v>
      </c>
      <c r="F70" s="661">
        <v>3504</v>
      </c>
      <c r="G70" s="660">
        <v>0.14707240293809024</v>
      </c>
      <c r="H70" s="659">
        <v>432</v>
      </c>
      <c r="I70" s="662">
        <v>1.8132214060860442E-2</v>
      </c>
      <c r="J70" s="659">
        <v>66</v>
      </c>
      <c r="K70" s="662">
        <v>2.7701993704092342E-3</v>
      </c>
      <c r="L70" s="659">
        <v>34</v>
      </c>
      <c r="M70" s="662">
        <v>1.4270724029380902E-3</v>
      </c>
      <c r="N70" s="663">
        <v>19300</v>
      </c>
      <c r="O70" s="664">
        <v>0.81007345225603355</v>
      </c>
      <c r="Q70" s="630" t="s">
        <v>292</v>
      </c>
      <c r="R70" s="631">
        <v>0.74082029549214823</v>
      </c>
    </row>
    <row r="71" spans="1:18" ht="12.75" outlineLevel="2">
      <c r="C71" s="271"/>
      <c r="D71" s="271"/>
      <c r="F71" s="271"/>
      <c r="H71" s="271"/>
      <c r="J71" s="271"/>
      <c r="N71" s="271"/>
      <c r="Q71" s="632" t="s">
        <v>294</v>
      </c>
      <c r="R71" s="633">
        <v>0.23583495399262722</v>
      </c>
    </row>
    <row r="72" spans="1:18" ht="12.75" outlineLevel="2">
      <c r="B72" s="745"/>
      <c r="C72" s="747"/>
      <c r="D72" s="748"/>
      <c r="E72" s="748"/>
      <c r="F72" s="748"/>
      <c r="G72" s="748"/>
      <c r="H72" s="748"/>
      <c r="I72" s="749"/>
      <c r="Q72" s="632" t="s">
        <v>296</v>
      </c>
      <c r="R72" s="633">
        <v>1.6690371832457692E-2</v>
      </c>
    </row>
    <row r="73" spans="1:18" ht="13.5" outlineLevel="2" thickBot="1">
      <c r="B73" s="745"/>
      <c r="C73" s="747"/>
      <c r="D73" s="748"/>
      <c r="E73" s="748"/>
      <c r="F73" s="748"/>
      <c r="G73" s="748"/>
      <c r="H73" s="748"/>
      <c r="I73" s="749"/>
      <c r="Q73" s="635" t="s">
        <v>298</v>
      </c>
      <c r="R73" s="634">
        <v>4.8692345650343969E-3</v>
      </c>
    </row>
    <row r="74" spans="1:18" ht="25.5" outlineLevel="2">
      <c r="A74" s="745" t="s">
        <v>428</v>
      </c>
      <c r="B74" s="753" t="s">
        <v>269</v>
      </c>
      <c r="C74" s="834"/>
      <c r="D74" s="835"/>
      <c r="E74" s="835"/>
      <c r="F74" s="835"/>
      <c r="G74" s="835"/>
      <c r="H74" s="835"/>
      <c r="I74" s="836"/>
    </row>
    <row r="75" spans="1:18" ht="12.75" outlineLevel="2">
      <c r="A75" s="745" t="s">
        <v>429</v>
      </c>
      <c r="B75" s="217" t="s">
        <v>430</v>
      </c>
      <c r="C75" s="837"/>
      <c r="D75" s="838"/>
      <c r="E75" s="838"/>
      <c r="F75" s="838"/>
      <c r="G75" s="838"/>
      <c r="H75" s="838"/>
      <c r="I75" s="838"/>
      <c r="J75" s="96"/>
      <c r="K75" s="96"/>
      <c r="L75" s="96"/>
      <c r="M75" s="96"/>
      <c r="N75" s="96"/>
      <c r="O75" s="96"/>
    </row>
    <row r="76" spans="1:18" ht="12.75" outlineLevel="2">
      <c r="A76" s="752" t="s">
        <v>431</v>
      </c>
      <c r="B76" s="834" t="s">
        <v>432</v>
      </c>
      <c r="C76" s="835"/>
      <c r="D76" s="835"/>
      <c r="E76" s="835"/>
      <c r="F76" s="835"/>
      <c r="G76" s="835"/>
      <c r="H76" s="836"/>
    </row>
    <row r="77" spans="1:18" ht="23.25" customHeight="1" outlineLevel="2">
      <c r="A77" s="217" t="s">
        <v>433</v>
      </c>
      <c r="B77" s="837" t="s">
        <v>434</v>
      </c>
      <c r="C77" s="838"/>
      <c r="D77" s="838"/>
      <c r="E77" s="838"/>
      <c r="F77" s="838"/>
      <c r="G77" s="838"/>
      <c r="H77" s="838"/>
    </row>
    <row r="78" spans="1:18" ht="48" customHeight="1" outlineLevel="1">
      <c r="C78" s="95">
        <v>5</v>
      </c>
    </row>
    <row r="79" spans="1:18" ht="12.75" outlineLevel="2"/>
    <row r="80" spans="1:18" ht="12.75" outlineLevel="2"/>
    <row r="81" ht="12.75" outlineLevel="2"/>
    <row r="82" ht="12.75" outlineLevel="2"/>
    <row r="83" ht="12.75" outlineLevel="2"/>
    <row r="84" ht="12.75" outlineLevel="2"/>
    <row r="85" ht="12.75" outlineLevel="1"/>
    <row r="86" ht="12.75" outlineLevel="2"/>
    <row r="87" ht="12.75" outlineLevel="2"/>
    <row r="88" ht="12.75" outlineLevel="2"/>
    <row r="89" ht="12.75" outlineLevel="2"/>
    <row r="90" ht="12.75" outlineLevel="2"/>
    <row r="91" ht="12.75" outlineLevel="2"/>
    <row r="92" ht="12.75" outlineLevel="2"/>
    <row r="93" ht="12.75" outlineLevel="2"/>
    <row r="94" ht="12.75" outlineLevel="2"/>
    <row r="95" ht="12.75" outlineLevel="2"/>
    <row r="96" ht="12.75" outlineLevel="2"/>
    <row r="97" spans="57:64" ht="12.75" outlineLevel="2"/>
    <row r="98" spans="57:64" ht="12.75" outlineLevel="2"/>
    <row r="99" spans="57:64" ht="12.75" outlineLevel="2"/>
    <row r="100" spans="57:64" ht="12.75" outlineLevel="2"/>
    <row r="101" spans="57:64" ht="13.5" outlineLevel="2" thickBot="1"/>
    <row r="102" spans="57:64" ht="12.75" outlineLevel="2">
      <c r="BE102" s="630" t="s">
        <v>292</v>
      </c>
      <c r="BF102" s="631" t="e">
        <v>#REF!</v>
      </c>
      <c r="BK102" s="630" t="s">
        <v>292</v>
      </c>
      <c r="BL102" s="631" t="e">
        <v>#REF!</v>
      </c>
    </row>
    <row r="103" spans="57:64" ht="12.75" outlineLevel="2">
      <c r="BE103" s="632" t="s">
        <v>294</v>
      </c>
      <c r="BF103" s="633" t="e">
        <v>#REF!</v>
      </c>
      <c r="BK103" s="632" t="s">
        <v>294</v>
      </c>
      <c r="BL103" s="633" t="e">
        <v>#REF!</v>
      </c>
    </row>
    <row r="104" spans="57:64" ht="12.75" outlineLevel="2">
      <c r="BE104" s="632" t="s">
        <v>296</v>
      </c>
      <c r="BF104" s="633" t="e">
        <v>#REF!</v>
      </c>
      <c r="BK104" s="632" t="s">
        <v>296</v>
      </c>
      <c r="BL104" s="633" t="e">
        <v>#REF!</v>
      </c>
    </row>
    <row r="105" spans="57:64" ht="13.5" outlineLevel="2" thickBot="1">
      <c r="BE105" s="635" t="s">
        <v>298</v>
      </c>
      <c r="BF105" s="634" t="e">
        <v>#REF!</v>
      </c>
      <c r="BK105" s="635" t="s">
        <v>298</v>
      </c>
      <c r="BL105" s="634" t="e">
        <v>#REF!</v>
      </c>
    </row>
    <row r="106" spans="57:64" ht="12.75" outlineLevel="2"/>
    <row r="107" spans="57:64" ht="12.75" outlineLevel="2"/>
    <row r="108" spans="57:64" ht="12.75" outlineLevel="2"/>
    <row r="109" spans="57:64" ht="12.75" outlineLevel="1"/>
    <row r="110" spans="57:64" ht="12.75" outlineLevel="2"/>
    <row r="111" spans="57:64" ht="12.75" outlineLevel="2"/>
    <row r="112" spans="57:64" ht="12.75" outlineLevel="2"/>
    <row r="113" spans="1:64" ht="12.75" outlineLevel="2"/>
    <row r="114" spans="1:64" ht="12.75" outlineLevel="2"/>
    <row r="115" spans="1:64" ht="12.75" outlineLevel="2"/>
    <row r="116" spans="1:64" ht="12.75" outlineLevel="1"/>
    <row r="117" spans="1:64" ht="12.75" outlineLevel="2"/>
    <row r="118" spans="1:64" ht="12.75" outlineLevel="2"/>
    <row r="119" spans="1:64" ht="12.75" outlineLevel="2"/>
    <row r="120" spans="1:64" ht="12.75" outlineLevel="2"/>
    <row r="121" spans="1:64" ht="13.5" outlineLevel="2" thickBot="1"/>
    <row r="122" spans="1:64" ht="12.75" outlineLevel="2">
      <c r="BE122" s="630" t="s">
        <v>292</v>
      </c>
      <c r="BF122" s="631" t="e">
        <v>#REF!</v>
      </c>
      <c r="BK122" s="630" t="s">
        <v>292</v>
      </c>
      <c r="BL122" s="631" t="e">
        <v>#REF!</v>
      </c>
    </row>
    <row r="123" spans="1:64" ht="12.75" outlineLevel="2">
      <c r="BE123" s="632" t="s">
        <v>294</v>
      </c>
      <c r="BF123" s="633" t="e">
        <v>#REF!</v>
      </c>
      <c r="BK123" s="632" t="s">
        <v>294</v>
      </c>
      <c r="BL123" s="633" t="e">
        <v>#REF!</v>
      </c>
    </row>
    <row r="124" spans="1:64" ht="12.75" outlineLevel="2">
      <c r="BE124" s="632" t="s">
        <v>296</v>
      </c>
      <c r="BF124" s="633" t="e">
        <v>#REF!</v>
      </c>
      <c r="BK124" s="632" t="s">
        <v>296</v>
      </c>
      <c r="BL124" s="633" t="e">
        <v>#REF!</v>
      </c>
    </row>
    <row r="125" spans="1:64" ht="13.5" outlineLevel="2" thickBot="1">
      <c r="BE125" s="635" t="s">
        <v>298</v>
      </c>
      <c r="BF125" s="634" t="e">
        <v>#REF!</v>
      </c>
      <c r="BK125" s="635" t="s">
        <v>298</v>
      </c>
      <c r="BL125" s="634" t="e">
        <v>#REF!</v>
      </c>
    </row>
    <row r="126" spans="1:64" ht="12.75" outlineLevel="2"/>
    <row r="127" spans="1:64" ht="12.75" outlineLevel="2"/>
    <row r="128" spans="1:64" s="22" customFormat="1" ht="12.75" outlineLevel="1">
      <c r="A128"/>
      <c r="B128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ht="21.75" customHeight="1" outlineLevel="2"/>
    <row r="130" ht="15" customHeight="1" outlineLevel="2"/>
    <row r="131" ht="15" customHeight="1" outlineLevel="2"/>
    <row r="132" ht="15" customHeight="1" outlineLevel="2"/>
    <row r="133" ht="15" customHeight="1" outlineLevel="2"/>
    <row r="134" ht="15" customHeight="1" outlineLevel="2"/>
    <row r="135" ht="15" customHeight="1" outlineLevel="2"/>
    <row r="136" ht="15" customHeight="1" outlineLevel="2"/>
    <row r="137" ht="15" customHeight="1" outlineLevel="2"/>
    <row r="138" ht="15" customHeight="1" outlineLevel="2"/>
  </sheetData>
  <sheetProtection autoFilter="0"/>
  <autoFilter ref="C3:O70" xr:uid="{00000000-0009-0000-0000-000002000000}"/>
  <mergeCells count="13">
    <mergeCell ref="D1:O1"/>
    <mergeCell ref="J2:K2"/>
    <mergeCell ref="N2:O2"/>
    <mergeCell ref="L2:M2"/>
    <mergeCell ref="B76:H76"/>
    <mergeCell ref="B77:H77"/>
    <mergeCell ref="C74:I74"/>
    <mergeCell ref="C75:I75"/>
    <mergeCell ref="A2:A3"/>
    <mergeCell ref="B2:B3"/>
    <mergeCell ref="D2:E2"/>
    <mergeCell ref="F2:G2"/>
    <mergeCell ref="H2:I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>
    <tabColor rgb="FFFFFF00"/>
  </sheetPr>
  <dimension ref="A1:AC43"/>
  <sheetViews>
    <sheetView topLeftCell="A2" zoomScaleNormal="100" zoomScaleSheetLayoutView="100" workbookViewId="0">
      <pane xSplit="1" ySplit="2" topLeftCell="B4" activePane="bottomRight" state="frozen"/>
      <selection pane="bottomRight" activeCell="A6" sqref="A1:XFD1048576"/>
      <selection pane="bottomLeft" activeCell="A4" sqref="A4"/>
      <selection pane="topRight" activeCell="B2" sqref="B2"/>
    </sheetView>
  </sheetViews>
  <sheetFormatPr defaultColWidth="11.42578125" defaultRowHeight="12.75"/>
  <cols>
    <col min="1" max="1" width="28.42578125" customWidth="1"/>
    <col min="2" max="6" width="8.7109375" customWidth="1"/>
    <col min="7" max="7" width="2.28515625" customWidth="1"/>
    <col min="8" max="8" width="6.5703125" customWidth="1"/>
    <col min="9" max="9" width="13.85546875" customWidth="1"/>
    <col min="10" max="10" width="13" customWidth="1"/>
    <col min="11" max="11" width="11.85546875" customWidth="1"/>
    <col min="12" max="12" width="10" bestFit="1" customWidth="1"/>
    <col min="13" max="13" width="11.85546875" customWidth="1"/>
    <col min="14" max="14" width="10" customWidth="1"/>
    <col min="15" max="15" width="9.5703125" bestFit="1" customWidth="1"/>
    <col min="16" max="16" width="10" bestFit="1" customWidth="1"/>
    <col min="17" max="18" width="10.140625" bestFit="1" customWidth="1"/>
  </cols>
  <sheetData>
    <row r="1" spans="1:29" ht="76.5" customHeight="1">
      <c r="A1" s="851" t="s">
        <v>446</v>
      </c>
      <c r="B1" s="851"/>
      <c r="C1" s="851"/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1"/>
      <c r="P1" s="851"/>
      <c r="Q1" s="851"/>
      <c r="R1" s="851"/>
      <c r="S1" s="851"/>
      <c r="T1" s="851"/>
      <c r="U1" s="851"/>
      <c r="V1" s="851"/>
      <c r="W1" s="851"/>
      <c r="X1" s="851"/>
      <c r="Y1" s="851"/>
      <c r="Z1" s="851"/>
      <c r="AA1" s="851"/>
      <c r="AB1" s="851"/>
      <c r="AC1" s="851"/>
    </row>
    <row r="2" spans="1:29" s="2" customFormat="1" ht="32.25" customHeight="1">
      <c r="A2" s="402" t="s">
        <v>447</v>
      </c>
      <c r="B2" s="849"/>
      <c r="C2" s="849"/>
      <c r="D2" s="849"/>
      <c r="E2" s="849"/>
      <c r="F2" s="849"/>
      <c r="G2" s="403"/>
      <c r="H2" s="403"/>
      <c r="I2" s="404" t="s">
        <v>438</v>
      </c>
      <c r="J2" s="404"/>
      <c r="K2" s="404"/>
      <c r="L2" s="404"/>
    </row>
    <row r="3" spans="1:29" ht="13.5" thickBot="1">
      <c r="A3" s="398" t="s">
        <v>448</v>
      </c>
      <c r="B3" s="399" t="s">
        <v>449</v>
      </c>
      <c r="C3" s="399" t="s">
        <v>450</v>
      </c>
      <c r="D3" s="399" t="s">
        <v>451</v>
      </c>
      <c r="E3" s="400" t="s">
        <v>452</v>
      </c>
      <c r="F3" s="400" t="s">
        <v>453</v>
      </c>
      <c r="G3" s="400">
        <v>2009</v>
      </c>
      <c r="H3" s="400" t="s">
        <v>454</v>
      </c>
      <c r="I3" s="400" t="s">
        <v>452</v>
      </c>
      <c r="J3" s="400" t="s">
        <v>453</v>
      </c>
      <c r="K3" s="400" t="s">
        <v>455</v>
      </c>
      <c r="L3" s="400" t="s">
        <v>454</v>
      </c>
      <c r="M3" s="400">
        <v>2011</v>
      </c>
      <c r="N3" s="400">
        <v>2012</v>
      </c>
      <c r="O3" s="400">
        <v>2013</v>
      </c>
      <c r="P3" s="400">
        <v>2014</v>
      </c>
      <c r="Q3" s="400">
        <v>2015</v>
      </c>
      <c r="R3" s="400">
        <v>2016</v>
      </c>
      <c r="S3" s="400">
        <v>2017</v>
      </c>
      <c r="T3" s="400">
        <v>2018</v>
      </c>
      <c r="U3" s="400">
        <v>2019</v>
      </c>
      <c r="V3" s="401">
        <v>2020</v>
      </c>
      <c r="W3" s="401">
        <v>2021</v>
      </c>
      <c r="X3" s="401">
        <v>2022</v>
      </c>
      <c r="Y3" s="401">
        <v>2023</v>
      </c>
    </row>
    <row r="4" spans="1:29" ht="30.75" customHeight="1">
      <c r="A4" s="272" t="s">
        <v>456</v>
      </c>
      <c r="B4" s="273">
        <v>0.28161816000075984</v>
      </c>
      <c r="C4" s="273">
        <v>0.46761033990462014</v>
      </c>
      <c r="D4" s="273">
        <v>0.47678034428740662</v>
      </c>
      <c r="E4" s="273">
        <v>0.44131216272539814</v>
      </c>
      <c r="F4" s="273">
        <v>0.45685031642373936</v>
      </c>
      <c r="G4" s="273">
        <v>0.42828549884254158</v>
      </c>
      <c r="H4" s="273">
        <v>0.38489074730878431</v>
      </c>
      <c r="I4" s="273">
        <v>0.46022826790201565</v>
      </c>
      <c r="J4" s="273">
        <v>0.47700172674479907</v>
      </c>
      <c r="K4" s="273">
        <v>0.44758678181208672</v>
      </c>
      <c r="L4" s="273">
        <v>0.4025213097569722</v>
      </c>
      <c r="M4" s="273">
        <v>0.3981151746467273</v>
      </c>
      <c r="N4" s="273">
        <v>0.39682097927261772</v>
      </c>
      <c r="O4" s="273">
        <v>0.39650243761571741</v>
      </c>
      <c r="P4" s="273">
        <v>0.39740779579897562</v>
      </c>
      <c r="Q4" s="273">
        <v>0.39090633620176063</v>
      </c>
      <c r="R4" s="273">
        <v>0.36093727057987107</v>
      </c>
      <c r="S4" s="273">
        <v>0.37099209873900302</v>
      </c>
      <c r="T4" s="273">
        <v>0.36496141313186525</v>
      </c>
      <c r="U4" s="273">
        <v>0.34967175078157847</v>
      </c>
      <c r="V4" s="273">
        <v>0.36358467369379432</v>
      </c>
      <c r="W4" s="273">
        <v>0.36072653136326804</v>
      </c>
      <c r="X4" s="273">
        <v>0.38875737479937728</v>
      </c>
      <c r="Y4" s="273">
        <v>0.39880569946673367</v>
      </c>
    </row>
    <row r="5" spans="1:29" ht="31.5" customHeight="1" thickBot="1">
      <c r="A5" s="274" t="s">
        <v>457</v>
      </c>
      <c r="B5" s="275">
        <v>1601055</v>
      </c>
      <c r="C5" s="275">
        <v>2693985</v>
      </c>
      <c r="D5" s="275">
        <v>2746815</v>
      </c>
      <c r="E5" s="276">
        <v>2575060</v>
      </c>
      <c r="F5" s="276">
        <v>2700831</v>
      </c>
      <c r="G5" s="276">
        <v>2564995</v>
      </c>
      <c r="H5" s="276">
        <v>2334688</v>
      </c>
      <c r="I5" s="276">
        <v>2575060</v>
      </c>
      <c r="J5" s="276">
        <v>2700831</v>
      </c>
      <c r="K5" s="276">
        <v>2564841</v>
      </c>
      <c r="L5" s="276">
        <v>2334688</v>
      </c>
      <c r="M5" s="276">
        <v>2336614</v>
      </c>
      <c r="N5" s="276">
        <v>2355496</v>
      </c>
      <c r="O5" s="276">
        <v>2379471</v>
      </c>
      <c r="P5" s="276">
        <v>2410996</v>
      </c>
      <c r="Q5" s="276">
        <v>2398192</v>
      </c>
      <c r="R5" s="276">
        <v>2241894</v>
      </c>
      <c r="S5" s="276">
        <v>2336079</v>
      </c>
      <c r="T5" s="276">
        <v>2338345</v>
      </c>
      <c r="U5" s="276">
        <v>2290422</v>
      </c>
      <c r="V5" s="276">
        <v>2427993</v>
      </c>
      <c r="W5" s="276">
        <v>2446658</v>
      </c>
      <c r="X5" s="276">
        <v>2677491</v>
      </c>
      <c r="Y5" s="276">
        <v>2731165</v>
      </c>
    </row>
    <row r="6" spans="1:29" ht="36" customHeight="1">
      <c r="A6" s="277" t="s">
        <v>458</v>
      </c>
      <c r="B6" s="278">
        <v>0.43247236068119349</v>
      </c>
      <c r="C6" s="278">
        <v>0.42067008900094166</v>
      </c>
      <c r="D6" s="278">
        <v>0.538547952457615</v>
      </c>
      <c r="E6" s="278">
        <v>0.48991877988856225</v>
      </c>
      <c r="F6" s="278">
        <v>0.50795360031908787</v>
      </c>
      <c r="G6" s="278">
        <v>0.49003570555539971</v>
      </c>
      <c r="H6" s="278">
        <v>0.49565237890971847</v>
      </c>
      <c r="I6" s="278">
        <v>0.51091832613070531</v>
      </c>
      <c r="J6" s="278">
        <v>0.53035914772949044</v>
      </c>
      <c r="K6" s="278">
        <v>0.51939270313279562</v>
      </c>
      <c r="L6" s="278">
        <v>0.51835656257758411</v>
      </c>
      <c r="M6" s="278">
        <v>0.54360643570808997</v>
      </c>
      <c r="N6" s="278">
        <v>0.54146184009342446</v>
      </c>
      <c r="O6" s="278">
        <v>0.53620763750153932</v>
      </c>
      <c r="P6" s="278">
        <v>0.55127607508794574</v>
      </c>
      <c r="Q6" s="278">
        <v>0.56585356073632509</v>
      </c>
      <c r="R6" s="278">
        <v>0.59506139765640498</v>
      </c>
      <c r="S6" s="278">
        <v>0.58748248924103719</v>
      </c>
      <c r="T6" s="278">
        <v>0.59183418650116704</v>
      </c>
      <c r="U6" s="278">
        <v>0.60176382238970805</v>
      </c>
      <c r="V6" s="278">
        <v>0.60444913318947635</v>
      </c>
      <c r="W6" s="278">
        <v>0.62524076369713966</v>
      </c>
      <c r="X6" s="278">
        <v>0.5950680861283062</v>
      </c>
      <c r="Y6" s="278">
        <v>0.59734461973377573</v>
      </c>
    </row>
    <row r="7" spans="1:29" ht="36.75" customHeight="1">
      <c r="A7" s="279" t="s">
        <v>459</v>
      </c>
      <c r="B7" s="280">
        <v>2458691</v>
      </c>
      <c r="C7" s="281">
        <v>2423554</v>
      </c>
      <c r="D7" s="281">
        <v>3102669</v>
      </c>
      <c r="E7" s="280">
        <v>2858680</v>
      </c>
      <c r="F7" s="280">
        <v>3002946</v>
      </c>
      <c r="G7" s="280">
        <v>2934816</v>
      </c>
      <c r="H7" s="282">
        <v>3006551</v>
      </c>
      <c r="I7" s="282">
        <v>2858680</v>
      </c>
      <c r="J7" s="282">
        <v>3002946</v>
      </c>
      <c r="K7" s="282">
        <v>2976316</v>
      </c>
      <c r="L7" s="282">
        <v>3006551</v>
      </c>
      <c r="M7" s="282">
        <v>3190530</v>
      </c>
      <c r="N7" s="282">
        <v>3214072</v>
      </c>
      <c r="O7" s="282">
        <v>3217863</v>
      </c>
      <c r="P7" s="282">
        <v>3344485</v>
      </c>
      <c r="Q7" s="282">
        <v>3471485</v>
      </c>
      <c r="R7" s="282">
        <v>3696112</v>
      </c>
      <c r="S7" s="282">
        <v>3699285</v>
      </c>
      <c r="T7" s="282">
        <v>3791942</v>
      </c>
      <c r="U7" s="282">
        <v>3941677</v>
      </c>
      <c r="V7" s="283">
        <v>4036469</v>
      </c>
      <c r="W7" s="283">
        <v>4240748</v>
      </c>
      <c r="X7" s="283">
        <v>4098416</v>
      </c>
      <c r="Y7" s="283">
        <v>4090831</v>
      </c>
    </row>
    <row r="8" spans="1:29" s="5" customFormat="1" ht="39.75" customHeight="1">
      <c r="A8" s="759" t="s">
        <v>460</v>
      </c>
      <c r="B8" s="760"/>
      <c r="C8" s="760"/>
      <c r="D8" s="760"/>
      <c r="E8" s="760"/>
      <c r="F8" s="760"/>
      <c r="G8" s="760"/>
      <c r="H8" s="760"/>
      <c r="I8" s="760">
        <v>0</v>
      </c>
      <c r="J8" s="760">
        <v>0</v>
      </c>
      <c r="K8" s="760">
        <v>0</v>
      </c>
      <c r="L8" s="760">
        <v>0</v>
      </c>
      <c r="M8" s="760">
        <v>1.0311642609688457E-2</v>
      </c>
      <c r="N8" s="760">
        <v>1.0680744134519424E-2</v>
      </c>
      <c r="O8" s="760">
        <v>1.0375842900803529E-2</v>
      </c>
      <c r="P8" s="760">
        <v>1.909917673319371E-2</v>
      </c>
      <c r="Q8" s="760">
        <v>1.8878710236247938E-2</v>
      </c>
      <c r="R8" s="760">
        <v>1.8427829740318955E-2</v>
      </c>
      <c r="S8" s="760">
        <v>2.9868618290149525E-2</v>
      </c>
      <c r="T8" s="760">
        <v>2.9117844541884926E-2</v>
      </c>
      <c r="U8" s="760">
        <v>3.1607555548634654E-2</v>
      </c>
      <c r="V8" s="760">
        <v>3.0796818774680178E-2</v>
      </c>
      <c r="W8" s="760">
        <v>3.0158712372747615E-2</v>
      </c>
      <c r="X8" s="760">
        <v>2.9326706262216316E-2</v>
      </c>
      <c r="Y8" s="760">
        <v>2.9440479180416916E-2</v>
      </c>
    </row>
    <row r="9" spans="1:29" ht="30.75" customHeight="1">
      <c r="A9" s="759" t="s">
        <v>461</v>
      </c>
      <c r="B9" s="761"/>
      <c r="C9" s="762"/>
      <c r="D9" s="762"/>
      <c r="E9" s="761"/>
      <c r="F9" s="761"/>
      <c r="G9" s="761"/>
      <c r="H9" s="763"/>
      <c r="I9" s="763">
        <v>0</v>
      </c>
      <c r="J9" s="763">
        <v>0</v>
      </c>
      <c r="K9" s="763">
        <v>0</v>
      </c>
      <c r="L9" s="763">
        <v>0</v>
      </c>
      <c r="M9" s="763">
        <v>60521</v>
      </c>
      <c r="N9" s="763">
        <v>63400</v>
      </c>
      <c r="O9" s="763">
        <v>62267</v>
      </c>
      <c r="P9" s="763">
        <v>115871</v>
      </c>
      <c r="Q9" s="763">
        <v>115820</v>
      </c>
      <c r="R9" s="763">
        <v>114461</v>
      </c>
      <c r="S9" s="763">
        <v>188078</v>
      </c>
      <c r="T9" s="763">
        <v>186561</v>
      </c>
      <c r="U9" s="763">
        <v>207036</v>
      </c>
      <c r="V9" s="764">
        <v>205659</v>
      </c>
      <c r="W9" s="764">
        <v>204554</v>
      </c>
      <c r="X9" s="764">
        <v>201982</v>
      </c>
      <c r="Y9" s="764">
        <v>201619</v>
      </c>
    </row>
    <row r="10" spans="1:29" ht="30.75" customHeight="1">
      <c r="A10" s="759" t="s">
        <v>462</v>
      </c>
      <c r="B10" s="761"/>
      <c r="C10" s="762"/>
      <c r="D10" s="762"/>
      <c r="E10" s="761"/>
      <c r="F10" s="761"/>
      <c r="G10" s="761"/>
      <c r="H10" s="763"/>
      <c r="I10" s="763"/>
      <c r="J10" s="763"/>
      <c r="K10" s="763"/>
      <c r="L10" s="763"/>
      <c r="M10" s="763"/>
      <c r="N10" s="763"/>
      <c r="O10" s="763"/>
      <c r="P10" s="763"/>
      <c r="Q10" s="763"/>
      <c r="R10" s="763"/>
      <c r="S10" s="763"/>
      <c r="T10" s="763"/>
      <c r="U10" s="764" t="s">
        <v>463</v>
      </c>
      <c r="V10" s="764" t="s">
        <v>463</v>
      </c>
      <c r="W10" s="764" t="s">
        <v>463</v>
      </c>
      <c r="X10" s="764" t="s">
        <v>463</v>
      </c>
      <c r="Y10" s="760">
        <v>1.8242323709618069E-3</v>
      </c>
    </row>
    <row r="11" spans="1:29" ht="30.75" customHeight="1">
      <c r="A11" s="759" t="s">
        <v>464</v>
      </c>
      <c r="B11" s="761"/>
      <c r="C11" s="762"/>
      <c r="D11" s="762"/>
      <c r="E11" s="761"/>
      <c r="F11" s="761"/>
      <c r="G11" s="761"/>
      <c r="H11" s="763"/>
      <c r="I11" s="763"/>
      <c r="J11" s="763"/>
      <c r="K11" s="763"/>
      <c r="L11" s="763"/>
      <c r="M11" s="763"/>
      <c r="N11" s="763"/>
      <c r="O11" s="763"/>
      <c r="P11" s="763"/>
      <c r="Q11" s="763"/>
      <c r="R11" s="763"/>
      <c r="S11" s="763"/>
      <c r="T11" s="763"/>
      <c r="U11" s="763"/>
      <c r="V11" s="764"/>
      <c r="W11" s="764"/>
      <c r="X11" s="764"/>
      <c r="Y11" s="764">
        <v>12493</v>
      </c>
    </row>
    <row r="12" spans="1:29" ht="30.75" customHeight="1">
      <c r="A12" s="765" t="s">
        <v>465</v>
      </c>
      <c r="B12" s="766">
        <v>0.71409052068195333</v>
      </c>
      <c r="C12" s="766">
        <v>0.8882804289055618</v>
      </c>
      <c r="D12" s="766">
        <v>1.0153282967450217</v>
      </c>
      <c r="E12" s="766">
        <v>0.93123094261396044</v>
      </c>
      <c r="F12" s="766">
        <v>0.96480391674282728</v>
      </c>
      <c r="G12" s="766">
        <v>0.91832120439794129</v>
      </c>
      <c r="H12" s="766">
        <v>0.88054312621850273</v>
      </c>
      <c r="I12" s="766">
        <v>0.97114659403272097</v>
      </c>
      <c r="J12" s="766">
        <v>1.0073608744742895</v>
      </c>
      <c r="K12" s="766">
        <v>0.96697948494488228</v>
      </c>
      <c r="L12" s="766">
        <v>0.92087787233455631</v>
      </c>
      <c r="M12" s="766">
        <v>0.95203325296450569</v>
      </c>
      <c r="N12" s="766">
        <v>0.94896356350056166</v>
      </c>
      <c r="O12" s="766">
        <v>0.94308591801806019</v>
      </c>
      <c r="P12" s="766">
        <v>0.96778304762011513</v>
      </c>
      <c r="Q12" s="766">
        <v>0.97563860717433371</v>
      </c>
      <c r="R12" s="766">
        <v>0.97442649797659497</v>
      </c>
      <c r="S12" s="766">
        <v>0.98834320627018968</v>
      </c>
      <c r="T12" s="766">
        <v>0.98591344417491711</v>
      </c>
      <c r="U12" s="766">
        <v>0.98304312871992117</v>
      </c>
      <c r="V12" s="766">
        <v>0.99883062565795089</v>
      </c>
      <c r="W12" s="766">
        <v>1.0161260074331553</v>
      </c>
      <c r="X12" s="766">
        <v>1.0131521671898998</v>
      </c>
      <c r="Y12" s="766">
        <v>1.0255907983809263</v>
      </c>
    </row>
    <row r="13" spans="1:29">
      <c r="A13" s="767" t="s">
        <v>466</v>
      </c>
      <c r="B13" s="768">
        <v>4059746</v>
      </c>
      <c r="C13" s="768">
        <v>5117539</v>
      </c>
      <c r="D13" s="768">
        <v>5849484</v>
      </c>
      <c r="E13" s="769">
        <v>5433740</v>
      </c>
      <c r="F13" s="769">
        <v>5703777</v>
      </c>
      <c r="G13" s="769">
        <v>5499811</v>
      </c>
      <c r="H13" s="769">
        <v>5341239</v>
      </c>
      <c r="I13" s="769">
        <v>5433740</v>
      </c>
      <c r="J13" s="769">
        <v>5703777</v>
      </c>
      <c r="K13" s="769">
        <v>5541157</v>
      </c>
      <c r="L13" s="769">
        <v>5341239</v>
      </c>
      <c r="M13" s="769">
        <v>5587665</v>
      </c>
      <c r="N13" s="769">
        <v>5632968</v>
      </c>
      <c r="O13" s="769">
        <v>5659601</v>
      </c>
      <c r="P13" s="769">
        <v>5871352</v>
      </c>
      <c r="Q13" s="769">
        <v>5985497</v>
      </c>
      <c r="R13" s="769">
        <v>6052467</v>
      </c>
      <c r="S13" s="769">
        <v>6223442</v>
      </c>
      <c r="T13" s="769">
        <v>6316848</v>
      </c>
      <c r="U13" s="769">
        <v>6439135</v>
      </c>
      <c r="V13" s="769">
        <v>6670121</v>
      </c>
      <c r="W13" s="769">
        <v>6891960</v>
      </c>
      <c r="X13" s="769">
        <v>6977889</v>
      </c>
      <c r="Y13" s="769">
        <v>7036108</v>
      </c>
    </row>
    <row r="14" spans="1:29" ht="49.5" customHeight="1">
      <c r="A14" s="770" t="s">
        <v>467</v>
      </c>
      <c r="B14" s="771">
        <v>5685198</v>
      </c>
      <c r="C14" s="771">
        <v>5761175</v>
      </c>
      <c r="D14" s="771">
        <v>5761175</v>
      </c>
      <c r="E14" s="772">
        <v>5835008</v>
      </c>
      <c r="F14" s="772">
        <v>5911851</v>
      </c>
      <c r="G14" s="772">
        <v>5988984</v>
      </c>
      <c r="H14" s="772">
        <v>6065846</v>
      </c>
      <c r="I14" s="772">
        <v>5595180</v>
      </c>
      <c r="J14" s="772">
        <v>5662099</v>
      </c>
      <c r="K14" s="772">
        <v>5730377</v>
      </c>
      <c r="L14" s="772">
        <v>5800160</v>
      </c>
      <c r="M14" s="772">
        <v>5869191</v>
      </c>
      <c r="N14" s="772">
        <v>5935916</v>
      </c>
      <c r="O14" s="772">
        <v>6001151</v>
      </c>
      <c r="P14" s="772">
        <v>6066806</v>
      </c>
      <c r="Q14" s="772">
        <v>6134953</v>
      </c>
      <c r="R14" s="772">
        <v>6211312</v>
      </c>
      <c r="S14" s="772">
        <v>6296843</v>
      </c>
      <c r="T14" s="772">
        <v>6407102</v>
      </c>
      <c r="U14" s="772">
        <v>6550206</v>
      </c>
      <c r="V14" s="773">
        <v>6677930</v>
      </c>
      <c r="W14" s="773">
        <v>6782584</v>
      </c>
      <c r="X14" s="773">
        <v>6887306</v>
      </c>
      <c r="Y14" s="773">
        <v>6848360</v>
      </c>
    </row>
    <row r="15" spans="1:29" ht="26.25" customHeight="1">
      <c r="A15" s="850"/>
      <c r="B15" s="850"/>
      <c r="C15" s="850"/>
      <c r="D15" s="850"/>
      <c r="E15" s="850"/>
      <c r="F15" s="850"/>
      <c r="G15" s="850"/>
      <c r="H15" s="850"/>
      <c r="I15" s="850"/>
      <c r="J15" s="850"/>
      <c r="K15" s="850"/>
      <c r="L15" s="850"/>
      <c r="M15" s="850"/>
      <c r="N15" s="850"/>
      <c r="O15" s="850"/>
      <c r="P15" s="850"/>
      <c r="Q15" s="850"/>
      <c r="R15" s="850"/>
    </row>
    <row r="16" spans="1:29" ht="25.5">
      <c r="A16" s="10"/>
      <c r="B16" s="7"/>
      <c r="C16" s="7"/>
      <c r="D16" s="7"/>
      <c r="E16" s="7"/>
      <c r="F16" s="7"/>
      <c r="G16" s="109"/>
      <c r="H16" s="117"/>
      <c r="I16" s="109"/>
      <c r="J16" s="16">
        <v>65235</v>
      </c>
      <c r="K16" s="109">
        <v>1.098987923683556</v>
      </c>
      <c r="S16" s="673" t="s">
        <v>468</v>
      </c>
    </row>
    <row r="17" spans="7:13" ht="48" customHeight="1">
      <c r="G17" s="109"/>
      <c r="H17" s="109"/>
      <c r="I17" s="853" t="s">
        <v>469</v>
      </c>
      <c r="J17" s="854"/>
      <c r="K17" s="854"/>
      <c r="L17" s="854"/>
      <c r="M17" s="854"/>
    </row>
    <row r="18" spans="7:13" ht="15">
      <c r="G18" s="109" t="s">
        <v>470</v>
      </c>
      <c r="H18" s="118"/>
      <c r="I18" s="55" t="s">
        <v>471</v>
      </c>
      <c r="J18" s="571">
        <v>2020</v>
      </c>
      <c r="K18" s="676">
        <v>2021</v>
      </c>
      <c r="L18" s="678">
        <v>2022</v>
      </c>
      <c r="M18" s="678">
        <v>2023</v>
      </c>
    </row>
    <row r="19" spans="7:13" ht="15">
      <c r="G19" s="109" t="s">
        <v>472</v>
      </c>
      <c r="H19" s="118">
        <v>0.5950680861283062</v>
      </c>
      <c r="I19" s="336" t="s">
        <v>473</v>
      </c>
      <c r="J19" s="576">
        <v>0.95862026106892406</v>
      </c>
      <c r="K19" s="677">
        <v>0.98380000000000001</v>
      </c>
      <c r="L19" s="576">
        <v>1.0012652262002009</v>
      </c>
      <c r="M19" s="576">
        <v>0.99690000000000001</v>
      </c>
    </row>
    <row r="20" spans="7:13" ht="15">
      <c r="G20" s="109" t="s">
        <v>474</v>
      </c>
      <c r="H20" s="118">
        <v>0.4049319138716938</v>
      </c>
      <c r="I20" s="336" t="s">
        <v>475</v>
      </c>
      <c r="J20" s="576">
        <v>0.97351140248550072</v>
      </c>
      <c r="K20" s="677">
        <v>0.98699999999999999</v>
      </c>
      <c r="L20" s="576">
        <v>1.0036375616242403</v>
      </c>
      <c r="M20" s="576">
        <v>0.9990911809815074</v>
      </c>
    </row>
    <row r="21" spans="7:13" ht="15">
      <c r="I21" s="336" t="s">
        <v>476</v>
      </c>
      <c r="J21" s="576">
        <v>0.97985543424384502</v>
      </c>
      <c r="K21" s="677">
        <v>0.99139999999999995</v>
      </c>
      <c r="L21" s="576">
        <v>1.0079454869581805</v>
      </c>
      <c r="M21" s="733">
        <v>1.0031999999999999</v>
      </c>
    </row>
    <row r="22" spans="7:13" ht="15">
      <c r="I22" s="336" t="s">
        <v>477</v>
      </c>
      <c r="J22" s="576">
        <v>0.97689029384854287</v>
      </c>
      <c r="K22" s="677">
        <v>0.99450000000000005</v>
      </c>
      <c r="L22" s="576">
        <v>1.0114000000000001</v>
      </c>
      <c r="M22" s="733">
        <v>1.0258323160581511</v>
      </c>
    </row>
    <row r="23" spans="7:13" ht="15">
      <c r="I23" s="336" t="s">
        <v>478</v>
      </c>
      <c r="J23" s="576">
        <v>0.975552304381747</v>
      </c>
      <c r="K23" s="677">
        <v>0.99865729639323308</v>
      </c>
      <c r="L23" s="576">
        <v>1.0151374136708895</v>
      </c>
      <c r="M23" s="576">
        <v>1.0256000000000001</v>
      </c>
    </row>
    <row r="24" spans="7:13" ht="15">
      <c r="I24" s="336" t="s">
        <v>479</v>
      </c>
      <c r="J24" s="576">
        <v>0.97699272079821153</v>
      </c>
      <c r="K24" s="677">
        <v>1.00176407693587</v>
      </c>
      <c r="L24" s="576">
        <v>1.0172000000000001</v>
      </c>
      <c r="M24" s="576">
        <v>1.0254399593479315</v>
      </c>
    </row>
    <row r="25" spans="7:13" ht="15">
      <c r="I25" s="336" t="s">
        <v>480</v>
      </c>
      <c r="J25" s="576">
        <v>0.98472251131712973</v>
      </c>
      <c r="K25" s="677">
        <v>1.0037827765936995</v>
      </c>
      <c r="L25" s="576">
        <v>0.99890000000000001</v>
      </c>
      <c r="M25" s="576">
        <v>1.0255907983809263</v>
      </c>
    </row>
    <row r="26" spans="7:13" ht="15">
      <c r="I26" s="336" t="s">
        <v>481</v>
      </c>
      <c r="J26" s="576">
        <v>0.98772224326999536</v>
      </c>
      <c r="K26" s="677">
        <v>1.0070223973636008</v>
      </c>
      <c r="L26" s="576">
        <v>1.0033079697635039</v>
      </c>
      <c r="M26" s="576"/>
    </row>
    <row r="27" spans="7:13" ht="15">
      <c r="I27" s="336" t="s">
        <v>482</v>
      </c>
      <c r="J27" s="576">
        <v>0.9934597996684601</v>
      </c>
      <c r="K27" s="677">
        <v>1.0099665555192534</v>
      </c>
      <c r="L27" s="576">
        <v>1.0274150307518881</v>
      </c>
      <c r="M27" s="576"/>
    </row>
    <row r="28" spans="7:13" ht="15">
      <c r="I28" s="336" t="s">
        <v>483</v>
      </c>
      <c r="J28" s="576">
        <v>0.99610597894856634</v>
      </c>
      <c r="K28" s="677">
        <v>1.0121708776478109</v>
      </c>
      <c r="L28" s="576">
        <v>1.0103269696453157</v>
      </c>
      <c r="M28" s="576"/>
    </row>
    <row r="29" spans="7:13" ht="15">
      <c r="I29" s="336" t="s">
        <v>484</v>
      </c>
      <c r="J29" s="576">
        <v>0.99872730022626777</v>
      </c>
      <c r="K29" s="677">
        <v>1.0142678660522302</v>
      </c>
      <c r="L29" s="576">
        <v>1.0274150307518881</v>
      </c>
      <c r="M29" s="576"/>
    </row>
    <row r="30" spans="7:13" ht="15">
      <c r="I30" s="336" t="s">
        <v>485</v>
      </c>
      <c r="J30" s="576">
        <v>0.99883062565795078</v>
      </c>
      <c r="K30" s="677">
        <v>1.0161260074331555</v>
      </c>
      <c r="L30" s="576">
        <v>1.0131521671898998</v>
      </c>
      <c r="M30" s="576"/>
    </row>
    <row r="32" spans="7:13" ht="15">
      <c r="I32" s="389" t="s">
        <v>486</v>
      </c>
    </row>
    <row r="40" spans="9:27" ht="12.75" customHeight="1">
      <c r="I40" s="558"/>
      <c r="J40" s="558"/>
      <c r="K40" s="558"/>
      <c r="L40" s="558"/>
      <c r="M40" s="558"/>
      <c r="N40" s="558"/>
      <c r="O40" s="558"/>
      <c r="P40" s="558"/>
    </row>
    <row r="43" spans="9:27">
      <c r="S43" s="852" t="s">
        <v>487</v>
      </c>
      <c r="T43" s="852"/>
      <c r="U43" s="852"/>
      <c r="V43" s="852"/>
      <c r="W43" s="852"/>
      <c r="X43" s="852"/>
      <c r="Y43" s="852"/>
      <c r="Z43" s="852"/>
      <c r="AA43" s="852"/>
    </row>
  </sheetData>
  <sheetProtection autoFilter="0"/>
  <mergeCells count="5">
    <mergeCell ref="B2:F2"/>
    <mergeCell ref="A15:R15"/>
    <mergeCell ref="A1:AC1"/>
    <mergeCell ref="S43:AA43"/>
    <mergeCell ref="I17:M17"/>
  </mergeCells>
  <pageMargins left="0.75" right="0.75" top="1" bottom="1" header="0" footer="0"/>
  <pageSetup paperSize="9" scale="46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S184"/>
  <sheetViews>
    <sheetView topLeftCell="L1" zoomScale="60" zoomScaleNormal="60" workbookViewId="0">
      <selection activeCell="L2" sqref="A2:XFD2"/>
    </sheetView>
  </sheetViews>
  <sheetFormatPr defaultColWidth="11.42578125" defaultRowHeight="12.75"/>
  <cols>
    <col min="1" max="1" width="20.140625" style="115" hidden="1" customWidth="1"/>
    <col min="2" max="2" width="10.85546875" style="115" hidden="1" customWidth="1"/>
    <col min="3" max="3" width="13.5703125" style="115" hidden="1" customWidth="1"/>
    <col min="4" max="4" width="12.28515625" style="115" hidden="1" customWidth="1"/>
    <col min="5" max="5" width="13.28515625" style="115" hidden="1" customWidth="1"/>
    <col min="6" max="6" width="6.85546875" style="115" hidden="1" customWidth="1"/>
    <col min="7" max="7" width="11.42578125" style="115" hidden="1" customWidth="1"/>
    <col min="8" max="8" width="8.28515625" style="115" hidden="1" customWidth="1"/>
    <col min="9" max="9" width="12.28515625" style="115" hidden="1" customWidth="1"/>
    <col min="10" max="10" width="9" style="115" hidden="1" customWidth="1"/>
    <col min="11" max="11" width="11.5703125" style="115" hidden="1" customWidth="1"/>
    <col min="12" max="12" width="11.5703125" style="115" customWidth="1"/>
    <col min="13" max="13" width="14" style="115" bestFit="1" customWidth="1"/>
    <col min="14" max="23" width="11.5703125" style="115" customWidth="1"/>
    <col min="24" max="24" width="14.42578125" style="115" bestFit="1" customWidth="1"/>
    <col min="25" max="33" width="11.5703125" style="115" customWidth="1"/>
    <col min="34" max="34" width="14.42578125" style="115" bestFit="1" customWidth="1"/>
    <col min="35" max="35" width="13.85546875" style="115" bestFit="1" customWidth="1"/>
    <col min="36" max="36" width="14.28515625" style="115" bestFit="1" customWidth="1"/>
    <col min="37" max="78" width="11.5703125" style="115" customWidth="1"/>
    <col min="79" max="81" width="11.42578125" style="115"/>
    <col min="82" max="82" width="13" style="115" bestFit="1" customWidth="1"/>
    <col min="83" max="249" width="11.42578125" style="115"/>
    <col min="250" max="250" width="21.42578125" style="115" customWidth="1"/>
    <col min="251" max="259" width="11.42578125" style="115" customWidth="1"/>
    <col min="260" max="260" width="15.5703125" style="115" customWidth="1"/>
    <col min="261" max="261" width="13.42578125" style="115" customWidth="1"/>
    <col min="262" max="265" width="11.42578125" style="115"/>
    <col min="266" max="266" width="14.7109375" style="115" customWidth="1"/>
    <col min="267" max="505" width="11.42578125" style="115"/>
    <col min="506" max="506" width="21.42578125" style="115" customWidth="1"/>
    <col min="507" max="515" width="11.42578125" style="115" customWidth="1"/>
    <col min="516" max="516" width="15.5703125" style="115" customWidth="1"/>
    <col min="517" max="517" width="13.42578125" style="115" customWidth="1"/>
    <col min="518" max="521" width="11.42578125" style="115"/>
    <col min="522" max="522" width="14.7109375" style="115" customWidth="1"/>
    <col min="523" max="761" width="11.42578125" style="115"/>
    <col min="762" max="762" width="21.42578125" style="115" customWidth="1"/>
    <col min="763" max="771" width="11.42578125" style="115" customWidth="1"/>
    <col min="772" max="772" width="15.5703125" style="115" customWidth="1"/>
    <col min="773" max="773" width="13.42578125" style="115" customWidth="1"/>
    <col min="774" max="777" width="11.42578125" style="115"/>
    <col min="778" max="778" width="14.7109375" style="115" customWidth="1"/>
    <col min="779" max="1017" width="11.42578125" style="115"/>
    <col min="1018" max="1018" width="21.42578125" style="115" customWidth="1"/>
    <col min="1019" max="1027" width="11.42578125" style="115" customWidth="1"/>
    <col min="1028" max="1028" width="15.5703125" style="115" customWidth="1"/>
    <col min="1029" max="1029" width="13.42578125" style="115" customWidth="1"/>
    <col min="1030" max="1033" width="11.42578125" style="115"/>
    <col min="1034" max="1034" width="14.7109375" style="115" customWidth="1"/>
    <col min="1035" max="1273" width="11.42578125" style="115"/>
    <col min="1274" max="1274" width="21.42578125" style="115" customWidth="1"/>
    <col min="1275" max="1283" width="11.42578125" style="115" customWidth="1"/>
    <col min="1284" max="1284" width="15.5703125" style="115" customWidth="1"/>
    <col min="1285" max="1285" width="13.42578125" style="115" customWidth="1"/>
    <col min="1286" max="1289" width="11.42578125" style="115"/>
    <col min="1290" max="1290" width="14.7109375" style="115" customWidth="1"/>
    <col min="1291" max="1529" width="11.42578125" style="115"/>
    <col min="1530" max="1530" width="21.42578125" style="115" customWidth="1"/>
    <col min="1531" max="1539" width="11.42578125" style="115" customWidth="1"/>
    <col min="1540" max="1540" width="15.5703125" style="115" customWidth="1"/>
    <col min="1541" max="1541" width="13.42578125" style="115" customWidth="1"/>
    <col min="1542" max="1545" width="11.42578125" style="115"/>
    <col min="1546" max="1546" width="14.7109375" style="115" customWidth="1"/>
    <col min="1547" max="1785" width="11.42578125" style="115"/>
    <col min="1786" max="1786" width="21.42578125" style="115" customWidth="1"/>
    <col min="1787" max="1795" width="11.42578125" style="115" customWidth="1"/>
    <col min="1796" max="1796" width="15.5703125" style="115" customWidth="1"/>
    <col min="1797" max="1797" width="13.42578125" style="115" customWidth="1"/>
    <col min="1798" max="1801" width="11.42578125" style="115"/>
    <col min="1802" max="1802" width="14.7109375" style="115" customWidth="1"/>
    <col min="1803" max="2041" width="11.42578125" style="115"/>
    <col min="2042" max="2042" width="21.42578125" style="115" customWidth="1"/>
    <col min="2043" max="2051" width="11.42578125" style="115" customWidth="1"/>
    <col min="2052" max="2052" width="15.5703125" style="115" customWidth="1"/>
    <col min="2053" max="2053" width="13.42578125" style="115" customWidth="1"/>
    <col min="2054" max="2057" width="11.42578125" style="115"/>
    <col min="2058" max="2058" width="14.7109375" style="115" customWidth="1"/>
    <col min="2059" max="2297" width="11.42578125" style="115"/>
    <col min="2298" max="2298" width="21.42578125" style="115" customWidth="1"/>
    <col min="2299" max="2307" width="11.42578125" style="115" customWidth="1"/>
    <col min="2308" max="2308" width="15.5703125" style="115" customWidth="1"/>
    <col min="2309" max="2309" width="13.42578125" style="115" customWidth="1"/>
    <col min="2310" max="2313" width="11.42578125" style="115"/>
    <col min="2314" max="2314" width="14.7109375" style="115" customWidth="1"/>
    <col min="2315" max="2553" width="11.42578125" style="115"/>
    <col min="2554" max="2554" width="21.42578125" style="115" customWidth="1"/>
    <col min="2555" max="2563" width="11.42578125" style="115" customWidth="1"/>
    <col min="2564" max="2564" width="15.5703125" style="115" customWidth="1"/>
    <col min="2565" max="2565" width="13.42578125" style="115" customWidth="1"/>
    <col min="2566" max="2569" width="11.42578125" style="115"/>
    <col min="2570" max="2570" width="14.7109375" style="115" customWidth="1"/>
    <col min="2571" max="2809" width="11.42578125" style="115"/>
    <col min="2810" max="2810" width="21.42578125" style="115" customWidth="1"/>
    <col min="2811" max="2819" width="11.42578125" style="115" customWidth="1"/>
    <col min="2820" max="2820" width="15.5703125" style="115" customWidth="1"/>
    <col min="2821" max="2821" width="13.42578125" style="115" customWidth="1"/>
    <col min="2822" max="2825" width="11.42578125" style="115"/>
    <col min="2826" max="2826" width="14.7109375" style="115" customWidth="1"/>
    <col min="2827" max="3065" width="11.42578125" style="115"/>
    <col min="3066" max="3066" width="21.42578125" style="115" customWidth="1"/>
    <col min="3067" max="3075" width="11.42578125" style="115" customWidth="1"/>
    <col min="3076" max="3076" width="15.5703125" style="115" customWidth="1"/>
    <col min="3077" max="3077" width="13.42578125" style="115" customWidth="1"/>
    <col min="3078" max="3081" width="11.42578125" style="115"/>
    <col min="3082" max="3082" width="14.7109375" style="115" customWidth="1"/>
    <col min="3083" max="3321" width="11.42578125" style="115"/>
    <col min="3322" max="3322" width="21.42578125" style="115" customWidth="1"/>
    <col min="3323" max="3331" width="11.42578125" style="115" customWidth="1"/>
    <col min="3332" max="3332" width="15.5703125" style="115" customWidth="1"/>
    <col min="3333" max="3333" width="13.42578125" style="115" customWidth="1"/>
    <col min="3334" max="3337" width="11.42578125" style="115"/>
    <col min="3338" max="3338" width="14.7109375" style="115" customWidth="1"/>
    <col min="3339" max="3577" width="11.42578125" style="115"/>
    <col min="3578" max="3578" width="21.42578125" style="115" customWidth="1"/>
    <col min="3579" max="3587" width="11.42578125" style="115" customWidth="1"/>
    <col min="3588" max="3588" width="15.5703125" style="115" customWidth="1"/>
    <col min="3589" max="3589" width="13.42578125" style="115" customWidth="1"/>
    <col min="3590" max="3593" width="11.42578125" style="115"/>
    <col min="3594" max="3594" width="14.7109375" style="115" customWidth="1"/>
    <col min="3595" max="3833" width="11.42578125" style="115"/>
    <col min="3834" max="3834" width="21.42578125" style="115" customWidth="1"/>
    <col min="3835" max="3843" width="11.42578125" style="115" customWidth="1"/>
    <col min="3844" max="3844" width="15.5703125" style="115" customWidth="1"/>
    <col min="3845" max="3845" width="13.42578125" style="115" customWidth="1"/>
    <col min="3846" max="3849" width="11.42578125" style="115"/>
    <col min="3850" max="3850" width="14.7109375" style="115" customWidth="1"/>
    <col min="3851" max="4089" width="11.42578125" style="115"/>
    <col min="4090" max="4090" width="21.42578125" style="115" customWidth="1"/>
    <col min="4091" max="4099" width="11.42578125" style="115" customWidth="1"/>
    <col min="4100" max="4100" width="15.5703125" style="115" customWidth="1"/>
    <col min="4101" max="4101" width="13.42578125" style="115" customWidth="1"/>
    <col min="4102" max="4105" width="11.42578125" style="115"/>
    <col min="4106" max="4106" width="14.7109375" style="115" customWidth="1"/>
    <col min="4107" max="4345" width="11.42578125" style="115"/>
    <col min="4346" max="4346" width="21.42578125" style="115" customWidth="1"/>
    <col min="4347" max="4355" width="11.42578125" style="115" customWidth="1"/>
    <col min="4356" max="4356" width="15.5703125" style="115" customWidth="1"/>
    <col min="4357" max="4357" width="13.42578125" style="115" customWidth="1"/>
    <col min="4358" max="4361" width="11.42578125" style="115"/>
    <col min="4362" max="4362" width="14.7109375" style="115" customWidth="1"/>
    <col min="4363" max="4601" width="11.42578125" style="115"/>
    <col min="4602" max="4602" width="21.42578125" style="115" customWidth="1"/>
    <col min="4603" max="4611" width="11.42578125" style="115" customWidth="1"/>
    <col min="4612" max="4612" width="15.5703125" style="115" customWidth="1"/>
    <col min="4613" max="4613" width="13.42578125" style="115" customWidth="1"/>
    <col min="4614" max="4617" width="11.42578125" style="115"/>
    <col min="4618" max="4618" width="14.7109375" style="115" customWidth="1"/>
    <col min="4619" max="4857" width="11.42578125" style="115"/>
    <col min="4858" max="4858" width="21.42578125" style="115" customWidth="1"/>
    <col min="4859" max="4867" width="11.42578125" style="115" customWidth="1"/>
    <col min="4868" max="4868" width="15.5703125" style="115" customWidth="1"/>
    <col min="4869" max="4869" width="13.42578125" style="115" customWidth="1"/>
    <col min="4870" max="4873" width="11.42578125" style="115"/>
    <col min="4874" max="4874" width="14.7109375" style="115" customWidth="1"/>
    <col min="4875" max="5113" width="11.42578125" style="115"/>
    <col min="5114" max="5114" width="21.42578125" style="115" customWidth="1"/>
    <col min="5115" max="5123" width="11.42578125" style="115" customWidth="1"/>
    <col min="5124" max="5124" width="15.5703125" style="115" customWidth="1"/>
    <col min="5125" max="5125" width="13.42578125" style="115" customWidth="1"/>
    <col min="5126" max="5129" width="11.42578125" style="115"/>
    <col min="5130" max="5130" width="14.7109375" style="115" customWidth="1"/>
    <col min="5131" max="5369" width="11.42578125" style="115"/>
    <col min="5370" max="5370" width="21.42578125" style="115" customWidth="1"/>
    <col min="5371" max="5379" width="11.42578125" style="115" customWidth="1"/>
    <col min="5380" max="5380" width="15.5703125" style="115" customWidth="1"/>
    <col min="5381" max="5381" width="13.42578125" style="115" customWidth="1"/>
    <col min="5382" max="5385" width="11.42578125" style="115"/>
    <col min="5386" max="5386" width="14.7109375" style="115" customWidth="1"/>
    <col min="5387" max="5625" width="11.42578125" style="115"/>
    <col min="5626" max="5626" width="21.42578125" style="115" customWidth="1"/>
    <col min="5627" max="5635" width="11.42578125" style="115" customWidth="1"/>
    <col min="5636" max="5636" width="15.5703125" style="115" customWidth="1"/>
    <col min="5637" max="5637" width="13.42578125" style="115" customWidth="1"/>
    <col min="5638" max="5641" width="11.42578125" style="115"/>
    <col min="5642" max="5642" width="14.7109375" style="115" customWidth="1"/>
    <col min="5643" max="5881" width="11.42578125" style="115"/>
    <col min="5882" max="5882" width="21.42578125" style="115" customWidth="1"/>
    <col min="5883" max="5891" width="11.42578125" style="115" customWidth="1"/>
    <col min="5892" max="5892" width="15.5703125" style="115" customWidth="1"/>
    <col min="5893" max="5893" width="13.42578125" style="115" customWidth="1"/>
    <col min="5894" max="5897" width="11.42578125" style="115"/>
    <col min="5898" max="5898" width="14.7109375" style="115" customWidth="1"/>
    <col min="5899" max="6137" width="11.42578125" style="115"/>
    <col min="6138" max="6138" width="21.42578125" style="115" customWidth="1"/>
    <col min="6139" max="6147" width="11.42578125" style="115" customWidth="1"/>
    <col min="6148" max="6148" width="15.5703125" style="115" customWidth="1"/>
    <col min="6149" max="6149" width="13.42578125" style="115" customWidth="1"/>
    <col min="6150" max="6153" width="11.42578125" style="115"/>
    <col min="6154" max="6154" width="14.7109375" style="115" customWidth="1"/>
    <col min="6155" max="6393" width="11.42578125" style="115"/>
    <col min="6394" max="6394" width="21.42578125" style="115" customWidth="1"/>
    <col min="6395" max="6403" width="11.42578125" style="115" customWidth="1"/>
    <col min="6404" max="6404" width="15.5703125" style="115" customWidth="1"/>
    <col min="6405" max="6405" width="13.42578125" style="115" customWidth="1"/>
    <col min="6406" max="6409" width="11.42578125" style="115"/>
    <col min="6410" max="6410" width="14.7109375" style="115" customWidth="1"/>
    <col min="6411" max="6649" width="11.42578125" style="115"/>
    <col min="6650" max="6650" width="21.42578125" style="115" customWidth="1"/>
    <col min="6651" max="6659" width="11.42578125" style="115" customWidth="1"/>
    <col min="6660" max="6660" width="15.5703125" style="115" customWidth="1"/>
    <col min="6661" max="6661" width="13.42578125" style="115" customWidth="1"/>
    <col min="6662" max="6665" width="11.42578125" style="115"/>
    <col min="6666" max="6666" width="14.7109375" style="115" customWidth="1"/>
    <col min="6667" max="6905" width="11.42578125" style="115"/>
    <col min="6906" max="6906" width="21.42578125" style="115" customWidth="1"/>
    <col min="6907" max="6915" width="11.42578125" style="115" customWidth="1"/>
    <col min="6916" max="6916" width="15.5703125" style="115" customWidth="1"/>
    <col min="6917" max="6917" width="13.42578125" style="115" customWidth="1"/>
    <col min="6918" max="6921" width="11.42578125" style="115"/>
    <col min="6922" max="6922" width="14.7109375" style="115" customWidth="1"/>
    <col min="6923" max="7161" width="11.42578125" style="115"/>
    <col min="7162" max="7162" width="21.42578125" style="115" customWidth="1"/>
    <col min="7163" max="7171" width="11.42578125" style="115" customWidth="1"/>
    <col min="7172" max="7172" width="15.5703125" style="115" customWidth="1"/>
    <col min="7173" max="7173" width="13.42578125" style="115" customWidth="1"/>
    <col min="7174" max="7177" width="11.42578125" style="115"/>
    <col min="7178" max="7178" width="14.7109375" style="115" customWidth="1"/>
    <col min="7179" max="7417" width="11.42578125" style="115"/>
    <col min="7418" max="7418" width="21.42578125" style="115" customWidth="1"/>
    <col min="7419" max="7427" width="11.42578125" style="115" customWidth="1"/>
    <col min="7428" max="7428" width="15.5703125" style="115" customWidth="1"/>
    <col min="7429" max="7429" width="13.42578125" style="115" customWidth="1"/>
    <col min="7430" max="7433" width="11.42578125" style="115"/>
    <col min="7434" max="7434" width="14.7109375" style="115" customWidth="1"/>
    <col min="7435" max="7673" width="11.42578125" style="115"/>
    <col min="7674" max="7674" width="21.42578125" style="115" customWidth="1"/>
    <col min="7675" max="7683" width="11.42578125" style="115" customWidth="1"/>
    <col min="7684" max="7684" width="15.5703125" style="115" customWidth="1"/>
    <col min="7685" max="7685" width="13.42578125" style="115" customWidth="1"/>
    <col min="7686" max="7689" width="11.42578125" style="115"/>
    <col min="7690" max="7690" width="14.7109375" style="115" customWidth="1"/>
    <col min="7691" max="7929" width="11.42578125" style="115"/>
    <col min="7930" max="7930" width="21.42578125" style="115" customWidth="1"/>
    <col min="7931" max="7939" width="11.42578125" style="115" customWidth="1"/>
    <col min="7940" max="7940" width="15.5703125" style="115" customWidth="1"/>
    <col min="7941" max="7941" width="13.42578125" style="115" customWidth="1"/>
    <col min="7942" max="7945" width="11.42578125" style="115"/>
    <col min="7946" max="7946" width="14.7109375" style="115" customWidth="1"/>
    <col min="7947" max="8185" width="11.42578125" style="115"/>
    <col min="8186" max="8186" width="21.42578125" style="115" customWidth="1"/>
    <col min="8187" max="8195" width="11.42578125" style="115" customWidth="1"/>
    <col min="8196" max="8196" width="15.5703125" style="115" customWidth="1"/>
    <col min="8197" max="8197" width="13.42578125" style="115" customWidth="1"/>
    <col min="8198" max="8201" width="11.42578125" style="115"/>
    <col min="8202" max="8202" width="14.7109375" style="115" customWidth="1"/>
    <col min="8203" max="8441" width="11.42578125" style="115"/>
    <col min="8442" max="8442" width="21.42578125" style="115" customWidth="1"/>
    <col min="8443" max="8451" width="11.42578125" style="115" customWidth="1"/>
    <col min="8452" max="8452" width="15.5703125" style="115" customWidth="1"/>
    <col min="8453" max="8453" width="13.42578125" style="115" customWidth="1"/>
    <col min="8454" max="8457" width="11.42578125" style="115"/>
    <col min="8458" max="8458" width="14.7109375" style="115" customWidth="1"/>
    <col min="8459" max="8697" width="11.42578125" style="115"/>
    <col min="8698" max="8698" width="21.42578125" style="115" customWidth="1"/>
    <col min="8699" max="8707" width="11.42578125" style="115" customWidth="1"/>
    <col min="8708" max="8708" width="15.5703125" style="115" customWidth="1"/>
    <col min="8709" max="8709" width="13.42578125" style="115" customWidth="1"/>
    <col min="8710" max="8713" width="11.42578125" style="115"/>
    <col min="8714" max="8714" width="14.7109375" style="115" customWidth="1"/>
    <col min="8715" max="8953" width="11.42578125" style="115"/>
    <col min="8954" max="8954" width="21.42578125" style="115" customWidth="1"/>
    <col min="8955" max="8963" width="11.42578125" style="115" customWidth="1"/>
    <col min="8964" max="8964" width="15.5703125" style="115" customWidth="1"/>
    <col min="8965" max="8965" width="13.42578125" style="115" customWidth="1"/>
    <col min="8966" max="8969" width="11.42578125" style="115"/>
    <col min="8970" max="8970" width="14.7109375" style="115" customWidth="1"/>
    <col min="8971" max="9209" width="11.42578125" style="115"/>
    <col min="9210" max="9210" width="21.42578125" style="115" customWidth="1"/>
    <col min="9211" max="9219" width="11.42578125" style="115" customWidth="1"/>
    <col min="9220" max="9220" width="15.5703125" style="115" customWidth="1"/>
    <col min="9221" max="9221" width="13.42578125" style="115" customWidth="1"/>
    <col min="9222" max="9225" width="11.42578125" style="115"/>
    <col min="9226" max="9226" width="14.7109375" style="115" customWidth="1"/>
    <col min="9227" max="9465" width="11.42578125" style="115"/>
    <col min="9466" max="9466" width="21.42578125" style="115" customWidth="1"/>
    <col min="9467" max="9475" width="11.42578125" style="115" customWidth="1"/>
    <col min="9476" max="9476" width="15.5703125" style="115" customWidth="1"/>
    <col min="9477" max="9477" width="13.42578125" style="115" customWidth="1"/>
    <col min="9478" max="9481" width="11.42578125" style="115"/>
    <col min="9482" max="9482" width="14.7109375" style="115" customWidth="1"/>
    <col min="9483" max="9721" width="11.42578125" style="115"/>
    <col min="9722" max="9722" width="21.42578125" style="115" customWidth="1"/>
    <col min="9723" max="9731" width="11.42578125" style="115" customWidth="1"/>
    <col min="9732" max="9732" width="15.5703125" style="115" customWidth="1"/>
    <col min="9733" max="9733" width="13.42578125" style="115" customWidth="1"/>
    <col min="9734" max="9737" width="11.42578125" style="115"/>
    <col min="9738" max="9738" width="14.7109375" style="115" customWidth="1"/>
    <col min="9739" max="9977" width="11.42578125" style="115"/>
    <col min="9978" max="9978" width="21.42578125" style="115" customWidth="1"/>
    <col min="9979" max="9987" width="11.42578125" style="115" customWidth="1"/>
    <col min="9988" max="9988" width="15.5703125" style="115" customWidth="1"/>
    <col min="9989" max="9989" width="13.42578125" style="115" customWidth="1"/>
    <col min="9990" max="9993" width="11.42578125" style="115"/>
    <col min="9994" max="9994" width="14.7109375" style="115" customWidth="1"/>
    <col min="9995" max="10233" width="11.42578125" style="115"/>
    <col min="10234" max="10234" width="21.42578125" style="115" customWidth="1"/>
    <col min="10235" max="10243" width="11.42578125" style="115" customWidth="1"/>
    <col min="10244" max="10244" width="15.5703125" style="115" customWidth="1"/>
    <col min="10245" max="10245" width="13.42578125" style="115" customWidth="1"/>
    <col min="10246" max="10249" width="11.42578125" style="115"/>
    <col min="10250" max="10250" width="14.7109375" style="115" customWidth="1"/>
    <col min="10251" max="10489" width="11.42578125" style="115"/>
    <col min="10490" max="10490" width="21.42578125" style="115" customWidth="1"/>
    <col min="10491" max="10499" width="11.42578125" style="115" customWidth="1"/>
    <col min="10500" max="10500" width="15.5703125" style="115" customWidth="1"/>
    <col min="10501" max="10501" width="13.42578125" style="115" customWidth="1"/>
    <col min="10502" max="10505" width="11.42578125" style="115"/>
    <col min="10506" max="10506" width="14.7109375" style="115" customWidth="1"/>
    <col min="10507" max="10745" width="11.42578125" style="115"/>
    <col min="10746" max="10746" width="21.42578125" style="115" customWidth="1"/>
    <col min="10747" max="10755" width="11.42578125" style="115" customWidth="1"/>
    <col min="10756" max="10756" width="15.5703125" style="115" customWidth="1"/>
    <col min="10757" max="10757" width="13.42578125" style="115" customWidth="1"/>
    <col min="10758" max="10761" width="11.42578125" style="115"/>
    <col min="10762" max="10762" width="14.7109375" style="115" customWidth="1"/>
    <col min="10763" max="11001" width="11.42578125" style="115"/>
    <col min="11002" max="11002" width="21.42578125" style="115" customWidth="1"/>
    <col min="11003" max="11011" width="11.42578125" style="115" customWidth="1"/>
    <col min="11012" max="11012" width="15.5703125" style="115" customWidth="1"/>
    <col min="11013" max="11013" width="13.42578125" style="115" customWidth="1"/>
    <col min="11014" max="11017" width="11.42578125" style="115"/>
    <col min="11018" max="11018" width="14.7109375" style="115" customWidth="1"/>
    <col min="11019" max="11257" width="11.42578125" style="115"/>
    <col min="11258" max="11258" width="21.42578125" style="115" customWidth="1"/>
    <col min="11259" max="11267" width="11.42578125" style="115" customWidth="1"/>
    <col min="11268" max="11268" width="15.5703125" style="115" customWidth="1"/>
    <col min="11269" max="11269" width="13.42578125" style="115" customWidth="1"/>
    <col min="11270" max="11273" width="11.42578125" style="115"/>
    <col min="11274" max="11274" width="14.7109375" style="115" customWidth="1"/>
    <col min="11275" max="11513" width="11.42578125" style="115"/>
    <col min="11514" max="11514" width="21.42578125" style="115" customWidth="1"/>
    <col min="11515" max="11523" width="11.42578125" style="115" customWidth="1"/>
    <col min="11524" max="11524" width="15.5703125" style="115" customWidth="1"/>
    <col min="11525" max="11525" width="13.42578125" style="115" customWidth="1"/>
    <col min="11526" max="11529" width="11.42578125" style="115"/>
    <col min="11530" max="11530" width="14.7109375" style="115" customWidth="1"/>
    <col min="11531" max="11769" width="11.42578125" style="115"/>
    <col min="11770" max="11770" width="21.42578125" style="115" customWidth="1"/>
    <col min="11771" max="11779" width="11.42578125" style="115" customWidth="1"/>
    <col min="11780" max="11780" width="15.5703125" style="115" customWidth="1"/>
    <col min="11781" max="11781" width="13.42578125" style="115" customWidth="1"/>
    <col min="11782" max="11785" width="11.42578125" style="115"/>
    <col min="11786" max="11786" width="14.7109375" style="115" customWidth="1"/>
    <col min="11787" max="12025" width="11.42578125" style="115"/>
    <col min="12026" max="12026" width="21.42578125" style="115" customWidth="1"/>
    <col min="12027" max="12035" width="11.42578125" style="115" customWidth="1"/>
    <col min="12036" max="12036" width="15.5703125" style="115" customWidth="1"/>
    <col min="12037" max="12037" width="13.42578125" style="115" customWidth="1"/>
    <col min="12038" max="12041" width="11.42578125" style="115"/>
    <col min="12042" max="12042" width="14.7109375" style="115" customWidth="1"/>
    <col min="12043" max="12281" width="11.42578125" style="115"/>
    <col min="12282" max="12282" width="21.42578125" style="115" customWidth="1"/>
    <col min="12283" max="12291" width="11.42578125" style="115" customWidth="1"/>
    <col min="12292" max="12292" width="15.5703125" style="115" customWidth="1"/>
    <col min="12293" max="12293" width="13.42578125" style="115" customWidth="1"/>
    <col min="12294" max="12297" width="11.42578125" style="115"/>
    <col min="12298" max="12298" width="14.7109375" style="115" customWidth="1"/>
    <col min="12299" max="12537" width="11.42578125" style="115"/>
    <col min="12538" max="12538" width="21.42578125" style="115" customWidth="1"/>
    <col min="12539" max="12547" width="11.42578125" style="115" customWidth="1"/>
    <col min="12548" max="12548" width="15.5703125" style="115" customWidth="1"/>
    <col min="12549" max="12549" width="13.42578125" style="115" customWidth="1"/>
    <col min="12550" max="12553" width="11.42578125" style="115"/>
    <col min="12554" max="12554" width="14.7109375" style="115" customWidth="1"/>
    <col min="12555" max="12793" width="11.42578125" style="115"/>
    <col min="12794" max="12794" width="21.42578125" style="115" customWidth="1"/>
    <col min="12795" max="12803" width="11.42578125" style="115" customWidth="1"/>
    <col min="12804" max="12804" width="15.5703125" style="115" customWidth="1"/>
    <col min="12805" max="12805" width="13.42578125" style="115" customWidth="1"/>
    <col min="12806" max="12809" width="11.42578125" style="115"/>
    <col min="12810" max="12810" width="14.7109375" style="115" customWidth="1"/>
    <col min="12811" max="13049" width="11.42578125" style="115"/>
    <col min="13050" max="13050" width="21.42578125" style="115" customWidth="1"/>
    <col min="13051" max="13059" width="11.42578125" style="115" customWidth="1"/>
    <col min="13060" max="13060" width="15.5703125" style="115" customWidth="1"/>
    <col min="13061" max="13061" width="13.42578125" style="115" customWidth="1"/>
    <col min="13062" max="13065" width="11.42578125" style="115"/>
    <col min="13066" max="13066" width="14.7109375" style="115" customWidth="1"/>
    <col min="13067" max="13305" width="11.42578125" style="115"/>
    <col min="13306" max="13306" width="21.42578125" style="115" customWidth="1"/>
    <col min="13307" max="13315" width="11.42578125" style="115" customWidth="1"/>
    <col min="13316" max="13316" width="15.5703125" style="115" customWidth="1"/>
    <col min="13317" max="13317" width="13.42578125" style="115" customWidth="1"/>
    <col min="13318" max="13321" width="11.42578125" style="115"/>
    <col min="13322" max="13322" width="14.7109375" style="115" customWidth="1"/>
    <col min="13323" max="13561" width="11.42578125" style="115"/>
    <col min="13562" max="13562" width="21.42578125" style="115" customWidth="1"/>
    <col min="13563" max="13571" width="11.42578125" style="115" customWidth="1"/>
    <col min="13572" max="13572" width="15.5703125" style="115" customWidth="1"/>
    <col min="13573" max="13573" width="13.42578125" style="115" customWidth="1"/>
    <col min="13574" max="13577" width="11.42578125" style="115"/>
    <col min="13578" max="13578" width="14.7109375" style="115" customWidth="1"/>
    <col min="13579" max="13817" width="11.42578125" style="115"/>
    <col min="13818" max="13818" width="21.42578125" style="115" customWidth="1"/>
    <col min="13819" max="13827" width="11.42578125" style="115" customWidth="1"/>
    <col min="13828" max="13828" width="15.5703125" style="115" customWidth="1"/>
    <col min="13829" max="13829" width="13.42578125" style="115" customWidth="1"/>
    <col min="13830" max="13833" width="11.42578125" style="115"/>
    <col min="13834" max="13834" width="14.7109375" style="115" customWidth="1"/>
    <col min="13835" max="14073" width="11.42578125" style="115"/>
    <col min="14074" max="14074" width="21.42578125" style="115" customWidth="1"/>
    <col min="14075" max="14083" width="11.42578125" style="115" customWidth="1"/>
    <col min="14084" max="14084" width="15.5703125" style="115" customWidth="1"/>
    <col min="14085" max="14085" width="13.42578125" style="115" customWidth="1"/>
    <col min="14086" max="14089" width="11.42578125" style="115"/>
    <col min="14090" max="14090" width="14.7109375" style="115" customWidth="1"/>
    <col min="14091" max="14329" width="11.42578125" style="115"/>
    <col min="14330" max="14330" width="21.42578125" style="115" customWidth="1"/>
    <col min="14331" max="14339" width="11.42578125" style="115" customWidth="1"/>
    <col min="14340" max="14340" width="15.5703125" style="115" customWidth="1"/>
    <col min="14341" max="14341" width="13.42578125" style="115" customWidth="1"/>
    <col min="14342" max="14345" width="11.42578125" style="115"/>
    <col min="14346" max="14346" width="14.7109375" style="115" customWidth="1"/>
    <col min="14347" max="14585" width="11.42578125" style="115"/>
    <col min="14586" max="14586" width="21.42578125" style="115" customWidth="1"/>
    <col min="14587" max="14595" width="11.42578125" style="115" customWidth="1"/>
    <col min="14596" max="14596" width="15.5703125" style="115" customWidth="1"/>
    <col min="14597" max="14597" width="13.42578125" style="115" customWidth="1"/>
    <col min="14598" max="14601" width="11.42578125" style="115"/>
    <col min="14602" max="14602" width="14.7109375" style="115" customWidth="1"/>
    <col min="14603" max="14841" width="11.42578125" style="115"/>
    <col min="14842" max="14842" width="21.42578125" style="115" customWidth="1"/>
    <col min="14843" max="14851" width="11.42578125" style="115" customWidth="1"/>
    <col min="14852" max="14852" width="15.5703125" style="115" customWidth="1"/>
    <col min="14853" max="14853" width="13.42578125" style="115" customWidth="1"/>
    <col min="14854" max="14857" width="11.42578125" style="115"/>
    <col min="14858" max="14858" width="14.7109375" style="115" customWidth="1"/>
    <col min="14859" max="15097" width="11.42578125" style="115"/>
    <col min="15098" max="15098" width="21.42578125" style="115" customWidth="1"/>
    <col min="15099" max="15107" width="11.42578125" style="115" customWidth="1"/>
    <col min="15108" max="15108" width="15.5703125" style="115" customWidth="1"/>
    <col min="15109" max="15109" width="13.42578125" style="115" customWidth="1"/>
    <col min="15110" max="15113" width="11.42578125" style="115"/>
    <col min="15114" max="15114" width="14.7109375" style="115" customWidth="1"/>
    <col min="15115" max="15353" width="11.42578125" style="115"/>
    <col min="15354" max="15354" width="21.42578125" style="115" customWidth="1"/>
    <col min="15355" max="15363" width="11.42578125" style="115" customWidth="1"/>
    <col min="15364" max="15364" width="15.5703125" style="115" customWidth="1"/>
    <col min="15365" max="15365" width="13.42578125" style="115" customWidth="1"/>
    <col min="15366" max="15369" width="11.42578125" style="115"/>
    <col min="15370" max="15370" width="14.7109375" style="115" customWidth="1"/>
    <col min="15371" max="15609" width="11.42578125" style="115"/>
    <col min="15610" max="15610" width="21.42578125" style="115" customWidth="1"/>
    <col min="15611" max="15619" width="11.42578125" style="115" customWidth="1"/>
    <col min="15620" max="15620" width="15.5703125" style="115" customWidth="1"/>
    <col min="15621" max="15621" width="13.42578125" style="115" customWidth="1"/>
    <col min="15622" max="15625" width="11.42578125" style="115"/>
    <col min="15626" max="15626" width="14.7109375" style="115" customWidth="1"/>
    <col min="15627" max="15865" width="11.42578125" style="115"/>
    <col min="15866" max="15866" width="21.42578125" style="115" customWidth="1"/>
    <col min="15867" max="15875" width="11.42578125" style="115" customWidth="1"/>
    <col min="15876" max="15876" width="15.5703125" style="115" customWidth="1"/>
    <col min="15877" max="15877" width="13.42578125" style="115" customWidth="1"/>
    <col min="15878" max="15881" width="11.42578125" style="115"/>
    <col min="15882" max="15882" width="14.7109375" style="115" customWidth="1"/>
    <col min="15883" max="16121" width="11.42578125" style="115"/>
    <col min="16122" max="16122" width="21.42578125" style="115" customWidth="1"/>
    <col min="16123" max="16131" width="11.42578125" style="115" customWidth="1"/>
    <col min="16132" max="16132" width="15.5703125" style="115" customWidth="1"/>
    <col min="16133" max="16133" width="13.42578125" style="115" customWidth="1"/>
    <col min="16134" max="16137" width="11.42578125" style="115"/>
    <col min="16138" max="16138" width="14.7109375" style="115" customWidth="1"/>
    <col min="16139" max="16382" width="11.42578125" style="115"/>
    <col min="16383" max="16384" width="11.42578125" style="115" customWidth="1"/>
  </cols>
  <sheetData>
    <row r="1" spans="1:45" ht="70.5" customHeight="1">
      <c r="L1" s="855" t="s">
        <v>488</v>
      </c>
      <c r="M1" s="855"/>
      <c r="N1" s="855"/>
      <c r="O1" s="855"/>
      <c r="P1" s="855"/>
      <c r="Q1" s="855"/>
      <c r="R1" s="855"/>
      <c r="S1" s="855"/>
      <c r="T1" s="855"/>
      <c r="U1" s="855"/>
      <c r="V1" s="855"/>
      <c r="W1" s="855"/>
      <c r="X1" s="855"/>
      <c r="Y1" s="855"/>
      <c r="Z1" s="855"/>
      <c r="AA1" s="855"/>
      <c r="AB1" s="855"/>
      <c r="AC1" s="855"/>
      <c r="AD1" s="855"/>
      <c r="AE1" s="855"/>
      <c r="AF1" s="855"/>
      <c r="AG1" s="855"/>
      <c r="AH1" s="855"/>
      <c r="AI1" s="855"/>
      <c r="AJ1" s="855"/>
      <c r="AK1" s="855"/>
      <c r="AL1" s="855"/>
      <c r="AM1" s="855"/>
      <c r="AN1" s="855"/>
      <c r="AO1" s="855"/>
      <c r="AP1" s="855"/>
      <c r="AQ1" s="855"/>
      <c r="AR1" s="855"/>
      <c r="AS1" s="855"/>
    </row>
    <row r="3" spans="1:45" ht="30">
      <c r="A3" s="343" t="s">
        <v>489</v>
      </c>
      <c r="B3" s="344" t="s">
        <v>490</v>
      </c>
      <c r="C3" s="345" t="s">
        <v>491</v>
      </c>
      <c r="D3" s="345" t="s">
        <v>492</v>
      </c>
      <c r="E3" s="345" t="s">
        <v>493</v>
      </c>
      <c r="F3" s="345" t="s">
        <v>492</v>
      </c>
      <c r="G3" s="345" t="s">
        <v>494</v>
      </c>
      <c r="H3" s="345" t="s">
        <v>492</v>
      </c>
      <c r="I3" s="345" t="s">
        <v>495</v>
      </c>
      <c r="J3" s="345" t="s">
        <v>496</v>
      </c>
      <c r="K3" s="778" t="s">
        <v>497</v>
      </c>
      <c r="M3" s="123"/>
    </row>
    <row r="4" spans="1:45" ht="15">
      <c r="A4" s="346">
        <v>2018</v>
      </c>
      <c r="B4" s="337">
        <v>103592</v>
      </c>
      <c r="C4" s="286">
        <v>63304</v>
      </c>
      <c r="D4" s="347">
        <v>61.108965943316086</v>
      </c>
      <c r="E4" s="286">
        <v>26341</v>
      </c>
      <c r="F4" s="347">
        <v>25.427639199938216</v>
      </c>
      <c r="G4" s="286">
        <v>3939</v>
      </c>
      <c r="H4" s="347">
        <v>3.802417175071434</v>
      </c>
      <c r="I4" s="286">
        <v>93584</v>
      </c>
      <c r="J4" s="348">
        <v>90.339022318325732</v>
      </c>
      <c r="K4" s="347">
        <v>9.6609776816742681</v>
      </c>
      <c r="M4" s="124"/>
    </row>
    <row r="5" spans="1:45" ht="15">
      <c r="A5" s="346">
        <v>2019</v>
      </c>
      <c r="B5" s="337">
        <v>105361</v>
      </c>
      <c r="C5" s="286">
        <v>60778</v>
      </c>
      <c r="D5" s="347">
        <v>57.685481345089741</v>
      </c>
      <c r="E5" s="286">
        <v>26421</v>
      </c>
      <c r="F5" s="347">
        <v>25.076641261947017</v>
      </c>
      <c r="G5" s="286">
        <v>4708</v>
      </c>
      <c r="H5" s="347">
        <v>4.4684465789049073</v>
      </c>
      <c r="I5" s="286">
        <v>91907</v>
      </c>
      <c r="J5" s="348">
        <v>87.230569185941661</v>
      </c>
      <c r="K5" s="347">
        <v>12.769430814058339</v>
      </c>
      <c r="M5" s="124"/>
    </row>
    <row r="6" spans="1:45" ht="15">
      <c r="A6" s="346">
        <v>2020</v>
      </c>
      <c r="B6" s="337">
        <v>107013</v>
      </c>
      <c r="C6" s="286">
        <v>61908</v>
      </c>
      <c r="D6" s="347">
        <v>57.850915309354932</v>
      </c>
      <c r="E6" s="286">
        <v>27515</v>
      </c>
      <c r="F6" s="347">
        <v>25.711829403904197</v>
      </c>
      <c r="G6" s="286">
        <v>4499</v>
      </c>
      <c r="H6" s="347">
        <v>4.2041621111453749</v>
      </c>
      <c r="I6" s="286">
        <v>93922</v>
      </c>
      <c r="J6" s="348">
        <v>87.766906824404515</v>
      </c>
      <c r="K6" s="347">
        <v>12.233093175595485</v>
      </c>
      <c r="M6" s="124"/>
    </row>
    <row r="7" spans="1:45" ht="15">
      <c r="A7" s="346">
        <v>2021</v>
      </c>
      <c r="B7" s="337">
        <v>108681</v>
      </c>
      <c r="C7" s="286">
        <v>59949</v>
      </c>
      <c r="D7" s="347">
        <v>55.160515637507935</v>
      </c>
      <c r="E7" s="286">
        <v>30141</v>
      </c>
      <c r="F7" s="347">
        <v>27.733458470201782</v>
      </c>
      <c r="G7" s="286">
        <v>4791</v>
      </c>
      <c r="H7" s="347">
        <v>4.4083142407596547</v>
      </c>
      <c r="I7" s="286">
        <v>94881</v>
      </c>
      <c r="J7" s="348">
        <v>87.302288348469375</v>
      </c>
      <c r="K7" s="347">
        <v>12.697711651530625</v>
      </c>
      <c r="M7" s="124"/>
    </row>
    <row r="8" spans="1:45" ht="15">
      <c r="A8" s="346">
        <v>2022</v>
      </c>
      <c r="B8" s="337">
        <v>110358</v>
      </c>
      <c r="C8" s="286">
        <v>62290</v>
      </c>
      <c r="D8" s="347">
        <v>56.443574548288296</v>
      </c>
      <c r="E8" s="286">
        <v>27627</v>
      </c>
      <c r="F8" s="347">
        <v>25.033980318599468</v>
      </c>
      <c r="G8" s="286">
        <v>1780</v>
      </c>
      <c r="H8" s="347">
        <v>1.6129324561880425</v>
      </c>
      <c r="I8" s="286">
        <v>91697</v>
      </c>
      <c r="J8" s="348">
        <v>83.090487323075806</v>
      </c>
      <c r="K8" s="347">
        <v>16.909512676924194</v>
      </c>
    </row>
    <row r="9" spans="1:45" ht="15">
      <c r="A9" s="346">
        <v>2023</v>
      </c>
      <c r="B9" s="337">
        <v>110367</v>
      </c>
      <c r="C9" s="337">
        <v>61547</v>
      </c>
      <c r="D9" s="347">
        <v>55.765763316933501</v>
      </c>
      <c r="E9" s="337">
        <v>27275</v>
      </c>
      <c r="F9" s="347">
        <v>24.713002980963513</v>
      </c>
      <c r="G9" s="337">
        <v>4421</v>
      </c>
      <c r="H9" s="347">
        <v>4.0057263493616757</v>
      </c>
      <c r="I9" s="337">
        <v>93243</v>
      </c>
      <c r="J9" s="348">
        <v>84.484492647258691</v>
      </c>
      <c r="K9" s="347">
        <v>15.515507352741309</v>
      </c>
      <c r="M9" s="123"/>
    </row>
    <row r="10" spans="1:45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M10" s="123"/>
    </row>
    <row r="11" spans="1:45" ht="30">
      <c r="A11" s="333" t="s">
        <v>498</v>
      </c>
      <c r="B11" s="341" t="s">
        <v>490</v>
      </c>
      <c r="C11" s="342" t="s">
        <v>491</v>
      </c>
      <c r="D11" s="345" t="s">
        <v>492</v>
      </c>
      <c r="E11" s="342" t="s">
        <v>493</v>
      </c>
      <c r="F11" s="345" t="s">
        <v>492</v>
      </c>
      <c r="G11" s="342" t="s">
        <v>494</v>
      </c>
      <c r="H11" s="345" t="s">
        <v>492</v>
      </c>
      <c r="I11" s="345" t="s">
        <v>495</v>
      </c>
      <c r="J11" s="345" t="s">
        <v>496</v>
      </c>
      <c r="K11" s="778" t="s">
        <v>497</v>
      </c>
      <c r="M11" s="124"/>
    </row>
    <row r="12" spans="1:45" ht="15">
      <c r="A12" s="346">
        <v>2018</v>
      </c>
      <c r="B12" s="337">
        <v>248476</v>
      </c>
      <c r="C12" s="286">
        <v>219378</v>
      </c>
      <c r="D12" s="347">
        <v>88.289412257119409</v>
      </c>
      <c r="E12" s="286">
        <v>42536</v>
      </c>
      <c r="F12" s="347">
        <v>17.118755936186997</v>
      </c>
      <c r="G12" s="286">
        <v>8480</v>
      </c>
      <c r="H12" s="347">
        <v>3.4128044559635535</v>
      </c>
      <c r="I12" s="286">
        <v>270394</v>
      </c>
      <c r="J12" s="348">
        <v>108.82097264926995</v>
      </c>
      <c r="K12" s="347">
        <v>-8.8209726492699474</v>
      </c>
      <c r="M12" s="124"/>
    </row>
    <row r="13" spans="1:45" ht="15">
      <c r="A13" s="346">
        <v>2019</v>
      </c>
      <c r="B13" s="337">
        <v>255064</v>
      </c>
      <c r="C13" s="286">
        <v>216234</v>
      </c>
      <c r="D13" s="347">
        <v>84.776369852272367</v>
      </c>
      <c r="E13" s="286">
        <v>40486</v>
      </c>
      <c r="F13" s="347">
        <v>15.872878963711068</v>
      </c>
      <c r="G13" s="286">
        <v>6283</v>
      </c>
      <c r="H13" s="347">
        <v>2.4633033277922403</v>
      </c>
      <c r="I13" s="286">
        <v>263003</v>
      </c>
      <c r="J13" s="348">
        <v>103.11255214377569</v>
      </c>
      <c r="K13" s="347">
        <v>-3.1125521437756873</v>
      </c>
      <c r="M13" s="124"/>
    </row>
    <row r="14" spans="1:45" ht="15">
      <c r="A14" s="346">
        <v>2020</v>
      </c>
      <c r="B14" s="337">
        <v>260681</v>
      </c>
      <c r="C14" s="286">
        <v>219102</v>
      </c>
      <c r="D14" s="347">
        <v>84.049854036159132</v>
      </c>
      <c r="E14" s="286">
        <v>40220</v>
      </c>
      <c r="F14" s="347">
        <v>15.428819131428833</v>
      </c>
      <c r="G14" s="286">
        <v>6535</v>
      </c>
      <c r="H14" s="347">
        <v>2.5068954008922786</v>
      </c>
      <c r="I14" s="286">
        <v>265857</v>
      </c>
      <c r="J14" s="348">
        <v>101.98556856848025</v>
      </c>
      <c r="K14" s="347">
        <v>-1.9855685684802467</v>
      </c>
      <c r="M14" s="124"/>
    </row>
    <row r="15" spans="1:45" ht="15">
      <c r="A15" s="346">
        <v>2021</v>
      </c>
      <c r="B15" s="337">
        <v>264760</v>
      </c>
      <c r="C15" s="286">
        <v>220308</v>
      </c>
      <c r="D15" s="347">
        <v>83.210454751473023</v>
      </c>
      <c r="E15" s="286">
        <v>40267</v>
      </c>
      <c r="F15" s="347">
        <v>15.208868409125245</v>
      </c>
      <c r="G15" s="286">
        <v>6740</v>
      </c>
      <c r="H15" s="347">
        <v>2.545701767638616</v>
      </c>
      <c r="I15" s="286">
        <v>267315</v>
      </c>
      <c r="J15" s="348">
        <v>100.96502492823689</v>
      </c>
      <c r="K15" s="347">
        <v>-0.96502492823688613</v>
      </c>
    </row>
    <row r="16" spans="1:45" ht="15">
      <c r="A16" s="346">
        <v>2022</v>
      </c>
      <c r="B16" s="337">
        <v>268848</v>
      </c>
      <c r="C16" s="286">
        <v>225784</v>
      </c>
      <c r="D16" s="347">
        <v>83.982027018984709</v>
      </c>
      <c r="E16" s="286">
        <v>37035</v>
      </c>
      <c r="F16" s="347">
        <v>13.775441885377612</v>
      </c>
      <c r="G16" s="286">
        <v>4199</v>
      </c>
      <c r="H16" s="347">
        <v>1.5618490745700173</v>
      </c>
      <c r="I16" s="286">
        <v>267018</v>
      </c>
      <c r="J16" s="348">
        <v>99.319317978932332</v>
      </c>
      <c r="K16" s="347">
        <v>0.68068202106766762</v>
      </c>
      <c r="M16" s="116"/>
    </row>
    <row r="17" spans="1:13" ht="15">
      <c r="A17" s="346">
        <v>2023</v>
      </c>
      <c r="B17" s="337">
        <v>266363</v>
      </c>
      <c r="C17" s="337">
        <v>225896</v>
      </c>
      <c r="D17" s="347">
        <v>84.807574625604914</v>
      </c>
      <c r="E17" s="337">
        <v>36499</v>
      </c>
      <c r="F17" s="347">
        <v>13.702728982628971</v>
      </c>
      <c r="G17" s="337">
        <v>6627</v>
      </c>
      <c r="H17" s="347">
        <v>2.4879581623573843</v>
      </c>
      <c r="I17" s="337">
        <v>269022</v>
      </c>
      <c r="J17" s="348">
        <v>100.99826177059126</v>
      </c>
      <c r="K17" s="347">
        <v>-0.99826177059125598</v>
      </c>
      <c r="M17" s="116"/>
    </row>
    <row r="18" spans="1:13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M18" s="116"/>
    </row>
    <row r="19" spans="1:13" ht="30">
      <c r="A19" s="333" t="s">
        <v>499</v>
      </c>
      <c r="B19" s="341" t="s">
        <v>490</v>
      </c>
      <c r="C19" s="342" t="s">
        <v>491</v>
      </c>
      <c r="D19" s="345" t="s">
        <v>492</v>
      </c>
      <c r="E19" s="342" t="s">
        <v>493</v>
      </c>
      <c r="F19" s="345" t="s">
        <v>492</v>
      </c>
      <c r="G19" s="342" t="s">
        <v>494</v>
      </c>
      <c r="H19" s="345" t="s">
        <v>492</v>
      </c>
      <c r="I19" s="345" t="s">
        <v>495</v>
      </c>
      <c r="J19" s="345" t="s">
        <v>496</v>
      </c>
      <c r="K19" s="778" t="s">
        <v>497</v>
      </c>
      <c r="L19" s="124"/>
      <c r="M19" s="123"/>
    </row>
    <row r="20" spans="1:13" ht="15">
      <c r="A20" s="346">
        <v>2018</v>
      </c>
      <c r="B20" s="337">
        <v>501458</v>
      </c>
      <c r="C20" s="286">
        <v>362545</v>
      </c>
      <c r="D20" s="347">
        <v>72.298178511460577</v>
      </c>
      <c r="E20" s="286">
        <v>191308</v>
      </c>
      <c r="F20" s="347">
        <v>38.15035356899282</v>
      </c>
      <c r="G20" s="286">
        <v>17028</v>
      </c>
      <c r="H20" s="347">
        <v>3.3956981442114795</v>
      </c>
      <c r="I20" s="286">
        <v>570881</v>
      </c>
      <c r="J20" s="348">
        <v>113.84423022466488</v>
      </c>
      <c r="K20" s="347">
        <v>-13.844230224664884</v>
      </c>
      <c r="M20" s="124"/>
    </row>
    <row r="21" spans="1:13" ht="15">
      <c r="A21" s="346">
        <v>2019</v>
      </c>
      <c r="B21" s="337">
        <v>514423</v>
      </c>
      <c r="C21" s="286">
        <v>360360</v>
      </c>
      <c r="D21" s="347">
        <v>70.051300194586943</v>
      </c>
      <c r="E21" s="286">
        <v>197645</v>
      </c>
      <c r="F21" s="347">
        <v>38.420716025527632</v>
      </c>
      <c r="G21" s="286">
        <v>20859</v>
      </c>
      <c r="H21" s="347">
        <v>4.0548342511901678</v>
      </c>
      <c r="I21" s="286">
        <v>578864</v>
      </c>
      <c r="J21" s="348">
        <v>112.52685047130475</v>
      </c>
      <c r="K21" s="347">
        <v>-12.526850471304755</v>
      </c>
      <c r="M21" s="124"/>
    </row>
    <row r="22" spans="1:13" ht="15">
      <c r="A22" s="346">
        <v>2020</v>
      </c>
      <c r="B22" s="337">
        <v>525685</v>
      </c>
      <c r="C22" s="286">
        <v>371489</v>
      </c>
      <c r="D22" s="347">
        <v>70.667605124742011</v>
      </c>
      <c r="E22" s="286">
        <v>204764</v>
      </c>
      <c r="F22" s="347">
        <v>38.951843784776052</v>
      </c>
      <c r="G22" s="286">
        <v>21482</v>
      </c>
      <c r="H22" s="347">
        <v>4.086477643455682</v>
      </c>
      <c r="I22" s="286">
        <v>597735</v>
      </c>
      <c r="J22" s="348">
        <v>113.70592655297374</v>
      </c>
      <c r="K22" s="347">
        <v>-13.705926552973736</v>
      </c>
      <c r="M22" s="124"/>
    </row>
    <row r="23" spans="1:13" ht="15">
      <c r="A23" s="346">
        <v>2021</v>
      </c>
      <c r="B23" s="337">
        <v>533926</v>
      </c>
      <c r="C23" s="286">
        <v>379773</v>
      </c>
      <c r="D23" s="347">
        <v>71.128396069867364</v>
      </c>
      <c r="E23" s="286">
        <v>212262</v>
      </c>
      <c r="F23" s="347">
        <v>39.754947314796432</v>
      </c>
      <c r="G23" s="286">
        <v>19732</v>
      </c>
      <c r="H23" s="347">
        <v>3.6956432164756912</v>
      </c>
      <c r="I23" s="286">
        <v>611767</v>
      </c>
      <c r="J23" s="348">
        <v>114.57898660113948</v>
      </c>
      <c r="K23" s="347">
        <v>-14.578986601139476</v>
      </c>
      <c r="M23" s="124"/>
    </row>
    <row r="24" spans="1:13" ht="15">
      <c r="A24" s="346">
        <v>2022</v>
      </c>
      <c r="B24" s="337">
        <v>542171</v>
      </c>
      <c r="C24" s="286">
        <v>400192</v>
      </c>
      <c r="D24" s="347">
        <v>73.812874535893656</v>
      </c>
      <c r="E24" s="286">
        <v>199144</v>
      </c>
      <c r="F24" s="347">
        <v>36.730846909923251</v>
      </c>
      <c r="G24" s="286">
        <v>9791</v>
      </c>
      <c r="H24" s="347">
        <v>1.8058878103033915</v>
      </c>
      <c r="I24" s="286">
        <v>609127</v>
      </c>
      <c r="J24" s="348">
        <v>112.3496092561203</v>
      </c>
      <c r="K24" s="347">
        <v>-12.349609256120303</v>
      </c>
      <c r="M24" s="116"/>
    </row>
    <row r="25" spans="1:13" ht="15">
      <c r="A25" s="346">
        <v>2023</v>
      </c>
      <c r="B25" s="679">
        <v>538597</v>
      </c>
      <c r="C25" s="679">
        <v>401208</v>
      </c>
      <c r="D25" s="347">
        <v>74.491317255758943</v>
      </c>
      <c r="E25" s="679">
        <v>198844</v>
      </c>
      <c r="F25" s="347">
        <v>36.918883692259705</v>
      </c>
      <c r="G25" s="679">
        <v>19867</v>
      </c>
      <c r="H25" s="347">
        <v>3.6886577533851841</v>
      </c>
      <c r="I25" s="679">
        <v>619919</v>
      </c>
      <c r="J25" s="348">
        <v>115.09885870140384</v>
      </c>
      <c r="K25" s="347">
        <v>-15.098858701403842</v>
      </c>
      <c r="M25" s="116"/>
    </row>
    <row r="26" spans="1:13" ht="15">
      <c r="A26" s="133"/>
      <c r="B26" s="134"/>
      <c r="C26" s="134"/>
      <c r="D26" s="134"/>
      <c r="E26" s="134"/>
      <c r="F26" s="134"/>
      <c r="G26" s="134"/>
      <c r="H26" s="134"/>
      <c r="I26" s="134"/>
      <c r="J26" s="134"/>
      <c r="K26" s="116"/>
      <c r="M26" s="123"/>
    </row>
    <row r="27" spans="1:13" ht="30">
      <c r="A27" s="333" t="s">
        <v>500</v>
      </c>
      <c r="B27" s="341" t="s">
        <v>490</v>
      </c>
      <c r="C27" s="342" t="s">
        <v>491</v>
      </c>
      <c r="D27" s="345" t="s">
        <v>492</v>
      </c>
      <c r="E27" s="342" t="s">
        <v>493</v>
      </c>
      <c r="F27" s="345" t="s">
        <v>492</v>
      </c>
      <c r="G27" s="342" t="s">
        <v>494</v>
      </c>
      <c r="H27" s="345" t="s">
        <v>492</v>
      </c>
      <c r="I27" s="345" t="s">
        <v>495</v>
      </c>
      <c r="J27" s="345" t="s">
        <v>496</v>
      </c>
      <c r="K27" s="778" t="s">
        <v>497</v>
      </c>
      <c r="M27" s="123"/>
    </row>
    <row r="28" spans="1:13" ht="15">
      <c r="A28" s="346">
        <v>2018</v>
      </c>
      <c r="B28" s="337">
        <v>196242</v>
      </c>
      <c r="C28" s="286">
        <v>130104</v>
      </c>
      <c r="D28" s="347">
        <v>66.297734429938544</v>
      </c>
      <c r="E28" s="286">
        <v>38411</v>
      </c>
      <c r="F28" s="347">
        <v>19.573281968182144</v>
      </c>
      <c r="G28" s="286">
        <v>4287</v>
      </c>
      <c r="H28" s="347">
        <v>2.184547650350078</v>
      </c>
      <c r="I28" s="286">
        <v>172802</v>
      </c>
      <c r="J28" s="348">
        <v>88.055564048470771</v>
      </c>
      <c r="K28" s="347">
        <v>11.944435951529229</v>
      </c>
      <c r="M28" s="124"/>
    </row>
    <row r="29" spans="1:13" ht="15">
      <c r="A29" s="346">
        <v>2019</v>
      </c>
      <c r="B29" s="337">
        <v>199335</v>
      </c>
      <c r="C29" s="286">
        <v>129469</v>
      </c>
      <c r="D29" s="347">
        <v>64.950460280432438</v>
      </c>
      <c r="E29" s="286">
        <v>38806</v>
      </c>
      <c r="F29" s="347">
        <v>19.467730202924724</v>
      </c>
      <c r="G29" s="286">
        <v>4295</v>
      </c>
      <c r="H29" s="347">
        <v>2.1546642586600449</v>
      </c>
      <c r="I29" s="286">
        <v>172570</v>
      </c>
      <c r="J29" s="348">
        <v>86.572854742017199</v>
      </c>
      <c r="K29" s="347">
        <v>13.427145257982801</v>
      </c>
      <c r="M29" s="124"/>
    </row>
    <row r="30" spans="1:13" ht="15">
      <c r="A30" s="346">
        <v>2020</v>
      </c>
      <c r="B30" s="337">
        <v>202261</v>
      </c>
      <c r="C30" s="286">
        <v>132444</v>
      </c>
      <c r="D30" s="347">
        <v>65.481729053055219</v>
      </c>
      <c r="E30" s="286">
        <v>40889</v>
      </c>
      <c r="F30" s="347">
        <v>20.215958588160841</v>
      </c>
      <c r="G30" s="286">
        <v>4455</v>
      </c>
      <c r="H30" s="347">
        <v>2.2025996113931998</v>
      </c>
      <c r="I30" s="286">
        <v>177788</v>
      </c>
      <c r="J30" s="348">
        <v>87.90028725260926</v>
      </c>
      <c r="K30" s="347">
        <v>12.09971274739074</v>
      </c>
      <c r="M30" s="124"/>
    </row>
    <row r="31" spans="1:13" ht="15">
      <c r="A31" s="346">
        <v>2021</v>
      </c>
      <c r="B31" s="337">
        <v>205417</v>
      </c>
      <c r="C31" s="286">
        <v>135251</v>
      </c>
      <c r="D31" s="347">
        <v>65.842164962004119</v>
      </c>
      <c r="E31" s="286">
        <v>42673</v>
      </c>
      <c r="F31" s="347">
        <v>20.773840529264863</v>
      </c>
      <c r="G31" s="286">
        <v>4360</v>
      </c>
      <c r="H31" s="347">
        <v>2.1225117687435802</v>
      </c>
      <c r="I31" s="286">
        <v>182284</v>
      </c>
      <c r="J31" s="348">
        <v>88.738517260012557</v>
      </c>
      <c r="K31" s="347">
        <v>11.261482739987443</v>
      </c>
    </row>
    <row r="32" spans="1:13" ht="15">
      <c r="A32" s="346">
        <v>2022</v>
      </c>
      <c r="B32" s="337">
        <v>208590</v>
      </c>
      <c r="C32" s="286">
        <v>141033</v>
      </c>
      <c r="D32" s="347">
        <v>67.612541349057963</v>
      </c>
      <c r="E32" s="286">
        <v>40565</v>
      </c>
      <c r="F32" s="347">
        <v>19.447240999089122</v>
      </c>
      <c r="G32" s="286">
        <v>3231</v>
      </c>
      <c r="H32" s="347">
        <v>1.5489716669063713</v>
      </c>
      <c r="I32" s="286">
        <v>184829</v>
      </c>
      <c r="J32" s="348">
        <v>88.608754015053464</v>
      </c>
      <c r="K32" s="347">
        <v>11.391245984946536</v>
      </c>
      <c r="L32" s="116"/>
      <c r="M32" s="124"/>
    </row>
    <row r="33" spans="1:13" ht="15">
      <c r="A33" s="346">
        <v>2023</v>
      </c>
      <c r="B33" s="337">
        <v>208418</v>
      </c>
      <c r="C33" s="337">
        <v>141921</v>
      </c>
      <c r="D33" s="347">
        <v>68.094406433225544</v>
      </c>
      <c r="E33" s="337">
        <v>40885</v>
      </c>
      <c r="F33" s="347">
        <v>19.616827721214097</v>
      </c>
      <c r="G33" s="337">
        <v>4332</v>
      </c>
      <c r="H33" s="347">
        <v>2.0785152913855809</v>
      </c>
      <c r="I33" s="337">
        <v>187138</v>
      </c>
      <c r="J33" s="348">
        <v>89.789749445825223</v>
      </c>
      <c r="K33" s="347">
        <v>10.210250554174777</v>
      </c>
      <c r="M33" s="124"/>
    </row>
    <row r="34" spans="1:13">
      <c r="A34" s="116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M34" s="124"/>
    </row>
    <row r="35" spans="1:13" ht="30">
      <c r="A35" s="333" t="s">
        <v>501</v>
      </c>
      <c r="B35" s="341" t="s">
        <v>490</v>
      </c>
      <c r="C35" s="342" t="s">
        <v>491</v>
      </c>
      <c r="D35" s="345" t="s">
        <v>492</v>
      </c>
      <c r="E35" s="342" t="s">
        <v>493</v>
      </c>
      <c r="F35" s="345" t="s">
        <v>492</v>
      </c>
      <c r="G35" s="342" t="s">
        <v>494</v>
      </c>
      <c r="H35" s="345" t="s">
        <v>492</v>
      </c>
      <c r="I35" s="345" t="s">
        <v>495</v>
      </c>
      <c r="J35" s="345" t="s">
        <v>496</v>
      </c>
      <c r="K35" s="778" t="s">
        <v>497</v>
      </c>
      <c r="M35" s="123"/>
    </row>
    <row r="36" spans="1:13" ht="15">
      <c r="A36" s="346">
        <v>2018</v>
      </c>
      <c r="B36" s="337">
        <v>208704</v>
      </c>
      <c r="C36" s="286">
        <v>145325</v>
      </c>
      <c r="D36" s="347">
        <v>69.632110548911371</v>
      </c>
      <c r="E36" s="286">
        <v>34315</v>
      </c>
      <c r="F36" s="347">
        <v>16.441946488807112</v>
      </c>
      <c r="G36" s="286">
        <v>5595</v>
      </c>
      <c r="H36" s="347">
        <v>2.6808302667893287</v>
      </c>
      <c r="I36" s="286">
        <v>185235</v>
      </c>
      <c r="J36" s="348">
        <v>88.754887304507818</v>
      </c>
      <c r="K36" s="347">
        <v>11.245112695492182</v>
      </c>
      <c r="M36" s="124"/>
    </row>
    <row r="37" spans="1:13" ht="15">
      <c r="A37" s="346">
        <v>2019</v>
      </c>
      <c r="B37" s="337">
        <v>210371</v>
      </c>
      <c r="C37" s="286">
        <v>142864</v>
      </c>
      <c r="D37" s="347">
        <v>67.910500972092152</v>
      </c>
      <c r="E37" s="286">
        <v>35923</v>
      </c>
      <c r="F37" s="347">
        <v>17.076022835847144</v>
      </c>
      <c r="G37" s="286">
        <v>5866</v>
      </c>
      <c r="H37" s="347">
        <v>2.7884071473729741</v>
      </c>
      <c r="I37" s="286">
        <v>184653</v>
      </c>
      <c r="J37" s="348">
        <v>87.774930955312286</v>
      </c>
      <c r="K37" s="347">
        <v>12.225069044687714</v>
      </c>
      <c r="M37" s="124"/>
    </row>
    <row r="38" spans="1:13" ht="15">
      <c r="A38" s="346">
        <v>2020</v>
      </c>
      <c r="B38" s="337">
        <v>212446</v>
      </c>
      <c r="C38" s="286">
        <v>145061</v>
      </c>
      <c r="D38" s="347">
        <v>68.281351496380267</v>
      </c>
      <c r="E38" s="286">
        <v>37470</v>
      </c>
      <c r="F38" s="347">
        <v>17.637423156943409</v>
      </c>
      <c r="G38" s="286">
        <v>5820</v>
      </c>
      <c r="H38" s="347">
        <v>2.7395196897093852</v>
      </c>
      <c r="I38" s="286">
        <v>188351</v>
      </c>
      <c r="J38" s="348">
        <v>88.658294343033049</v>
      </c>
      <c r="K38" s="347">
        <v>11.341705656966951</v>
      </c>
      <c r="M38" s="124"/>
    </row>
    <row r="39" spans="1:13" ht="15">
      <c r="A39" s="346">
        <v>2021</v>
      </c>
      <c r="B39" s="337">
        <v>215744</v>
      </c>
      <c r="C39" s="286">
        <v>145324</v>
      </c>
      <c r="D39" s="347">
        <v>67.359463067339064</v>
      </c>
      <c r="E39" s="286">
        <v>39387</v>
      </c>
      <c r="F39" s="347">
        <v>18.25635938890537</v>
      </c>
      <c r="G39" s="286">
        <v>5876</v>
      </c>
      <c r="H39" s="347">
        <v>2.7235983387718781</v>
      </c>
      <c r="I39" s="286">
        <v>190587</v>
      </c>
      <c r="J39" s="348">
        <v>88.339420795016309</v>
      </c>
      <c r="K39" s="347">
        <v>11.660579204983691</v>
      </c>
      <c r="M39" s="124"/>
    </row>
    <row r="40" spans="1:13" ht="15">
      <c r="A40" s="346">
        <v>2022</v>
      </c>
      <c r="B40" s="337">
        <v>219073</v>
      </c>
      <c r="C40" s="286">
        <v>151078</v>
      </c>
      <c r="D40" s="347">
        <v>68.962400660966892</v>
      </c>
      <c r="E40" s="286">
        <v>35430</v>
      </c>
      <c r="F40" s="347">
        <v>16.172691294682593</v>
      </c>
      <c r="G40" s="286">
        <v>4324</v>
      </c>
      <c r="H40" s="347">
        <v>1.9737712999776329</v>
      </c>
      <c r="I40" s="286">
        <v>190832</v>
      </c>
      <c r="J40" s="348">
        <v>87.108863255627128</v>
      </c>
      <c r="K40" s="347">
        <v>12.891136744372872</v>
      </c>
      <c r="M40" s="124"/>
    </row>
    <row r="41" spans="1:13" ht="15">
      <c r="A41" s="346">
        <v>2023</v>
      </c>
      <c r="B41" s="679">
        <v>220403</v>
      </c>
      <c r="C41" s="679">
        <v>151026</v>
      </c>
      <c r="D41" s="347">
        <v>68.522660762330815</v>
      </c>
      <c r="E41" s="679">
        <v>35700</v>
      </c>
      <c r="F41" s="347">
        <v>16.197601666039031</v>
      </c>
      <c r="G41" s="679">
        <v>5851</v>
      </c>
      <c r="H41" s="347">
        <v>2.654682558767349</v>
      </c>
      <c r="I41" s="679">
        <v>192577</v>
      </c>
      <c r="J41" s="348">
        <v>87.374944987137198</v>
      </c>
      <c r="K41" s="347">
        <v>12.625055012862802</v>
      </c>
      <c r="M41" s="124"/>
    </row>
    <row r="42" spans="1:13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M42" s="124"/>
    </row>
    <row r="43" spans="1:13" ht="30">
      <c r="A43" s="333" t="s">
        <v>502</v>
      </c>
      <c r="B43" s="341" t="s">
        <v>490</v>
      </c>
      <c r="C43" s="342" t="s">
        <v>491</v>
      </c>
      <c r="D43" s="345" t="s">
        <v>492</v>
      </c>
      <c r="E43" s="342" t="s">
        <v>493</v>
      </c>
      <c r="F43" s="345" t="s">
        <v>492</v>
      </c>
      <c r="G43" s="342" t="s">
        <v>494</v>
      </c>
      <c r="H43" s="345" t="s">
        <v>492</v>
      </c>
      <c r="I43" s="345" t="s">
        <v>495</v>
      </c>
      <c r="J43" s="345" t="s">
        <v>496</v>
      </c>
      <c r="K43" s="778" t="s">
        <v>497</v>
      </c>
      <c r="L43" s="116"/>
      <c r="M43" s="116"/>
    </row>
    <row r="44" spans="1:13" ht="15">
      <c r="A44" s="346">
        <v>2018</v>
      </c>
      <c r="B44" s="337">
        <v>241565</v>
      </c>
      <c r="C44" s="286">
        <v>138105</v>
      </c>
      <c r="D44" s="347">
        <v>57.170947778030758</v>
      </c>
      <c r="E44" s="286">
        <v>81992</v>
      </c>
      <c r="F44" s="347">
        <v>33.942003187547861</v>
      </c>
      <c r="G44" s="286">
        <v>5928</v>
      </c>
      <c r="H44" s="347">
        <v>2.4539978887669989</v>
      </c>
      <c r="I44" s="286">
        <v>226025</v>
      </c>
      <c r="J44" s="348">
        <v>93.566948854345625</v>
      </c>
      <c r="K44" s="347">
        <v>6.4330511456543746</v>
      </c>
      <c r="L44" s="116"/>
      <c r="M44" s="116"/>
    </row>
    <row r="45" spans="1:13" ht="15">
      <c r="A45" s="346">
        <v>2019</v>
      </c>
      <c r="B45" s="337">
        <v>244995</v>
      </c>
      <c r="C45" s="286">
        <v>133773</v>
      </c>
      <c r="D45" s="347">
        <v>54.60233882324129</v>
      </c>
      <c r="E45" s="286">
        <v>85229</v>
      </c>
      <c r="F45" s="347">
        <v>34.788056899120392</v>
      </c>
      <c r="G45" s="286">
        <v>5847</v>
      </c>
      <c r="H45" s="347">
        <v>2.3865793179452641</v>
      </c>
      <c r="I45" s="286">
        <v>224849</v>
      </c>
      <c r="J45" s="348">
        <v>91.776975040306937</v>
      </c>
      <c r="K45" s="347">
        <v>8.2230249596930634</v>
      </c>
      <c r="M45" s="123"/>
    </row>
    <row r="46" spans="1:13" ht="15">
      <c r="A46" s="346">
        <v>2020</v>
      </c>
      <c r="B46" s="337">
        <v>248422</v>
      </c>
      <c r="C46" s="286">
        <v>136375</v>
      </c>
      <c r="D46" s="347">
        <v>54.896506750609852</v>
      </c>
      <c r="E46" s="286">
        <v>88235</v>
      </c>
      <c r="F46" s="347">
        <v>35.518190820458734</v>
      </c>
      <c r="G46" s="286">
        <v>5760</v>
      </c>
      <c r="H46" s="347">
        <v>2.3186352255436313</v>
      </c>
      <c r="I46" s="286">
        <v>230370</v>
      </c>
      <c r="J46" s="348">
        <v>92.733332796612217</v>
      </c>
      <c r="K46" s="347">
        <v>7.266667203387783</v>
      </c>
    </row>
    <row r="47" spans="1:13" ht="15">
      <c r="A47" s="346">
        <v>2021</v>
      </c>
      <c r="B47" s="337">
        <v>252291</v>
      </c>
      <c r="C47" s="286">
        <v>134758</v>
      </c>
      <c r="D47" s="347">
        <v>53.413716700159739</v>
      </c>
      <c r="E47" s="286">
        <v>92363</v>
      </c>
      <c r="F47" s="347">
        <v>36.609708630113644</v>
      </c>
      <c r="G47" s="286">
        <v>6121</v>
      </c>
      <c r="H47" s="347">
        <v>2.426166609193352</v>
      </c>
      <c r="I47" s="286">
        <v>233242</v>
      </c>
      <c r="J47" s="348">
        <v>92.449591939466728</v>
      </c>
      <c r="K47" s="347">
        <v>7.5504080605332717</v>
      </c>
    </row>
    <row r="48" spans="1:13" ht="15">
      <c r="A48" s="346">
        <v>2022</v>
      </c>
      <c r="B48" s="337">
        <v>256188</v>
      </c>
      <c r="C48" s="286">
        <v>140669</v>
      </c>
      <c r="D48" s="347">
        <v>54.908504691866909</v>
      </c>
      <c r="E48" s="286">
        <v>86012</v>
      </c>
      <c r="F48" s="347">
        <v>33.573781754024388</v>
      </c>
      <c r="G48" s="286">
        <v>4293</v>
      </c>
      <c r="H48" s="347">
        <v>1.675722516277109</v>
      </c>
      <c r="I48" s="286">
        <v>230974</v>
      </c>
      <c r="J48" s="348">
        <v>90.15800896216841</v>
      </c>
      <c r="K48" s="347">
        <v>9.8419910378315905</v>
      </c>
      <c r="M48" s="124"/>
    </row>
    <row r="49" spans="1:13" ht="15">
      <c r="A49" s="346">
        <v>2023</v>
      </c>
      <c r="B49" s="679">
        <v>256264</v>
      </c>
      <c r="C49" s="679">
        <v>140555</v>
      </c>
      <c r="D49" s="347">
        <v>54.847735148128493</v>
      </c>
      <c r="E49" s="679">
        <v>85196</v>
      </c>
      <c r="F49" s="347">
        <v>33.245403177972719</v>
      </c>
      <c r="G49" s="679">
        <v>6103</v>
      </c>
      <c r="H49" s="347">
        <v>2.3815284238129428</v>
      </c>
      <c r="I49" s="679">
        <v>231854</v>
      </c>
      <c r="J49" s="348">
        <v>90.474666749914149</v>
      </c>
      <c r="K49" s="347">
        <v>9.5253332500858505</v>
      </c>
      <c r="M49" s="124"/>
    </row>
    <row r="50" spans="1:13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M50" s="124"/>
    </row>
    <row r="51" spans="1:13" ht="30">
      <c r="A51" s="333" t="s">
        <v>503</v>
      </c>
      <c r="B51" s="341" t="s">
        <v>490</v>
      </c>
      <c r="C51" s="342" t="s">
        <v>491</v>
      </c>
      <c r="D51" s="345" t="s">
        <v>492</v>
      </c>
      <c r="E51" s="342" t="s">
        <v>493</v>
      </c>
      <c r="F51" s="345" t="s">
        <v>492</v>
      </c>
      <c r="G51" s="342" t="s">
        <v>494</v>
      </c>
      <c r="H51" s="345" t="s">
        <v>492</v>
      </c>
      <c r="I51" s="345" t="s">
        <v>495</v>
      </c>
      <c r="J51" s="345" t="s">
        <v>496</v>
      </c>
      <c r="K51" s="778" t="s">
        <v>497</v>
      </c>
      <c r="M51" s="116"/>
    </row>
    <row r="52" spans="1:13" ht="15">
      <c r="A52" s="346">
        <v>2018</v>
      </c>
      <c r="B52" s="337">
        <v>671585</v>
      </c>
      <c r="C52" s="286">
        <v>238550</v>
      </c>
      <c r="D52" s="347">
        <v>35.520447895649845</v>
      </c>
      <c r="E52" s="286">
        <v>342522</v>
      </c>
      <c r="F52" s="347">
        <v>51.002032505192943</v>
      </c>
      <c r="G52" s="286">
        <v>13806</v>
      </c>
      <c r="H52" s="347">
        <v>2.0557338237155385</v>
      </c>
      <c r="I52" s="286">
        <v>594878</v>
      </c>
      <c r="J52" s="348">
        <v>88.578214224558309</v>
      </c>
      <c r="K52" s="347">
        <v>11.421785775441691</v>
      </c>
      <c r="M52" s="116"/>
    </row>
    <row r="53" spans="1:13" ht="15">
      <c r="A53" s="346">
        <v>2019</v>
      </c>
      <c r="B53" s="337">
        <v>683968</v>
      </c>
      <c r="C53" s="286">
        <v>236118</v>
      </c>
      <c r="D53" s="347">
        <v>34.521790493122481</v>
      </c>
      <c r="E53" s="286">
        <v>364827</v>
      </c>
      <c r="F53" s="347">
        <v>53.339776129877428</v>
      </c>
      <c r="G53" s="286">
        <v>14967</v>
      </c>
      <c r="H53" s="347">
        <v>2.1882602694862916</v>
      </c>
      <c r="I53" s="286">
        <v>615912</v>
      </c>
      <c r="J53" s="348">
        <v>90.049826892486195</v>
      </c>
      <c r="K53" s="347">
        <v>9.9501731075138053</v>
      </c>
      <c r="M53" s="123"/>
    </row>
    <row r="54" spans="1:13" ht="15">
      <c r="A54" s="346">
        <v>2020</v>
      </c>
      <c r="B54" s="337">
        <v>695596</v>
      </c>
      <c r="C54" s="286">
        <v>247032</v>
      </c>
      <c r="D54" s="347">
        <v>35.513717732706915</v>
      </c>
      <c r="E54" s="286">
        <v>380776</v>
      </c>
      <c r="F54" s="347">
        <v>54.740970333354419</v>
      </c>
      <c r="G54" s="286">
        <v>15137</v>
      </c>
      <c r="H54" s="347">
        <v>2.1761194716473353</v>
      </c>
      <c r="I54" s="286">
        <v>642945</v>
      </c>
      <c r="J54" s="348">
        <v>92.430807537708674</v>
      </c>
      <c r="K54" s="347">
        <v>7.5691924622913263</v>
      </c>
      <c r="M54" s="123"/>
    </row>
    <row r="55" spans="1:13" ht="15">
      <c r="A55" s="346">
        <v>2021</v>
      </c>
      <c r="B55" s="337">
        <v>706477</v>
      </c>
      <c r="C55" s="286">
        <v>248543</v>
      </c>
      <c r="D55" s="347">
        <v>35.180621591361074</v>
      </c>
      <c r="E55" s="286">
        <v>412856</v>
      </c>
      <c r="F55" s="347">
        <v>58.438703595446142</v>
      </c>
      <c r="G55" s="286">
        <v>14134</v>
      </c>
      <c r="H55" s="347">
        <v>2.0006313015144159</v>
      </c>
      <c r="I55" s="286">
        <v>675533</v>
      </c>
      <c r="J55" s="348">
        <v>95.619956488321634</v>
      </c>
      <c r="K55" s="347">
        <v>4.380043511678366</v>
      </c>
      <c r="M55" s="124"/>
    </row>
    <row r="56" spans="1:13" ht="15">
      <c r="A56" s="346">
        <v>2022</v>
      </c>
      <c r="B56" s="337">
        <v>717384</v>
      </c>
      <c r="C56" s="286">
        <v>275216</v>
      </c>
      <c r="D56" s="347">
        <v>38.363833037815169</v>
      </c>
      <c r="E56" s="286">
        <v>412583</v>
      </c>
      <c r="F56" s="347">
        <v>57.512155275277955</v>
      </c>
      <c r="G56" s="286">
        <v>9168</v>
      </c>
      <c r="H56" s="347">
        <v>1.2779766484895119</v>
      </c>
      <c r="I56" s="286">
        <v>696967</v>
      </c>
      <c r="J56" s="348">
        <v>97.153964961582645</v>
      </c>
      <c r="K56" s="347">
        <v>2.8460350384173552</v>
      </c>
      <c r="M56" s="124"/>
    </row>
    <row r="57" spans="1:13" ht="15">
      <c r="A57" s="346">
        <v>2023</v>
      </c>
      <c r="B57" s="679">
        <v>716649</v>
      </c>
      <c r="C57" s="679">
        <v>279826</v>
      </c>
      <c r="D57" s="347">
        <v>39.046450912510863</v>
      </c>
      <c r="E57" s="679">
        <v>419730</v>
      </c>
      <c r="F57" s="347">
        <v>58.568420523854769</v>
      </c>
      <c r="G57" s="679">
        <v>14153</v>
      </c>
      <c r="H57" s="347">
        <v>1.9748858925359554</v>
      </c>
      <c r="I57" s="679">
        <v>713709</v>
      </c>
      <c r="J57" s="348">
        <v>99.589757328901598</v>
      </c>
      <c r="K57" s="347">
        <v>0.41024267109840196</v>
      </c>
      <c r="M57" s="124"/>
    </row>
    <row r="58" spans="1:13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M58" s="124"/>
    </row>
    <row r="59" spans="1:13" ht="30">
      <c r="A59" s="333" t="s">
        <v>504</v>
      </c>
      <c r="B59" s="341" t="s">
        <v>490</v>
      </c>
      <c r="C59" s="342" t="s">
        <v>491</v>
      </c>
      <c r="D59" s="345" t="s">
        <v>492</v>
      </c>
      <c r="E59" s="342" t="s">
        <v>493</v>
      </c>
      <c r="F59" s="345" t="s">
        <v>492</v>
      </c>
      <c r="G59" s="342" t="s">
        <v>494</v>
      </c>
      <c r="H59" s="345" t="s">
        <v>492</v>
      </c>
      <c r="I59" s="345" t="s">
        <v>495</v>
      </c>
      <c r="J59" s="345" t="s">
        <v>496</v>
      </c>
      <c r="K59" s="778" t="s">
        <v>497</v>
      </c>
      <c r="M59" s="124"/>
    </row>
    <row r="60" spans="1:13" ht="15">
      <c r="A60" s="346">
        <v>2018</v>
      </c>
      <c r="B60" s="337">
        <v>365422</v>
      </c>
      <c r="C60" s="286">
        <v>214757</v>
      </c>
      <c r="D60" s="347">
        <v>58.769586943314856</v>
      </c>
      <c r="E60" s="286">
        <v>84472</v>
      </c>
      <c r="F60" s="347">
        <v>23.116287470376715</v>
      </c>
      <c r="G60" s="286">
        <v>8879</v>
      </c>
      <c r="H60" s="347">
        <v>2.4297934990230474</v>
      </c>
      <c r="I60" s="286">
        <v>308108</v>
      </c>
      <c r="J60" s="348">
        <v>84.315667912714616</v>
      </c>
      <c r="K60" s="347">
        <v>15.684332087285384</v>
      </c>
      <c r="M60" s="116"/>
    </row>
    <row r="61" spans="1:13" ht="15">
      <c r="A61" s="346">
        <v>2019</v>
      </c>
      <c r="B61" s="337">
        <v>367467</v>
      </c>
      <c r="C61" s="286">
        <v>210677</v>
      </c>
      <c r="D61" s="347">
        <v>57.332223029550953</v>
      </c>
      <c r="E61" s="286">
        <v>85183</v>
      </c>
      <c r="F61" s="347">
        <v>23.18112918983201</v>
      </c>
      <c r="G61" s="286">
        <v>9474</v>
      </c>
      <c r="H61" s="347">
        <v>2.5781906946746238</v>
      </c>
      <c r="I61" s="286">
        <v>305334</v>
      </c>
      <c r="J61" s="348">
        <v>83.091542914057598</v>
      </c>
      <c r="K61" s="347">
        <v>16.908457085942402</v>
      </c>
      <c r="M61" s="116"/>
    </row>
    <row r="62" spans="1:13" ht="15">
      <c r="A62" s="346">
        <v>2020</v>
      </c>
      <c r="B62" s="337">
        <v>370530</v>
      </c>
      <c r="C62" s="286">
        <v>213157</v>
      </c>
      <c r="D62" s="347">
        <v>57.527595606293694</v>
      </c>
      <c r="E62" s="286">
        <v>86732</v>
      </c>
      <c r="F62" s="347">
        <v>23.407551345370145</v>
      </c>
      <c r="G62" s="286">
        <v>9579</v>
      </c>
      <c r="H62" s="347">
        <v>2.5852157720022673</v>
      </c>
      <c r="I62" s="286">
        <v>309468</v>
      </c>
      <c r="J62" s="348">
        <v>83.520362723666096</v>
      </c>
      <c r="K62" s="347">
        <v>16.479637276333904</v>
      </c>
    </row>
    <row r="63" spans="1:13" ht="15">
      <c r="A63" s="346">
        <v>2021</v>
      </c>
      <c r="B63" s="337">
        <v>376280</v>
      </c>
      <c r="C63" s="286">
        <v>210341</v>
      </c>
      <c r="D63" s="347">
        <v>55.90012756457957</v>
      </c>
      <c r="E63" s="286">
        <v>89961</v>
      </c>
      <c r="F63" s="347">
        <v>23.907994046986285</v>
      </c>
      <c r="G63" s="286">
        <v>9518</v>
      </c>
      <c r="H63" s="347">
        <v>2.5294993090251938</v>
      </c>
      <c r="I63" s="286">
        <v>309820</v>
      </c>
      <c r="J63" s="348">
        <v>82.33762092059105</v>
      </c>
      <c r="K63" s="347">
        <v>17.66237907940895</v>
      </c>
    </row>
    <row r="64" spans="1:13" ht="15">
      <c r="A64" s="346">
        <v>2022</v>
      </c>
      <c r="B64" s="337">
        <v>382087</v>
      </c>
      <c r="C64" s="286">
        <v>213937</v>
      </c>
      <c r="D64" s="347">
        <v>55.991698225796739</v>
      </c>
      <c r="E64" s="286">
        <v>86738</v>
      </c>
      <c r="F64" s="347">
        <v>22.701112573837896</v>
      </c>
      <c r="G64" s="286">
        <v>6195</v>
      </c>
      <c r="H64" s="347">
        <v>1.6213584864180146</v>
      </c>
      <c r="I64" s="286">
        <v>306870</v>
      </c>
      <c r="J64" s="348">
        <v>80.314169286052646</v>
      </c>
      <c r="K64" s="347">
        <v>19.685830713947354</v>
      </c>
    </row>
    <row r="65" spans="1:12" ht="15">
      <c r="A65" s="346">
        <v>2023</v>
      </c>
      <c r="B65" s="679">
        <v>384751</v>
      </c>
      <c r="C65" s="679">
        <v>211934</v>
      </c>
      <c r="D65" s="347">
        <v>55.083417586958838</v>
      </c>
      <c r="E65" s="679">
        <v>88464</v>
      </c>
      <c r="F65" s="347">
        <v>22.992532832923114</v>
      </c>
      <c r="G65" s="679">
        <v>9420</v>
      </c>
      <c r="H65" s="347">
        <v>2.4483367164737713</v>
      </c>
      <c r="I65" s="679">
        <v>309818</v>
      </c>
      <c r="J65" s="348">
        <v>80.524287136355724</v>
      </c>
      <c r="K65" s="347">
        <v>19.475712863644276</v>
      </c>
    </row>
    <row r="66" spans="1:12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</row>
    <row r="67" spans="1:12" ht="30">
      <c r="A67" s="333" t="s">
        <v>505</v>
      </c>
      <c r="B67" s="341" t="s">
        <v>490</v>
      </c>
      <c r="C67" s="342" t="s">
        <v>491</v>
      </c>
      <c r="D67" s="345" t="s">
        <v>492</v>
      </c>
      <c r="E67" s="342" t="s">
        <v>493</v>
      </c>
      <c r="F67" s="345" t="s">
        <v>492</v>
      </c>
      <c r="G67" s="342" t="s">
        <v>494</v>
      </c>
      <c r="H67" s="345" t="s">
        <v>492</v>
      </c>
      <c r="I67" s="345" t="s">
        <v>495</v>
      </c>
      <c r="J67" s="345" t="s">
        <v>496</v>
      </c>
      <c r="K67" s="778" t="s">
        <v>497</v>
      </c>
    </row>
    <row r="68" spans="1:12" ht="15">
      <c r="A68" s="346">
        <v>2018</v>
      </c>
      <c r="B68" s="337">
        <v>3870058</v>
      </c>
      <c r="C68" s="286">
        <v>826277</v>
      </c>
      <c r="D68" s="347">
        <v>21.35050689162798</v>
      </c>
      <c r="E68" s="286">
        <v>2950045</v>
      </c>
      <c r="F68" s="347">
        <v>76.227410545268313</v>
      </c>
      <c r="G68" s="286">
        <v>118621</v>
      </c>
      <c r="H68" s="347">
        <v>3.0650961820210445</v>
      </c>
      <c r="I68" s="286">
        <v>3894943</v>
      </c>
      <c r="J68" s="348">
        <v>100.64301361891734</v>
      </c>
      <c r="K68" s="347">
        <v>-0.64301361891733677</v>
      </c>
      <c r="L68" s="116"/>
    </row>
    <row r="69" spans="1:12" ht="15">
      <c r="A69" s="346">
        <v>2019</v>
      </c>
      <c r="B69" s="337">
        <v>3969222</v>
      </c>
      <c r="C69" s="286">
        <v>800149</v>
      </c>
      <c r="D69" s="347">
        <v>20.158837172624761</v>
      </c>
      <c r="E69" s="286">
        <v>3067157</v>
      </c>
      <c r="F69" s="347">
        <v>77.273505991854321</v>
      </c>
      <c r="G69" s="286">
        <v>134737</v>
      </c>
      <c r="H69" s="347">
        <v>3.3945443212800894</v>
      </c>
      <c r="I69" s="286">
        <v>4002043</v>
      </c>
      <c r="J69" s="348">
        <v>100.82688748575916</v>
      </c>
      <c r="K69" s="347">
        <v>-0.82688748575915838</v>
      </c>
    </row>
    <row r="70" spans="1:12" ht="15">
      <c r="A70" s="346">
        <v>2020</v>
      </c>
      <c r="B70" s="337">
        <v>4055296</v>
      </c>
      <c r="C70" s="286">
        <v>901425</v>
      </c>
      <c r="D70" s="347">
        <v>22.228340422006188</v>
      </c>
      <c r="E70" s="286">
        <v>3129868</v>
      </c>
      <c r="F70" s="347">
        <v>77.179766902342024</v>
      </c>
      <c r="G70" s="286">
        <v>132392</v>
      </c>
      <c r="H70" s="347">
        <v>3.2646692128022221</v>
      </c>
      <c r="I70" s="286">
        <v>4163685</v>
      </c>
      <c r="J70" s="348">
        <v>102.67277653715044</v>
      </c>
      <c r="K70" s="347">
        <v>-2.6727765371504404</v>
      </c>
    </row>
    <row r="71" spans="1:12" ht="15">
      <c r="A71" s="346">
        <v>2021</v>
      </c>
      <c r="B71" s="337">
        <v>4119008</v>
      </c>
      <c r="C71" s="286">
        <v>912411</v>
      </c>
      <c r="D71" s="347">
        <v>22.151231558666552</v>
      </c>
      <c r="E71" s="286">
        <v>3280838</v>
      </c>
      <c r="F71" s="347">
        <v>79.651168436672123</v>
      </c>
      <c r="G71" s="286">
        <v>133282</v>
      </c>
      <c r="H71" s="347">
        <v>3.2357791002105363</v>
      </c>
      <c r="I71" s="286">
        <v>4326531</v>
      </c>
      <c r="J71" s="348">
        <v>105.03817909554922</v>
      </c>
      <c r="K71" s="347">
        <v>-5.0381790955492249</v>
      </c>
    </row>
    <row r="72" spans="1:12" ht="15">
      <c r="A72" s="346">
        <v>2022</v>
      </c>
      <c r="B72" s="337">
        <v>4182607</v>
      </c>
      <c r="C72" s="286">
        <v>1067292</v>
      </c>
      <c r="D72" s="347">
        <v>25.517386644262778</v>
      </c>
      <c r="E72" s="286">
        <v>3173282</v>
      </c>
      <c r="F72" s="347">
        <v>75.868519322996391</v>
      </c>
      <c r="G72" s="286">
        <v>63484</v>
      </c>
      <c r="H72" s="347">
        <v>1.5178093471368455</v>
      </c>
      <c r="I72" s="286">
        <v>4304058</v>
      </c>
      <c r="J72" s="348">
        <v>102.90371531439601</v>
      </c>
      <c r="K72" s="347">
        <v>-2.9037153143960097</v>
      </c>
    </row>
    <row r="73" spans="1:12" ht="15">
      <c r="A73" s="346">
        <v>2023</v>
      </c>
      <c r="B73" s="337">
        <v>4146548</v>
      </c>
      <c r="C73" s="337">
        <v>1117252</v>
      </c>
      <c r="D73" s="347">
        <v>26.944147276240383</v>
      </c>
      <c r="E73" s="337">
        <v>3158238</v>
      </c>
      <c r="F73" s="347">
        <v>76.165475475021637</v>
      </c>
      <c r="G73" s="337">
        <v>130845</v>
      </c>
      <c r="H73" s="347">
        <v>3.1555163475739341</v>
      </c>
      <c r="I73" s="337">
        <v>4406335</v>
      </c>
      <c r="J73" s="348">
        <v>106.26513909883595</v>
      </c>
      <c r="K73" s="347">
        <v>-6.2651390988359452</v>
      </c>
    </row>
    <row r="78" spans="1:12">
      <c r="A78" s="745" t="s">
        <v>428</v>
      </c>
      <c r="B78" s="845" t="s">
        <v>269</v>
      </c>
      <c r="C78" s="846"/>
      <c r="D78" s="846"/>
      <c r="E78" s="846"/>
      <c r="F78" s="846"/>
      <c r="G78" s="846"/>
      <c r="H78" s="847"/>
    </row>
    <row r="79" spans="1:12" ht="29.25" customHeight="1">
      <c r="A79" s="745" t="s">
        <v>429</v>
      </c>
      <c r="B79" s="845" t="s">
        <v>506</v>
      </c>
      <c r="C79" s="846"/>
      <c r="D79" s="846"/>
      <c r="E79" s="846"/>
      <c r="F79" s="846"/>
      <c r="G79" s="846"/>
      <c r="H79" s="847"/>
    </row>
    <row r="80" spans="1:12" ht="54" customHeight="1">
      <c r="A80" s="752" t="s">
        <v>431</v>
      </c>
      <c r="B80" s="834" t="s">
        <v>432</v>
      </c>
      <c r="C80" s="835"/>
      <c r="D80" s="835"/>
      <c r="E80" s="835"/>
      <c r="F80" s="835"/>
      <c r="G80" s="835"/>
      <c r="H80" s="836"/>
    </row>
    <row r="89" spans="12:12">
      <c r="L89" s="116"/>
    </row>
    <row r="99" spans="12:12">
      <c r="L99" s="116"/>
    </row>
    <row r="100" spans="12:12">
      <c r="L100" s="116"/>
    </row>
    <row r="182" spans="12:13" ht="22.5">
      <c r="L182" s="581"/>
      <c r="M182" s="581"/>
    </row>
    <row r="183" spans="12:13" ht="22.5">
      <c r="L183" s="581"/>
      <c r="M183" s="581"/>
    </row>
    <row r="184" spans="12:13" ht="19.5">
      <c r="L184" s="582"/>
      <c r="M184" s="582"/>
    </row>
  </sheetData>
  <sheetProtection autoFilter="0"/>
  <mergeCells count="4">
    <mergeCell ref="L1:AS1"/>
    <mergeCell ref="B78:H78"/>
    <mergeCell ref="B79:H79"/>
    <mergeCell ref="B80:H80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S226"/>
  <sheetViews>
    <sheetView zoomScale="70" zoomScaleNormal="70" workbookViewId="0">
      <selection activeCell="A9" sqref="A9:XFD9"/>
    </sheetView>
  </sheetViews>
  <sheetFormatPr defaultColWidth="11.42578125" defaultRowHeight="12.75"/>
  <cols>
    <col min="1" max="1" width="16.42578125" customWidth="1"/>
    <col min="2" max="2" width="15.85546875" customWidth="1"/>
    <col min="3" max="3" width="10.28515625" bestFit="1" customWidth="1"/>
    <col min="4" max="4" width="13.5703125" bestFit="1" customWidth="1"/>
    <col min="5" max="5" width="10.28515625" bestFit="1" customWidth="1"/>
    <col min="6" max="6" width="18.140625" customWidth="1"/>
    <col min="7" max="7" width="10.28515625" bestFit="1" customWidth="1"/>
    <col min="8" max="8" width="17.7109375" bestFit="1" customWidth="1"/>
    <col min="9" max="9" width="10.28515625" bestFit="1" customWidth="1"/>
    <col min="10" max="10" width="18.5703125" customWidth="1"/>
    <col min="11" max="11" width="10.28515625" bestFit="1" customWidth="1"/>
    <col min="12" max="12" width="17.7109375" bestFit="1" customWidth="1"/>
    <col min="13" max="13" width="8.7109375" customWidth="1"/>
    <col min="14" max="14" width="13.140625" bestFit="1" customWidth="1"/>
    <col min="15" max="15" width="10.28515625" bestFit="1" customWidth="1"/>
    <col min="16" max="16" width="17.28515625" customWidth="1"/>
    <col min="17" max="17" width="10.28515625" bestFit="1" customWidth="1"/>
    <col min="18" max="18" width="17.28515625" customWidth="1"/>
    <col min="19" max="19" width="10.28515625" bestFit="1" customWidth="1"/>
  </cols>
  <sheetData>
    <row r="1" spans="1:19" ht="79.5" customHeight="1">
      <c r="A1" s="856" t="s">
        <v>507</v>
      </c>
      <c r="B1" s="857"/>
      <c r="C1" s="857"/>
      <c r="D1" s="857"/>
      <c r="E1" s="857"/>
      <c r="F1" s="857"/>
      <c r="G1" s="857"/>
      <c r="H1" s="857"/>
      <c r="I1" s="857"/>
      <c r="J1" s="857"/>
      <c r="K1" s="857"/>
      <c r="L1" s="857"/>
      <c r="M1" s="857"/>
      <c r="N1" s="857"/>
      <c r="O1" s="857"/>
      <c r="P1" s="857"/>
      <c r="Q1" s="857"/>
      <c r="R1" s="857"/>
      <c r="S1" s="858"/>
    </row>
    <row r="2" spans="1:19" ht="24.75" customHeight="1">
      <c r="A2" s="410"/>
      <c r="B2" s="859" t="s">
        <v>290</v>
      </c>
      <c r="C2" s="859"/>
      <c r="D2" s="859" t="s">
        <v>301</v>
      </c>
      <c r="E2" s="859"/>
      <c r="F2" s="859" t="s">
        <v>308</v>
      </c>
      <c r="G2" s="859"/>
      <c r="H2" s="859" t="s">
        <v>320</v>
      </c>
      <c r="I2" s="859"/>
      <c r="J2" s="859" t="s">
        <v>331</v>
      </c>
      <c r="K2" s="859"/>
      <c r="L2" s="859" t="s">
        <v>351</v>
      </c>
      <c r="M2" s="859"/>
      <c r="N2" s="859" t="s">
        <v>369</v>
      </c>
      <c r="O2" s="859"/>
      <c r="P2" s="859" t="s">
        <v>393</v>
      </c>
      <c r="Q2" s="859"/>
      <c r="R2" s="859" t="s">
        <v>508</v>
      </c>
      <c r="S2" s="859"/>
    </row>
    <row r="3" spans="1:19" ht="45">
      <c r="A3" s="329"/>
      <c r="B3" s="334" t="s">
        <v>509</v>
      </c>
      <c r="C3" s="334" t="s">
        <v>510</v>
      </c>
      <c r="D3" s="334" t="s">
        <v>509</v>
      </c>
      <c r="E3" s="334" t="s">
        <v>510</v>
      </c>
      <c r="F3" s="334" t="s">
        <v>509</v>
      </c>
      <c r="G3" s="334" t="s">
        <v>510</v>
      </c>
      <c r="H3" s="334" t="s">
        <v>509</v>
      </c>
      <c r="I3" s="334" t="s">
        <v>510</v>
      </c>
      <c r="J3" s="334" t="s">
        <v>509</v>
      </c>
      <c r="K3" s="334" t="s">
        <v>510</v>
      </c>
      <c r="L3" s="334" t="s">
        <v>509</v>
      </c>
      <c r="M3" s="334" t="s">
        <v>510</v>
      </c>
      <c r="N3" s="334" t="s">
        <v>509</v>
      </c>
      <c r="O3" s="334" t="s">
        <v>510</v>
      </c>
      <c r="P3" s="334" t="s">
        <v>509</v>
      </c>
      <c r="Q3" s="334" t="s">
        <v>510</v>
      </c>
      <c r="R3" s="334" t="s">
        <v>509</v>
      </c>
      <c r="S3" s="334" t="s">
        <v>510</v>
      </c>
    </row>
    <row r="4" spans="1:19" ht="15">
      <c r="A4" s="329" t="s">
        <v>292</v>
      </c>
      <c r="B4" s="574">
        <v>61547</v>
      </c>
      <c r="C4" s="332">
        <v>0.55765763316933503</v>
      </c>
      <c r="D4" s="574">
        <v>225896</v>
      </c>
      <c r="E4" s="332">
        <v>0.84807574625604909</v>
      </c>
      <c r="F4" s="574">
        <v>401208</v>
      </c>
      <c r="G4" s="332">
        <v>0.74491317255758949</v>
      </c>
      <c r="H4" s="574">
        <v>141921</v>
      </c>
      <c r="I4" s="332">
        <v>0.68094406433225541</v>
      </c>
      <c r="J4" s="574">
        <v>151026</v>
      </c>
      <c r="K4" s="332">
        <v>0.68522660762330823</v>
      </c>
      <c r="L4" s="574">
        <v>140555</v>
      </c>
      <c r="M4" s="332">
        <v>0.54847735148128496</v>
      </c>
      <c r="N4" s="574">
        <v>279826</v>
      </c>
      <c r="O4" s="332">
        <v>0.39046450912510866</v>
      </c>
      <c r="P4" s="574">
        <v>211934</v>
      </c>
      <c r="Q4" s="332">
        <v>0.55083417586958838</v>
      </c>
      <c r="R4" s="574">
        <v>1117252</v>
      </c>
      <c r="S4" s="332">
        <v>0.26944147276240382</v>
      </c>
    </row>
    <row r="5" spans="1:19" ht="15">
      <c r="A5" s="329" t="s">
        <v>294</v>
      </c>
      <c r="B5" s="574">
        <v>27275</v>
      </c>
      <c r="C5" s="332">
        <v>0.24713002980963514</v>
      </c>
      <c r="D5" s="574">
        <v>36499</v>
      </c>
      <c r="E5" s="332">
        <v>0.1370272898262897</v>
      </c>
      <c r="F5" s="574">
        <v>198844</v>
      </c>
      <c r="G5" s="332">
        <v>0.36918883692259702</v>
      </c>
      <c r="H5" s="574">
        <v>40885</v>
      </c>
      <c r="I5" s="332">
        <v>0.19616827721214097</v>
      </c>
      <c r="J5" s="574">
        <v>35700</v>
      </c>
      <c r="K5" s="332">
        <v>0.1619760166603903</v>
      </c>
      <c r="L5" s="574">
        <v>85196</v>
      </c>
      <c r="M5" s="332">
        <v>0.33245403177972715</v>
      </c>
      <c r="N5" s="574">
        <v>419730</v>
      </c>
      <c r="O5" s="332">
        <v>0.58568420523854769</v>
      </c>
      <c r="P5" s="574">
        <v>88464</v>
      </c>
      <c r="Q5" s="332">
        <v>0.22992532832923113</v>
      </c>
      <c r="R5" s="574">
        <v>3158238</v>
      </c>
      <c r="S5" s="332">
        <v>0.76165475475021638</v>
      </c>
    </row>
    <row r="6" spans="1:19" ht="15">
      <c r="A6" s="329" t="s">
        <v>296</v>
      </c>
      <c r="B6" s="574">
        <v>1763</v>
      </c>
      <c r="C6" s="332">
        <v>1.5973977728850109E-2</v>
      </c>
      <c r="D6" s="574">
        <v>4209</v>
      </c>
      <c r="E6" s="332">
        <v>1.580174423624903E-2</v>
      </c>
      <c r="F6" s="574">
        <v>9788</v>
      </c>
      <c r="G6" s="332">
        <v>1.8173142442308443E-2</v>
      </c>
      <c r="H6" s="574">
        <v>3208</v>
      </c>
      <c r="I6" s="332">
        <v>1.5392144632421384E-2</v>
      </c>
      <c r="J6" s="574">
        <v>4331</v>
      </c>
      <c r="K6" s="332">
        <v>1.9650367735466395E-2</v>
      </c>
      <c r="L6" s="574">
        <v>4312</v>
      </c>
      <c r="M6" s="332">
        <v>1.6826397777292168E-2</v>
      </c>
      <c r="N6" s="574">
        <v>9149</v>
      </c>
      <c r="O6" s="332">
        <v>1.2766361217276518E-2</v>
      </c>
      <c r="P6" s="574">
        <v>6152</v>
      </c>
      <c r="Q6" s="332">
        <v>1.5989562080410448E-2</v>
      </c>
      <c r="R6" s="574">
        <v>63190</v>
      </c>
      <c r="S6" s="332">
        <v>1.5239182085918214E-2</v>
      </c>
    </row>
    <row r="7" spans="1:19" ht="15">
      <c r="A7" s="329" t="s">
        <v>511</v>
      </c>
      <c r="B7" s="574">
        <v>2658</v>
      </c>
      <c r="C7" s="332">
        <v>2.4083285764766642E-2</v>
      </c>
      <c r="D7" s="574">
        <v>2418</v>
      </c>
      <c r="E7" s="332">
        <v>9.0778373873248164E-3</v>
      </c>
      <c r="F7" s="574">
        <v>10079</v>
      </c>
      <c r="G7" s="332">
        <v>1.8713435091543398E-2</v>
      </c>
      <c r="H7" s="574">
        <v>1124</v>
      </c>
      <c r="I7" s="332">
        <v>5.3930082814344247E-3</v>
      </c>
      <c r="J7" s="574">
        <v>1520</v>
      </c>
      <c r="K7" s="332">
        <v>6.896457852207093E-3</v>
      </c>
      <c r="L7" s="574">
        <v>1791</v>
      </c>
      <c r="M7" s="332">
        <v>6.9888864608372613E-3</v>
      </c>
      <c r="N7" s="574">
        <v>5004</v>
      </c>
      <c r="O7" s="332">
        <v>6.9824977080830365E-3</v>
      </c>
      <c r="P7" s="574">
        <v>3268</v>
      </c>
      <c r="Q7" s="332">
        <v>8.4938050843272658E-3</v>
      </c>
      <c r="R7" s="574">
        <v>67655</v>
      </c>
      <c r="S7" s="332">
        <v>1.6315981389821124E-2</v>
      </c>
    </row>
    <row r="8" spans="1:19" ht="24" customHeight="1">
      <c r="A8" s="410" t="s">
        <v>512</v>
      </c>
      <c r="B8" s="575">
        <v>93243</v>
      </c>
      <c r="C8" s="781">
        <v>0.84484492647258691</v>
      </c>
      <c r="D8" s="575">
        <v>269022</v>
      </c>
      <c r="E8" s="781">
        <v>1.0099826177059126</v>
      </c>
      <c r="F8" s="575">
        <v>619919</v>
      </c>
      <c r="G8" s="781">
        <v>1.1509885870140384</v>
      </c>
      <c r="H8" s="575">
        <v>187138</v>
      </c>
      <c r="I8" s="781">
        <v>0.89789749445825218</v>
      </c>
      <c r="J8" s="575">
        <v>192577</v>
      </c>
      <c r="K8" s="781">
        <v>0.87374944987137204</v>
      </c>
      <c r="L8" s="575">
        <v>231854</v>
      </c>
      <c r="M8" s="781">
        <v>0.90474666749914157</v>
      </c>
      <c r="N8" s="575">
        <v>713709</v>
      </c>
      <c r="O8" s="781">
        <v>0.99589757328901596</v>
      </c>
      <c r="P8" s="575">
        <v>309818</v>
      </c>
      <c r="Q8" s="781">
        <v>0.80524287136355721</v>
      </c>
      <c r="R8" s="575">
        <v>4406335</v>
      </c>
      <c r="S8" s="781">
        <v>1.0626513909883595</v>
      </c>
    </row>
    <row r="11" spans="1:19" ht="12.75" customHeight="1"/>
    <row r="12" spans="1:19" ht="13.5" customHeight="1"/>
    <row r="37" ht="12.75" customHeight="1"/>
    <row r="38" ht="12.75" hidden="1" customHeight="1"/>
    <row r="62" ht="12.75" customHeight="1"/>
    <row r="63" ht="12.75" hidden="1" customHeight="1"/>
    <row r="86" ht="12.75" customHeight="1"/>
    <row r="87" ht="12.75" hidden="1" customHeight="1"/>
    <row r="111" ht="12.75" customHeight="1"/>
    <row r="112" ht="12.75" hidden="1" customHeight="1"/>
    <row r="136" ht="12.75" customHeight="1"/>
    <row r="137" ht="12.75" hidden="1" customHeight="1"/>
    <row r="161" ht="12.75" customHeight="1"/>
    <row r="162" ht="12.75" hidden="1" customHeight="1"/>
    <row r="191" ht="12.75" customHeight="1"/>
    <row r="192" ht="12.75" hidden="1" customHeight="1"/>
    <row r="225" ht="12.75" customHeight="1"/>
    <row r="226" ht="12.75" hidden="1" customHeight="1"/>
  </sheetData>
  <mergeCells count="10">
    <mergeCell ref="A1:S1"/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scale="36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rgb="FFFFFF00"/>
  </sheetPr>
  <dimension ref="A1:Y78"/>
  <sheetViews>
    <sheetView zoomScale="70" zoomScaleNormal="70" workbookViewId="0">
      <selection activeCell="A79" sqref="A79:XFD97"/>
    </sheetView>
  </sheetViews>
  <sheetFormatPr defaultColWidth="11.42578125" defaultRowHeight="12.75"/>
  <cols>
    <col min="1" max="1" width="25.140625" customWidth="1"/>
    <col min="2" max="2" width="39.140625" customWidth="1"/>
    <col min="3" max="3" width="23" customWidth="1"/>
    <col min="4" max="4" width="13" customWidth="1"/>
    <col min="5" max="5" width="30.5703125" customWidth="1"/>
    <col min="6" max="6" width="33.85546875" customWidth="1"/>
    <col min="7" max="7" width="19.28515625" customWidth="1"/>
    <col min="8" max="8" width="20.85546875" customWidth="1"/>
    <col min="9" max="9" width="14" bestFit="1" customWidth="1"/>
    <col min="10" max="10" width="16.42578125" customWidth="1"/>
    <col min="11" max="11" width="19.140625" bestFit="1" customWidth="1"/>
    <col min="12" max="12" width="14.28515625" customWidth="1"/>
    <col min="13" max="13" width="14.85546875" bestFit="1" customWidth="1"/>
    <col min="14" max="14" width="19.140625" bestFit="1" customWidth="1"/>
    <col min="15" max="15" width="13.5703125" bestFit="1" customWidth="1"/>
    <col min="18" max="18" width="21.140625" customWidth="1"/>
    <col min="22" max="22" width="36.85546875" customWidth="1"/>
    <col min="23" max="23" width="21.28515625" hidden="1" customWidth="1"/>
    <col min="24" max="24" width="13" hidden="1" customWidth="1"/>
    <col min="25" max="25" width="11.42578125" hidden="1" customWidth="1"/>
  </cols>
  <sheetData>
    <row r="1" spans="1:25" ht="24.95" customHeight="1">
      <c r="A1" s="865" t="s">
        <v>513</v>
      </c>
      <c r="B1" s="865"/>
      <c r="C1" s="865"/>
      <c r="D1" s="865"/>
      <c r="E1" s="754"/>
      <c r="F1" s="754"/>
      <c r="G1" s="754"/>
      <c r="H1" s="754"/>
      <c r="W1" s="862" t="s">
        <v>514</v>
      </c>
      <c r="X1" s="863"/>
      <c r="Y1" s="864"/>
    </row>
    <row r="2" spans="1:25" s="2" customFormat="1" ht="39" customHeight="1">
      <c r="A2" s="411" t="s">
        <v>515</v>
      </c>
      <c r="B2" s="412" t="s">
        <v>516</v>
      </c>
      <c r="C2" s="413" t="s">
        <v>517</v>
      </c>
      <c r="D2" s="412" t="s">
        <v>518</v>
      </c>
      <c r="E2" s="755"/>
      <c r="F2" s="755" t="s">
        <v>519</v>
      </c>
      <c r="G2" s="412" t="s">
        <v>520</v>
      </c>
      <c r="H2" s="412" t="s">
        <v>521</v>
      </c>
      <c r="I2" s="412" t="s">
        <v>522</v>
      </c>
      <c r="J2" s="412" t="s">
        <v>492</v>
      </c>
      <c r="W2" s="17" t="s">
        <v>523</v>
      </c>
      <c r="X2" s="247" t="s">
        <v>517</v>
      </c>
      <c r="Y2" s="17" t="s">
        <v>518</v>
      </c>
    </row>
    <row r="3" spans="1:25" ht="18.95" customHeight="1" thickBot="1">
      <c r="A3" s="556" t="s">
        <v>524</v>
      </c>
      <c r="B3" s="620" t="s">
        <v>525</v>
      </c>
      <c r="C3" s="621">
        <v>1534235</v>
      </c>
      <c r="D3" s="622">
        <v>56.175112085868115</v>
      </c>
      <c r="E3" s="756"/>
      <c r="F3" s="782" t="s">
        <v>525</v>
      </c>
      <c r="G3" s="621">
        <v>1534235</v>
      </c>
      <c r="H3" s="621">
        <v>133923</v>
      </c>
      <c r="I3" s="621">
        <v>1668158</v>
      </c>
      <c r="J3" s="783">
        <v>0.24452641785870555</v>
      </c>
      <c r="V3" s="2"/>
      <c r="W3" s="268" t="s">
        <v>526</v>
      </c>
      <c r="X3" s="269">
        <v>3013148</v>
      </c>
      <c r="Y3" s="270" t="e">
        <v>#REF!</v>
      </c>
    </row>
    <row r="4" spans="1:25" ht="39" customHeight="1" thickBot="1">
      <c r="A4" s="439"/>
      <c r="B4" s="620" t="s">
        <v>527</v>
      </c>
      <c r="C4" s="621">
        <v>388879</v>
      </c>
      <c r="D4" s="622">
        <v>14.23857584583868</v>
      </c>
      <c r="E4" s="756"/>
      <c r="F4" s="782" t="s">
        <v>527</v>
      </c>
      <c r="G4" s="621">
        <v>388879</v>
      </c>
      <c r="H4" s="621">
        <v>55764</v>
      </c>
      <c r="I4" s="621">
        <v>444643</v>
      </c>
      <c r="J4" s="783">
        <v>6.5177854865035814E-2</v>
      </c>
      <c r="W4" s="268" t="s">
        <v>528</v>
      </c>
      <c r="X4" s="269">
        <v>1668158</v>
      </c>
      <c r="Y4" s="270" t="e">
        <v>#REF!</v>
      </c>
    </row>
    <row r="5" spans="1:25" ht="21.75" customHeight="1">
      <c r="A5" s="556" t="s">
        <v>529</v>
      </c>
      <c r="B5" s="620" t="s">
        <v>530</v>
      </c>
      <c r="C5" s="621">
        <v>367349</v>
      </c>
      <c r="D5" s="622">
        <v>13.450267559814218</v>
      </c>
      <c r="E5" s="756"/>
      <c r="F5" s="782" t="s">
        <v>530</v>
      </c>
      <c r="G5" s="621">
        <v>367349</v>
      </c>
      <c r="H5" s="621">
        <v>2645799</v>
      </c>
      <c r="I5" s="621">
        <v>3013148</v>
      </c>
      <c r="J5" s="783">
        <v>0.44168135567381683</v>
      </c>
      <c r="W5" s="268" t="s">
        <v>531</v>
      </c>
      <c r="X5" s="269" t="e">
        <v>#N/A</v>
      </c>
      <c r="Y5" s="270" t="e">
        <v>#N/A</v>
      </c>
    </row>
    <row r="6" spans="1:25" ht="33" customHeight="1">
      <c r="A6" s="727"/>
      <c r="B6" s="620" t="s">
        <v>532</v>
      </c>
      <c r="C6" s="621">
        <v>264286</v>
      </c>
      <c r="D6" s="622">
        <v>9.6766764366122153</v>
      </c>
      <c r="E6" s="756"/>
      <c r="F6" s="782" t="s">
        <v>532</v>
      </c>
      <c r="G6" s="621">
        <v>264286</v>
      </c>
      <c r="H6" s="621">
        <v>702881</v>
      </c>
      <c r="I6" s="621">
        <v>967167</v>
      </c>
      <c r="J6" s="783">
        <v>0.14177187171787725</v>
      </c>
      <c r="W6" s="268"/>
      <c r="X6" s="269"/>
      <c r="Y6" s="270"/>
    </row>
    <row r="7" spans="1:25" ht="18.95" customHeight="1">
      <c r="A7" s="556" t="s">
        <v>533</v>
      </c>
      <c r="B7" s="620" t="s">
        <v>534</v>
      </c>
      <c r="C7" s="621">
        <v>115351</v>
      </c>
      <c r="D7" s="622">
        <v>4.2235090153835451</v>
      </c>
      <c r="E7" s="756"/>
      <c r="F7" s="782" t="s">
        <v>534</v>
      </c>
      <c r="G7" s="621">
        <v>115351</v>
      </c>
      <c r="H7" s="621">
        <v>404804</v>
      </c>
      <c r="I7" s="621">
        <v>520155</v>
      </c>
      <c r="J7" s="783">
        <v>7.6246757729960229E-2</v>
      </c>
      <c r="W7" s="268" t="s">
        <v>535</v>
      </c>
      <c r="X7" s="269" t="e">
        <v>#N/A</v>
      </c>
      <c r="Y7" s="270" t="e">
        <v>#N/A</v>
      </c>
    </row>
    <row r="8" spans="1:25" ht="18.95" customHeight="1">
      <c r="A8" s="556" t="s">
        <v>536</v>
      </c>
      <c r="B8" s="620" t="s">
        <v>537</v>
      </c>
      <c r="C8" s="621">
        <v>38180</v>
      </c>
      <c r="D8" s="622">
        <v>1.3979382424716194</v>
      </c>
      <c r="E8" s="756"/>
      <c r="F8" s="782" t="s">
        <v>537</v>
      </c>
      <c r="G8" s="621">
        <v>38180</v>
      </c>
      <c r="H8" s="621">
        <v>923</v>
      </c>
      <c r="I8" s="621">
        <v>39103</v>
      </c>
      <c r="J8" s="783">
        <v>5.7319010054976589E-3</v>
      </c>
      <c r="W8" s="268" t="s">
        <v>538</v>
      </c>
      <c r="X8" s="269">
        <v>147058</v>
      </c>
      <c r="Y8" s="270" t="e">
        <v>#REF!</v>
      </c>
    </row>
    <row r="9" spans="1:25" ht="18.95" customHeight="1">
      <c r="A9" s="556" t="s">
        <v>539</v>
      </c>
      <c r="B9" s="620" t="s">
        <v>540</v>
      </c>
      <c r="C9" s="621">
        <v>5786</v>
      </c>
      <c r="D9" s="622">
        <v>0.21185098666686195</v>
      </c>
      <c r="E9" s="756"/>
      <c r="F9" s="782" t="s">
        <v>540</v>
      </c>
      <c r="G9" s="621">
        <v>5786</v>
      </c>
      <c r="H9" s="621">
        <v>156</v>
      </c>
      <c r="I9" s="621">
        <v>5942</v>
      </c>
      <c r="J9" s="784">
        <v>8.7100620859440674E-4</v>
      </c>
      <c r="W9" s="268" t="s">
        <v>541</v>
      </c>
      <c r="X9" s="269" t="e">
        <v>#N/A</v>
      </c>
      <c r="Y9" s="270" t="e">
        <v>#N/A</v>
      </c>
    </row>
    <row r="10" spans="1:25" ht="18.95" customHeight="1">
      <c r="A10" s="556" t="s">
        <v>542</v>
      </c>
      <c r="B10" s="620" t="s">
        <v>543</v>
      </c>
      <c r="C10" s="621">
        <v>14618</v>
      </c>
      <c r="D10" s="622">
        <v>0.53522947167234491</v>
      </c>
      <c r="E10" s="756"/>
      <c r="F10" s="782" t="s">
        <v>543</v>
      </c>
      <c r="G10" s="621">
        <v>14618</v>
      </c>
      <c r="H10" s="621">
        <v>132440</v>
      </c>
      <c r="I10" s="621">
        <v>147058</v>
      </c>
      <c r="J10" s="783">
        <v>2.1556450862247774E-2</v>
      </c>
      <c r="W10" s="268"/>
      <c r="X10" s="269"/>
      <c r="Y10" s="270"/>
    </row>
    <row r="11" spans="1:25" ht="18.95" customHeight="1">
      <c r="A11" s="556" t="s">
        <v>544</v>
      </c>
      <c r="B11" s="620" t="s">
        <v>545</v>
      </c>
      <c r="C11" s="621">
        <v>2453</v>
      </c>
      <c r="D11" s="622">
        <v>8.9815152142034629E-2</v>
      </c>
      <c r="E11" s="756"/>
      <c r="F11" s="782" t="s">
        <v>545</v>
      </c>
      <c r="G11" s="621">
        <v>2453</v>
      </c>
      <c r="H11" s="621">
        <v>4364</v>
      </c>
      <c r="I11" s="621">
        <v>6817</v>
      </c>
      <c r="J11" s="783">
        <v>9.9926780948974593E-4</v>
      </c>
      <c r="W11" s="268" t="s">
        <v>546</v>
      </c>
      <c r="X11" s="269">
        <v>39103</v>
      </c>
      <c r="Y11" s="270" t="e">
        <v>#REF!</v>
      </c>
    </row>
    <row r="12" spans="1:25" ht="18.95" customHeight="1">
      <c r="A12" s="556" t="s">
        <v>547</v>
      </c>
      <c r="B12" s="620" t="s">
        <v>548</v>
      </c>
      <c r="C12" s="621">
        <v>15</v>
      </c>
      <c r="D12" s="622">
        <v>5.4921617697942086E-4</v>
      </c>
      <c r="E12" s="756"/>
      <c r="F12" s="782" t="s">
        <v>548</v>
      </c>
      <c r="G12" s="621">
        <v>15</v>
      </c>
      <c r="H12" s="621">
        <v>115</v>
      </c>
      <c r="I12" s="621">
        <v>130</v>
      </c>
      <c r="J12" s="783">
        <v>1.9056009275878976E-5</v>
      </c>
      <c r="W12" s="268" t="s">
        <v>549</v>
      </c>
      <c r="X12" s="269">
        <v>6817</v>
      </c>
      <c r="Y12" s="270" t="e">
        <v>#REF!</v>
      </c>
    </row>
    <row r="13" spans="1:25" ht="18.95" customHeight="1">
      <c r="A13" s="556" t="s">
        <v>550</v>
      </c>
      <c r="B13" s="620" t="s">
        <v>551</v>
      </c>
      <c r="C13" s="621">
        <v>0</v>
      </c>
      <c r="D13" s="622">
        <v>0</v>
      </c>
      <c r="E13" s="756"/>
      <c r="F13" s="782" t="s">
        <v>551</v>
      </c>
      <c r="G13" s="621">
        <v>0</v>
      </c>
      <c r="H13" s="621">
        <v>0</v>
      </c>
      <c r="I13" s="621">
        <v>0</v>
      </c>
      <c r="J13" s="783">
        <v>0</v>
      </c>
      <c r="W13" s="268" t="s">
        <v>552</v>
      </c>
      <c r="X13" s="269">
        <v>130</v>
      </c>
      <c r="Y13" s="270" t="e">
        <v>#REF!</v>
      </c>
    </row>
    <row r="14" spans="1:25" ht="18.95" customHeight="1">
      <c r="A14" s="556" t="s">
        <v>553</v>
      </c>
      <c r="B14" s="620" t="s">
        <v>554</v>
      </c>
      <c r="C14" s="621">
        <v>2</v>
      </c>
      <c r="D14" s="622">
        <v>7.322882359725612E-5</v>
      </c>
      <c r="E14" s="756"/>
      <c r="F14" s="782" t="s">
        <v>554</v>
      </c>
      <c r="G14" s="621">
        <v>2</v>
      </c>
      <c r="H14" s="621">
        <v>4</v>
      </c>
      <c r="I14" s="621">
        <v>6</v>
      </c>
      <c r="J14" s="783">
        <v>8.7950812042518357E-7</v>
      </c>
      <c r="W14" s="268" t="s">
        <v>555</v>
      </c>
      <c r="X14" s="269" t="e">
        <v>#N/A</v>
      </c>
      <c r="Y14" s="270" t="e">
        <v>#N/A</v>
      </c>
    </row>
    <row r="15" spans="1:25" ht="18.95" customHeight="1">
      <c r="A15" s="556" t="s">
        <v>556</v>
      </c>
      <c r="B15" s="620" t="s">
        <v>557</v>
      </c>
      <c r="C15" s="621">
        <v>2</v>
      </c>
      <c r="D15" s="622">
        <v>7.322882359725612E-5</v>
      </c>
      <c r="E15" s="756"/>
      <c r="F15" s="782" t="s">
        <v>557</v>
      </c>
      <c r="G15" s="621">
        <v>2</v>
      </c>
      <c r="H15" s="621">
        <v>0</v>
      </c>
      <c r="I15" s="621">
        <v>2</v>
      </c>
      <c r="J15" s="783">
        <v>2.9316937347506121E-7</v>
      </c>
    </row>
    <row r="16" spans="1:25" ht="18.95" customHeight="1">
      <c r="A16" s="556" t="s">
        <v>558</v>
      </c>
      <c r="B16" s="620" t="s">
        <v>559</v>
      </c>
      <c r="C16" s="621">
        <v>8</v>
      </c>
      <c r="D16" s="622">
        <v>2.9291529438902448E-4</v>
      </c>
      <c r="E16" s="756"/>
      <c r="F16" s="782" t="s">
        <v>559</v>
      </c>
      <c r="G16" s="621">
        <v>8</v>
      </c>
      <c r="H16" s="621">
        <v>16</v>
      </c>
      <c r="I16" s="621">
        <v>24</v>
      </c>
      <c r="J16" s="783">
        <v>3.5180324817007343E-6</v>
      </c>
    </row>
    <row r="17" spans="1:22" ht="18.95" customHeight="1">
      <c r="A17" s="556" t="s">
        <v>560</v>
      </c>
      <c r="B17" s="620" t="s">
        <v>561</v>
      </c>
      <c r="C17" s="621">
        <v>0</v>
      </c>
      <c r="D17" s="622">
        <v>0</v>
      </c>
      <c r="E17" s="756"/>
      <c r="F17" s="782" t="s">
        <v>561</v>
      </c>
      <c r="G17" s="621">
        <v>0</v>
      </c>
      <c r="H17" s="621">
        <v>0</v>
      </c>
      <c r="I17" s="621">
        <v>0</v>
      </c>
      <c r="J17" s="783">
        <v>0</v>
      </c>
    </row>
    <row r="18" spans="1:22" ht="18.95" customHeight="1">
      <c r="A18" s="555" t="s">
        <v>562</v>
      </c>
      <c r="B18" s="620" t="s">
        <v>563</v>
      </c>
      <c r="C18" s="621">
        <v>1</v>
      </c>
      <c r="D18" s="622"/>
      <c r="E18" s="756"/>
      <c r="F18" s="782" t="s">
        <v>564</v>
      </c>
      <c r="G18" s="621">
        <v>0</v>
      </c>
      <c r="H18" s="621">
        <v>0</v>
      </c>
      <c r="I18" s="621">
        <v>0</v>
      </c>
      <c r="J18" s="783">
        <v>0</v>
      </c>
    </row>
    <row r="19" spans="1:22" ht="18.95" customHeight="1">
      <c r="A19" s="556"/>
      <c r="B19" s="620"/>
      <c r="C19" s="621"/>
      <c r="D19" s="622"/>
      <c r="E19" s="756"/>
      <c r="F19" s="758" t="s">
        <v>565</v>
      </c>
      <c r="G19" s="621">
        <v>0</v>
      </c>
      <c r="H19" s="621">
        <v>7518</v>
      </c>
      <c r="I19" s="621">
        <v>7518</v>
      </c>
      <c r="J19" s="783">
        <v>1.1020236748927549E-3</v>
      </c>
    </row>
    <row r="20" spans="1:22" ht="18.95" customHeight="1">
      <c r="A20" s="556"/>
      <c r="B20" s="620"/>
      <c r="C20" s="621"/>
      <c r="D20" s="622"/>
      <c r="E20" s="756"/>
      <c r="F20" s="782" t="s">
        <v>566</v>
      </c>
      <c r="G20" s="621">
        <v>0</v>
      </c>
      <c r="H20" s="621">
        <v>1</v>
      </c>
      <c r="I20" s="621">
        <v>1</v>
      </c>
      <c r="J20" s="783">
        <v>1.465846867375306E-7</v>
      </c>
    </row>
    <row r="21" spans="1:22" ht="18.95" customHeight="1">
      <c r="A21" s="556"/>
      <c r="B21" s="620"/>
      <c r="C21" s="621"/>
      <c r="D21" s="622"/>
      <c r="E21" s="756"/>
      <c r="F21" s="782" t="s">
        <v>567</v>
      </c>
      <c r="G21" s="621">
        <v>0</v>
      </c>
      <c r="H21" s="621">
        <v>2123</v>
      </c>
      <c r="I21" s="621">
        <v>2123</v>
      </c>
      <c r="J21" s="783">
        <v>3.1119928994377744E-4</v>
      </c>
    </row>
    <row r="22" spans="1:22" ht="18.95" customHeight="1">
      <c r="A22" s="625" t="s">
        <v>568</v>
      </c>
      <c r="B22" s="625"/>
      <c r="C22" s="553">
        <v>2731165</v>
      </c>
      <c r="D22" s="554">
        <v>99.999963385588188</v>
      </c>
      <c r="F22" s="782" t="s">
        <v>563</v>
      </c>
      <c r="G22" s="621">
        <v>1</v>
      </c>
      <c r="H22" s="621"/>
      <c r="I22" s="621"/>
      <c r="J22" s="12"/>
    </row>
    <row r="23" spans="1:22" ht="32.25" customHeight="1">
      <c r="A23" s="717" t="s">
        <v>569</v>
      </c>
      <c r="B23" s="718" t="s">
        <v>532</v>
      </c>
      <c r="C23" s="719">
        <v>199854</v>
      </c>
      <c r="D23" s="720">
        <v>7.3175366556030115</v>
      </c>
      <c r="F23" s="756" t="s">
        <v>522</v>
      </c>
      <c r="G23" s="5">
        <v>2731165</v>
      </c>
      <c r="H23" s="5">
        <v>4090831</v>
      </c>
      <c r="I23" s="5">
        <v>6821995</v>
      </c>
      <c r="M23" s="721" t="s">
        <v>269</v>
      </c>
      <c r="V23" s="672" t="s">
        <v>438</v>
      </c>
    </row>
    <row r="24" spans="1:22" ht="30.75" customHeight="1">
      <c r="A24" s="717" t="s">
        <v>570</v>
      </c>
      <c r="B24" s="718" t="s">
        <v>532</v>
      </c>
      <c r="C24" s="719">
        <v>64432</v>
      </c>
      <c r="D24" s="720">
        <v>2.359139781009203</v>
      </c>
      <c r="I24" s="11"/>
    </row>
    <row r="25" spans="1:22" ht="22.5" customHeight="1">
      <c r="A25" s="717" t="s">
        <v>571</v>
      </c>
      <c r="B25" s="718" t="s">
        <v>527</v>
      </c>
      <c r="C25" s="719">
        <v>387195</v>
      </c>
      <c r="D25" s="720">
        <v>14.176917176369791</v>
      </c>
    </row>
    <row r="26" spans="1:22" ht="22.5" customHeight="1">
      <c r="A26" s="717" t="s">
        <v>572</v>
      </c>
      <c r="B26" s="718" t="s">
        <v>527</v>
      </c>
      <c r="C26" s="719">
        <v>1684</v>
      </c>
      <c r="D26" s="720">
        <v>6.1658669468889649E-2</v>
      </c>
    </row>
    <row r="27" spans="1:22" ht="22.5" customHeight="1">
      <c r="A27" s="717"/>
      <c r="B27" s="620" t="s">
        <v>573</v>
      </c>
      <c r="C27" s="719"/>
      <c r="D27" s="720"/>
    </row>
    <row r="28" spans="1:22" ht="22.5" customHeight="1">
      <c r="A28" s="717"/>
      <c r="B28" s="620" t="s">
        <v>574</v>
      </c>
      <c r="C28" s="719"/>
      <c r="D28" s="720"/>
    </row>
    <row r="29" spans="1:22" ht="22.5" customHeight="1"/>
    <row r="30" spans="1:22" ht="22.5" customHeight="1">
      <c r="A30" s="626" t="s">
        <v>575</v>
      </c>
      <c r="B30" s="626"/>
      <c r="C30" s="626"/>
      <c r="D30" s="626"/>
      <c r="E30" s="757"/>
    </row>
    <row r="31" spans="1:22" ht="25.5" customHeight="1">
      <c r="A31" s="411" t="s">
        <v>515</v>
      </c>
      <c r="B31" s="412" t="s">
        <v>516</v>
      </c>
      <c r="C31" s="413" t="s">
        <v>517</v>
      </c>
      <c r="D31" s="412" t="s">
        <v>518</v>
      </c>
      <c r="E31" s="755"/>
      <c r="I31" s="11"/>
      <c r="J31" s="9"/>
    </row>
    <row r="32" spans="1:22" ht="22.5" customHeight="1">
      <c r="A32" s="555" t="s">
        <v>576</v>
      </c>
      <c r="B32" s="620" t="s">
        <v>530</v>
      </c>
      <c r="C32" s="621">
        <v>2645799</v>
      </c>
      <c r="D32" s="622">
        <v>64.676321265777048</v>
      </c>
      <c r="E32" s="756" t="s">
        <v>530</v>
      </c>
    </row>
    <row r="33" spans="1:16" ht="35.25" customHeight="1">
      <c r="A33" s="555"/>
      <c r="B33" s="620" t="s">
        <v>532</v>
      </c>
      <c r="C33" s="621">
        <v>702881</v>
      </c>
      <c r="D33" s="622">
        <v>17.181863538239543</v>
      </c>
      <c r="E33" s="756" t="s">
        <v>532</v>
      </c>
    </row>
    <row r="34" spans="1:16" ht="36" customHeight="1">
      <c r="A34" s="555" t="s">
        <v>577</v>
      </c>
      <c r="B34" s="620" t="s">
        <v>534</v>
      </c>
      <c r="C34" s="621">
        <v>404804</v>
      </c>
      <c r="D34" s="622">
        <v>9.8953977810376426</v>
      </c>
      <c r="E34" s="756" t="s">
        <v>534</v>
      </c>
    </row>
    <row r="35" spans="1:16" ht="33" customHeight="1">
      <c r="A35" s="555" t="s">
        <v>578</v>
      </c>
      <c r="B35" s="620" t="s">
        <v>543</v>
      </c>
      <c r="C35" s="621">
        <v>132440</v>
      </c>
      <c r="D35" s="622">
        <v>3.2374840221950016</v>
      </c>
      <c r="E35" s="756" t="s">
        <v>543</v>
      </c>
    </row>
    <row r="36" spans="1:16" ht="18.95" customHeight="1">
      <c r="A36" s="555" t="s">
        <v>579</v>
      </c>
      <c r="B36" s="620" t="s">
        <v>525</v>
      </c>
      <c r="C36" s="621">
        <v>133923</v>
      </c>
      <c r="D36" s="622">
        <v>3.273735825312754</v>
      </c>
      <c r="E36" s="756" t="s">
        <v>525</v>
      </c>
      <c r="J36" s="14"/>
      <c r="K36" s="14"/>
    </row>
    <row r="37" spans="1:16" ht="18.95" customHeight="1">
      <c r="A37" s="555"/>
      <c r="B37" s="620" t="s">
        <v>527</v>
      </c>
      <c r="C37" s="621">
        <v>55764</v>
      </c>
      <c r="D37" s="622">
        <v>1.3631460209429331</v>
      </c>
      <c r="E37" s="756" t="s">
        <v>527</v>
      </c>
      <c r="J37" s="14"/>
      <c r="K37" s="14"/>
    </row>
    <row r="38" spans="1:16" ht="18.95" customHeight="1">
      <c r="A38" s="555" t="s">
        <v>580</v>
      </c>
      <c r="B38" s="620" t="s">
        <v>565</v>
      </c>
      <c r="C38" s="621">
        <v>7518</v>
      </c>
      <c r="D38" s="622">
        <v>0.18377684142903972</v>
      </c>
      <c r="E38" s="756" t="s">
        <v>565</v>
      </c>
      <c r="J38" s="14"/>
      <c r="K38" s="14"/>
      <c r="L38" s="13"/>
      <c r="M38" s="14"/>
    </row>
    <row r="39" spans="1:16" ht="18.95" customHeight="1">
      <c r="A39" s="555" t="s">
        <v>581</v>
      </c>
      <c r="B39" s="620" t="s">
        <v>545</v>
      </c>
      <c r="C39" s="621">
        <v>4364</v>
      </c>
      <c r="D39" s="622">
        <v>0.10667759191225451</v>
      </c>
      <c r="E39" s="756" t="s">
        <v>545</v>
      </c>
      <c r="J39" s="14"/>
      <c r="K39" s="14"/>
      <c r="L39" s="13"/>
      <c r="M39" s="14"/>
    </row>
    <row r="40" spans="1:16" ht="18.95" customHeight="1">
      <c r="A40" s="555" t="s">
        <v>582</v>
      </c>
      <c r="B40" s="620" t="s">
        <v>567</v>
      </c>
      <c r="C40" s="621">
        <v>2123</v>
      </c>
      <c r="D40" s="622">
        <v>5.1896546202959748E-2</v>
      </c>
      <c r="E40" s="756" t="s">
        <v>567</v>
      </c>
      <c r="J40" s="14"/>
      <c r="K40" s="14"/>
      <c r="L40" s="13"/>
      <c r="M40" s="14"/>
    </row>
    <row r="41" spans="1:16" ht="18.75" customHeight="1">
      <c r="A41" s="555" t="s">
        <v>583</v>
      </c>
      <c r="B41" s="620" t="s">
        <v>537</v>
      </c>
      <c r="C41" s="621">
        <v>923</v>
      </c>
      <c r="D41" s="622">
        <v>2.2562652918196816E-2</v>
      </c>
      <c r="E41" s="756" t="s">
        <v>537</v>
      </c>
      <c r="J41" s="14"/>
      <c r="K41" s="14"/>
      <c r="L41" s="13"/>
      <c r="M41" s="14"/>
    </row>
    <row r="42" spans="1:16" ht="18.95" customHeight="1">
      <c r="A42" s="555" t="s">
        <v>584</v>
      </c>
      <c r="B42" s="620" t="s">
        <v>548</v>
      </c>
      <c r="C42" s="621">
        <v>115</v>
      </c>
      <c r="D42" s="622">
        <v>2.8111647731231134E-3</v>
      </c>
      <c r="E42" s="756" t="s">
        <v>548</v>
      </c>
      <c r="J42" s="14"/>
      <c r="K42" s="14"/>
      <c r="L42" s="13"/>
      <c r="M42" s="14"/>
    </row>
    <row r="43" spans="1:16" ht="18.95" customHeight="1">
      <c r="A43" s="555" t="s">
        <v>585</v>
      </c>
      <c r="B43" s="620" t="s">
        <v>554</v>
      </c>
      <c r="C43" s="621">
        <v>4</v>
      </c>
      <c r="D43" s="622">
        <v>9.7779644282543088E-5</v>
      </c>
      <c r="E43" s="756" t="s">
        <v>554</v>
      </c>
      <c r="J43" s="14"/>
      <c r="K43" s="14"/>
      <c r="L43" s="13"/>
      <c r="M43" s="14"/>
    </row>
    <row r="44" spans="1:16" ht="18.95" customHeight="1">
      <c r="A44" s="555" t="s">
        <v>586</v>
      </c>
      <c r="B44" s="620" t="s">
        <v>559</v>
      </c>
      <c r="C44" s="621">
        <v>11</v>
      </c>
      <c r="D44" s="622">
        <v>2.6889402177699345E-4</v>
      </c>
      <c r="E44" s="756" t="s">
        <v>559</v>
      </c>
      <c r="J44" s="14"/>
      <c r="K44" s="14"/>
      <c r="L44" s="13"/>
      <c r="M44" s="14"/>
    </row>
    <row r="45" spans="1:16" ht="18.95" customHeight="1">
      <c r="A45" s="555" t="s">
        <v>587</v>
      </c>
      <c r="B45" s="620" t="s">
        <v>566</v>
      </c>
      <c r="C45" s="621">
        <v>1</v>
      </c>
      <c r="D45" s="622">
        <v>2.4444911070635772E-5</v>
      </c>
      <c r="E45" s="756" t="s">
        <v>566</v>
      </c>
      <c r="J45" s="14"/>
      <c r="K45" s="14"/>
      <c r="L45" s="13"/>
      <c r="M45" s="14"/>
    </row>
    <row r="46" spans="1:16" ht="18.95" customHeight="1">
      <c r="A46" s="555" t="s">
        <v>588</v>
      </c>
      <c r="B46" s="620" t="s">
        <v>540</v>
      </c>
      <c r="C46" s="621">
        <v>156</v>
      </c>
      <c r="D46" s="622">
        <v>3.81340612701918E-3</v>
      </c>
      <c r="E46" s="756" t="s">
        <v>540</v>
      </c>
      <c r="J46" s="14"/>
      <c r="K46" s="14"/>
      <c r="L46" s="13"/>
      <c r="M46" s="14"/>
    </row>
    <row r="47" spans="1:16" ht="18.95" customHeight="1">
      <c r="A47" s="555" t="s">
        <v>589</v>
      </c>
      <c r="B47" s="620" t="s">
        <v>564</v>
      </c>
      <c r="C47" s="621">
        <v>0</v>
      </c>
      <c r="D47" s="622">
        <v>0</v>
      </c>
      <c r="E47" s="756" t="s">
        <v>564</v>
      </c>
      <c r="J47" s="14"/>
      <c r="K47" s="14"/>
      <c r="L47" s="13"/>
      <c r="N47" s="14"/>
      <c r="P47" s="9"/>
    </row>
    <row r="48" spans="1:16" ht="18.95" customHeight="1">
      <c r="A48" s="555" t="s">
        <v>590</v>
      </c>
      <c r="B48" s="620" t="s">
        <v>561</v>
      </c>
      <c r="C48" s="621">
        <v>0</v>
      </c>
      <c r="D48" s="622">
        <v>0</v>
      </c>
      <c r="E48" s="756" t="s">
        <v>561</v>
      </c>
      <c r="J48" s="14"/>
      <c r="K48" s="14"/>
      <c r="L48" s="13"/>
      <c r="N48" s="14"/>
      <c r="P48" s="9"/>
    </row>
    <row r="49" spans="1:16" ht="18.95" customHeight="1">
      <c r="A49" s="555" t="s">
        <v>591</v>
      </c>
      <c r="B49" s="620" t="s">
        <v>592</v>
      </c>
      <c r="C49" s="621">
        <v>5</v>
      </c>
      <c r="D49" s="622">
        <v>1.2222455535317885E-4</v>
      </c>
      <c r="I49" s="14"/>
      <c r="J49" s="14"/>
      <c r="K49" s="14"/>
      <c r="L49" s="13"/>
      <c r="M49" s="14"/>
    </row>
    <row r="50" spans="1:16" ht="18.95" customHeight="1">
      <c r="D50" s="622">
        <v>2.4444911070635772E-5</v>
      </c>
      <c r="E50" s="756"/>
      <c r="J50" s="14"/>
      <c r="K50" s="14"/>
      <c r="L50" s="13"/>
      <c r="N50" s="14"/>
      <c r="P50" s="9"/>
    </row>
    <row r="51" spans="1:16" ht="33" customHeight="1">
      <c r="A51" s="625" t="s">
        <v>593</v>
      </c>
      <c r="B51" s="625"/>
      <c r="C51" s="553">
        <v>4090831</v>
      </c>
      <c r="D51" s="554">
        <v>99.999877775444645</v>
      </c>
      <c r="E51" s="756"/>
      <c r="I51" s="14"/>
      <c r="J51" s="14"/>
      <c r="K51" s="14"/>
      <c r="L51" s="13"/>
      <c r="M51" s="14"/>
    </row>
    <row r="53" spans="1:16" ht="18.95" customHeight="1">
      <c r="A53" s="555" t="s">
        <v>594</v>
      </c>
      <c r="B53" s="620" t="s">
        <v>532</v>
      </c>
      <c r="C53" s="621">
        <v>694175</v>
      </c>
      <c r="D53" s="756"/>
      <c r="I53" s="14"/>
      <c r="J53" s="14"/>
      <c r="K53" s="14"/>
      <c r="L53" s="13"/>
      <c r="M53" s="14"/>
    </row>
    <row r="54" spans="1:16" ht="18.95" customHeight="1">
      <c r="A54" s="555" t="s">
        <v>595</v>
      </c>
      <c r="B54" s="620" t="s">
        <v>596</v>
      </c>
      <c r="C54" s="621">
        <v>8706</v>
      </c>
      <c r="D54" s="756"/>
      <c r="I54" s="14"/>
      <c r="J54" s="14"/>
      <c r="K54" s="14"/>
      <c r="L54" s="13"/>
      <c r="M54" s="14"/>
    </row>
    <row r="55" spans="1:16" ht="18.75" customHeight="1">
      <c r="A55" s="555" t="s">
        <v>597</v>
      </c>
      <c r="B55" s="620" t="s">
        <v>527</v>
      </c>
      <c r="C55" s="621">
        <v>7315</v>
      </c>
      <c r="D55" s="756"/>
      <c r="I55" s="14"/>
      <c r="J55" s="14"/>
      <c r="K55" s="14"/>
      <c r="L55" s="13"/>
      <c r="M55" s="14"/>
    </row>
    <row r="56" spans="1:16" ht="18.75" customHeight="1">
      <c r="A56" s="555" t="s">
        <v>598</v>
      </c>
      <c r="B56" s="620" t="s">
        <v>527</v>
      </c>
      <c r="C56" s="621">
        <v>48449</v>
      </c>
      <c r="D56" s="756"/>
      <c r="I56" s="14"/>
      <c r="J56" s="14"/>
      <c r="K56" s="14"/>
      <c r="L56" s="13"/>
      <c r="M56" s="14"/>
    </row>
    <row r="57" spans="1:16" ht="18.95" customHeight="1">
      <c r="A57" s="56"/>
      <c r="B57" s="58"/>
      <c r="C57" s="5"/>
      <c r="I57" s="14"/>
      <c r="J57" s="14"/>
      <c r="K57" s="14"/>
      <c r="L57" s="13"/>
      <c r="M57" s="14"/>
    </row>
    <row r="58" spans="1:16" ht="18.95" customHeight="1">
      <c r="A58" s="626" t="s">
        <v>599</v>
      </c>
      <c r="B58" s="626"/>
      <c r="C58" s="626"/>
      <c r="D58" s="626"/>
      <c r="I58" s="14"/>
      <c r="J58" s="14"/>
      <c r="K58" s="14"/>
      <c r="L58" s="13"/>
      <c r="M58" s="14"/>
    </row>
    <row r="59" spans="1:16" ht="18.95" customHeight="1">
      <c r="A59" s="411" t="s">
        <v>515</v>
      </c>
      <c r="B59" s="412" t="s">
        <v>516</v>
      </c>
      <c r="C59" s="413" t="s">
        <v>517</v>
      </c>
      <c r="D59" s="412" t="s">
        <v>518</v>
      </c>
      <c r="I59" s="14"/>
      <c r="J59" s="14"/>
      <c r="K59" s="14"/>
      <c r="L59" s="13"/>
      <c r="M59" s="14"/>
    </row>
    <row r="60" spans="1:16" ht="27" customHeight="1">
      <c r="A60" s="555" t="s">
        <v>600</v>
      </c>
      <c r="B60" s="412" t="s">
        <v>601</v>
      </c>
      <c r="C60" s="621">
        <v>93962</v>
      </c>
      <c r="D60" s="622">
        <v>46.610215733837322</v>
      </c>
      <c r="I60" s="14"/>
      <c r="J60" s="14"/>
      <c r="K60" s="14"/>
      <c r="L60" s="13"/>
      <c r="M60" s="14"/>
      <c r="N60" s="570"/>
    </row>
    <row r="61" spans="1:16" ht="38.25" customHeight="1">
      <c r="A61" s="555" t="s">
        <v>602</v>
      </c>
      <c r="B61" s="412" t="s">
        <v>603</v>
      </c>
      <c r="C61" s="621">
        <v>53695</v>
      </c>
      <c r="D61" s="622">
        <v>26.635613693071612</v>
      </c>
      <c r="I61" s="14"/>
      <c r="J61" s="14"/>
      <c r="K61" s="14"/>
      <c r="L61" s="13"/>
    </row>
    <row r="62" spans="1:16" ht="30" customHeight="1">
      <c r="A62" s="555" t="s">
        <v>604</v>
      </c>
      <c r="B62" s="412" t="s">
        <v>605</v>
      </c>
      <c r="C62" s="621">
        <v>41822</v>
      </c>
      <c r="D62" s="622">
        <v>20.745965841729046</v>
      </c>
      <c r="I62" s="14"/>
      <c r="J62" s="14"/>
      <c r="K62" s="14"/>
      <c r="L62" s="13"/>
    </row>
    <row r="63" spans="1:16" ht="32.25" customHeight="1">
      <c r="A63" s="555" t="s">
        <v>606</v>
      </c>
      <c r="B63" s="412" t="s">
        <v>607</v>
      </c>
      <c r="C63" s="621">
        <v>7102</v>
      </c>
      <c r="D63" s="622">
        <v>3.5229747359753163</v>
      </c>
      <c r="J63" s="6"/>
    </row>
    <row r="64" spans="1:16" ht="30" customHeight="1">
      <c r="A64" s="555" t="s">
        <v>608</v>
      </c>
      <c r="B64" s="412" t="s">
        <v>609</v>
      </c>
      <c r="C64" s="621">
        <v>3297</v>
      </c>
      <c r="D64" s="622">
        <v>1.6354896795987914</v>
      </c>
      <c r="K64" s="5"/>
    </row>
    <row r="65" spans="1:19" ht="33" customHeight="1">
      <c r="A65" s="555" t="s">
        <v>610</v>
      </c>
      <c r="B65" s="412" t="s">
        <v>611</v>
      </c>
      <c r="C65" s="621">
        <v>1708</v>
      </c>
      <c r="D65" s="622">
        <v>0.84726004633143348</v>
      </c>
      <c r="O65" s="220"/>
    </row>
    <row r="66" spans="1:19" ht="34.5" customHeight="1">
      <c r="A66" s="555" t="s">
        <v>612</v>
      </c>
      <c r="B66" s="412" t="s">
        <v>613</v>
      </c>
      <c r="C66" s="621">
        <v>0</v>
      </c>
      <c r="D66" s="622">
        <v>0</v>
      </c>
      <c r="R66" s="9"/>
    </row>
    <row r="67" spans="1:19" ht="18.95" customHeight="1">
      <c r="A67" s="555" t="s">
        <v>614</v>
      </c>
      <c r="B67" s="412" t="s">
        <v>615</v>
      </c>
      <c r="C67" s="621">
        <v>5</v>
      </c>
      <c r="D67" s="622">
        <v>2.4802694564737514E-3</v>
      </c>
      <c r="R67" s="9"/>
      <c r="S67" s="5"/>
    </row>
    <row r="68" spans="1:19" ht="18.95" customHeight="1">
      <c r="A68" s="555" t="s">
        <v>616</v>
      </c>
      <c r="B68" s="412" t="s">
        <v>617</v>
      </c>
      <c r="C68" s="621">
        <v>0</v>
      </c>
      <c r="D68" s="622">
        <v>0</v>
      </c>
      <c r="J68" s="14"/>
      <c r="K68" s="14"/>
      <c r="L68" s="13"/>
      <c r="M68" s="14"/>
      <c r="R68" s="9"/>
    </row>
    <row r="69" spans="1:19" ht="18.95" customHeight="1">
      <c r="A69" s="555" t="s">
        <v>618</v>
      </c>
      <c r="B69" s="412" t="s">
        <v>619</v>
      </c>
      <c r="C69" s="621">
        <v>0</v>
      </c>
      <c r="D69" s="622">
        <v>0</v>
      </c>
      <c r="J69" s="14"/>
      <c r="K69" s="14"/>
      <c r="L69" s="13"/>
      <c r="M69" s="14"/>
      <c r="R69" s="9"/>
    </row>
    <row r="70" spans="1:19" ht="18.95" customHeight="1">
      <c r="A70" s="625" t="s">
        <v>568</v>
      </c>
      <c r="B70" s="625" t="s">
        <v>620</v>
      </c>
      <c r="C70" s="553">
        <v>201591</v>
      </c>
      <c r="D70" s="554">
        <v>100</v>
      </c>
      <c r="J70" s="14"/>
      <c r="K70" s="14"/>
      <c r="L70" s="13"/>
      <c r="M70" s="14"/>
      <c r="R70" s="9"/>
    </row>
    <row r="71" spans="1:19" ht="18.95" customHeight="1">
      <c r="A71" s="860"/>
      <c r="B71" s="861"/>
      <c r="J71" s="14"/>
      <c r="K71" s="14"/>
      <c r="L71" s="13"/>
      <c r="M71" s="14"/>
      <c r="R71" s="9"/>
    </row>
    <row r="72" spans="1:19" ht="18" customHeight="1">
      <c r="A72" s="56"/>
      <c r="B72" s="58"/>
      <c r="J72" s="14"/>
      <c r="K72" s="14"/>
      <c r="L72" s="13"/>
      <c r="M72" s="14"/>
      <c r="R72" s="9"/>
    </row>
    <row r="73" spans="1:19" ht="18.95" customHeight="1">
      <c r="A73" s="236" t="s">
        <v>621</v>
      </c>
      <c r="B73" s="729" t="s">
        <v>622</v>
      </c>
      <c r="C73" s="730"/>
      <c r="D73" s="730"/>
      <c r="J73" s="14"/>
      <c r="K73" s="14"/>
      <c r="L73" s="13"/>
      <c r="M73" s="14"/>
    </row>
    <row r="74" spans="1:19" ht="18.95" customHeight="1">
      <c r="A74" s="237"/>
      <c r="B74" s="729" t="s">
        <v>623</v>
      </c>
      <c r="C74" s="730"/>
      <c r="D74" s="730"/>
      <c r="J74" s="14"/>
      <c r="K74" s="14"/>
      <c r="L74" s="13"/>
      <c r="M74" s="14"/>
    </row>
    <row r="75" spans="1:19" ht="18.95" customHeight="1">
      <c r="A75" s="217" t="s">
        <v>433</v>
      </c>
      <c r="B75" s="731" t="s">
        <v>434</v>
      </c>
      <c r="C75" s="732"/>
      <c r="D75" s="732"/>
      <c r="J75" s="14"/>
      <c r="K75" s="14"/>
      <c r="L75" s="13"/>
      <c r="M75" s="14"/>
    </row>
    <row r="76" spans="1:19" ht="15">
      <c r="A76" s="56"/>
      <c r="B76" s="58"/>
      <c r="J76" s="14"/>
      <c r="K76" s="14"/>
      <c r="L76" s="13"/>
      <c r="M76" s="14"/>
    </row>
    <row r="77" spans="1:19" ht="15">
      <c r="A77" s="56"/>
      <c r="B77" s="58"/>
      <c r="I77" s="14"/>
      <c r="J77" s="14"/>
      <c r="K77" s="14"/>
      <c r="L77" s="13"/>
      <c r="M77" s="14"/>
    </row>
    <row r="78" spans="1:19">
      <c r="A78" s="56"/>
      <c r="B78" s="58"/>
    </row>
  </sheetData>
  <sheetProtection autoFilter="0"/>
  <mergeCells count="3">
    <mergeCell ref="A71:B71"/>
    <mergeCell ref="W1:Y1"/>
    <mergeCell ref="A1:D1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4" max="16383" man="1"/>
    <brk id="76" max="16383" man="1"/>
  </rowBreaks>
  <colBreaks count="1" manualBreakCount="1">
    <brk id="8" max="1048575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Y119"/>
  <sheetViews>
    <sheetView topLeftCell="S1" zoomScale="60" zoomScaleNormal="60" workbookViewId="0">
      <selection activeCell="R1" sqref="A1:R1048576"/>
    </sheetView>
  </sheetViews>
  <sheetFormatPr defaultColWidth="11.42578125" defaultRowHeight="12.75"/>
  <cols>
    <col min="1" max="1" width="14" hidden="1" customWidth="1"/>
    <col min="2" max="2" width="31.28515625" hidden="1" customWidth="1"/>
    <col min="3" max="3" width="15.28515625" hidden="1" customWidth="1"/>
    <col min="4" max="4" width="16.42578125" hidden="1" customWidth="1"/>
    <col min="5" max="5" width="12.7109375" hidden="1" customWidth="1"/>
    <col min="6" max="7" width="0" hidden="1" customWidth="1"/>
    <col min="8" max="8" width="11.42578125" hidden="1" customWidth="1"/>
    <col min="9" max="9" width="27.28515625" hidden="1" customWidth="1"/>
    <col min="10" max="13" width="11.42578125" hidden="1" customWidth="1"/>
    <col min="14" max="15" width="12" hidden="1" customWidth="1"/>
    <col min="16" max="16" width="13.42578125" hidden="1" customWidth="1"/>
    <col min="17" max="17" width="15.28515625" hidden="1" customWidth="1"/>
    <col min="18" max="18" width="0" hidden="1" customWidth="1"/>
  </cols>
  <sheetData>
    <row r="1" spans="1:19" ht="29.25" customHeight="1">
      <c r="A1" s="866" t="s">
        <v>513</v>
      </c>
      <c r="B1" s="866"/>
      <c r="C1" s="866"/>
      <c r="D1" s="866"/>
      <c r="H1" s="532" t="s">
        <v>624</v>
      </c>
      <c r="I1" s="532" t="s">
        <v>625</v>
      </c>
      <c r="J1" s="532">
        <v>2016</v>
      </c>
      <c r="K1" s="532">
        <v>2017</v>
      </c>
      <c r="L1" s="532">
        <v>2018</v>
      </c>
      <c r="M1" s="532">
        <v>2019</v>
      </c>
      <c r="N1" s="532">
        <v>2020</v>
      </c>
      <c r="O1" s="532">
        <v>2021</v>
      </c>
      <c r="P1" s="532">
        <v>2022</v>
      </c>
      <c r="Q1" s="532">
        <v>2023</v>
      </c>
    </row>
    <row r="2" spans="1:19" s="2" customFormat="1" ht="27.75" customHeight="1">
      <c r="A2" s="31" t="s">
        <v>626</v>
      </c>
      <c r="B2" s="17" t="s">
        <v>516</v>
      </c>
      <c r="C2" s="247" t="s">
        <v>517</v>
      </c>
      <c r="D2" s="17" t="s">
        <v>518</v>
      </c>
      <c r="H2" s="533" t="s">
        <v>524</v>
      </c>
      <c r="I2" s="534" t="s">
        <v>525</v>
      </c>
      <c r="J2" s="535">
        <v>1595688</v>
      </c>
      <c r="K2" s="535">
        <v>1621346</v>
      </c>
      <c r="L2" s="535">
        <v>1587741</v>
      </c>
      <c r="M2" s="536">
        <v>1540314</v>
      </c>
      <c r="N2" s="536">
        <v>1564553</v>
      </c>
      <c r="O2" s="536">
        <v>1516514</v>
      </c>
      <c r="P2" s="537">
        <v>1547442</v>
      </c>
      <c r="Q2" s="680">
        <v>1534235</v>
      </c>
      <c r="S2" s="2" t="s">
        <v>292</v>
      </c>
    </row>
    <row r="3" spans="1:19" ht="18.75" customHeight="1">
      <c r="A3" s="82" t="s">
        <v>524</v>
      </c>
      <c r="B3" s="83" t="s">
        <v>525</v>
      </c>
      <c r="C3" s="24">
        <v>1538843</v>
      </c>
      <c r="D3" s="238">
        <v>0.67079545102846183</v>
      </c>
      <c r="E3" s="9"/>
      <c r="H3" s="163" t="s">
        <v>571</v>
      </c>
      <c r="I3" s="538" t="s">
        <v>527</v>
      </c>
      <c r="J3" s="539">
        <v>327391</v>
      </c>
      <c r="K3" s="539">
        <v>330430</v>
      </c>
      <c r="L3" s="539">
        <v>330981</v>
      </c>
      <c r="M3" s="540">
        <v>350165</v>
      </c>
      <c r="N3" s="536">
        <v>365234</v>
      </c>
      <c r="O3" s="536">
        <v>369150</v>
      </c>
      <c r="P3" s="537">
        <v>387285</v>
      </c>
      <c r="Q3" s="680">
        <v>388879</v>
      </c>
      <c r="S3" s="2" t="s">
        <v>294</v>
      </c>
    </row>
    <row r="4" spans="1:19" ht="14.25">
      <c r="A4" s="82" t="s">
        <v>571</v>
      </c>
      <c r="B4" s="83" t="s">
        <v>527</v>
      </c>
      <c r="C4" s="24">
        <v>350569</v>
      </c>
      <c r="D4" s="238">
        <v>0.15281616803767301</v>
      </c>
      <c r="E4" s="11"/>
      <c r="H4" s="163" t="s">
        <v>627</v>
      </c>
      <c r="I4" s="538" t="s">
        <v>628</v>
      </c>
      <c r="J4" s="539">
        <v>47641</v>
      </c>
      <c r="K4" s="539">
        <v>46284</v>
      </c>
      <c r="L4" s="539">
        <v>48093</v>
      </c>
      <c r="M4" s="540">
        <v>48099</v>
      </c>
      <c r="N4" s="536">
        <v>47422</v>
      </c>
      <c r="O4" s="536">
        <v>44622</v>
      </c>
      <c r="P4" s="537">
        <v>40418</v>
      </c>
      <c r="Q4" s="680">
        <v>0</v>
      </c>
    </row>
    <row r="5" spans="1:19" ht="14.25">
      <c r="A5" s="82" t="s">
        <v>627</v>
      </c>
      <c r="B5" s="83" t="s">
        <v>628</v>
      </c>
      <c r="C5" s="24">
        <v>48427</v>
      </c>
      <c r="D5" s="238">
        <v>2.1109763183739548E-2</v>
      </c>
      <c r="E5" s="11"/>
      <c r="H5" s="163" t="s">
        <v>536</v>
      </c>
      <c r="I5" s="538" t="s">
        <v>537</v>
      </c>
      <c r="J5" s="539">
        <v>41068</v>
      </c>
      <c r="K5" s="539">
        <v>42175</v>
      </c>
      <c r="L5" s="539">
        <v>42202</v>
      </c>
      <c r="M5" s="540">
        <v>42432</v>
      </c>
      <c r="N5" s="536">
        <v>42523</v>
      </c>
      <c r="O5" s="536">
        <v>43016</v>
      </c>
      <c r="P5" s="537">
        <v>38161</v>
      </c>
      <c r="Q5" s="680">
        <v>38180</v>
      </c>
    </row>
    <row r="6" spans="1:19" ht="15" thickBot="1">
      <c r="A6" s="82" t="s">
        <v>536</v>
      </c>
      <c r="B6" s="86" t="s">
        <v>537</v>
      </c>
      <c r="C6" s="24">
        <v>42600</v>
      </c>
      <c r="D6" s="238">
        <v>1.8569721676488422E-2</v>
      </c>
      <c r="E6" s="11"/>
      <c r="H6" s="163" t="s">
        <v>570</v>
      </c>
      <c r="I6" s="1" t="s">
        <v>532</v>
      </c>
      <c r="J6" s="539">
        <v>0</v>
      </c>
      <c r="K6" s="539">
        <v>485</v>
      </c>
      <c r="L6" s="539">
        <v>553</v>
      </c>
      <c r="M6" s="540">
        <v>568</v>
      </c>
      <c r="N6" s="536">
        <v>11782</v>
      </c>
      <c r="O6" s="536">
        <v>19888</v>
      </c>
      <c r="P6" s="537">
        <v>33160</v>
      </c>
      <c r="Q6" s="680">
        <v>264286</v>
      </c>
    </row>
    <row r="7" spans="1:19" ht="14.25">
      <c r="A7" s="82" t="s">
        <v>570</v>
      </c>
      <c r="B7" s="86" t="s">
        <v>532</v>
      </c>
      <c r="C7" s="24">
        <v>577</v>
      </c>
      <c r="D7" s="238">
        <v>2.5151946965572345E-4</v>
      </c>
      <c r="E7" s="11"/>
      <c r="H7" s="541" t="s">
        <v>529</v>
      </c>
      <c r="I7" s="542" t="s">
        <v>530</v>
      </c>
      <c r="J7" s="543">
        <v>35489</v>
      </c>
      <c r="K7" s="543">
        <v>61290</v>
      </c>
      <c r="L7" s="543">
        <v>76591</v>
      </c>
      <c r="M7" s="544">
        <v>102327</v>
      </c>
      <c r="N7" s="544">
        <v>143190</v>
      </c>
      <c r="O7" s="544">
        <v>215518</v>
      </c>
      <c r="P7" s="545">
        <v>355646</v>
      </c>
      <c r="Q7" s="680">
        <v>367349</v>
      </c>
    </row>
    <row r="8" spans="1:19" ht="12.75" customHeight="1">
      <c r="A8" s="212" t="s">
        <v>620</v>
      </c>
      <c r="B8" s="113" t="s">
        <v>629</v>
      </c>
      <c r="C8" s="111">
        <v>1981016</v>
      </c>
      <c r="D8" s="244">
        <v>0.86354262339601862</v>
      </c>
      <c r="E8" s="11"/>
      <c r="H8" s="28" t="s">
        <v>569</v>
      </c>
      <c r="I8" s="1" t="s">
        <v>532</v>
      </c>
      <c r="J8" s="539">
        <v>25130</v>
      </c>
      <c r="K8" s="539">
        <v>29503</v>
      </c>
      <c r="L8" s="539">
        <v>30479</v>
      </c>
      <c r="M8" s="540">
        <v>82477</v>
      </c>
      <c r="N8" s="540">
        <v>141039</v>
      </c>
      <c r="O8" s="540">
        <v>162945</v>
      </c>
      <c r="P8" s="546">
        <v>260064</v>
      </c>
      <c r="Q8" s="680">
        <v>264286</v>
      </c>
    </row>
    <row r="9" spans="1:19" ht="17.25" customHeight="1">
      <c r="A9" s="98" t="s">
        <v>529</v>
      </c>
      <c r="B9" s="19" t="s">
        <v>530</v>
      </c>
      <c r="C9" s="24">
        <v>102023</v>
      </c>
      <c r="D9" s="238">
        <v>4.4472739779351601E-2</v>
      </c>
      <c r="E9" s="11"/>
      <c r="H9" s="28" t="s">
        <v>630</v>
      </c>
      <c r="I9" s="1" t="s">
        <v>631</v>
      </c>
      <c r="J9" s="1"/>
      <c r="K9" s="539">
        <v>674</v>
      </c>
      <c r="L9" s="539">
        <v>69876</v>
      </c>
      <c r="M9" s="540">
        <v>55443</v>
      </c>
      <c r="N9" s="540">
        <v>3</v>
      </c>
      <c r="O9" s="540">
        <v>0</v>
      </c>
      <c r="P9" s="546">
        <v>0</v>
      </c>
      <c r="Q9" s="680">
        <v>0</v>
      </c>
    </row>
    <row r="10" spans="1:19" ht="17.25" customHeight="1">
      <c r="A10" s="98" t="s">
        <v>569</v>
      </c>
      <c r="B10" s="19" t="s">
        <v>532</v>
      </c>
      <c r="C10" s="24">
        <v>84078</v>
      </c>
      <c r="D10" s="238">
        <v>3.6650353500370741E-2</v>
      </c>
      <c r="E10" s="11"/>
      <c r="H10" s="28" t="s">
        <v>632</v>
      </c>
      <c r="I10" s="1" t="s">
        <v>633</v>
      </c>
      <c r="J10" s="539">
        <v>29335</v>
      </c>
      <c r="K10" s="539">
        <v>31712</v>
      </c>
      <c r="L10" s="539">
        <v>40402</v>
      </c>
      <c r="M10" s="540">
        <v>43133</v>
      </c>
      <c r="N10" s="540">
        <v>55088</v>
      </c>
      <c r="O10" s="540">
        <v>51683</v>
      </c>
      <c r="P10" s="546">
        <v>0</v>
      </c>
      <c r="Q10" s="680">
        <v>0</v>
      </c>
    </row>
    <row r="11" spans="1:19" ht="17.25" customHeight="1">
      <c r="A11" s="97" t="s">
        <v>630</v>
      </c>
      <c r="B11" s="19" t="s">
        <v>631</v>
      </c>
      <c r="C11" s="24">
        <v>57977</v>
      </c>
      <c r="D11" s="238">
        <v>2.5272693747365474E-2</v>
      </c>
      <c r="E11" s="11"/>
      <c r="H11" s="28" t="s">
        <v>533</v>
      </c>
      <c r="I11" s="1" t="s">
        <v>534</v>
      </c>
      <c r="J11" s="539">
        <v>13490</v>
      </c>
      <c r="K11" s="539">
        <v>21214</v>
      </c>
      <c r="L11" s="539">
        <v>21274</v>
      </c>
      <c r="M11" s="539">
        <v>23574</v>
      </c>
      <c r="N11" s="539">
        <v>50687</v>
      </c>
      <c r="O11" s="539">
        <v>37408</v>
      </c>
      <c r="P11" s="539">
        <v>112849</v>
      </c>
      <c r="Q11" s="680">
        <v>115351</v>
      </c>
    </row>
    <row r="12" spans="1:19" ht="17.25" customHeight="1">
      <c r="A12" s="97" t="s">
        <v>632</v>
      </c>
      <c r="B12" s="19" t="s">
        <v>633</v>
      </c>
      <c r="C12" s="24">
        <v>43273</v>
      </c>
      <c r="D12" s="238">
        <v>1.8863088406260175E-2</v>
      </c>
      <c r="E12" s="11"/>
      <c r="H12" s="28" t="s">
        <v>542</v>
      </c>
      <c r="I12" s="1" t="s">
        <v>543</v>
      </c>
      <c r="J12" s="539">
        <v>561</v>
      </c>
      <c r="K12" s="539">
        <v>663</v>
      </c>
      <c r="L12" s="539">
        <v>888</v>
      </c>
      <c r="M12" s="539">
        <v>1590</v>
      </c>
      <c r="N12" s="539">
        <v>4769</v>
      </c>
      <c r="O12" s="539">
        <v>4361</v>
      </c>
      <c r="P12" s="539">
        <v>14625</v>
      </c>
      <c r="Q12" s="680">
        <v>14618</v>
      </c>
    </row>
    <row r="13" spans="1:19" ht="17.25" customHeight="1">
      <c r="A13" s="98" t="s">
        <v>533</v>
      </c>
      <c r="B13" s="19" t="s">
        <v>534</v>
      </c>
      <c r="C13" s="24">
        <v>23739</v>
      </c>
      <c r="D13" s="238">
        <v>1.0348042790567105E-2</v>
      </c>
      <c r="E13" s="11"/>
      <c r="H13" s="28" t="s">
        <v>544</v>
      </c>
      <c r="I13" s="1" t="s">
        <v>545</v>
      </c>
      <c r="J13" s="539">
        <v>0</v>
      </c>
      <c r="K13" s="539">
        <v>0</v>
      </c>
      <c r="L13" s="539">
        <v>0</v>
      </c>
      <c r="M13" s="539">
        <v>279</v>
      </c>
      <c r="N13" s="539">
        <v>1648</v>
      </c>
      <c r="O13" s="539">
        <v>1331</v>
      </c>
      <c r="P13" s="539">
        <v>2571</v>
      </c>
      <c r="Q13" s="680">
        <v>2453</v>
      </c>
    </row>
    <row r="14" spans="1:19" ht="17.25" customHeight="1">
      <c r="A14" s="98" t="s">
        <v>542</v>
      </c>
      <c r="B14" s="19" t="s">
        <v>543</v>
      </c>
      <c r="C14" s="24">
        <v>1611</v>
      </c>
      <c r="D14" s="238">
        <v>7.0224933382213254E-4</v>
      </c>
      <c r="E14" s="11"/>
      <c r="H14" s="1" t="s">
        <v>547</v>
      </c>
      <c r="I14" s="1" t="s">
        <v>548</v>
      </c>
      <c r="J14" s="539">
        <v>227</v>
      </c>
      <c r="K14" s="539">
        <v>17</v>
      </c>
      <c r="L14" s="539">
        <v>15</v>
      </c>
      <c r="M14" s="539">
        <v>15</v>
      </c>
      <c r="N14" s="539">
        <v>42</v>
      </c>
      <c r="O14" s="539">
        <v>28</v>
      </c>
      <c r="P14" s="539">
        <v>18</v>
      </c>
      <c r="Q14" s="680">
        <v>15</v>
      </c>
    </row>
    <row r="15" spans="1:19" ht="17.25" customHeight="1">
      <c r="A15" s="12" t="s">
        <v>544</v>
      </c>
      <c r="B15" s="19" t="s">
        <v>545</v>
      </c>
      <c r="C15" s="24">
        <v>317</v>
      </c>
      <c r="D15" s="238">
        <v>1.381831401748082E-4</v>
      </c>
      <c r="E15" s="11"/>
      <c r="H15" s="1" t="s">
        <v>539</v>
      </c>
      <c r="I15" s="1" t="s">
        <v>540</v>
      </c>
      <c r="J15" s="1" t="s">
        <v>634</v>
      </c>
      <c r="K15" s="1" t="s">
        <v>634</v>
      </c>
      <c r="L15" s="1" t="s">
        <v>634</v>
      </c>
      <c r="M15" s="1" t="s">
        <v>634</v>
      </c>
      <c r="N15" s="1" t="s">
        <v>634</v>
      </c>
      <c r="O15" s="1" t="s">
        <v>634</v>
      </c>
      <c r="P15" s="1" t="s">
        <v>634</v>
      </c>
      <c r="Q15" s="680">
        <v>5786</v>
      </c>
    </row>
    <row r="16" spans="1:19" ht="17.25" customHeight="1">
      <c r="A16" s="246" t="s">
        <v>547</v>
      </c>
      <c r="B16" s="19" t="s">
        <v>548</v>
      </c>
      <c r="C16" s="24">
        <v>14</v>
      </c>
      <c r="D16" s="238">
        <v>6.1027254335877446E-6</v>
      </c>
      <c r="E16" s="11"/>
    </row>
    <row r="17" spans="1:25" ht="17.25" customHeight="1">
      <c r="A17" s="12" t="s">
        <v>556</v>
      </c>
      <c r="B17" s="19" t="s">
        <v>557</v>
      </c>
      <c r="C17" s="24">
        <v>3</v>
      </c>
      <c r="D17" s="238">
        <v>1.3077268786259451E-6</v>
      </c>
      <c r="E17" s="11"/>
    </row>
    <row r="18" spans="1:25" ht="17.25" customHeight="1">
      <c r="A18" s="12" t="s">
        <v>558</v>
      </c>
      <c r="B18" s="19" t="s">
        <v>635</v>
      </c>
      <c r="C18" s="24">
        <v>2</v>
      </c>
      <c r="D18" s="238">
        <v>8.7181791908396347E-7</v>
      </c>
      <c r="E18" s="11"/>
    </row>
    <row r="19" spans="1:25" ht="24" customHeight="1">
      <c r="A19" s="98" t="s">
        <v>636</v>
      </c>
      <c r="B19" s="19" t="s">
        <v>637</v>
      </c>
      <c r="C19" s="24">
        <v>2</v>
      </c>
      <c r="D19" s="238">
        <v>8.7181791908396347E-7</v>
      </c>
      <c r="E19" s="11"/>
    </row>
    <row r="20" spans="1:25" ht="17.25" customHeight="1">
      <c r="A20" s="12" t="s">
        <v>553</v>
      </c>
      <c r="B20" s="19" t="s">
        <v>554</v>
      </c>
      <c r="C20" s="24">
        <v>1</v>
      </c>
      <c r="D20" s="238">
        <v>4.3590895954198173E-7</v>
      </c>
      <c r="E20" s="11"/>
    </row>
    <row r="21" spans="1:25" ht="15.75" customHeight="1">
      <c r="A21" s="12" t="s">
        <v>550</v>
      </c>
      <c r="B21" s="19" t="s">
        <v>638</v>
      </c>
      <c r="C21" s="24">
        <v>1</v>
      </c>
      <c r="D21" s="238">
        <v>4.3590895954198173E-7</v>
      </c>
      <c r="E21" s="11"/>
    </row>
    <row r="22" spans="1:25" ht="23.25" customHeight="1">
      <c r="A22" s="112" t="s">
        <v>620</v>
      </c>
      <c r="B22" s="113" t="s">
        <v>639</v>
      </c>
      <c r="C22" s="111">
        <v>313041</v>
      </c>
      <c r="D22" s="245">
        <v>0.13645737660398147</v>
      </c>
      <c r="E22" s="11"/>
    </row>
    <row r="23" spans="1:25" ht="26.25" customHeight="1">
      <c r="A23" s="867" t="s">
        <v>640</v>
      </c>
      <c r="B23" s="868"/>
      <c r="C23" s="869">
        <v>2294057</v>
      </c>
      <c r="D23" s="870"/>
      <c r="E23" s="11"/>
      <c r="H23" s="532" t="s">
        <v>624</v>
      </c>
      <c r="I23" s="532" t="s">
        <v>641</v>
      </c>
      <c r="J23" s="532">
        <v>2016</v>
      </c>
      <c r="K23" s="532">
        <v>2017</v>
      </c>
      <c r="L23" s="532">
        <v>2018</v>
      </c>
      <c r="M23" s="532">
        <v>2019</v>
      </c>
      <c r="N23" s="532">
        <v>2020</v>
      </c>
      <c r="O23" s="532">
        <v>2021</v>
      </c>
      <c r="P23" s="532">
        <v>2022</v>
      </c>
      <c r="Q23" s="532">
        <v>2023</v>
      </c>
      <c r="Y23" s="22" t="s">
        <v>438</v>
      </c>
    </row>
    <row r="24" spans="1:25" ht="21.75" customHeight="1">
      <c r="A24" s="56"/>
      <c r="B24" s="58"/>
      <c r="C24" s="21"/>
      <c r="D24" s="2"/>
      <c r="E24" s="11"/>
      <c r="H24" s="550" t="s">
        <v>576</v>
      </c>
      <c r="I24" s="551" t="s">
        <v>530</v>
      </c>
      <c r="J24" s="535">
        <v>1538148</v>
      </c>
      <c r="K24" s="535">
        <v>1661527</v>
      </c>
      <c r="L24" s="535">
        <v>1859924</v>
      </c>
      <c r="M24" s="536">
        <v>2136885</v>
      </c>
      <c r="N24" s="536">
        <v>2344807</v>
      </c>
      <c r="O24" s="536">
        <v>2539089</v>
      </c>
      <c r="P24" s="539">
        <v>2645799</v>
      </c>
      <c r="Q24" s="539">
        <v>2645799</v>
      </c>
    </row>
    <row r="25" spans="1:25" ht="26.25" customHeight="1">
      <c r="C25" s="21">
        <v>1614757</v>
      </c>
      <c r="D25" s="20">
        <v>1614757</v>
      </c>
      <c r="H25" s="28" t="s">
        <v>594</v>
      </c>
      <c r="I25" s="1" t="s">
        <v>532</v>
      </c>
      <c r="J25" s="539">
        <v>440327</v>
      </c>
      <c r="K25" s="539">
        <v>484830</v>
      </c>
      <c r="L25" s="539">
        <v>522335</v>
      </c>
      <c r="M25" s="540">
        <v>602400</v>
      </c>
      <c r="N25" s="540">
        <v>705540</v>
      </c>
      <c r="O25" s="540">
        <v>727052</v>
      </c>
      <c r="P25" s="539">
        <v>694175</v>
      </c>
      <c r="Q25" s="539">
        <v>702881</v>
      </c>
    </row>
    <row r="26" spans="1:25" ht="24.75" customHeight="1">
      <c r="H26" s="28" t="s">
        <v>577</v>
      </c>
      <c r="I26" s="1" t="s">
        <v>534</v>
      </c>
      <c r="J26" s="539">
        <v>267472</v>
      </c>
      <c r="K26" s="539">
        <v>297318</v>
      </c>
      <c r="L26" s="539">
        <v>319907</v>
      </c>
      <c r="M26" s="540">
        <v>372480</v>
      </c>
      <c r="N26" s="540">
        <v>410217</v>
      </c>
      <c r="O26" s="540">
        <v>468987</v>
      </c>
      <c r="P26" s="539">
        <v>404804</v>
      </c>
      <c r="Q26" s="539">
        <v>404804</v>
      </c>
    </row>
    <row r="27" spans="1:25" ht="20.25" customHeight="1">
      <c r="A27" s="866" t="s">
        <v>642</v>
      </c>
      <c r="B27" s="866"/>
      <c r="C27" s="866"/>
      <c r="D27" s="866"/>
      <c r="H27" s="28" t="s">
        <v>643</v>
      </c>
      <c r="I27" s="1" t="s">
        <v>633</v>
      </c>
      <c r="J27" s="539">
        <v>640265</v>
      </c>
      <c r="K27" s="539">
        <v>543593</v>
      </c>
      <c r="L27" s="539">
        <v>455322</v>
      </c>
      <c r="M27" s="540">
        <v>340808</v>
      </c>
      <c r="N27" s="540">
        <v>265369</v>
      </c>
      <c r="O27" s="540">
        <v>177598</v>
      </c>
      <c r="P27" s="539" t="s">
        <v>644</v>
      </c>
      <c r="Q27" s="539">
        <v>0</v>
      </c>
    </row>
    <row r="28" spans="1:25" ht="22.5">
      <c r="A28" s="31" t="s">
        <v>626</v>
      </c>
      <c r="B28" s="31" t="s">
        <v>523</v>
      </c>
      <c r="C28" s="31" t="s">
        <v>645</v>
      </c>
      <c r="D28" s="31" t="s">
        <v>492</v>
      </c>
      <c r="H28" s="28" t="s">
        <v>646</v>
      </c>
      <c r="I28" s="1" t="s">
        <v>631</v>
      </c>
      <c r="J28" s="539">
        <v>0</v>
      </c>
      <c r="K28" s="539">
        <v>441945</v>
      </c>
      <c r="L28" s="539">
        <v>347290</v>
      </c>
      <c r="M28" s="540">
        <v>217766</v>
      </c>
      <c r="N28" s="540">
        <v>126</v>
      </c>
      <c r="O28" s="540">
        <v>0</v>
      </c>
      <c r="P28" s="539" t="s">
        <v>644</v>
      </c>
      <c r="Q28" s="539">
        <v>0</v>
      </c>
    </row>
    <row r="29" spans="1:25" ht="14.25">
      <c r="A29" s="19" t="s">
        <v>576</v>
      </c>
      <c r="B29" s="19" t="s">
        <v>530</v>
      </c>
      <c r="C29" s="24">
        <v>2121178</v>
      </c>
      <c r="D29" s="25">
        <v>53.857290410906032</v>
      </c>
      <c r="H29" s="28" t="s">
        <v>578</v>
      </c>
      <c r="I29" s="1" t="s">
        <v>543</v>
      </c>
      <c r="J29" s="539">
        <v>70152</v>
      </c>
      <c r="K29" s="539">
        <v>76176</v>
      </c>
      <c r="L29" s="539">
        <v>83977</v>
      </c>
      <c r="M29" s="540">
        <v>105850</v>
      </c>
      <c r="N29" s="540">
        <v>119018</v>
      </c>
      <c r="O29" s="540">
        <v>131129</v>
      </c>
      <c r="P29" s="539">
        <v>132440</v>
      </c>
      <c r="Q29" s="539">
        <v>132440</v>
      </c>
    </row>
    <row r="30" spans="1:25" ht="14.25">
      <c r="A30" s="19" t="s">
        <v>594</v>
      </c>
      <c r="B30" s="19" t="s">
        <v>532</v>
      </c>
      <c r="C30" s="24">
        <v>593658</v>
      </c>
      <c r="D30" s="25">
        <v>15.073139222996682</v>
      </c>
      <c r="H30" s="28" t="s">
        <v>580</v>
      </c>
      <c r="I30" s="1" t="s">
        <v>565</v>
      </c>
      <c r="J30" s="539">
        <v>10084</v>
      </c>
      <c r="K30" s="539">
        <v>9712</v>
      </c>
      <c r="L30" s="539">
        <v>9354</v>
      </c>
      <c r="M30" s="540">
        <v>9085</v>
      </c>
      <c r="N30" s="540">
        <v>8613</v>
      </c>
      <c r="O30" s="540">
        <v>8148</v>
      </c>
      <c r="P30" s="539">
        <v>7518</v>
      </c>
      <c r="Q30" s="539">
        <v>7518</v>
      </c>
    </row>
    <row r="31" spans="1:25" ht="14.25">
      <c r="A31" s="19" t="s">
        <v>577</v>
      </c>
      <c r="B31" s="19" t="s">
        <v>534</v>
      </c>
      <c r="C31" s="24">
        <v>362486</v>
      </c>
      <c r="D31" s="25">
        <v>9.2036188249584363</v>
      </c>
      <c r="H31" s="28" t="s">
        <v>582</v>
      </c>
      <c r="I31" s="1" t="s">
        <v>567</v>
      </c>
      <c r="J31" s="539">
        <v>2873</v>
      </c>
      <c r="K31" s="539">
        <v>2773</v>
      </c>
      <c r="L31" s="539">
        <v>2653</v>
      </c>
      <c r="M31" s="540">
        <v>2904</v>
      </c>
      <c r="N31" s="540">
        <v>2487</v>
      </c>
      <c r="O31" s="540">
        <v>2307</v>
      </c>
      <c r="P31" s="539">
        <v>2123</v>
      </c>
      <c r="Q31" s="539">
        <v>2123</v>
      </c>
    </row>
    <row r="32" spans="1:25" ht="15" thickBot="1">
      <c r="A32" s="19" t="s">
        <v>643</v>
      </c>
      <c r="B32" s="19" t="s">
        <v>633</v>
      </c>
      <c r="C32" s="24">
        <v>360968</v>
      </c>
      <c r="D32" s="25">
        <v>9.165076389178056</v>
      </c>
      <c r="H32" s="28" t="s">
        <v>584</v>
      </c>
      <c r="I32" s="1" t="s">
        <v>548</v>
      </c>
      <c r="J32" s="539">
        <v>11042</v>
      </c>
      <c r="K32" s="539">
        <v>1563</v>
      </c>
      <c r="L32" s="539">
        <v>561</v>
      </c>
      <c r="M32" s="540">
        <v>325</v>
      </c>
      <c r="N32" s="540">
        <v>253</v>
      </c>
      <c r="O32" s="540">
        <v>254</v>
      </c>
      <c r="P32" s="539">
        <v>115</v>
      </c>
      <c r="Q32" s="539">
        <v>115</v>
      </c>
    </row>
    <row r="33" spans="1:17" ht="14.25">
      <c r="A33" s="19" t="s">
        <v>646</v>
      </c>
      <c r="B33" s="19" t="s">
        <v>631</v>
      </c>
      <c r="C33" s="24">
        <v>234896</v>
      </c>
      <c r="D33" s="25">
        <v>5.9640737780422874</v>
      </c>
      <c r="H33" s="541" t="s">
        <v>579</v>
      </c>
      <c r="I33" s="542" t="s">
        <v>525</v>
      </c>
      <c r="J33" s="543">
        <v>69569</v>
      </c>
      <c r="K33" s="543">
        <v>94903</v>
      </c>
      <c r="L33" s="543">
        <v>110203</v>
      </c>
      <c r="M33" s="543">
        <v>125908</v>
      </c>
      <c r="N33" s="543">
        <v>116443</v>
      </c>
      <c r="O33" s="543">
        <v>128263</v>
      </c>
      <c r="P33" s="539">
        <v>133923</v>
      </c>
      <c r="Q33" s="539">
        <v>133923</v>
      </c>
    </row>
    <row r="34" spans="1:17" ht="14.25">
      <c r="A34" s="19" t="s">
        <v>578</v>
      </c>
      <c r="B34" s="19" t="s">
        <v>543</v>
      </c>
      <c r="C34" s="24">
        <v>101943</v>
      </c>
      <c r="D34" s="25">
        <v>2.5883606921998035</v>
      </c>
      <c r="H34" s="28" t="s">
        <v>598</v>
      </c>
      <c r="I34" s="1" t="s">
        <v>527</v>
      </c>
      <c r="J34" s="539">
        <v>8243</v>
      </c>
      <c r="K34" s="539">
        <v>12669</v>
      </c>
      <c r="L34" s="539">
        <v>16789</v>
      </c>
      <c r="M34" s="540">
        <v>21206</v>
      </c>
      <c r="N34" s="540">
        <v>53726</v>
      </c>
      <c r="O34" s="540">
        <v>48207</v>
      </c>
      <c r="P34" s="539">
        <v>48449</v>
      </c>
      <c r="Q34" s="539">
        <v>55764</v>
      </c>
    </row>
    <row r="35" spans="1:17" ht="14.25">
      <c r="A35" s="19" t="s">
        <v>580</v>
      </c>
      <c r="B35" s="19" t="s">
        <v>565</v>
      </c>
      <c r="C35" s="24">
        <v>9025</v>
      </c>
      <c r="D35" s="25">
        <v>0.22914722194857148</v>
      </c>
      <c r="H35" s="28" t="s">
        <v>647</v>
      </c>
      <c r="I35" s="1" t="s">
        <v>628</v>
      </c>
      <c r="J35" s="539">
        <v>239</v>
      </c>
      <c r="K35" s="539">
        <v>702</v>
      </c>
      <c r="L35" s="539">
        <v>1104</v>
      </c>
      <c r="M35" s="540">
        <v>2212</v>
      </c>
      <c r="N35" s="540">
        <v>2776</v>
      </c>
      <c r="O35" s="540">
        <v>2969</v>
      </c>
      <c r="P35" s="539">
        <v>2776</v>
      </c>
      <c r="Q35" s="539">
        <v>0</v>
      </c>
    </row>
    <row r="36" spans="1:17" ht="14.25">
      <c r="A36" s="19" t="s">
        <v>582</v>
      </c>
      <c r="B36" s="19" t="s">
        <v>567</v>
      </c>
      <c r="C36" s="24">
        <v>2601</v>
      </c>
      <c r="D36" s="25">
        <v>6.6040102414208796E-2</v>
      </c>
      <c r="H36" s="28" t="s">
        <v>583</v>
      </c>
      <c r="I36" s="1" t="s">
        <v>537</v>
      </c>
      <c r="J36" s="539">
        <v>57</v>
      </c>
      <c r="K36" s="539">
        <v>149</v>
      </c>
      <c r="L36" s="539">
        <v>218</v>
      </c>
      <c r="M36" s="540">
        <v>474</v>
      </c>
      <c r="N36" s="540">
        <v>724</v>
      </c>
      <c r="O36" s="540">
        <v>1002</v>
      </c>
      <c r="P36" s="539">
        <v>923</v>
      </c>
      <c r="Q36" s="539">
        <v>923</v>
      </c>
    </row>
    <row r="37" spans="1:17" ht="14.25">
      <c r="A37" s="19" t="s">
        <v>597</v>
      </c>
      <c r="B37" s="19" t="s">
        <v>648</v>
      </c>
      <c r="C37" s="24">
        <v>881</v>
      </c>
      <c r="D37" s="25">
        <v>2.2368831306004599E-2</v>
      </c>
      <c r="H37" s="28" t="s">
        <v>595</v>
      </c>
      <c r="I37" s="1" t="s">
        <v>532</v>
      </c>
      <c r="J37" s="539">
        <v>0</v>
      </c>
      <c r="K37" s="539">
        <v>0</v>
      </c>
      <c r="L37" s="539">
        <v>0</v>
      </c>
      <c r="M37" s="540">
        <v>34</v>
      </c>
      <c r="N37" s="540">
        <v>436</v>
      </c>
      <c r="O37" s="540">
        <v>4909</v>
      </c>
      <c r="P37" s="539">
        <v>8706</v>
      </c>
      <c r="Q37" s="539">
        <v>702881</v>
      </c>
    </row>
    <row r="38" spans="1:17" ht="15" thickBot="1">
      <c r="A38" s="19" t="s">
        <v>584</v>
      </c>
      <c r="B38" s="19" t="s">
        <v>548</v>
      </c>
      <c r="C38" s="24">
        <v>349</v>
      </c>
      <c r="D38" s="25">
        <v>8.8612055911414349E-3</v>
      </c>
      <c r="H38" s="547" t="s">
        <v>581</v>
      </c>
      <c r="I38" s="552" t="s">
        <v>649</v>
      </c>
      <c r="J38" s="548">
        <v>0</v>
      </c>
      <c r="K38" s="548">
        <v>0</v>
      </c>
      <c r="L38" s="548">
        <v>0</v>
      </c>
      <c r="M38" s="549">
        <v>2280</v>
      </c>
      <c r="N38" s="549">
        <v>3469</v>
      </c>
      <c r="O38" s="549">
        <v>2835</v>
      </c>
      <c r="P38" s="539">
        <v>4364</v>
      </c>
      <c r="Q38" s="539">
        <v>0</v>
      </c>
    </row>
    <row r="39" spans="1:17" ht="15">
      <c r="A39" s="19" t="s">
        <v>587</v>
      </c>
      <c r="B39" s="19" t="s">
        <v>566</v>
      </c>
      <c r="C39" s="24">
        <v>37</v>
      </c>
      <c r="D39" s="25">
        <v>9.3944013430439274E-4</v>
      </c>
      <c r="E39" s="14"/>
    </row>
    <row r="40" spans="1:17" ht="15">
      <c r="A40" s="19" t="s">
        <v>650</v>
      </c>
      <c r="B40" s="19" t="s">
        <v>651</v>
      </c>
      <c r="C40" s="24">
        <v>5</v>
      </c>
      <c r="D40" s="25">
        <v>1.2695136950059363E-4</v>
      </c>
      <c r="E40" s="14"/>
      <c r="K40" s="22" t="s">
        <v>438</v>
      </c>
    </row>
    <row r="41" spans="1:17" ht="14.25" customHeight="1">
      <c r="A41" s="19" t="s">
        <v>652</v>
      </c>
      <c r="B41" s="19" t="s">
        <v>653</v>
      </c>
      <c r="C41" s="24">
        <v>2</v>
      </c>
      <c r="D41" s="25">
        <v>5.2797892308139063E-5</v>
      </c>
      <c r="E41" s="14"/>
    </row>
    <row r="42" spans="1:17" ht="15">
      <c r="A42" s="19" t="s">
        <v>589</v>
      </c>
      <c r="B42" s="19" t="s">
        <v>564</v>
      </c>
      <c r="C42" s="24">
        <v>1</v>
      </c>
      <c r="D42" s="25">
        <v>2.6398946154069531E-5</v>
      </c>
      <c r="E42" s="14"/>
    </row>
    <row r="43" spans="1:17" ht="25.5">
      <c r="A43" s="232" t="s">
        <v>620</v>
      </c>
      <c r="B43" s="233" t="s">
        <v>620</v>
      </c>
      <c r="C43" s="234">
        <v>3788030</v>
      </c>
      <c r="D43" s="222">
        <v>96.179043071045029</v>
      </c>
      <c r="E43" s="14"/>
    </row>
    <row r="44" spans="1:17" ht="15">
      <c r="A44" s="19" t="s">
        <v>579</v>
      </c>
      <c r="B44" s="83" t="s">
        <v>525</v>
      </c>
      <c r="C44" s="24">
        <v>124781</v>
      </c>
      <c r="D44" s="25">
        <v>3.1682237675307148</v>
      </c>
      <c r="E44" s="14"/>
    </row>
    <row r="45" spans="1:17" ht="15">
      <c r="A45" s="19" t="s">
        <v>598</v>
      </c>
      <c r="B45" s="83" t="s">
        <v>527</v>
      </c>
      <c r="C45" s="24">
        <v>21088</v>
      </c>
      <c r="D45" s="25">
        <v>0.53543009600570368</v>
      </c>
      <c r="E45" s="14"/>
    </row>
    <row r="46" spans="1:17" ht="14.25" customHeight="1">
      <c r="A46" s="207" t="s">
        <v>581</v>
      </c>
      <c r="B46" s="19" t="s">
        <v>654</v>
      </c>
      <c r="C46" s="24">
        <v>2218</v>
      </c>
      <c r="D46" s="25">
        <v>5.6315627510463331E-2</v>
      </c>
      <c r="E46" s="14"/>
    </row>
    <row r="47" spans="1:17" ht="15.75" customHeight="1">
      <c r="A47" s="19" t="s">
        <v>647</v>
      </c>
      <c r="B47" s="85" t="s">
        <v>628</v>
      </c>
      <c r="C47" s="24">
        <v>1867</v>
      </c>
      <c r="D47" s="25">
        <v>4.7403641371521657E-2</v>
      </c>
    </row>
    <row r="48" spans="1:17" ht="15" customHeight="1">
      <c r="A48" s="207" t="s">
        <v>583</v>
      </c>
      <c r="B48" s="19" t="s">
        <v>537</v>
      </c>
      <c r="C48" s="24">
        <v>475</v>
      </c>
      <c r="D48" s="25">
        <v>1.2060380102556393E-2</v>
      </c>
    </row>
    <row r="49" spans="1:5" ht="14.25">
      <c r="A49" s="19" t="s">
        <v>595</v>
      </c>
      <c r="B49" s="85" t="s">
        <v>655</v>
      </c>
      <c r="C49" s="24">
        <v>29</v>
      </c>
      <c r="D49" s="25">
        <v>7.36317943103443E-4</v>
      </c>
    </row>
    <row r="50" spans="1:5" ht="18.75" customHeight="1">
      <c r="A50" s="207" t="s">
        <v>585</v>
      </c>
      <c r="B50" s="19" t="s">
        <v>656</v>
      </c>
      <c r="C50" s="24">
        <v>23</v>
      </c>
      <c r="D50" s="25">
        <v>5.8397629970273067E-4</v>
      </c>
    </row>
    <row r="51" spans="1:5" ht="22.5" customHeight="1">
      <c r="A51" s="12" t="s">
        <v>657</v>
      </c>
      <c r="B51" s="19" t="s">
        <v>658</v>
      </c>
      <c r="C51" s="24">
        <v>3</v>
      </c>
      <c r="D51" s="25">
        <v>7.6170821700356179E-5</v>
      </c>
    </row>
    <row r="52" spans="1:5" ht="14.25">
      <c r="A52" s="19" t="s">
        <v>590</v>
      </c>
      <c r="B52" s="85" t="s">
        <v>659</v>
      </c>
      <c r="C52" s="24">
        <v>1</v>
      </c>
      <c r="D52" s="25">
        <v>2.5390273900118727E-5</v>
      </c>
    </row>
    <row r="53" spans="1:5" ht="14.25">
      <c r="A53" s="19" t="s">
        <v>660</v>
      </c>
      <c r="B53" s="19" t="s">
        <v>661</v>
      </c>
      <c r="C53" s="24">
        <v>1</v>
      </c>
      <c r="D53" s="25">
        <v>2.5390273900118727E-5</v>
      </c>
    </row>
    <row r="54" spans="1:5" ht="14.25">
      <c r="A54" s="19" t="s">
        <v>662</v>
      </c>
      <c r="B54" s="19" t="s">
        <v>663</v>
      </c>
      <c r="C54" s="24">
        <v>0</v>
      </c>
      <c r="D54" s="25">
        <v>0</v>
      </c>
    </row>
    <row r="55" spans="1:5" ht="18.75" customHeight="1">
      <c r="A55" s="223" t="s">
        <v>283</v>
      </c>
      <c r="B55" s="221" t="s">
        <v>639</v>
      </c>
      <c r="C55" s="224">
        <v>150486</v>
      </c>
      <c r="D55" s="222">
        <v>3.8208807581332667</v>
      </c>
    </row>
    <row r="56" spans="1:5" ht="27.75" customHeight="1">
      <c r="A56" s="871" t="s">
        <v>620</v>
      </c>
      <c r="B56" s="871"/>
      <c r="C56" s="869">
        <v>3938516</v>
      </c>
      <c r="D56" s="870"/>
    </row>
    <row r="57" spans="1:5" ht="16.5" customHeight="1">
      <c r="A57" s="56"/>
      <c r="B57" s="58"/>
    </row>
    <row r="58" spans="1:5" ht="15">
      <c r="A58" s="56"/>
      <c r="B58" s="58"/>
      <c r="E58" s="14"/>
    </row>
    <row r="59" spans="1:5">
      <c r="A59" s="56"/>
      <c r="B59" s="58"/>
    </row>
    <row r="60" spans="1:5" ht="15">
      <c r="A60" s="866" t="s">
        <v>599</v>
      </c>
      <c r="B60" s="866"/>
      <c r="C60" s="866"/>
      <c r="D60" s="866"/>
    </row>
    <row r="61" spans="1:5" ht="22.5">
      <c r="A61" s="31" t="s">
        <v>626</v>
      </c>
      <c r="B61" s="31" t="s">
        <v>523</v>
      </c>
      <c r="C61" s="31" t="s">
        <v>645</v>
      </c>
      <c r="D61" s="31" t="s">
        <v>492</v>
      </c>
    </row>
    <row r="62" spans="1:5">
      <c r="A62" s="19" t="s">
        <v>600</v>
      </c>
      <c r="B62" s="19" t="s">
        <v>664</v>
      </c>
      <c r="C62" s="5">
        <v>91123</v>
      </c>
      <c r="D62" s="25">
        <v>85.843617522373989</v>
      </c>
    </row>
    <row r="63" spans="1:5" ht="14.25">
      <c r="A63" s="19" t="s">
        <v>665</v>
      </c>
      <c r="B63" s="19" t="s">
        <v>666</v>
      </c>
      <c r="C63" s="24">
        <v>23</v>
      </c>
      <c r="D63" s="25">
        <v>2.166745171926519E-2</v>
      </c>
    </row>
    <row r="64" spans="1:5" ht="14.25">
      <c r="A64" s="19" t="s">
        <v>667</v>
      </c>
      <c r="B64" s="19" t="s">
        <v>668</v>
      </c>
      <c r="C64" s="24">
        <v>25</v>
      </c>
      <c r="D64" s="25">
        <v>2.3551577955723033E-2</v>
      </c>
    </row>
    <row r="65" spans="1:5" ht="14.25">
      <c r="A65" s="19" t="s">
        <v>606</v>
      </c>
      <c r="B65" s="19" t="s">
        <v>669</v>
      </c>
      <c r="C65" s="24">
        <v>9522</v>
      </c>
      <c r="D65" s="25">
        <v>8.9703250117757882</v>
      </c>
    </row>
    <row r="66" spans="1:5" ht="14.25">
      <c r="A66" s="19" t="s">
        <v>608</v>
      </c>
      <c r="B66" s="19" t="s">
        <v>609</v>
      </c>
      <c r="C66" s="24">
        <v>3569</v>
      </c>
      <c r="D66" s="25">
        <v>3.3622232689590201</v>
      </c>
    </row>
    <row r="67" spans="1:5" ht="14.25">
      <c r="A67" s="19" t="s">
        <v>610</v>
      </c>
      <c r="B67" s="19" t="s">
        <v>670</v>
      </c>
      <c r="C67" s="24">
        <v>1888</v>
      </c>
      <c r="D67" s="25">
        <v>1.7786151672162034</v>
      </c>
    </row>
    <row r="68" spans="1:5" ht="15">
      <c r="A68" s="225"/>
      <c r="B68" s="104" t="s">
        <v>620</v>
      </c>
      <c r="C68" s="242">
        <v>106150</v>
      </c>
      <c r="D68" s="110">
        <v>100</v>
      </c>
    </row>
    <row r="69" spans="1:5">
      <c r="A69" s="56"/>
      <c r="B69" s="58"/>
    </row>
    <row r="70" spans="1:5">
      <c r="A70" s="56"/>
      <c r="B70" s="58"/>
    </row>
    <row r="71" spans="1:5" ht="21.75" customHeight="1">
      <c r="A71" s="236" t="s">
        <v>621</v>
      </c>
      <c r="B71" s="215" t="s">
        <v>269</v>
      </c>
    </row>
    <row r="72" spans="1:5">
      <c r="A72" s="237"/>
      <c r="B72" s="219" t="e">
        <v>#REF!</v>
      </c>
    </row>
    <row r="73" spans="1:5">
      <c r="A73" s="217" t="s">
        <v>433</v>
      </c>
      <c r="B73" s="218" t="s">
        <v>671</v>
      </c>
    </row>
    <row r="74" spans="1:5">
      <c r="A74" s="56"/>
      <c r="B74" s="58"/>
    </row>
    <row r="75" spans="1:5">
      <c r="A75" s="56"/>
      <c r="B75" s="58"/>
    </row>
    <row r="76" spans="1:5" ht="15">
      <c r="A76" s="56"/>
      <c r="B76" s="58"/>
      <c r="E76" s="239"/>
    </row>
    <row r="77" spans="1:5" ht="15" hidden="1">
      <c r="A77" s="240" t="s">
        <v>672</v>
      </c>
      <c r="B77" s="240" t="s">
        <v>673</v>
      </c>
      <c r="E77" s="239"/>
    </row>
    <row r="78" spans="1:5" ht="15" hidden="1">
      <c r="A78" s="682" t="s">
        <v>585</v>
      </c>
      <c r="B78" s="241">
        <v>23</v>
      </c>
      <c r="C78" s="681">
        <v>23</v>
      </c>
      <c r="E78" s="239"/>
    </row>
    <row r="79" spans="1:5" ht="15" hidden="1">
      <c r="A79" s="682" t="s">
        <v>580</v>
      </c>
      <c r="B79" s="241">
        <v>9025</v>
      </c>
      <c r="C79" s="681">
        <v>9025</v>
      </c>
      <c r="E79" s="239"/>
    </row>
    <row r="80" spans="1:5" ht="15" hidden="1">
      <c r="A80" s="682" t="s">
        <v>582</v>
      </c>
      <c r="B80" s="241">
        <v>2601</v>
      </c>
      <c r="C80" s="681">
        <v>2601</v>
      </c>
      <c r="E80" s="239"/>
    </row>
    <row r="81" spans="1:5" ht="15" hidden="1">
      <c r="A81" s="682" t="s">
        <v>589</v>
      </c>
      <c r="B81" s="241">
        <v>1</v>
      </c>
      <c r="C81" s="681">
        <v>1</v>
      </c>
      <c r="E81" s="239"/>
    </row>
    <row r="82" spans="1:5" ht="15" hidden="1">
      <c r="A82" s="682" t="s">
        <v>577</v>
      </c>
      <c r="B82" s="241">
        <v>362486</v>
      </c>
      <c r="C82" s="681">
        <v>362486</v>
      </c>
      <c r="E82" s="239"/>
    </row>
    <row r="83" spans="1:5" ht="15" hidden="1">
      <c r="A83" s="682" t="s">
        <v>578</v>
      </c>
      <c r="B83" s="241">
        <v>101943</v>
      </c>
      <c r="C83" s="681">
        <v>101943</v>
      </c>
      <c r="E83" s="239"/>
    </row>
    <row r="84" spans="1:5" ht="15" hidden="1">
      <c r="A84" s="682" t="s">
        <v>581</v>
      </c>
      <c r="B84" s="241">
        <v>2218</v>
      </c>
      <c r="C84" s="681">
        <v>2218</v>
      </c>
      <c r="E84" s="239"/>
    </row>
    <row r="85" spans="1:5" ht="15" hidden="1">
      <c r="A85" s="682" t="s">
        <v>576</v>
      </c>
      <c r="B85" s="241">
        <v>2121178</v>
      </c>
      <c r="C85" s="681">
        <v>2121178</v>
      </c>
      <c r="E85" s="239"/>
    </row>
    <row r="86" spans="1:5" ht="15" hidden="1">
      <c r="A86" s="682" t="s">
        <v>643</v>
      </c>
      <c r="B86" s="241">
        <v>360968</v>
      </c>
      <c r="C86" s="681">
        <v>360968</v>
      </c>
      <c r="E86" s="239"/>
    </row>
    <row r="87" spans="1:5" ht="15" hidden="1">
      <c r="A87" s="682" t="s">
        <v>587</v>
      </c>
      <c r="B87" s="241">
        <v>37</v>
      </c>
      <c r="C87" s="681">
        <v>37</v>
      </c>
      <c r="E87" s="239"/>
    </row>
    <row r="88" spans="1:5" ht="15" hidden="1">
      <c r="A88" s="682" t="s">
        <v>584</v>
      </c>
      <c r="B88" s="241">
        <v>349</v>
      </c>
      <c r="C88" s="681">
        <v>349</v>
      </c>
      <c r="E88" s="239"/>
    </row>
    <row r="89" spans="1:5" ht="15" hidden="1">
      <c r="A89" s="682" t="s">
        <v>650</v>
      </c>
      <c r="B89" s="241">
        <v>5</v>
      </c>
      <c r="C89" s="681">
        <v>5</v>
      </c>
      <c r="E89" s="239"/>
    </row>
    <row r="90" spans="1:5" ht="15" hidden="1">
      <c r="A90" s="682" t="s">
        <v>652</v>
      </c>
      <c r="B90" s="241">
        <v>2</v>
      </c>
      <c r="C90" s="681">
        <v>2</v>
      </c>
      <c r="E90" s="239"/>
    </row>
    <row r="91" spans="1:5" ht="15" hidden="1">
      <c r="A91" s="682" t="s">
        <v>594</v>
      </c>
      <c r="B91" s="241">
        <v>593658</v>
      </c>
      <c r="C91" s="681">
        <v>593658</v>
      </c>
      <c r="E91" s="239"/>
    </row>
    <row r="92" spans="1:5" ht="15" hidden="1">
      <c r="A92" s="682" t="s">
        <v>579</v>
      </c>
      <c r="B92" s="241">
        <v>124781</v>
      </c>
      <c r="C92" s="681">
        <v>124781</v>
      </c>
      <c r="E92" s="239"/>
    </row>
    <row r="93" spans="1:5" ht="15" hidden="1">
      <c r="A93" s="682" t="s">
        <v>595</v>
      </c>
      <c r="B93" s="241">
        <v>29</v>
      </c>
      <c r="C93" s="681">
        <v>29</v>
      </c>
      <c r="E93" s="683"/>
    </row>
    <row r="94" spans="1:5" ht="15" hidden="1">
      <c r="A94" s="682" t="s">
        <v>597</v>
      </c>
      <c r="B94" s="241">
        <v>881</v>
      </c>
      <c r="C94" s="681">
        <v>881</v>
      </c>
    </row>
    <row r="95" spans="1:5" ht="15" hidden="1">
      <c r="A95" s="682" t="s">
        <v>646</v>
      </c>
      <c r="B95" s="241">
        <v>234896</v>
      </c>
      <c r="C95" s="681">
        <v>234896</v>
      </c>
    </row>
    <row r="96" spans="1:5" ht="15" hidden="1">
      <c r="A96" s="682" t="s">
        <v>657</v>
      </c>
      <c r="B96" s="241">
        <v>3</v>
      </c>
      <c r="C96" s="681">
        <v>3</v>
      </c>
    </row>
    <row r="97" spans="1:3" ht="15" hidden="1">
      <c r="A97" s="682" t="s">
        <v>590</v>
      </c>
      <c r="B97" s="241">
        <v>1</v>
      </c>
      <c r="C97" s="681">
        <v>1</v>
      </c>
    </row>
    <row r="98" spans="1:3" ht="15" hidden="1">
      <c r="A98" s="682" t="s">
        <v>583</v>
      </c>
      <c r="B98" s="241">
        <v>475</v>
      </c>
      <c r="C98" s="681">
        <v>475</v>
      </c>
    </row>
    <row r="99" spans="1:3" ht="15" hidden="1">
      <c r="A99" s="682" t="s">
        <v>598</v>
      </c>
      <c r="B99" s="241">
        <v>21088</v>
      </c>
      <c r="C99" s="681">
        <v>21088</v>
      </c>
    </row>
    <row r="100" spans="1:3" ht="15" hidden="1">
      <c r="A100" s="682" t="s">
        <v>660</v>
      </c>
      <c r="B100" s="241">
        <v>1</v>
      </c>
      <c r="C100" s="681">
        <v>1</v>
      </c>
    </row>
    <row r="101" spans="1:3" ht="15" hidden="1">
      <c r="A101" s="682" t="s">
        <v>647</v>
      </c>
      <c r="B101" s="241">
        <v>1867</v>
      </c>
      <c r="C101" s="681">
        <v>1867</v>
      </c>
    </row>
    <row r="102" spans="1:3" ht="15" hidden="1">
      <c r="A102" s="684" t="s">
        <v>553</v>
      </c>
      <c r="B102" s="685">
        <v>1</v>
      </c>
      <c r="C102" s="681">
        <v>1</v>
      </c>
    </row>
    <row r="103" spans="1:3" ht="15" hidden="1">
      <c r="A103" s="684" t="s">
        <v>556</v>
      </c>
      <c r="B103" s="685">
        <v>3</v>
      </c>
      <c r="C103" s="681">
        <v>3</v>
      </c>
    </row>
    <row r="104" spans="1:3" ht="15" hidden="1">
      <c r="A104" s="684" t="s">
        <v>536</v>
      </c>
      <c r="B104" s="685">
        <v>42600</v>
      </c>
      <c r="C104" s="681">
        <v>42600</v>
      </c>
    </row>
    <row r="105" spans="1:3" ht="15" hidden="1">
      <c r="A105" s="684" t="s">
        <v>533</v>
      </c>
      <c r="B105" s="685">
        <v>23739</v>
      </c>
      <c r="C105" s="681">
        <v>23739</v>
      </c>
    </row>
    <row r="106" spans="1:3" ht="15" hidden="1">
      <c r="A106" s="684" t="s">
        <v>542</v>
      </c>
      <c r="B106" s="685">
        <v>1611</v>
      </c>
      <c r="C106" s="681">
        <v>1611</v>
      </c>
    </row>
    <row r="107" spans="1:3" ht="15" hidden="1">
      <c r="A107" s="684" t="s">
        <v>544</v>
      </c>
      <c r="B107" s="685">
        <v>317</v>
      </c>
      <c r="C107" s="681">
        <v>317</v>
      </c>
    </row>
    <row r="108" spans="1:3" ht="15" hidden="1">
      <c r="A108" s="684" t="s">
        <v>529</v>
      </c>
      <c r="B108" s="685">
        <v>102023</v>
      </c>
      <c r="C108" s="681">
        <v>102023</v>
      </c>
    </row>
    <row r="109" spans="1:3" ht="15" hidden="1">
      <c r="A109" s="684" t="s">
        <v>632</v>
      </c>
      <c r="B109" s="685">
        <v>43273</v>
      </c>
      <c r="C109" s="681">
        <v>43273</v>
      </c>
    </row>
    <row r="110" spans="1:3" ht="15" hidden="1">
      <c r="A110" s="684" t="s">
        <v>636</v>
      </c>
      <c r="B110" s="685">
        <v>2</v>
      </c>
      <c r="C110" s="681">
        <v>2</v>
      </c>
    </row>
    <row r="111" spans="1:3" ht="15" hidden="1">
      <c r="A111" s="684" t="s">
        <v>547</v>
      </c>
      <c r="B111" s="685">
        <v>14</v>
      </c>
      <c r="C111" s="681">
        <v>14</v>
      </c>
    </row>
    <row r="112" spans="1:3" ht="15" hidden="1">
      <c r="A112" s="684" t="s">
        <v>569</v>
      </c>
      <c r="B112" s="685">
        <v>84078</v>
      </c>
      <c r="C112" s="681">
        <v>84078</v>
      </c>
    </row>
    <row r="113" spans="1:3" ht="15" hidden="1">
      <c r="A113" s="684" t="s">
        <v>524</v>
      </c>
      <c r="B113" s="685">
        <v>1538843</v>
      </c>
      <c r="C113" s="681">
        <v>1538843</v>
      </c>
    </row>
    <row r="114" spans="1:3" ht="15" hidden="1">
      <c r="A114" s="684" t="s">
        <v>570</v>
      </c>
      <c r="B114" s="685">
        <v>577</v>
      </c>
      <c r="C114" s="681">
        <v>577</v>
      </c>
    </row>
    <row r="115" spans="1:3" ht="15" hidden="1">
      <c r="A115" s="684" t="s">
        <v>630</v>
      </c>
      <c r="B115" s="685">
        <v>57977</v>
      </c>
      <c r="C115" s="681">
        <v>57977</v>
      </c>
    </row>
    <row r="116" spans="1:3" ht="15" hidden="1">
      <c r="A116" s="684" t="s">
        <v>571</v>
      </c>
      <c r="B116" s="685">
        <v>350569</v>
      </c>
      <c r="C116" s="681">
        <v>350569</v>
      </c>
    </row>
    <row r="117" spans="1:3" ht="15" hidden="1">
      <c r="A117" s="684" t="s">
        <v>550</v>
      </c>
      <c r="B117" s="685">
        <v>1</v>
      </c>
      <c r="C117" s="681">
        <v>1</v>
      </c>
    </row>
    <row r="118" spans="1:3" ht="15" hidden="1">
      <c r="A118" s="684" t="s">
        <v>627</v>
      </c>
      <c r="B118" s="685">
        <v>48427</v>
      </c>
      <c r="C118" s="681">
        <v>48427</v>
      </c>
    </row>
    <row r="119" spans="1:3" ht="15" hidden="1">
      <c r="A119" s="684" t="s">
        <v>558</v>
      </c>
      <c r="B119" s="685">
        <v>2</v>
      </c>
      <c r="C119" s="681">
        <v>2</v>
      </c>
    </row>
  </sheetData>
  <sheetProtection autoFilter="0"/>
  <sortState xmlns:xlrd2="http://schemas.microsoft.com/office/spreadsheetml/2017/richdata2" ref="H2:P7">
    <sortCondition descending="1" ref="P2:P7"/>
  </sortState>
  <mergeCells count="7">
    <mergeCell ref="A60:D60"/>
    <mergeCell ref="A1:D1"/>
    <mergeCell ref="A23:B23"/>
    <mergeCell ref="C23:D23"/>
    <mergeCell ref="A27:D27"/>
    <mergeCell ref="A56:B56"/>
    <mergeCell ref="C56:D56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5" max="16383" man="1"/>
    <brk id="57" max="16383" man="1"/>
  </rowBreaks>
  <colBreaks count="1" manualBreakCount="1">
    <brk id="4" max="104857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900"/>
  </sheetPr>
  <dimension ref="A1:AV930"/>
  <sheetViews>
    <sheetView zoomScaleNormal="100" workbookViewId="0">
      <pane xSplit="13" ySplit="5" topLeftCell="AF6" activePane="bottomRight" state="frozen"/>
      <selection pane="bottomRight" activeCell="AK6" sqref="AK6"/>
      <selection pane="bottomLeft" activeCell="A6" sqref="A6"/>
      <selection pane="topRight" activeCell="N1" sqref="N1"/>
    </sheetView>
  </sheetViews>
  <sheetFormatPr defaultColWidth="11.42578125" defaultRowHeight="15" customHeight="1"/>
  <cols>
    <col min="1" max="1" width="11.42578125" style="29"/>
    <col min="2" max="10" width="10.140625" style="29" hidden="1" customWidth="1"/>
    <col min="11" max="11" width="38.42578125" style="29" bestFit="1" customWidth="1"/>
    <col min="12" max="12" width="17.42578125" style="29" customWidth="1"/>
    <col min="13" max="13" width="11.42578125" style="29" customWidth="1"/>
    <col min="14" max="14" width="11.140625" style="29" customWidth="1"/>
    <col min="15" max="16" width="11.42578125" style="29" customWidth="1"/>
    <col min="17" max="17" width="11.42578125" style="29"/>
    <col min="18" max="22" width="11.42578125" style="29" customWidth="1"/>
    <col min="23" max="23" width="11.28515625" style="29" customWidth="1"/>
    <col min="24" max="24" width="11.140625" style="29" customWidth="1"/>
    <col min="25" max="26" width="11.42578125" style="29" customWidth="1"/>
    <col min="27" max="27" width="11.42578125" style="29"/>
    <col min="28" max="32" width="11.42578125" style="29" customWidth="1"/>
    <col min="33" max="33" width="11.28515625" style="29" customWidth="1"/>
    <col min="34" max="34" width="11.140625" style="29" customWidth="1"/>
    <col min="35" max="36" width="11.42578125" style="29" customWidth="1"/>
    <col min="37" max="37" width="11.42578125" style="29"/>
    <col min="38" max="42" width="11.42578125" style="29" customWidth="1"/>
    <col min="43" max="43" width="11.28515625" style="29" customWidth="1"/>
    <col min="44" max="44" width="10.7109375" style="29" hidden="1" customWidth="1"/>
    <col min="45" max="48" width="11.42578125" style="68" hidden="1" customWidth="1"/>
    <col min="49" max="16384" width="11.42578125" style="29"/>
  </cols>
  <sheetData>
    <row r="1" spans="1:48" ht="42" customHeight="1">
      <c r="A1" s="81"/>
      <c r="K1" s="889" t="s">
        <v>674</v>
      </c>
      <c r="L1" s="889"/>
      <c r="M1" s="889"/>
      <c r="N1" s="889"/>
      <c r="O1" s="889"/>
      <c r="P1" s="889"/>
      <c r="Q1" s="889"/>
      <c r="R1" s="889"/>
      <c r="S1" s="889"/>
      <c r="T1" s="889"/>
      <c r="U1" s="889"/>
      <c r="V1" s="889"/>
      <c r="W1" s="889"/>
      <c r="X1" s="889"/>
      <c r="Y1" s="889"/>
      <c r="Z1" s="889"/>
      <c r="AA1" s="889"/>
      <c r="AB1" s="889"/>
      <c r="AC1" s="889"/>
      <c r="AD1" s="889"/>
      <c r="AE1" s="889"/>
      <c r="AF1" s="889"/>
      <c r="AG1" s="889"/>
      <c r="AH1" s="889"/>
      <c r="AI1" s="889"/>
      <c r="AJ1" s="889"/>
      <c r="AK1" s="889"/>
      <c r="AL1" s="889"/>
      <c r="AM1" s="889"/>
      <c r="AN1" s="889"/>
      <c r="AO1" s="889"/>
      <c r="AP1" s="889"/>
      <c r="AQ1" s="81"/>
      <c r="AS1" s="29"/>
      <c r="AT1" s="29"/>
      <c r="AU1" s="29"/>
      <c r="AV1" s="29"/>
    </row>
    <row r="2" spans="1:48" ht="17.25" customHeight="1" thickBot="1">
      <c r="K2" s="890"/>
      <c r="L2" s="890"/>
      <c r="M2" s="890"/>
      <c r="AS2" s="29"/>
      <c r="AT2" s="29"/>
      <c r="AU2" s="29"/>
      <c r="AV2" s="29"/>
    </row>
    <row r="3" spans="1:48" ht="15" customHeight="1">
      <c r="K3" s="145" t="s">
        <v>675</v>
      </c>
      <c r="L3" s="891" t="str">
        <f>UPPER((TEXT('1. Población_Afiliada_Regimen'!C1,"mmmm yyyy")))</f>
        <v>JULIO 2023</v>
      </c>
      <c r="M3" s="892"/>
      <c r="N3" s="881" t="s">
        <v>676</v>
      </c>
      <c r="O3" s="882"/>
      <c r="P3" s="882"/>
      <c r="Q3" s="882"/>
      <c r="R3" s="882"/>
      <c r="S3" s="882"/>
      <c r="T3" s="882"/>
      <c r="U3" s="883"/>
      <c r="V3" s="884"/>
      <c r="W3" s="872" t="s">
        <v>677</v>
      </c>
      <c r="X3" s="881" t="s">
        <v>678</v>
      </c>
      <c r="Y3" s="882"/>
      <c r="Z3" s="882"/>
      <c r="AA3" s="882"/>
      <c r="AB3" s="882"/>
      <c r="AC3" s="882"/>
      <c r="AD3" s="882"/>
      <c r="AE3" s="883"/>
      <c r="AF3" s="884"/>
      <c r="AG3" s="872" t="s">
        <v>677</v>
      </c>
      <c r="AH3" s="881" t="s">
        <v>679</v>
      </c>
      <c r="AI3" s="882"/>
      <c r="AJ3" s="882"/>
      <c r="AK3" s="882"/>
      <c r="AL3" s="882"/>
      <c r="AM3" s="882"/>
      <c r="AN3" s="882"/>
      <c r="AO3" s="883"/>
      <c r="AP3" s="884"/>
      <c r="AQ3" s="872" t="s">
        <v>677</v>
      </c>
      <c r="AS3" s="29"/>
      <c r="AT3" s="29"/>
      <c r="AU3" s="29"/>
      <c r="AV3" s="29"/>
    </row>
    <row r="4" spans="1:48" ht="38.25">
      <c r="K4" s="875" t="s">
        <v>273</v>
      </c>
      <c r="L4" s="877" t="s">
        <v>680</v>
      </c>
      <c r="M4" s="879" t="s">
        <v>681</v>
      </c>
      <c r="N4" s="130" t="s">
        <v>682</v>
      </c>
      <c r="O4" s="131" t="s">
        <v>683</v>
      </c>
      <c r="P4" s="131" t="s">
        <v>684</v>
      </c>
      <c r="Q4" s="131" t="s">
        <v>685</v>
      </c>
      <c r="R4" s="131" t="s">
        <v>686</v>
      </c>
      <c r="S4" s="131" t="s">
        <v>687</v>
      </c>
      <c r="T4" s="131" t="s">
        <v>688</v>
      </c>
      <c r="U4" s="135" t="s">
        <v>689</v>
      </c>
      <c r="V4" s="132" t="s">
        <v>690</v>
      </c>
      <c r="W4" s="873"/>
      <c r="X4" s="130" t="s">
        <v>682</v>
      </c>
      <c r="Y4" s="131" t="s">
        <v>691</v>
      </c>
      <c r="Z4" s="131" t="s">
        <v>684</v>
      </c>
      <c r="AA4" s="131" t="s">
        <v>685</v>
      </c>
      <c r="AB4" s="131" t="s">
        <v>686</v>
      </c>
      <c r="AC4" s="131" t="s">
        <v>687</v>
      </c>
      <c r="AD4" s="131" t="s">
        <v>688</v>
      </c>
      <c r="AE4" s="135" t="s">
        <v>689</v>
      </c>
      <c r="AF4" s="132" t="s">
        <v>690</v>
      </c>
      <c r="AG4" s="873"/>
      <c r="AH4" s="130" t="s">
        <v>682</v>
      </c>
      <c r="AI4" s="131" t="s">
        <v>691</v>
      </c>
      <c r="AJ4" s="131" t="s">
        <v>684</v>
      </c>
      <c r="AK4" s="131" t="s">
        <v>685</v>
      </c>
      <c r="AL4" s="131" t="s">
        <v>686</v>
      </c>
      <c r="AM4" s="131" t="s">
        <v>687</v>
      </c>
      <c r="AN4" s="131" t="s">
        <v>688</v>
      </c>
      <c r="AO4" s="135" t="s">
        <v>689</v>
      </c>
      <c r="AP4" s="132" t="s">
        <v>690</v>
      </c>
      <c r="AQ4" s="873"/>
      <c r="AS4" s="29"/>
      <c r="AT4" s="29"/>
      <c r="AU4" s="29"/>
      <c r="AV4" s="29"/>
    </row>
    <row r="5" spans="1:48" ht="15.75" thickBot="1">
      <c r="K5" s="876"/>
      <c r="L5" s="878"/>
      <c r="M5" s="880"/>
      <c r="N5" s="196" t="s">
        <v>576</v>
      </c>
      <c r="O5" s="197" t="s">
        <v>692</v>
      </c>
      <c r="P5" s="197" t="s">
        <v>577</v>
      </c>
      <c r="Q5" s="197" t="s">
        <v>643</v>
      </c>
      <c r="R5" s="197" t="s">
        <v>650</v>
      </c>
      <c r="S5" s="197" t="s">
        <v>578</v>
      </c>
      <c r="T5" s="197" t="s">
        <v>579</v>
      </c>
      <c r="U5" s="199" t="s">
        <v>587</v>
      </c>
      <c r="V5" s="198" t="s">
        <v>580</v>
      </c>
      <c r="W5" s="874"/>
      <c r="X5" s="196" t="s">
        <v>576</v>
      </c>
      <c r="Y5" s="197" t="s">
        <v>646</v>
      </c>
      <c r="Z5" s="197" t="s">
        <v>577</v>
      </c>
      <c r="AA5" s="197" t="s">
        <v>643</v>
      </c>
      <c r="AB5" s="197" t="s">
        <v>650</v>
      </c>
      <c r="AC5" s="197" t="s">
        <v>578</v>
      </c>
      <c r="AD5" s="197" t="s">
        <v>579</v>
      </c>
      <c r="AE5" s="199" t="s">
        <v>587</v>
      </c>
      <c r="AF5" s="198" t="s">
        <v>580</v>
      </c>
      <c r="AG5" s="874"/>
      <c r="AH5" s="196" t="s">
        <v>576</v>
      </c>
      <c r="AI5" s="197" t="s">
        <v>646</v>
      </c>
      <c r="AJ5" s="197" t="s">
        <v>577</v>
      </c>
      <c r="AK5" s="197" t="s">
        <v>643</v>
      </c>
      <c r="AL5" s="197" t="s">
        <v>650</v>
      </c>
      <c r="AM5" s="197" t="s">
        <v>578</v>
      </c>
      <c r="AN5" s="197" t="s">
        <v>579</v>
      </c>
      <c r="AO5" s="199" t="s">
        <v>587</v>
      </c>
      <c r="AP5" s="198" t="s">
        <v>580</v>
      </c>
      <c r="AQ5" s="874"/>
      <c r="AS5" s="29"/>
      <c r="AT5" s="29"/>
      <c r="AU5" s="29"/>
      <c r="AV5" s="29"/>
    </row>
    <row r="6" spans="1:48">
      <c r="K6" s="151" t="s">
        <v>693</v>
      </c>
      <c r="L6" s="138"/>
      <c r="M6" s="152"/>
      <c r="N6" s="142">
        <v>70113</v>
      </c>
      <c r="O6" s="143">
        <v>23</v>
      </c>
      <c r="P6" s="143">
        <v>4234</v>
      </c>
      <c r="Q6" s="143">
        <v>4745</v>
      </c>
      <c r="R6" s="143">
        <v>3845</v>
      </c>
      <c r="S6" s="143">
        <v>2100</v>
      </c>
      <c r="T6" s="143">
        <v>12</v>
      </c>
      <c r="U6" s="143">
        <v>1</v>
      </c>
      <c r="V6" s="144">
        <v>1</v>
      </c>
      <c r="W6" s="195">
        <v>85074</v>
      </c>
      <c r="X6" s="142">
        <v>7434</v>
      </c>
      <c r="Y6" s="143">
        <v>0</v>
      </c>
      <c r="Z6" s="143">
        <v>4432</v>
      </c>
      <c r="AA6" s="143">
        <v>857</v>
      </c>
      <c r="AB6" s="143">
        <v>3398</v>
      </c>
      <c r="AC6" s="143">
        <v>3288</v>
      </c>
      <c r="AD6" s="143">
        <v>0</v>
      </c>
      <c r="AE6" s="143">
        <v>4</v>
      </c>
      <c r="AF6" s="144">
        <v>1</v>
      </c>
      <c r="AG6" s="195">
        <v>19414</v>
      </c>
      <c r="AH6" s="142">
        <f t="shared" ref="AH6:AP6" si="0">+AH7+AH14+AH21+AH33+AH44+AH64+AH82+AH106+AH130</f>
        <v>13134</v>
      </c>
      <c r="AI6" s="143">
        <f t="shared" si="0"/>
        <v>0</v>
      </c>
      <c r="AJ6" s="143">
        <f t="shared" si="0"/>
        <v>6237</v>
      </c>
      <c r="AK6" s="143">
        <f t="shared" si="0"/>
        <v>4105</v>
      </c>
      <c r="AL6" s="143">
        <f t="shared" si="0"/>
        <v>2995</v>
      </c>
      <c r="AM6" s="143">
        <f t="shared" si="0"/>
        <v>2732</v>
      </c>
      <c r="AN6" s="143">
        <f>+AN7+AN14+AN21+AN33+AN44+AN64+AN82+AN106+AN130</f>
        <v>3263</v>
      </c>
      <c r="AO6" s="143">
        <f>+AO7+AO14+AO21+AO33+AO44+AO64+AO82+AO106+AO130</f>
        <v>3</v>
      </c>
      <c r="AP6" s="144">
        <f t="shared" si="0"/>
        <v>4</v>
      </c>
      <c r="AQ6" s="195">
        <f>SUM(AH6:AP6)</f>
        <v>32473</v>
      </c>
      <c r="AS6" s="29"/>
      <c r="AT6" s="29"/>
      <c r="AU6" s="29"/>
      <c r="AV6" s="29"/>
    </row>
    <row r="7" spans="1:48">
      <c r="B7" s="141" t="s">
        <v>576</v>
      </c>
      <c r="C7" s="139" t="s">
        <v>646</v>
      </c>
      <c r="D7" s="139" t="s">
        <v>577</v>
      </c>
      <c r="E7" s="139" t="s">
        <v>643</v>
      </c>
      <c r="F7" s="139" t="s">
        <v>650</v>
      </c>
      <c r="G7" s="139" t="s">
        <v>578</v>
      </c>
      <c r="H7" s="139" t="s">
        <v>587</v>
      </c>
      <c r="I7" s="139" t="s">
        <v>584</v>
      </c>
      <c r="J7" s="140" t="s">
        <v>580</v>
      </c>
      <c r="K7" s="153" t="s">
        <v>694</v>
      </c>
      <c r="L7" s="119"/>
      <c r="M7" s="154"/>
      <c r="N7" s="39">
        <v>0</v>
      </c>
      <c r="O7" s="33">
        <v>1</v>
      </c>
      <c r="P7" s="33">
        <v>0</v>
      </c>
      <c r="Q7" s="33">
        <v>66</v>
      </c>
      <c r="R7" s="33">
        <v>0</v>
      </c>
      <c r="S7" s="33">
        <v>0</v>
      </c>
      <c r="T7" s="33">
        <v>1</v>
      </c>
      <c r="U7" s="33">
        <v>0</v>
      </c>
      <c r="V7" s="126">
        <v>0</v>
      </c>
      <c r="W7" s="146">
        <v>68</v>
      </c>
      <c r="X7" s="39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126">
        <v>0</v>
      </c>
      <c r="AG7" s="146">
        <v>0</v>
      </c>
      <c r="AH7" s="39">
        <f t="shared" ref="AH7:AP7" si="1">SUM(AH8:AH13)</f>
        <v>0</v>
      </c>
      <c r="AI7" s="33">
        <f t="shared" si="1"/>
        <v>0</v>
      </c>
      <c r="AJ7" s="33">
        <f t="shared" si="1"/>
        <v>4</v>
      </c>
      <c r="AK7" s="33">
        <f t="shared" si="1"/>
        <v>0</v>
      </c>
      <c r="AL7" s="33">
        <f t="shared" si="1"/>
        <v>0</v>
      </c>
      <c r="AM7" s="33">
        <f t="shared" si="1"/>
        <v>0</v>
      </c>
      <c r="AN7" s="33">
        <f t="shared" si="1"/>
        <v>71</v>
      </c>
      <c r="AO7" s="33">
        <f t="shared" si="1"/>
        <v>0</v>
      </c>
      <c r="AP7" s="126">
        <f t="shared" si="1"/>
        <v>0</v>
      </c>
      <c r="AQ7" s="146">
        <f t="shared" ref="AQ7:AQ70" si="2">SUM(AH7:AP7)</f>
        <v>75</v>
      </c>
      <c r="AR7" s="1020" t="s">
        <v>695</v>
      </c>
      <c r="AS7" s="686" t="s">
        <v>696</v>
      </c>
      <c r="AT7" s="686" t="s">
        <v>697</v>
      </c>
      <c r="AU7" s="686" t="s">
        <v>672</v>
      </c>
      <c r="AV7" s="686" t="s">
        <v>673</v>
      </c>
    </row>
    <row r="8" spans="1:48">
      <c r="B8" s="29" t="str">
        <f t="shared" ref="B8:B39" si="3">CONCATENATE(M8,$AH$5)</f>
        <v>142EPS010</v>
      </c>
      <c r="C8" s="29" t="str">
        <f t="shared" ref="C8:C39" si="4">CONCATENATE(M8,$AI$5)</f>
        <v>142EPS044</v>
      </c>
      <c r="D8" s="29" t="str">
        <f t="shared" ref="D8:D39" si="5">CONCATENATE(M8,$AJ$5)</f>
        <v>142EPS002</v>
      </c>
      <c r="E8" s="29" t="str">
        <f t="shared" ref="E8:E39" si="6">CONCATENATE(M8,$AK$5)</f>
        <v>142EPS016</v>
      </c>
      <c r="F8" s="29" t="str">
        <f t="shared" ref="F8:F39" si="7">CONCATENATE(M8,$AL$5)</f>
        <v>142EPS023</v>
      </c>
      <c r="G8" s="29" t="str">
        <f t="shared" ref="G8:G39" si="8">CONCATENATE(M8,$AM$5)</f>
        <v>142EPS005</v>
      </c>
      <c r="H8" s="29" t="str">
        <f t="shared" ref="H8:H39" si="9">CONCATENATE(M8,$AN$5)</f>
        <v>142EPS040</v>
      </c>
      <c r="I8" s="29" t="str">
        <f t="shared" ref="I8:I39" si="10">CONCATENATE(M8,$AO$5)</f>
        <v>142EPS017</v>
      </c>
      <c r="J8" s="29" t="str">
        <f t="shared" ref="J8:J39" si="11">CONCATENATE(M8,$AP$5)</f>
        <v>142EAS016</v>
      </c>
      <c r="K8" s="158" t="s">
        <v>291</v>
      </c>
      <c r="L8" s="1021" t="s">
        <v>698</v>
      </c>
      <c r="M8" s="155">
        <v>142</v>
      </c>
      <c r="N8" s="40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1</v>
      </c>
      <c r="U8" s="34">
        <v>0</v>
      </c>
      <c r="V8" s="127">
        <v>0</v>
      </c>
      <c r="W8" s="147">
        <v>1</v>
      </c>
      <c r="X8" s="40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127">
        <v>0</v>
      </c>
      <c r="AG8" s="147">
        <v>0</v>
      </c>
      <c r="AH8" s="40">
        <f t="shared" ref="AH8:AP13" si="12">IFERROR(VLOOKUP(B8,$AR$8:$AV$928,5,0),0)</f>
        <v>0</v>
      </c>
      <c r="AI8" s="34">
        <f t="shared" si="12"/>
        <v>0</v>
      </c>
      <c r="AJ8" s="34">
        <f t="shared" si="12"/>
        <v>0</v>
      </c>
      <c r="AK8" s="34">
        <f t="shared" si="12"/>
        <v>0</v>
      </c>
      <c r="AL8" s="34">
        <f t="shared" si="12"/>
        <v>0</v>
      </c>
      <c r="AM8" s="34">
        <f t="shared" si="12"/>
        <v>0</v>
      </c>
      <c r="AN8" s="34">
        <f t="shared" si="12"/>
        <v>3</v>
      </c>
      <c r="AO8" s="34">
        <f t="shared" si="12"/>
        <v>0</v>
      </c>
      <c r="AP8" s="127">
        <f t="shared" si="12"/>
        <v>0</v>
      </c>
      <c r="AQ8" s="147">
        <f t="shared" si="2"/>
        <v>3</v>
      </c>
      <c r="AR8" s="68" t="str">
        <f>CONCATENATE(AT8,AU8)</f>
        <v>142EPS040</v>
      </c>
      <c r="AS8" s="687" t="s">
        <v>699</v>
      </c>
      <c r="AT8" s="687">
        <v>142</v>
      </c>
      <c r="AU8" s="687" t="s">
        <v>579</v>
      </c>
      <c r="AV8" s="688">
        <v>3</v>
      </c>
    </row>
    <row r="9" spans="1:48">
      <c r="B9" s="29" t="str">
        <f t="shared" si="3"/>
        <v>425EPS010</v>
      </c>
      <c r="C9" s="29" t="str">
        <f t="shared" si="4"/>
        <v>425EPS044</v>
      </c>
      <c r="D9" s="29" t="str">
        <f t="shared" si="5"/>
        <v>425EPS002</v>
      </c>
      <c r="E9" s="29" t="str">
        <f t="shared" si="6"/>
        <v>425EPS016</v>
      </c>
      <c r="F9" s="29" t="str">
        <f t="shared" si="7"/>
        <v>425EPS023</v>
      </c>
      <c r="G9" s="29" t="str">
        <f t="shared" si="8"/>
        <v>425EPS005</v>
      </c>
      <c r="H9" s="29" t="str">
        <f t="shared" si="9"/>
        <v>425EPS040</v>
      </c>
      <c r="I9" s="29" t="str">
        <f t="shared" si="10"/>
        <v>425EPS017</v>
      </c>
      <c r="J9" s="29" t="str">
        <f t="shared" si="11"/>
        <v>425EAS016</v>
      </c>
      <c r="K9" s="158" t="s">
        <v>293</v>
      </c>
      <c r="L9" s="1021" t="s">
        <v>698</v>
      </c>
      <c r="M9" s="155">
        <v>425</v>
      </c>
      <c r="N9" s="40">
        <v>0</v>
      </c>
      <c r="O9" s="34">
        <v>0</v>
      </c>
      <c r="P9" s="34">
        <v>0</v>
      </c>
      <c r="Q9" s="34">
        <v>16</v>
      </c>
      <c r="R9" s="34">
        <v>0</v>
      </c>
      <c r="S9" s="34">
        <v>0</v>
      </c>
      <c r="T9" s="34">
        <v>0</v>
      </c>
      <c r="U9" s="34">
        <v>0</v>
      </c>
      <c r="V9" s="127">
        <v>0</v>
      </c>
      <c r="W9" s="147">
        <v>16</v>
      </c>
      <c r="X9" s="40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4">
        <v>0</v>
      </c>
      <c r="AF9" s="127">
        <v>0</v>
      </c>
      <c r="AG9" s="147">
        <v>0</v>
      </c>
      <c r="AH9" s="40">
        <f t="shared" si="12"/>
        <v>0</v>
      </c>
      <c r="AI9" s="34">
        <f t="shared" si="12"/>
        <v>0</v>
      </c>
      <c r="AJ9" s="34">
        <f t="shared" si="12"/>
        <v>0</v>
      </c>
      <c r="AK9" s="34">
        <f t="shared" si="12"/>
        <v>0</v>
      </c>
      <c r="AL9" s="34">
        <f t="shared" si="12"/>
        <v>0</v>
      </c>
      <c r="AM9" s="34">
        <f t="shared" si="12"/>
        <v>0</v>
      </c>
      <c r="AN9" s="34">
        <f t="shared" si="12"/>
        <v>3</v>
      </c>
      <c r="AO9" s="34">
        <f t="shared" si="12"/>
        <v>0</v>
      </c>
      <c r="AP9" s="127">
        <f t="shared" si="12"/>
        <v>0</v>
      </c>
      <c r="AQ9" s="147">
        <f t="shared" si="2"/>
        <v>3</v>
      </c>
      <c r="AR9" s="68" t="str">
        <f t="shared" ref="AR9:AR72" si="13">CONCATENATE(AT9,AU9)</f>
        <v>425EPS040</v>
      </c>
      <c r="AS9" s="687" t="s">
        <v>699</v>
      </c>
      <c r="AT9" s="687">
        <v>425</v>
      </c>
      <c r="AU9" s="687" t="s">
        <v>579</v>
      </c>
      <c r="AV9" s="688">
        <v>3</v>
      </c>
    </row>
    <row r="10" spans="1:48">
      <c r="B10" s="29" t="str">
        <f t="shared" si="3"/>
        <v>579EPS010</v>
      </c>
      <c r="C10" s="29" t="str">
        <f t="shared" si="4"/>
        <v>579EPS044</v>
      </c>
      <c r="D10" s="29" t="str">
        <f t="shared" si="5"/>
        <v>579EPS002</v>
      </c>
      <c r="E10" s="29" t="str">
        <f t="shared" si="6"/>
        <v>579EPS016</v>
      </c>
      <c r="F10" s="29" t="str">
        <f t="shared" si="7"/>
        <v>579EPS023</v>
      </c>
      <c r="G10" s="29" t="str">
        <f t="shared" si="8"/>
        <v>579EPS005</v>
      </c>
      <c r="H10" s="29" t="str">
        <f t="shared" si="9"/>
        <v>579EPS040</v>
      </c>
      <c r="I10" s="29" t="str">
        <f t="shared" si="10"/>
        <v>579EPS017</v>
      </c>
      <c r="J10" s="29" t="str">
        <f t="shared" si="11"/>
        <v>579EAS016</v>
      </c>
      <c r="K10" s="28" t="s">
        <v>295</v>
      </c>
      <c r="L10" s="1021" t="s">
        <v>698</v>
      </c>
      <c r="M10" s="155">
        <v>579</v>
      </c>
      <c r="N10" s="40">
        <v>0</v>
      </c>
      <c r="O10" s="34">
        <v>1</v>
      </c>
      <c r="P10" s="34">
        <v>0</v>
      </c>
      <c r="Q10" s="34">
        <v>40</v>
      </c>
      <c r="R10" s="34">
        <v>0</v>
      </c>
      <c r="S10" s="34">
        <v>0</v>
      </c>
      <c r="T10" s="34">
        <v>0</v>
      </c>
      <c r="U10" s="34">
        <v>0</v>
      </c>
      <c r="V10" s="127">
        <v>0</v>
      </c>
      <c r="W10" s="147">
        <v>41</v>
      </c>
      <c r="X10" s="40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127">
        <v>0</v>
      </c>
      <c r="AG10" s="147">
        <v>0</v>
      </c>
      <c r="AH10" s="40">
        <f t="shared" si="12"/>
        <v>0</v>
      </c>
      <c r="AI10" s="34">
        <f t="shared" si="12"/>
        <v>0</v>
      </c>
      <c r="AJ10" s="34">
        <f t="shared" si="12"/>
        <v>0</v>
      </c>
      <c r="AK10" s="34">
        <f t="shared" si="12"/>
        <v>0</v>
      </c>
      <c r="AL10" s="34">
        <f t="shared" si="12"/>
        <v>0</v>
      </c>
      <c r="AM10" s="34">
        <f t="shared" si="12"/>
        <v>0</v>
      </c>
      <c r="AN10" s="34">
        <f t="shared" si="12"/>
        <v>28</v>
      </c>
      <c r="AO10" s="34">
        <f t="shared" si="12"/>
        <v>0</v>
      </c>
      <c r="AP10" s="127">
        <f t="shared" si="12"/>
        <v>0</v>
      </c>
      <c r="AQ10" s="147">
        <f t="shared" si="2"/>
        <v>28</v>
      </c>
      <c r="AR10" s="68" t="str">
        <f t="shared" si="13"/>
        <v>579EPS040</v>
      </c>
      <c r="AS10" s="687" t="s">
        <v>699</v>
      </c>
      <c r="AT10" s="687">
        <v>579</v>
      </c>
      <c r="AU10" s="687" t="s">
        <v>579</v>
      </c>
      <c r="AV10" s="688">
        <v>28</v>
      </c>
    </row>
    <row r="11" spans="1:48">
      <c r="B11" s="29" t="str">
        <f t="shared" si="3"/>
        <v>585EPS010</v>
      </c>
      <c r="C11" s="29" t="str">
        <f t="shared" si="4"/>
        <v>585EPS044</v>
      </c>
      <c r="D11" s="29" t="str">
        <f t="shared" si="5"/>
        <v>585EPS002</v>
      </c>
      <c r="E11" s="29" t="str">
        <f t="shared" si="6"/>
        <v>585EPS016</v>
      </c>
      <c r="F11" s="29" t="str">
        <f t="shared" si="7"/>
        <v>585EPS023</v>
      </c>
      <c r="G11" s="29" t="str">
        <f t="shared" si="8"/>
        <v>585EPS005</v>
      </c>
      <c r="H11" s="29" t="str">
        <f t="shared" si="9"/>
        <v>585EPS040</v>
      </c>
      <c r="I11" s="29" t="str">
        <f t="shared" si="10"/>
        <v>585EPS017</v>
      </c>
      <c r="J11" s="29" t="str">
        <f t="shared" si="11"/>
        <v>585EAS016</v>
      </c>
      <c r="K11" s="158" t="s">
        <v>297</v>
      </c>
      <c r="L11" s="1021" t="s">
        <v>698</v>
      </c>
      <c r="M11" s="155">
        <v>585</v>
      </c>
      <c r="N11" s="40">
        <v>0</v>
      </c>
      <c r="O11" s="34">
        <v>0</v>
      </c>
      <c r="P11" s="34">
        <v>0</v>
      </c>
      <c r="Q11" s="34">
        <v>6</v>
      </c>
      <c r="R11" s="34">
        <v>0</v>
      </c>
      <c r="S11" s="34">
        <v>0</v>
      </c>
      <c r="T11" s="34">
        <v>0</v>
      </c>
      <c r="U11" s="34">
        <v>0</v>
      </c>
      <c r="V11" s="127">
        <v>0</v>
      </c>
      <c r="W11" s="147">
        <v>6</v>
      </c>
      <c r="X11" s="40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127">
        <v>0</v>
      </c>
      <c r="AG11" s="147">
        <v>0</v>
      </c>
      <c r="AH11" s="40">
        <f t="shared" si="12"/>
        <v>0</v>
      </c>
      <c r="AI11" s="34">
        <f t="shared" si="12"/>
        <v>0</v>
      </c>
      <c r="AJ11" s="34">
        <f t="shared" si="12"/>
        <v>0</v>
      </c>
      <c r="AK11" s="34">
        <f t="shared" si="12"/>
        <v>0</v>
      </c>
      <c r="AL11" s="34">
        <f t="shared" si="12"/>
        <v>0</v>
      </c>
      <c r="AM11" s="34">
        <f t="shared" si="12"/>
        <v>0</v>
      </c>
      <c r="AN11" s="34">
        <f t="shared" si="12"/>
        <v>11</v>
      </c>
      <c r="AO11" s="34">
        <f t="shared" si="12"/>
        <v>0</v>
      </c>
      <c r="AP11" s="127">
        <f t="shared" si="12"/>
        <v>0</v>
      </c>
      <c r="AQ11" s="147">
        <f t="shared" si="2"/>
        <v>11</v>
      </c>
      <c r="AR11" s="68" t="str">
        <f t="shared" si="13"/>
        <v>579ESSC02</v>
      </c>
      <c r="AS11" s="687" t="s">
        <v>699</v>
      </c>
      <c r="AT11" s="687">
        <v>579</v>
      </c>
      <c r="AU11" s="687" t="s">
        <v>700</v>
      </c>
      <c r="AV11" s="688">
        <v>16</v>
      </c>
    </row>
    <row r="12" spans="1:48">
      <c r="B12" s="29" t="str">
        <f t="shared" si="3"/>
        <v>591EPS010</v>
      </c>
      <c r="C12" s="29" t="str">
        <f t="shared" si="4"/>
        <v>591EPS044</v>
      </c>
      <c r="D12" s="29" t="str">
        <f t="shared" si="5"/>
        <v>591EPS002</v>
      </c>
      <c r="E12" s="29" t="str">
        <f t="shared" si="6"/>
        <v>591EPS016</v>
      </c>
      <c r="F12" s="29" t="str">
        <f t="shared" si="7"/>
        <v>591EPS023</v>
      </c>
      <c r="G12" s="29" t="str">
        <f t="shared" si="8"/>
        <v>591EPS005</v>
      </c>
      <c r="H12" s="29" t="str">
        <f t="shared" si="9"/>
        <v>591EPS040</v>
      </c>
      <c r="I12" s="29" t="str">
        <f t="shared" si="10"/>
        <v>591EPS017</v>
      </c>
      <c r="J12" s="29" t="str">
        <f t="shared" si="11"/>
        <v>591EAS016</v>
      </c>
      <c r="K12" s="158" t="s">
        <v>299</v>
      </c>
      <c r="L12" s="1021" t="s">
        <v>698</v>
      </c>
      <c r="M12" s="155">
        <v>591</v>
      </c>
      <c r="N12" s="40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127">
        <v>0</v>
      </c>
      <c r="W12" s="147">
        <v>0</v>
      </c>
      <c r="X12" s="40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127">
        <v>0</v>
      </c>
      <c r="AG12" s="147">
        <v>0</v>
      </c>
      <c r="AH12" s="40">
        <f t="shared" si="12"/>
        <v>0</v>
      </c>
      <c r="AI12" s="34">
        <f t="shared" si="12"/>
        <v>0</v>
      </c>
      <c r="AJ12" s="34">
        <f t="shared" si="12"/>
        <v>4</v>
      </c>
      <c r="AK12" s="34">
        <f t="shared" si="12"/>
        <v>0</v>
      </c>
      <c r="AL12" s="34">
        <f t="shared" si="12"/>
        <v>0</v>
      </c>
      <c r="AM12" s="34">
        <f t="shared" si="12"/>
        <v>0</v>
      </c>
      <c r="AN12" s="34">
        <f t="shared" si="12"/>
        <v>16</v>
      </c>
      <c r="AO12" s="34">
        <f t="shared" si="12"/>
        <v>0</v>
      </c>
      <c r="AP12" s="127">
        <f t="shared" si="12"/>
        <v>0</v>
      </c>
      <c r="AQ12" s="147">
        <f t="shared" si="2"/>
        <v>20</v>
      </c>
      <c r="AR12" s="68" t="str">
        <f t="shared" si="13"/>
        <v>585EPS040</v>
      </c>
      <c r="AS12" s="687" t="s">
        <v>699</v>
      </c>
      <c r="AT12" s="687">
        <v>585</v>
      </c>
      <c r="AU12" s="687" t="s">
        <v>579</v>
      </c>
      <c r="AV12" s="688">
        <v>11</v>
      </c>
    </row>
    <row r="13" spans="1:48">
      <c r="B13" s="29" t="str">
        <f t="shared" si="3"/>
        <v>893EPS010</v>
      </c>
      <c r="C13" s="29" t="str">
        <f t="shared" si="4"/>
        <v>893EPS044</v>
      </c>
      <c r="D13" s="29" t="str">
        <f t="shared" si="5"/>
        <v>893EPS002</v>
      </c>
      <c r="E13" s="29" t="str">
        <f t="shared" si="6"/>
        <v>893EPS016</v>
      </c>
      <c r="F13" s="29" t="str">
        <f t="shared" si="7"/>
        <v>893EPS023</v>
      </c>
      <c r="G13" s="29" t="str">
        <f t="shared" si="8"/>
        <v>893EPS005</v>
      </c>
      <c r="H13" s="29" t="str">
        <f t="shared" si="9"/>
        <v>893EPS040</v>
      </c>
      <c r="I13" s="29" t="str">
        <f t="shared" si="10"/>
        <v>893EPS017</v>
      </c>
      <c r="J13" s="29" t="str">
        <f t="shared" si="11"/>
        <v>893EAS016</v>
      </c>
      <c r="K13" s="158" t="s">
        <v>300</v>
      </c>
      <c r="L13" s="1021" t="s">
        <v>698</v>
      </c>
      <c r="M13" s="155">
        <v>893</v>
      </c>
      <c r="N13" s="40">
        <v>0</v>
      </c>
      <c r="O13" s="34">
        <v>0</v>
      </c>
      <c r="P13" s="34">
        <v>0</v>
      </c>
      <c r="Q13" s="34">
        <v>4</v>
      </c>
      <c r="R13" s="34">
        <v>0</v>
      </c>
      <c r="S13" s="34">
        <v>0</v>
      </c>
      <c r="T13" s="34">
        <v>0</v>
      </c>
      <c r="U13" s="34">
        <v>0</v>
      </c>
      <c r="V13" s="127">
        <v>0</v>
      </c>
      <c r="W13" s="147">
        <v>4</v>
      </c>
      <c r="X13" s="40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127">
        <v>0</v>
      </c>
      <c r="AG13" s="147">
        <v>0</v>
      </c>
      <c r="AH13" s="40">
        <f t="shared" si="12"/>
        <v>0</v>
      </c>
      <c r="AI13" s="34">
        <f t="shared" si="12"/>
        <v>0</v>
      </c>
      <c r="AJ13" s="34">
        <f t="shared" si="12"/>
        <v>0</v>
      </c>
      <c r="AK13" s="34">
        <f t="shared" si="12"/>
        <v>0</v>
      </c>
      <c r="AL13" s="34">
        <f t="shared" si="12"/>
        <v>0</v>
      </c>
      <c r="AM13" s="34">
        <f t="shared" si="12"/>
        <v>0</v>
      </c>
      <c r="AN13" s="34">
        <f t="shared" si="12"/>
        <v>10</v>
      </c>
      <c r="AO13" s="34">
        <f t="shared" si="12"/>
        <v>0</v>
      </c>
      <c r="AP13" s="127">
        <f t="shared" si="12"/>
        <v>0</v>
      </c>
      <c r="AQ13" s="147">
        <f t="shared" si="2"/>
        <v>10</v>
      </c>
      <c r="AR13" s="68" t="str">
        <f t="shared" si="13"/>
        <v>591EPS002</v>
      </c>
      <c r="AS13" s="687" t="s">
        <v>699</v>
      </c>
      <c r="AT13" s="687">
        <v>591</v>
      </c>
      <c r="AU13" s="687" t="s">
        <v>577</v>
      </c>
      <c r="AV13" s="688">
        <v>4</v>
      </c>
    </row>
    <row r="14" spans="1:48">
      <c r="B14" s="29" t="str">
        <f t="shared" si="3"/>
        <v>EPS010</v>
      </c>
      <c r="C14" s="29" t="str">
        <f t="shared" si="4"/>
        <v>EPS044</v>
      </c>
      <c r="D14" s="29" t="str">
        <f t="shared" si="5"/>
        <v>EPS002</v>
      </c>
      <c r="E14" s="29" t="str">
        <f t="shared" si="6"/>
        <v>EPS016</v>
      </c>
      <c r="F14" s="29" t="str">
        <f t="shared" si="7"/>
        <v>EPS023</v>
      </c>
      <c r="G14" s="29" t="str">
        <f t="shared" si="8"/>
        <v>EPS005</v>
      </c>
      <c r="H14" s="29" t="str">
        <f t="shared" si="9"/>
        <v>EPS040</v>
      </c>
      <c r="I14" s="29" t="str">
        <f t="shared" si="10"/>
        <v>EPS017</v>
      </c>
      <c r="J14" s="29" t="str">
        <f t="shared" si="11"/>
        <v>EAS016</v>
      </c>
      <c r="K14" s="156" t="s">
        <v>701</v>
      </c>
      <c r="L14" s="120"/>
      <c r="M14" s="157"/>
      <c r="N14" s="38">
        <v>0</v>
      </c>
      <c r="O14" s="35">
        <v>2</v>
      </c>
      <c r="P14" s="35">
        <v>0</v>
      </c>
      <c r="Q14" s="35">
        <v>167</v>
      </c>
      <c r="R14" s="35">
        <v>0</v>
      </c>
      <c r="S14" s="35">
        <v>1</v>
      </c>
      <c r="T14" s="35">
        <v>0</v>
      </c>
      <c r="U14" s="35">
        <v>0</v>
      </c>
      <c r="V14" s="128">
        <v>0</v>
      </c>
      <c r="W14" s="146">
        <v>170</v>
      </c>
      <c r="X14" s="38">
        <v>0</v>
      </c>
      <c r="Y14" s="35">
        <v>0</v>
      </c>
      <c r="Z14" s="35">
        <v>0</v>
      </c>
      <c r="AA14" s="35">
        <v>34</v>
      </c>
      <c r="AB14" s="35">
        <v>0</v>
      </c>
      <c r="AC14" s="35">
        <v>0</v>
      </c>
      <c r="AD14" s="35">
        <v>0</v>
      </c>
      <c r="AE14" s="35">
        <v>0</v>
      </c>
      <c r="AF14" s="128">
        <v>0</v>
      </c>
      <c r="AG14" s="146">
        <v>34</v>
      </c>
      <c r="AH14" s="38">
        <f t="shared" ref="AH14:AP14" si="14">SUM(AH15:AH20)</f>
        <v>0</v>
      </c>
      <c r="AI14" s="35">
        <f t="shared" si="14"/>
        <v>0</v>
      </c>
      <c r="AJ14" s="35">
        <f t="shared" si="14"/>
        <v>0</v>
      </c>
      <c r="AK14" s="35">
        <f t="shared" si="14"/>
        <v>141</v>
      </c>
      <c r="AL14" s="35">
        <f t="shared" si="14"/>
        <v>1</v>
      </c>
      <c r="AM14" s="35">
        <f t="shared" si="14"/>
        <v>0</v>
      </c>
      <c r="AN14" s="35">
        <f t="shared" si="14"/>
        <v>48</v>
      </c>
      <c r="AO14" s="35">
        <f t="shared" si="14"/>
        <v>0</v>
      </c>
      <c r="AP14" s="128">
        <f t="shared" si="14"/>
        <v>0</v>
      </c>
      <c r="AQ14" s="146">
        <f t="shared" si="2"/>
        <v>190</v>
      </c>
      <c r="AR14" s="68" t="str">
        <f t="shared" si="13"/>
        <v>591EPS040</v>
      </c>
      <c r="AS14" s="687" t="s">
        <v>699</v>
      </c>
      <c r="AT14" s="687">
        <v>591</v>
      </c>
      <c r="AU14" s="687" t="s">
        <v>579</v>
      </c>
      <c r="AV14" s="688">
        <v>16</v>
      </c>
    </row>
    <row r="15" spans="1:48">
      <c r="B15" s="29" t="str">
        <f t="shared" si="3"/>
        <v>120EPS010</v>
      </c>
      <c r="C15" s="29" t="str">
        <f t="shared" si="4"/>
        <v>120EPS044</v>
      </c>
      <c r="D15" s="29" t="str">
        <f t="shared" si="5"/>
        <v>120EPS002</v>
      </c>
      <c r="E15" s="29" t="str">
        <f t="shared" si="6"/>
        <v>120EPS016</v>
      </c>
      <c r="F15" s="29" t="str">
        <f t="shared" si="7"/>
        <v>120EPS023</v>
      </c>
      <c r="G15" s="29" t="str">
        <f t="shared" si="8"/>
        <v>120EPS005</v>
      </c>
      <c r="H15" s="29" t="str">
        <f t="shared" si="9"/>
        <v>120EPS040</v>
      </c>
      <c r="I15" s="29" t="str">
        <f t="shared" si="10"/>
        <v>120EPS017</v>
      </c>
      <c r="J15" s="29" t="str">
        <f t="shared" si="11"/>
        <v>120EAS016</v>
      </c>
      <c r="K15" s="158" t="s">
        <v>302</v>
      </c>
      <c r="L15" s="1021" t="s">
        <v>702</v>
      </c>
      <c r="M15" s="155">
        <v>120</v>
      </c>
      <c r="N15" s="40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127">
        <v>0</v>
      </c>
      <c r="W15" s="147">
        <v>0</v>
      </c>
      <c r="X15" s="40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127">
        <v>0</v>
      </c>
      <c r="AG15" s="147">
        <v>0</v>
      </c>
      <c r="AH15" s="40">
        <f t="shared" ref="AH15:AP20" si="15">IFERROR(VLOOKUP(B15,$AR$8:$AV$928,5,0),0)</f>
        <v>0</v>
      </c>
      <c r="AI15" s="34">
        <f t="shared" si="15"/>
        <v>0</v>
      </c>
      <c r="AJ15" s="34">
        <f t="shared" si="15"/>
        <v>0</v>
      </c>
      <c r="AK15" s="34">
        <f t="shared" si="15"/>
        <v>0</v>
      </c>
      <c r="AL15" s="34">
        <f t="shared" si="15"/>
        <v>0</v>
      </c>
      <c r="AM15" s="34">
        <f t="shared" si="15"/>
        <v>0</v>
      </c>
      <c r="AN15" s="34">
        <f t="shared" si="15"/>
        <v>0</v>
      </c>
      <c r="AO15" s="34">
        <f t="shared" si="15"/>
        <v>0</v>
      </c>
      <c r="AP15" s="127">
        <f t="shared" si="15"/>
        <v>0</v>
      </c>
      <c r="AQ15" s="147">
        <f t="shared" si="2"/>
        <v>0</v>
      </c>
      <c r="AR15" s="68" t="str">
        <f t="shared" si="13"/>
        <v>893EPS040</v>
      </c>
      <c r="AS15" s="687" t="s">
        <v>699</v>
      </c>
      <c r="AT15" s="687">
        <v>893</v>
      </c>
      <c r="AU15" s="687" t="s">
        <v>579</v>
      </c>
      <c r="AV15" s="688">
        <v>10</v>
      </c>
    </row>
    <row r="16" spans="1:48">
      <c r="B16" s="29" t="str">
        <f t="shared" si="3"/>
        <v>154EPS010</v>
      </c>
      <c r="C16" s="29" t="str">
        <f t="shared" si="4"/>
        <v>154EPS044</v>
      </c>
      <c r="D16" s="29" t="str">
        <f t="shared" si="5"/>
        <v>154EPS002</v>
      </c>
      <c r="E16" s="29" t="str">
        <f t="shared" si="6"/>
        <v>154EPS016</v>
      </c>
      <c r="F16" s="29" t="str">
        <f t="shared" si="7"/>
        <v>154EPS023</v>
      </c>
      <c r="G16" s="29" t="str">
        <f t="shared" si="8"/>
        <v>154EPS005</v>
      </c>
      <c r="H16" s="29" t="str">
        <f t="shared" si="9"/>
        <v>154EPS040</v>
      </c>
      <c r="I16" s="29" t="str">
        <f t="shared" si="10"/>
        <v>154EPS017</v>
      </c>
      <c r="J16" s="29" t="str">
        <f t="shared" si="11"/>
        <v>154EAS016</v>
      </c>
      <c r="K16" s="158" t="s">
        <v>303</v>
      </c>
      <c r="L16" s="1021" t="s">
        <v>702</v>
      </c>
      <c r="M16" s="155">
        <v>154</v>
      </c>
      <c r="N16" s="40">
        <v>0</v>
      </c>
      <c r="O16" s="34">
        <v>1</v>
      </c>
      <c r="P16" s="34">
        <v>0</v>
      </c>
      <c r="Q16" s="34">
        <v>151</v>
      </c>
      <c r="R16" s="34">
        <v>0</v>
      </c>
      <c r="S16" s="34">
        <v>1</v>
      </c>
      <c r="T16" s="34">
        <v>0</v>
      </c>
      <c r="U16" s="34">
        <v>0</v>
      </c>
      <c r="V16" s="127">
        <v>0</v>
      </c>
      <c r="W16" s="147">
        <v>153</v>
      </c>
      <c r="X16" s="40">
        <v>0</v>
      </c>
      <c r="Y16" s="34">
        <v>0</v>
      </c>
      <c r="Z16" s="34">
        <v>0</v>
      </c>
      <c r="AA16" s="34">
        <v>34</v>
      </c>
      <c r="AB16" s="34">
        <v>0</v>
      </c>
      <c r="AC16" s="34">
        <v>0</v>
      </c>
      <c r="AD16" s="34">
        <v>0</v>
      </c>
      <c r="AE16" s="34">
        <v>0</v>
      </c>
      <c r="AF16" s="127">
        <v>0</v>
      </c>
      <c r="AG16" s="147">
        <v>34</v>
      </c>
      <c r="AH16" s="40">
        <f t="shared" si="15"/>
        <v>0</v>
      </c>
      <c r="AI16" s="34">
        <f t="shared" si="15"/>
        <v>0</v>
      </c>
      <c r="AJ16" s="34">
        <f t="shared" si="15"/>
        <v>0</v>
      </c>
      <c r="AK16" s="34">
        <f t="shared" si="15"/>
        <v>141</v>
      </c>
      <c r="AL16" s="34">
        <f t="shared" si="15"/>
        <v>0</v>
      </c>
      <c r="AM16" s="34">
        <f t="shared" si="15"/>
        <v>0</v>
      </c>
      <c r="AN16" s="34">
        <f t="shared" si="15"/>
        <v>38</v>
      </c>
      <c r="AO16" s="34">
        <f t="shared" si="15"/>
        <v>0</v>
      </c>
      <c r="AP16" s="127">
        <f t="shared" si="15"/>
        <v>0</v>
      </c>
      <c r="AQ16" s="147">
        <f t="shared" si="2"/>
        <v>179</v>
      </c>
      <c r="AR16" s="68" t="str">
        <f t="shared" si="13"/>
        <v>154EPS016</v>
      </c>
      <c r="AS16" s="687" t="s">
        <v>703</v>
      </c>
      <c r="AT16" s="687">
        <v>154</v>
      </c>
      <c r="AU16" s="687" t="s">
        <v>643</v>
      </c>
      <c r="AV16" s="688">
        <v>141</v>
      </c>
    </row>
    <row r="17" spans="2:48">
      <c r="B17" s="29" t="str">
        <f t="shared" si="3"/>
        <v>250EPS010</v>
      </c>
      <c r="C17" s="29" t="str">
        <f t="shared" si="4"/>
        <v>250EPS044</v>
      </c>
      <c r="D17" s="29" t="str">
        <f t="shared" si="5"/>
        <v>250EPS002</v>
      </c>
      <c r="E17" s="29" t="str">
        <f t="shared" si="6"/>
        <v>250EPS016</v>
      </c>
      <c r="F17" s="29" t="str">
        <f t="shared" si="7"/>
        <v>250EPS023</v>
      </c>
      <c r="G17" s="29" t="str">
        <f t="shared" si="8"/>
        <v>250EPS005</v>
      </c>
      <c r="H17" s="29" t="str">
        <f t="shared" si="9"/>
        <v>250EPS040</v>
      </c>
      <c r="I17" s="29" t="str">
        <f t="shared" si="10"/>
        <v>250EPS017</v>
      </c>
      <c r="J17" s="29" t="str">
        <f t="shared" si="11"/>
        <v>250EAS016</v>
      </c>
      <c r="K17" s="158" t="s">
        <v>304</v>
      </c>
      <c r="L17" s="1021" t="s">
        <v>702</v>
      </c>
      <c r="M17" s="155">
        <v>250</v>
      </c>
      <c r="N17" s="40">
        <v>0</v>
      </c>
      <c r="O17" s="34">
        <v>0</v>
      </c>
      <c r="P17" s="34">
        <v>0</v>
      </c>
      <c r="Q17" s="34">
        <v>16</v>
      </c>
      <c r="R17" s="34">
        <v>0</v>
      </c>
      <c r="S17" s="34">
        <v>0</v>
      </c>
      <c r="T17" s="34">
        <v>0</v>
      </c>
      <c r="U17" s="34">
        <v>0</v>
      </c>
      <c r="V17" s="127">
        <v>0</v>
      </c>
      <c r="W17" s="147">
        <v>16</v>
      </c>
      <c r="X17" s="40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127">
        <v>0</v>
      </c>
      <c r="AG17" s="147">
        <v>0</v>
      </c>
      <c r="AH17" s="40">
        <f t="shared" si="15"/>
        <v>0</v>
      </c>
      <c r="AI17" s="34">
        <f t="shared" si="15"/>
        <v>0</v>
      </c>
      <c r="AJ17" s="34">
        <f t="shared" si="15"/>
        <v>0</v>
      </c>
      <c r="AK17" s="34">
        <f t="shared" si="15"/>
        <v>0</v>
      </c>
      <c r="AL17" s="34">
        <f t="shared" si="15"/>
        <v>1</v>
      </c>
      <c r="AM17" s="34">
        <f t="shared" si="15"/>
        <v>0</v>
      </c>
      <c r="AN17" s="34">
        <f t="shared" si="15"/>
        <v>1</v>
      </c>
      <c r="AO17" s="34">
        <f t="shared" si="15"/>
        <v>0</v>
      </c>
      <c r="AP17" s="127">
        <f t="shared" si="15"/>
        <v>0</v>
      </c>
      <c r="AQ17" s="147">
        <f t="shared" si="2"/>
        <v>2</v>
      </c>
      <c r="AR17" s="68" t="str">
        <f t="shared" si="13"/>
        <v>154EPS040</v>
      </c>
      <c r="AS17" s="687" t="s">
        <v>703</v>
      </c>
      <c r="AT17" s="687">
        <v>154</v>
      </c>
      <c r="AU17" s="687" t="s">
        <v>579</v>
      </c>
      <c r="AV17" s="688">
        <v>38</v>
      </c>
    </row>
    <row r="18" spans="2:48">
      <c r="B18" s="29" t="str">
        <f t="shared" si="3"/>
        <v>495EPS010</v>
      </c>
      <c r="C18" s="29" t="str">
        <f t="shared" si="4"/>
        <v>495EPS044</v>
      </c>
      <c r="D18" s="29" t="str">
        <f t="shared" si="5"/>
        <v>495EPS002</v>
      </c>
      <c r="E18" s="29" t="str">
        <f t="shared" si="6"/>
        <v>495EPS016</v>
      </c>
      <c r="F18" s="29" t="str">
        <f t="shared" si="7"/>
        <v>495EPS023</v>
      </c>
      <c r="G18" s="29" t="str">
        <f t="shared" si="8"/>
        <v>495EPS005</v>
      </c>
      <c r="H18" s="29" t="str">
        <f t="shared" si="9"/>
        <v>495EPS040</v>
      </c>
      <c r="I18" s="29" t="str">
        <f t="shared" si="10"/>
        <v>495EPS017</v>
      </c>
      <c r="J18" s="29" t="str">
        <f t="shared" si="11"/>
        <v>495EAS016</v>
      </c>
      <c r="K18" s="158" t="s">
        <v>305</v>
      </c>
      <c r="L18" s="1021" t="s">
        <v>702</v>
      </c>
      <c r="M18" s="155">
        <v>495</v>
      </c>
      <c r="N18" s="40">
        <v>0</v>
      </c>
      <c r="O18" s="34">
        <v>1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127">
        <v>0</v>
      </c>
      <c r="W18" s="147">
        <v>1</v>
      </c>
      <c r="X18" s="40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127">
        <v>0</v>
      </c>
      <c r="AG18" s="147">
        <v>0</v>
      </c>
      <c r="AH18" s="40">
        <f t="shared" si="15"/>
        <v>0</v>
      </c>
      <c r="AI18" s="34">
        <f t="shared" si="15"/>
        <v>0</v>
      </c>
      <c r="AJ18" s="34">
        <f t="shared" si="15"/>
        <v>0</v>
      </c>
      <c r="AK18" s="34">
        <f t="shared" si="15"/>
        <v>0</v>
      </c>
      <c r="AL18" s="34">
        <f t="shared" si="15"/>
        <v>0</v>
      </c>
      <c r="AM18" s="34">
        <f t="shared" si="15"/>
        <v>0</v>
      </c>
      <c r="AN18" s="34">
        <f t="shared" si="15"/>
        <v>0</v>
      </c>
      <c r="AO18" s="34">
        <f t="shared" si="15"/>
        <v>0</v>
      </c>
      <c r="AP18" s="127">
        <f t="shared" si="15"/>
        <v>0</v>
      </c>
      <c r="AQ18" s="147">
        <f t="shared" si="2"/>
        <v>0</v>
      </c>
      <c r="AR18" s="68" t="str">
        <f t="shared" si="13"/>
        <v>154ESSC02</v>
      </c>
      <c r="AS18" s="687" t="s">
        <v>703</v>
      </c>
      <c r="AT18" s="687">
        <v>154</v>
      </c>
      <c r="AU18" s="687" t="s">
        <v>700</v>
      </c>
      <c r="AV18" s="688">
        <v>1</v>
      </c>
    </row>
    <row r="19" spans="2:48">
      <c r="B19" s="29" t="str">
        <f t="shared" si="3"/>
        <v>790EPS010</v>
      </c>
      <c r="C19" s="29" t="str">
        <f t="shared" si="4"/>
        <v>790EPS044</v>
      </c>
      <c r="D19" s="29" t="str">
        <f t="shared" si="5"/>
        <v>790EPS002</v>
      </c>
      <c r="E19" s="29" t="str">
        <f t="shared" si="6"/>
        <v>790EPS016</v>
      </c>
      <c r="F19" s="29" t="str">
        <f t="shared" si="7"/>
        <v>790EPS023</v>
      </c>
      <c r="G19" s="29" t="str">
        <f t="shared" si="8"/>
        <v>790EPS005</v>
      </c>
      <c r="H19" s="29" t="str">
        <f t="shared" si="9"/>
        <v>790EPS040</v>
      </c>
      <c r="I19" s="29" t="str">
        <f t="shared" si="10"/>
        <v>790EPS017</v>
      </c>
      <c r="J19" s="29" t="str">
        <f t="shared" si="11"/>
        <v>790EAS016</v>
      </c>
      <c r="K19" s="158" t="s">
        <v>306</v>
      </c>
      <c r="L19" s="1021" t="s">
        <v>702</v>
      </c>
      <c r="M19" s="155">
        <v>790</v>
      </c>
      <c r="N19" s="40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127">
        <v>0</v>
      </c>
      <c r="W19" s="147">
        <v>0</v>
      </c>
      <c r="X19" s="40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127">
        <v>0</v>
      </c>
      <c r="AG19" s="147">
        <v>0</v>
      </c>
      <c r="AH19" s="40">
        <f t="shared" si="15"/>
        <v>0</v>
      </c>
      <c r="AI19" s="34">
        <f t="shared" si="15"/>
        <v>0</v>
      </c>
      <c r="AJ19" s="34">
        <f t="shared" si="15"/>
        <v>0</v>
      </c>
      <c r="AK19" s="34">
        <f t="shared" si="15"/>
        <v>0</v>
      </c>
      <c r="AL19" s="34">
        <f t="shared" si="15"/>
        <v>0</v>
      </c>
      <c r="AM19" s="34">
        <f t="shared" si="15"/>
        <v>0</v>
      </c>
      <c r="AN19" s="34">
        <f t="shared" si="15"/>
        <v>2</v>
      </c>
      <c r="AO19" s="34">
        <f t="shared" si="15"/>
        <v>0</v>
      </c>
      <c r="AP19" s="127">
        <f t="shared" si="15"/>
        <v>0</v>
      </c>
      <c r="AQ19" s="147">
        <f t="shared" si="2"/>
        <v>2</v>
      </c>
      <c r="AR19" s="68" t="str">
        <f t="shared" si="13"/>
        <v>250EPS023</v>
      </c>
      <c r="AS19" s="687" t="s">
        <v>703</v>
      </c>
      <c r="AT19" s="687">
        <v>250</v>
      </c>
      <c r="AU19" s="687" t="s">
        <v>650</v>
      </c>
      <c r="AV19" s="688">
        <v>1</v>
      </c>
    </row>
    <row r="20" spans="2:48">
      <c r="B20" s="29" t="str">
        <f t="shared" si="3"/>
        <v>895EPS010</v>
      </c>
      <c r="C20" s="29" t="str">
        <f t="shared" si="4"/>
        <v>895EPS044</v>
      </c>
      <c r="D20" s="29" t="str">
        <f t="shared" si="5"/>
        <v>895EPS002</v>
      </c>
      <c r="E20" s="29" t="str">
        <f t="shared" si="6"/>
        <v>895EPS016</v>
      </c>
      <c r="F20" s="29" t="str">
        <f t="shared" si="7"/>
        <v>895EPS023</v>
      </c>
      <c r="G20" s="29" t="str">
        <f t="shared" si="8"/>
        <v>895EPS005</v>
      </c>
      <c r="H20" s="29" t="str">
        <f t="shared" si="9"/>
        <v>895EPS040</v>
      </c>
      <c r="I20" s="29" t="str">
        <f t="shared" si="10"/>
        <v>895EPS017</v>
      </c>
      <c r="J20" s="29" t="str">
        <f t="shared" si="11"/>
        <v>895EAS016</v>
      </c>
      <c r="K20" s="159" t="s">
        <v>307</v>
      </c>
      <c r="L20" s="1021" t="s">
        <v>702</v>
      </c>
      <c r="M20" s="155">
        <v>895</v>
      </c>
      <c r="N20" s="40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127">
        <v>0</v>
      </c>
      <c r="W20" s="147">
        <v>0</v>
      </c>
      <c r="X20" s="40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127">
        <v>0</v>
      </c>
      <c r="AG20" s="147">
        <v>0</v>
      </c>
      <c r="AH20" s="40">
        <f t="shared" si="15"/>
        <v>0</v>
      </c>
      <c r="AI20" s="34">
        <f t="shared" si="15"/>
        <v>0</v>
      </c>
      <c r="AJ20" s="34">
        <f t="shared" si="15"/>
        <v>0</v>
      </c>
      <c r="AK20" s="34">
        <f t="shared" si="15"/>
        <v>0</v>
      </c>
      <c r="AL20" s="34">
        <f t="shared" si="15"/>
        <v>0</v>
      </c>
      <c r="AM20" s="34">
        <f t="shared" si="15"/>
        <v>0</v>
      </c>
      <c r="AN20" s="34">
        <f t="shared" si="15"/>
        <v>7</v>
      </c>
      <c r="AO20" s="34">
        <f t="shared" si="15"/>
        <v>0</v>
      </c>
      <c r="AP20" s="127">
        <f t="shared" si="15"/>
        <v>0</v>
      </c>
      <c r="AQ20" s="147">
        <f t="shared" si="2"/>
        <v>7</v>
      </c>
      <c r="AR20" s="68" t="str">
        <f t="shared" si="13"/>
        <v>250EPS040</v>
      </c>
      <c r="AS20" s="687" t="s">
        <v>703</v>
      </c>
      <c r="AT20" s="687">
        <v>250</v>
      </c>
      <c r="AU20" s="687" t="s">
        <v>579</v>
      </c>
      <c r="AV20" s="688">
        <v>1</v>
      </c>
    </row>
    <row r="21" spans="2:48">
      <c r="B21" s="29" t="str">
        <f t="shared" si="3"/>
        <v>EPS010</v>
      </c>
      <c r="C21" s="29" t="str">
        <f t="shared" si="4"/>
        <v>EPS044</v>
      </c>
      <c r="D21" s="29" t="str">
        <f t="shared" si="5"/>
        <v>EPS002</v>
      </c>
      <c r="E21" s="29" t="str">
        <f t="shared" si="6"/>
        <v>EPS016</v>
      </c>
      <c r="F21" s="29" t="str">
        <f t="shared" si="7"/>
        <v>EPS023</v>
      </c>
      <c r="G21" s="29" t="str">
        <f t="shared" si="8"/>
        <v>EPS005</v>
      </c>
      <c r="H21" s="29" t="str">
        <f t="shared" si="9"/>
        <v>EPS040</v>
      </c>
      <c r="I21" s="29" t="str">
        <f t="shared" si="10"/>
        <v>EPS017</v>
      </c>
      <c r="J21" s="29" t="str">
        <f t="shared" si="11"/>
        <v>EAS016</v>
      </c>
      <c r="K21" s="156" t="s">
        <v>704</v>
      </c>
      <c r="L21" s="120"/>
      <c r="M21" s="157"/>
      <c r="N21" s="38">
        <v>777</v>
      </c>
      <c r="O21" s="35">
        <v>0</v>
      </c>
      <c r="P21" s="35">
        <v>0</v>
      </c>
      <c r="Q21" s="35">
        <v>794</v>
      </c>
      <c r="R21" s="35">
        <v>0</v>
      </c>
      <c r="S21" s="35">
        <v>0</v>
      </c>
      <c r="T21" s="35">
        <v>3</v>
      </c>
      <c r="U21" s="35">
        <v>0</v>
      </c>
      <c r="V21" s="128">
        <v>0</v>
      </c>
      <c r="W21" s="146">
        <v>1574</v>
      </c>
      <c r="X21" s="38">
        <v>80</v>
      </c>
      <c r="Y21" s="35">
        <v>0</v>
      </c>
      <c r="Z21" s="35">
        <v>0</v>
      </c>
      <c r="AA21" s="35">
        <v>176</v>
      </c>
      <c r="AB21" s="35">
        <v>0</v>
      </c>
      <c r="AC21" s="35">
        <v>0</v>
      </c>
      <c r="AD21" s="35">
        <v>0</v>
      </c>
      <c r="AE21" s="35">
        <v>0</v>
      </c>
      <c r="AF21" s="128">
        <v>0</v>
      </c>
      <c r="AG21" s="146">
        <v>256</v>
      </c>
      <c r="AH21" s="38">
        <f t="shared" ref="AH21:AP21" si="16">SUM(AH22:AH32)</f>
        <v>129</v>
      </c>
      <c r="AI21" s="35">
        <f t="shared" si="16"/>
        <v>0</v>
      </c>
      <c r="AJ21" s="35">
        <f t="shared" si="16"/>
        <v>0</v>
      </c>
      <c r="AK21" s="35">
        <f t="shared" si="16"/>
        <v>809</v>
      </c>
      <c r="AL21" s="35">
        <f t="shared" si="16"/>
        <v>0</v>
      </c>
      <c r="AM21" s="35">
        <f t="shared" si="16"/>
        <v>0</v>
      </c>
      <c r="AN21" s="35">
        <f t="shared" si="16"/>
        <v>246</v>
      </c>
      <c r="AO21" s="35">
        <f t="shared" si="16"/>
        <v>0</v>
      </c>
      <c r="AP21" s="128">
        <f t="shared" si="16"/>
        <v>0</v>
      </c>
      <c r="AQ21" s="146">
        <f t="shared" si="2"/>
        <v>1184</v>
      </c>
      <c r="AR21" s="68" t="str">
        <f t="shared" si="13"/>
        <v>790EPS040</v>
      </c>
      <c r="AS21" s="687" t="s">
        <v>703</v>
      </c>
      <c r="AT21" s="687">
        <v>790</v>
      </c>
      <c r="AU21" s="687" t="s">
        <v>579</v>
      </c>
      <c r="AV21" s="688">
        <v>2</v>
      </c>
    </row>
    <row r="22" spans="2:48">
      <c r="B22" s="29" t="str">
        <f t="shared" si="3"/>
        <v>45EPS010</v>
      </c>
      <c r="C22" s="29" t="str">
        <f t="shared" si="4"/>
        <v>45EPS044</v>
      </c>
      <c r="D22" s="29" t="str">
        <f t="shared" si="5"/>
        <v>45EPS002</v>
      </c>
      <c r="E22" s="29" t="str">
        <f t="shared" si="6"/>
        <v>45EPS016</v>
      </c>
      <c r="F22" s="29" t="str">
        <f t="shared" si="7"/>
        <v>45EPS023</v>
      </c>
      <c r="G22" s="29" t="str">
        <f t="shared" si="8"/>
        <v>45EPS005</v>
      </c>
      <c r="H22" s="29" t="str">
        <f t="shared" si="9"/>
        <v>45EPS040</v>
      </c>
      <c r="I22" s="29" t="str">
        <f t="shared" si="10"/>
        <v>45EPS017</v>
      </c>
      <c r="J22" s="29" t="str">
        <f t="shared" si="11"/>
        <v>45EAS016</v>
      </c>
      <c r="K22" s="158" t="s">
        <v>309</v>
      </c>
      <c r="L22" s="30" t="s">
        <v>705</v>
      </c>
      <c r="M22" s="155">
        <v>45</v>
      </c>
      <c r="N22" s="40">
        <v>540</v>
      </c>
      <c r="O22" s="34">
        <v>0</v>
      </c>
      <c r="P22" s="34">
        <v>0</v>
      </c>
      <c r="Q22" s="34">
        <v>266</v>
      </c>
      <c r="R22" s="34">
        <v>0</v>
      </c>
      <c r="S22" s="34">
        <v>0</v>
      </c>
      <c r="T22" s="34">
        <v>0</v>
      </c>
      <c r="U22" s="34">
        <v>0</v>
      </c>
      <c r="V22" s="127">
        <v>0</v>
      </c>
      <c r="W22" s="147">
        <v>806</v>
      </c>
      <c r="X22" s="40">
        <v>54</v>
      </c>
      <c r="Y22" s="34">
        <v>0</v>
      </c>
      <c r="Z22" s="34">
        <v>0</v>
      </c>
      <c r="AA22" s="34">
        <v>71</v>
      </c>
      <c r="AB22" s="34">
        <v>0</v>
      </c>
      <c r="AC22" s="34">
        <v>0</v>
      </c>
      <c r="AD22" s="34">
        <v>0</v>
      </c>
      <c r="AE22" s="34">
        <v>0</v>
      </c>
      <c r="AF22" s="127">
        <v>0</v>
      </c>
      <c r="AG22" s="147">
        <v>125</v>
      </c>
      <c r="AH22" s="40">
        <f t="shared" ref="AH22:AH32" si="17">IFERROR(VLOOKUP(B22,$AR$8:$AV$928,5,0),0)</f>
        <v>74</v>
      </c>
      <c r="AI22" s="34">
        <f t="shared" ref="AI22:AI32" si="18">IFERROR(VLOOKUP(C22,$AR$8:$AV$928,5,0),0)</f>
        <v>0</v>
      </c>
      <c r="AJ22" s="34">
        <f t="shared" ref="AJ22:AJ32" si="19">IFERROR(VLOOKUP(D22,$AR$8:$AV$928,5,0),0)</f>
        <v>0</v>
      </c>
      <c r="AK22" s="34">
        <f t="shared" ref="AK22:AK32" si="20">IFERROR(VLOOKUP(E22,$AR$8:$AV$928,5,0),0)</f>
        <v>280</v>
      </c>
      <c r="AL22" s="34">
        <f t="shared" ref="AL22:AL32" si="21">IFERROR(VLOOKUP(F22,$AR$8:$AV$928,5,0),0)</f>
        <v>0</v>
      </c>
      <c r="AM22" s="34">
        <f t="shared" ref="AM22:AM32" si="22">IFERROR(VLOOKUP(G22,$AR$8:$AV$928,5,0),0)</f>
        <v>0</v>
      </c>
      <c r="AN22" s="34">
        <f t="shared" ref="AN22:AN32" si="23">IFERROR(VLOOKUP(H22,$AR$8:$AV$928,5,0),0)</f>
        <v>73</v>
      </c>
      <c r="AO22" s="34">
        <f t="shared" ref="AO22:AO32" si="24">IFERROR(VLOOKUP(I22,$AR$8:$AV$928,5,0),0)</f>
        <v>0</v>
      </c>
      <c r="AP22" s="127">
        <f t="shared" ref="AP22:AP32" si="25">IFERROR(VLOOKUP(J22,$AR$8:$AV$928,5,0),0)</f>
        <v>0</v>
      </c>
      <c r="AQ22" s="147">
        <f t="shared" si="2"/>
        <v>427</v>
      </c>
      <c r="AR22" s="68" t="str">
        <f t="shared" si="13"/>
        <v>895EPS040</v>
      </c>
      <c r="AS22" s="687" t="s">
        <v>703</v>
      </c>
      <c r="AT22" s="687">
        <v>895</v>
      </c>
      <c r="AU22" s="687" t="s">
        <v>579</v>
      </c>
      <c r="AV22" s="688">
        <v>7</v>
      </c>
    </row>
    <row r="23" spans="2:48">
      <c r="B23" s="29" t="str">
        <f t="shared" si="3"/>
        <v>51EPS010</v>
      </c>
      <c r="C23" s="29" t="str">
        <f t="shared" si="4"/>
        <v>51EPS044</v>
      </c>
      <c r="D23" s="29" t="str">
        <f t="shared" si="5"/>
        <v>51EPS002</v>
      </c>
      <c r="E23" s="29" t="str">
        <f t="shared" si="6"/>
        <v>51EPS016</v>
      </c>
      <c r="F23" s="29" t="str">
        <f t="shared" si="7"/>
        <v>51EPS023</v>
      </c>
      <c r="G23" s="29" t="str">
        <f t="shared" si="8"/>
        <v>51EPS005</v>
      </c>
      <c r="H23" s="29" t="str">
        <f t="shared" si="9"/>
        <v>51EPS040</v>
      </c>
      <c r="I23" s="29" t="str">
        <f t="shared" si="10"/>
        <v>51EPS017</v>
      </c>
      <c r="J23" s="29" t="str">
        <f t="shared" si="11"/>
        <v>51EAS016</v>
      </c>
      <c r="K23" s="158" t="s">
        <v>310</v>
      </c>
      <c r="L23" s="30" t="s">
        <v>705</v>
      </c>
      <c r="M23" s="155">
        <v>51</v>
      </c>
      <c r="N23" s="40">
        <v>0</v>
      </c>
      <c r="O23" s="34">
        <v>0</v>
      </c>
      <c r="P23" s="34">
        <v>0</v>
      </c>
      <c r="Q23" s="34">
        <v>53</v>
      </c>
      <c r="R23" s="34">
        <v>0</v>
      </c>
      <c r="S23" s="34">
        <v>0</v>
      </c>
      <c r="T23" s="34">
        <v>0</v>
      </c>
      <c r="U23" s="34">
        <v>0</v>
      </c>
      <c r="V23" s="127">
        <v>0</v>
      </c>
      <c r="W23" s="147">
        <v>53</v>
      </c>
      <c r="X23" s="40">
        <v>0</v>
      </c>
      <c r="Y23" s="34">
        <v>0</v>
      </c>
      <c r="Z23" s="34">
        <v>0</v>
      </c>
      <c r="AA23" s="34">
        <v>14</v>
      </c>
      <c r="AB23" s="34">
        <v>0</v>
      </c>
      <c r="AC23" s="34">
        <v>0</v>
      </c>
      <c r="AD23" s="34">
        <v>0</v>
      </c>
      <c r="AE23" s="34">
        <v>0</v>
      </c>
      <c r="AF23" s="127">
        <v>0</v>
      </c>
      <c r="AG23" s="147">
        <v>14</v>
      </c>
      <c r="AH23" s="40">
        <f t="shared" si="17"/>
        <v>0</v>
      </c>
      <c r="AI23" s="34">
        <f t="shared" si="18"/>
        <v>0</v>
      </c>
      <c r="AJ23" s="34">
        <f t="shared" si="19"/>
        <v>0</v>
      </c>
      <c r="AK23" s="34">
        <f t="shared" si="20"/>
        <v>52</v>
      </c>
      <c r="AL23" s="34">
        <f t="shared" si="21"/>
        <v>0</v>
      </c>
      <c r="AM23" s="34">
        <f t="shared" si="22"/>
        <v>0</v>
      </c>
      <c r="AN23" s="34">
        <f t="shared" si="23"/>
        <v>7</v>
      </c>
      <c r="AO23" s="34">
        <f t="shared" si="24"/>
        <v>0</v>
      </c>
      <c r="AP23" s="127">
        <f t="shared" si="25"/>
        <v>0</v>
      </c>
      <c r="AQ23" s="147">
        <f t="shared" si="2"/>
        <v>59</v>
      </c>
      <c r="AR23" s="68" t="str">
        <f t="shared" si="13"/>
        <v>45EPS010</v>
      </c>
      <c r="AS23" s="687" t="s">
        <v>706</v>
      </c>
      <c r="AT23" s="687">
        <v>45</v>
      </c>
      <c r="AU23" s="687" t="s">
        <v>576</v>
      </c>
      <c r="AV23" s="688">
        <v>74</v>
      </c>
    </row>
    <row r="24" spans="2:48">
      <c r="B24" s="29" t="str">
        <f t="shared" si="3"/>
        <v>147EPS010</v>
      </c>
      <c r="C24" s="29" t="str">
        <f t="shared" si="4"/>
        <v>147EPS044</v>
      </c>
      <c r="D24" s="29" t="str">
        <f t="shared" si="5"/>
        <v>147EPS002</v>
      </c>
      <c r="E24" s="29" t="str">
        <f t="shared" si="6"/>
        <v>147EPS016</v>
      </c>
      <c r="F24" s="29" t="str">
        <f t="shared" si="7"/>
        <v>147EPS023</v>
      </c>
      <c r="G24" s="29" t="str">
        <f t="shared" si="8"/>
        <v>147EPS005</v>
      </c>
      <c r="H24" s="29" t="str">
        <f t="shared" si="9"/>
        <v>147EPS040</v>
      </c>
      <c r="I24" s="29" t="str">
        <f t="shared" si="10"/>
        <v>147EPS017</v>
      </c>
      <c r="J24" s="29" t="str">
        <f t="shared" si="11"/>
        <v>147EAS016</v>
      </c>
      <c r="K24" s="158" t="s">
        <v>311</v>
      </c>
      <c r="L24" s="30" t="s">
        <v>705</v>
      </c>
      <c r="M24" s="155">
        <v>147</v>
      </c>
      <c r="N24" s="40">
        <v>50</v>
      </c>
      <c r="O24" s="34">
        <v>0</v>
      </c>
      <c r="P24" s="34">
        <v>0</v>
      </c>
      <c r="Q24" s="34">
        <v>56</v>
      </c>
      <c r="R24" s="34">
        <v>0</v>
      </c>
      <c r="S24" s="34">
        <v>0</v>
      </c>
      <c r="T24" s="34">
        <v>2</v>
      </c>
      <c r="U24" s="34">
        <v>0</v>
      </c>
      <c r="V24" s="127">
        <v>0</v>
      </c>
      <c r="W24" s="147">
        <v>108</v>
      </c>
      <c r="X24" s="40">
        <v>4</v>
      </c>
      <c r="Y24" s="34">
        <v>0</v>
      </c>
      <c r="Z24" s="34">
        <v>0</v>
      </c>
      <c r="AA24" s="34">
        <v>11</v>
      </c>
      <c r="AB24" s="34">
        <v>0</v>
      </c>
      <c r="AC24" s="34">
        <v>0</v>
      </c>
      <c r="AD24" s="34">
        <v>0</v>
      </c>
      <c r="AE24" s="34">
        <v>0</v>
      </c>
      <c r="AF24" s="127">
        <v>0</v>
      </c>
      <c r="AG24" s="147">
        <v>15</v>
      </c>
      <c r="AH24" s="40">
        <f t="shared" si="17"/>
        <v>5</v>
      </c>
      <c r="AI24" s="34">
        <f t="shared" si="18"/>
        <v>0</v>
      </c>
      <c r="AJ24" s="34">
        <f t="shared" si="19"/>
        <v>0</v>
      </c>
      <c r="AK24" s="34">
        <f t="shared" si="20"/>
        <v>58</v>
      </c>
      <c r="AL24" s="34">
        <f t="shared" si="21"/>
        <v>0</v>
      </c>
      <c r="AM24" s="34">
        <f t="shared" si="22"/>
        <v>0</v>
      </c>
      <c r="AN24" s="34">
        <f t="shared" si="23"/>
        <v>21</v>
      </c>
      <c r="AO24" s="34">
        <f t="shared" si="24"/>
        <v>0</v>
      </c>
      <c r="AP24" s="127">
        <f t="shared" si="25"/>
        <v>0</v>
      </c>
      <c r="AQ24" s="147">
        <f t="shared" si="2"/>
        <v>84</v>
      </c>
      <c r="AR24" s="68" t="str">
        <f t="shared" si="13"/>
        <v>45EPS016</v>
      </c>
      <c r="AS24" s="687" t="s">
        <v>706</v>
      </c>
      <c r="AT24" s="687">
        <v>45</v>
      </c>
      <c r="AU24" s="687" t="s">
        <v>643</v>
      </c>
      <c r="AV24" s="688">
        <v>280</v>
      </c>
    </row>
    <row r="25" spans="2:48">
      <c r="B25" s="29" t="str">
        <f t="shared" si="3"/>
        <v>172EPS010</v>
      </c>
      <c r="C25" s="29" t="str">
        <f t="shared" si="4"/>
        <v>172EPS044</v>
      </c>
      <c r="D25" s="29" t="str">
        <f t="shared" si="5"/>
        <v>172EPS002</v>
      </c>
      <c r="E25" s="29" t="str">
        <f t="shared" si="6"/>
        <v>172EPS016</v>
      </c>
      <c r="F25" s="29" t="str">
        <f t="shared" si="7"/>
        <v>172EPS023</v>
      </c>
      <c r="G25" s="29" t="str">
        <f t="shared" si="8"/>
        <v>172EPS005</v>
      </c>
      <c r="H25" s="29" t="str">
        <f t="shared" si="9"/>
        <v>172EPS040</v>
      </c>
      <c r="I25" s="29" t="str">
        <f t="shared" si="10"/>
        <v>172EPS017</v>
      </c>
      <c r="J25" s="29" t="str">
        <f t="shared" si="11"/>
        <v>172EAS016</v>
      </c>
      <c r="K25" s="158" t="s">
        <v>312</v>
      </c>
      <c r="L25" s="30" t="s">
        <v>705</v>
      </c>
      <c r="M25" s="155">
        <v>172</v>
      </c>
      <c r="N25" s="40">
        <v>69</v>
      </c>
      <c r="O25" s="34">
        <v>0</v>
      </c>
      <c r="P25" s="34">
        <v>0</v>
      </c>
      <c r="Q25" s="34">
        <v>104</v>
      </c>
      <c r="R25" s="34">
        <v>0</v>
      </c>
      <c r="S25" s="34">
        <v>0</v>
      </c>
      <c r="T25" s="34">
        <v>0</v>
      </c>
      <c r="U25" s="34">
        <v>0</v>
      </c>
      <c r="V25" s="127">
        <v>0</v>
      </c>
      <c r="W25" s="147">
        <v>173</v>
      </c>
      <c r="X25" s="40">
        <v>9</v>
      </c>
      <c r="Y25" s="34">
        <v>0</v>
      </c>
      <c r="Z25" s="34">
        <v>0</v>
      </c>
      <c r="AA25" s="34">
        <v>16</v>
      </c>
      <c r="AB25" s="34">
        <v>0</v>
      </c>
      <c r="AC25" s="34">
        <v>0</v>
      </c>
      <c r="AD25" s="34">
        <v>0</v>
      </c>
      <c r="AE25" s="34">
        <v>0</v>
      </c>
      <c r="AF25" s="127">
        <v>0</v>
      </c>
      <c r="AG25" s="147">
        <v>25</v>
      </c>
      <c r="AH25" s="40">
        <f t="shared" si="17"/>
        <v>23</v>
      </c>
      <c r="AI25" s="34">
        <f t="shared" si="18"/>
        <v>0</v>
      </c>
      <c r="AJ25" s="34">
        <f t="shared" si="19"/>
        <v>0</v>
      </c>
      <c r="AK25" s="34">
        <f t="shared" si="20"/>
        <v>92</v>
      </c>
      <c r="AL25" s="34">
        <f t="shared" si="21"/>
        <v>0</v>
      </c>
      <c r="AM25" s="34">
        <f t="shared" si="22"/>
        <v>0</v>
      </c>
      <c r="AN25" s="34">
        <f t="shared" si="23"/>
        <v>25</v>
      </c>
      <c r="AO25" s="34">
        <f t="shared" si="24"/>
        <v>0</v>
      </c>
      <c r="AP25" s="127">
        <f t="shared" si="25"/>
        <v>0</v>
      </c>
      <c r="AQ25" s="147">
        <f t="shared" si="2"/>
        <v>140</v>
      </c>
      <c r="AR25" s="68" t="str">
        <f t="shared" si="13"/>
        <v>45EPS040</v>
      </c>
      <c r="AS25" s="687" t="s">
        <v>706</v>
      </c>
      <c r="AT25" s="687">
        <v>45</v>
      </c>
      <c r="AU25" s="687" t="s">
        <v>579</v>
      </c>
      <c r="AV25" s="688">
        <v>73</v>
      </c>
    </row>
    <row r="26" spans="2:48">
      <c r="B26" s="29" t="str">
        <f t="shared" si="3"/>
        <v>475EPS010</v>
      </c>
      <c r="C26" s="29" t="str">
        <f t="shared" si="4"/>
        <v>475EPS044</v>
      </c>
      <c r="D26" s="29" t="str">
        <f t="shared" si="5"/>
        <v>475EPS002</v>
      </c>
      <c r="E26" s="29" t="str">
        <f t="shared" si="6"/>
        <v>475EPS016</v>
      </c>
      <c r="F26" s="29" t="str">
        <f t="shared" si="7"/>
        <v>475EPS023</v>
      </c>
      <c r="G26" s="29" t="str">
        <f t="shared" si="8"/>
        <v>475EPS005</v>
      </c>
      <c r="H26" s="29" t="str">
        <f t="shared" si="9"/>
        <v>475EPS040</v>
      </c>
      <c r="I26" s="29" t="str">
        <f t="shared" si="10"/>
        <v>475EPS017</v>
      </c>
      <c r="J26" s="29" t="str">
        <f t="shared" si="11"/>
        <v>475EAS016</v>
      </c>
      <c r="K26" s="158" t="s">
        <v>313</v>
      </c>
      <c r="L26" s="30" t="s">
        <v>705</v>
      </c>
      <c r="M26" s="155">
        <v>475</v>
      </c>
      <c r="N26" s="40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127">
        <v>0</v>
      </c>
      <c r="W26" s="147">
        <v>0</v>
      </c>
      <c r="X26" s="40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127">
        <v>0</v>
      </c>
      <c r="AG26" s="147">
        <v>0</v>
      </c>
      <c r="AH26" s="40">
        <f t="shared" si="17"/>
        <v>0</v>
      </c>
      <c r="AI26" s="34">
        <f t="shared" si="18"/>
        <v>0</v>
      </c>
      <c r="AJ26" s="34">
        <f t="shared" si="19"/>
        <v>0</v>
      </c>
      <c r="AK26" s="34">
        <f t="shared" si="20"/>
        <v>0</v>
      </c>
      <c r="AL26" s="34">
        <f t="shared" si="21"/>
        <v>0</v>
      </c>
      <c r="AM26" s="34">
        <f t="shared" si="22"/>
        <v>0</v>
      </c>
      <c r="AN26" s="34">
        <f t="shared" si="23"/>
        <v>15</v>
      </c>
      <c r="AO26" s="34">
        <f t="shared" si="24"/>
        <v>0</v>
      </c>
      <c r="AP26" s="127">
        <f t="shared" si="25"/>
        <v>0</v>
      </c>
      <c r="AQ26" s="147">
        <f t="shared" si="2"/>
        <v>15</v>
      </c>
      <c r="AR26" s="68" t="str">
        <f t="shared" si="13"/>
        <v>45ESSC02</v>
      </c>
      <c r="AS26" s="687" t="s">
        <v>706</v>
      </c>
      <c r="AT26" s="687">
        <v>45</v>
      </c>
      <c r="AU26" s="687" t="s">
        <v>700</v>
      </c>
      <c r="AV26" s="688">
        <v>15</v>
      </c>
    </row>
    <row r="27" spans="2:48">
      <c r="B27" s="29" t="str">
        <f t="shared" si="3"/>
        <v>480EPS010</v>
      </c>
      <c r="C27" s="29" t="str">
        <f t="shared" si="4"/>
        <v>480EPS044</v>
      </c>
      <c r="D27" s="29" t="str">
        <f t="shared" si="5"/>
        <v>480EPS002</v>
      </c>
      <c r="E27" s="29" t="str">
        <f t="shared" si="6"/>
        <v>480EPS016</v>
      </c>
      <c r="F27" s="29" t="str">
        <f t="shared" si="7"/>
        <v>480EPS023</v>
      </c>
      <c r="G27" s="29" t="str">
        <f t="shared" si="8"/>
        <v>480EPS005</v>
      </c>
      <c r="H27" s="29" t="str">
        <f t="shared" si="9"/>
        <v>480EPS040</v>
      </c>
      <c r="I27" s="29" t="str">
        <f t="shared" si="10"/>
        <v>480EPS017</v>
      </c>
      <c r="J27" s="29" t="str">
        <f t="shared" si="11"/>
        <v>480EAS016</v>
      </c>
      <c r="K27" s="158" t="s">
        <v>314</v>
      </c>
      <c r="L27" s="30" t="s">
        <v>705</v>
      </c>
      <c r="M27" s="155">
        <v>480</v>
      </c>
      <c r="N27" s="40">
        <v>0</v>
      </c>
      <c r="O27" s="34">
        <v>0</v>
      </c>
      <c r="P27" s="34">
        <v>0</v>
      </c>
      <c r="Q27" s="34">
        <v>15</v>
      </c>
      <c r="R27" s="34">
        <v>0</v>
      </c>
      <c r="S27" s="34">
        <v>0</v>
      </c>
      <c r="T27" s="34">
        <v>0</v>
      </c>
      <c r="U27" s="34">
        <v>0</v>
      </c>
      <c r="V27" s="127">
        <v>0</v>
      </c>
      <c r="W27" s="147">
        <v>15</v>
      </c>
      <c r="X27" s="40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127">
        <v>0</v>
      </c>
      <c r="AG27" s="147">
        <v>0</v>
      </c>
      <c r="AH27" s="40">
        <f t="shared" si="17"/>
        <v>0</v>
      </c>
      <c r="AI27" s="34">
        <f t="shared" si="18"/>
        <v>0</v>
      </c>
      <c r="AJ27" s="34">
        <f t="shared" si="19"/>
        <v>0</v>
      </c>
      <c r="AK27" s="34">
        <f t="shared" si="20"/>
        <v>0</v>
      </c>
      <c r="AL27" s="34">
        <f t="shared" si="21"/>
        <v>0</v>
      </c>
      <c r="AM27" s="34">
        <f t="shared" si="22"/>
        <v>0</v>
      </c>
      <c r="AN27" s="34">
        <f t="shared" si="23"/>
        <v>9</v>
      </c>
      <c r="AO27" s="34">
        <f t="shared" si="24"/>
        <v>0</v>
      </c>
      <c r="AP27" s="127">
        <f t="shared" si="25"/>
        <v>0</v>
      </c>
      <c r="AQ27" s="147">
        <f t="shared" si="2"/>
        <v>9</v>
      </c>
      <c r="AR27" s="68" t="str">
        <f t="shared" si="13"/>
        <v>51EPS016</v>
      </c>
      <c r="AS27" s="687" t="s">
        <v>706</v>
      </c>
      <c r="AT27" s="687">
        <v>51</v>
      </c>
      <c r="AU27" s="687" t="s">
        <v>643</v>
      </c>
      <c r="AV27" s="688">
        <v>52</v>
      </c>
    </row>
    <row r="28" spans="2:48" ht="15" customHeight="1">
      <c r="B28" s="29" t="str">
        <f t="shared" si="3"/>
        <v>490EPS010</v>
      </c>
      <c r="C28" s="29" t="str">
        <f t="shared" si="4"/>
        <v>490EPS044</v>
      </c>
      <c r="D28" s="29" t="str">
        <f t="shared" si="5"/>
        <v>490EPS002</v>
      </c>
      <c r="E28" s="29" t="str">
        <f t="shared" si="6"/>
        <v>490EPS016</v>
      </c>
      <c r="F28" s="29" t="str">
        <f t="shared" si="7"/>
        <v>490EPS023</v>
      </c>
      <c r="G28" s="29" t="str">
        <f t="shared" si="8"/>
        <v>490EPS005</v>
      </c>
      <c r="H28" s="29" t="str">
        <f t="shared" si="9"/>
        <v>490EPS040</v>
      </c>
      <c r="I28" s="29" t="str">
        <f t="shared" si="10"/>
        <v>490EPS017</v>
      </c>
      <c r="J28" s="29" t="str">
        <f t="shared" si="11"/>
        <v>490EAS016</v>
      </c>
      <c r="K28" s="158" t="s">
        <v>315</v>
      </c>
      <c r="L28" s="30" t="s">
        <v>705</v>
      </c>
      <c r="M28" s="155">
        <v>490</v>
      </c>
      <c r="N28" s="40">
        <v>0</v>
      </c>
      <c r="O28" s="34">
        <v>0</v>
      </c>
      <c r="P28" s="34">
        <v>0</v>
      </c>
      <c r="Q28" s="34">
        <v>66</v>
      </c>
      <c r="R28" s="34">
        <v>0</v>
      </c>
      <c r="S28" s="34">
        <v>0</v>
      </c>
      <c r="T28" s="34">
        <v>0</v>
      </c>
      <c r="U28" s="34">
        <v>0</v>
      </c>
      <c r="V28" s="127">
        <v>0</v>
      </c>
      <c r="W28" s="147">
        <v>66</v>
      </c>
      <c r="X28" s="40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127">
        <v>0</v>
      </c>
      <c r="AG28" s="147">
        <v>0</v>
      </c>
      <c r="AH28" s="40">
        <f t="shared" si="17"/>
        <v>0</v>
      </c>
      <c r="AI28" s="34">
        <f t="shared" si="18"/>
        <v>0</v>
      </c>
      <c r="AJ28" s="34">
        <f t="shared" si="19"/>
        <v>0</v>
      </c>
      <c r="AK28" s="34">
        <f t="shared" si="20"/>
        <v>0</v>
      </c>
      <c r="AL28" s="34">
        <f t="shared" si="21"/>
        <v>0</v>
      </c>
      <c r="AM28" s="34">
        <f t="shared" si="22"/>
        <v>0</v>
      </c>
      <c r="AN28" s="34">
        <f t="shared" si="23"/>
        <v>11</v>
      </c>
      <c r="AO28" s="34">
        <f t="shared" si="24"/>
        <v>0</v>
      </c>
      <c r="AP28" s="127">
        <f t="shared" si="25"/>
        <v>0</v>
      </c>
      <c r="AQ28" s="147">
        <f t="shared" si="2"/>
        <v>11</v>
      </c>
      <c r="AR28" s="68" t="str">
        <f t="shared" si="13"/>
        <v>51EPS040</v>
      </c>
      <c r="AS28" s="687" t="s">
        <v>706</v>
      </c>
      <c r="AT28" s="687">
        <v>51</v>
      </c>
      <c r="AU28" s="687" t="s">
        <v>579</v>
      </c>
      <c r="AV28" s="688">
        <v>7</v>
      </c>
    </row>
    <row r="29" spans="2:48" ht="15" customHeight="1">
      <c r="B29" s="29" t="str">
        <f t="shared" si="3"/>
        <v>659EPS010</v>
      </c>
      <c r="C29" s="29" t="str">
        <f t="shared" si="4"/>
        <v>659EPS044</v>
      </c>
      <c r="D29" s="29" t="str">
        <f t="shared" si="5"/>
        <v>659EPS002</v>
      </c>
      <c r="E29" s="29" t="str">
        <f t="shared" si="6"/>
        <v>659EPS016</v>
      </c>
      <c r="F29" s="29" t="str">
        <f t="shared" si="7"/>
        <v>659EPS023</v>
      </c>
      <c r="G29" s="29" t="str">
        <f t="shared" si="8"/>
        <v>659EPS005</v>
      </c>
      <c r="H29" s="29" t="str">
        <f t="shared" si="9"/>
        <v>659EPS040</v>
      </c>
      <c r="I29" s="29" t="str">
        <f t="shared" si="10"/>
        <v>659EPS017</v>
      </c>
      <c r="J29" s="29" t="str">
        <f t="shared" si="11"/>
        <v>659EAS016</v>
      </c>
      <c r="K29" s="158" t="s">
        <v>316</v>
      </c>
      <c r="L29" s="30" t="s">
        <v>705</v>
      </c>
      <c r="M29" s="155">
        <v>659</v>
      </c>
      <c r="N29" s="40">
        <v>0</v>
      </c>
      <c r="O29" s="34">
        <v>0</v>
      </c>
      <c r="P29" s="34">
        <v>0</v>
      </c>
      <c r="Q29" s="34">
        <v>29</v>
      </c>
      <c r="R29" s="34">
        <v>0</v>
      </c>
      <c r="S29" s="34">
        <v>0</v>
      </c>
      <c r="T29" s="34">
        <v>0</v>
      </c>
      <c r="U29" s="34">
        <v>0</v>
      </c>
      <c r="V29" s="127">
        <v>0</v>
      </c>
      <c r="W29" s="147">
        <v>29</v>
      </c>
      <c r="X29" s="40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127">
        <v>0</v>
      </c>
      <c r="AG29" s="147">
        <v>0</v>
      </c>
      <c r="AH29" s="40">
        <f t="shared" si="17"/>
        <v>0</v>
      </c>
      <c r="AI29" s="34">
        <f t="shared" si="18"/>
        <v>0</v>
      </c>
      <c r="AJ29" s="34">
        <f t="shared" si="19"/>
        <v>0</v>
      </c>
      <c r="AK29" s="34">
        <f t="shared" si="20"/>
        <v>0</v>
      </c>
      <c r="AL29" s="34">
        <f t="shared" si="21"/>
        <v>0</v>
      </c>
      <c r="AM29" s="34">
        <f t="shared" si="22"/>
        <v>0</v>
      </c>
      <c r="AN29" s="34">
        <f t="shared" si="23"/>
        <v>19</v>
      </c>
      <c r="AO29" s="34">
        <f t="shared" si="24"/>
        <v>0</v>
      </c>
      <c r="AP29" s="127">
        <f t="shared" si="25"/>
        <v>0</v>
      </c>
      <c r="AQ29" s="147">
        <f t="shared" si="2"/>
        <v>19</v>
      </c>
      <c r="AR29" s="68" t="str">
        <f t="shared" si="13"/>
        <v>147EPS010</v>
      </c>
      <c r="AS29" s="687" t="s">
        <v>706</v>
      </c>
      <c r="AT29" s="687">
        <v>147</v>
      </c>
      <c r="AU29" s="687" t="s">
        <v>576</v>
      </c>
      <c r="AV29" s="688">
        <v>5</v>
      </c>
    </row>
    <row r="30" spans="2:48" ht="15" customHeight="1">
      <c r="B30" s="29" t="str">
        <f t="shared" si="3"/>
        <v>665EPS010</v>
      </c>
      <c r="C30" s="29" t="str">
        <f t="shared" si="4"/>
        <v>665EPS044</v>
      </c>
      <c r="D30" s="29" t="str">
        <f t="shared" si="5"/>
        <v>665EPS002</v>
      </c>
      <c r="E30" s="29" t="str">
        <f t="shared" si="6"/>
        <v>665EPS016</v>
      </c>
      <c r="F30" s="29" t="str">
        <f t="shared" si="7"/>
        <v>665EPS023</v>
      </c>
      <c r="G30" s="29" t="str">
        <f t="shared" si="8"/>
        <v>665EPS005</v>
      </c>
      <c r="H30" s="29" t="str">
        <f t="shared" si="9"/>
        <v>665EPS040</v>
      </c>
      <c r="I30" s="29" t="str">
        <f t="shared" si="10"/>
        <v>665EPS017</v>
      </c>
      <c r="J30" s="29" t="str">
        <f t="shared" si="11"/>
        <v>665EAS016</v>
      </c>
      <c r="K30" s="158" t="s">
        <v>317</v>
      </c>
      <c r="L30" s="30" t="s">
        <v>705</v>
      </c>
      <c r="M30" s="155">
        <v>665</v>
      </c>
      <c r="N30" s="40">
        <v>0</v>
      </c>
      <c r="O30" s="34">
        <v>0</v>
      </c>
      <c r="P30" s="34">
        <v>0</v>
      </c>
      <c r="Q30" s="34">
        <v>23</v>
      </c>
      <c r="R30" s="34">
        <v>0</v>
      </c>
      <c r="S30" s="34">
        <v>0</v>
      </c>
      <c r="T30" s="34">
        <v>0</v>
      </c>
      <c r="U30" s="34">
        <v>0</v>
      </c>
      <c r="V30" s="127">
        <v>0</v>
      </c>
      <c r="W30" s="147">
        <v>23</v>
      </c>
      <c r="X30" s="40">
        <v>0</v>
      </c>
      <c r="Y30" s="34">
        <v>0</v>
      </c>
      <c r="Z30" s="34">
        <v>0</v>
      </c>
      <c r="AA30" s="34">
        <v>17</v>
      </c>
      <c r="AB30" s="34">
        <v>0</v>
      </c>
      <c r="AC30" s="34">
        <v>0</v>
      </c>
      <c r="AD30" s="34">
        <v>0</v>
      </c>
      <c r="AE30" s="34">
        <v>0</v>
      </c>
      <c r="AF30" s="127">
        <v>0</v>
      </c>
      <c r="AG30" s="147">
        <v>17</v>
      </c>
      <c r="AH30" s="40">
        <f t="shared" si="17"/>
        <v>0</v>
      </c>
      <c r="AI30" s="34">
        <f t="shared" si="18"/>
        <v>0</v>
      </c>
      <c r="AJ30" s="34">
        <f t="shared" si="19"/>
        <v>0</v>
      </c>
      <c r="AK30" s="34">
        <f t="shared" si="20"/>
        <v>28</v>
      </c>
      <c r="AL30" s="34">
        <f t="shared" si="21"/>
        <v>0</v>
      </c>
      <c r="AM30" s="34">
        <f t="shared" si="22"/>
        <v>0</v>
      </c>
      <c r="AN30" s="34">
        <f t="shared" si="23"/>
        <v>14</v>
      </c>
      <c r="AO30" s="34">
        <f t="shared" si="24"/>
        <v>0</v>
      </c>
      <c r="AP30" s="127">
        <f t="shared" si="25"/>
        <v>0</v>
      </c>
      <c r="AQ30" s="147">
        <f t="shared" si="2"/>
        <v>42</v>
      </c>
      <c r="AR30" s="68" t="str">
        <f t="shared" si="13"/>
        <v>147EPS016</v>
      </c>
      <c r="AS30" s="687" t="s">
        <v>706</v>
      </c>
      <c r="AT30" s="687">
        <v>147</v>
      </c>
      <c r="AU30" s="687" t="s">
        <v>643</v>
      </c>
      <c r="AV30" s="688">
        <v>58</v>
      </c>
    </row>
    <row r="31" spans="2:48" ht="15" customHeight="1">
      <c r="B31" s="29" t="str">
        <f t="shared" si="3"/>
        <v>837EPS010</v>
      </c>
      <c r="C31" s="29" t="str">
        <f t="shared" si="4"/>
        <v>837EPS044</v>
      </c>
      <c r="D31" s="29" t="str">
        <f t="shared" si="5"/>
        <v>837EPS002</v>
      </c>
      <c r="E31" s="29" t="str">
        <f t="shared" si="6"/>
        <v>837EPS016</v>
      </c>
      <c r="F31" s="29" t="str">
        <f t="shared" si="7"/>
        <v>837EPS023</v>
      </c>
      <c r="G31" s="29" t="str">
        <f t="shared" si="8"/>
        <v>837EPS005</v>
      </c>
      <c r="H31" s="29" t="str">
        <f t="shared" si="9"/>
        <v>837EPS040</v>
      </c>
      <c r="I31" s="29" t="str">
        <f t="shared" si="10"/>
        <v>837EPS017</v>
      </c>
      <c r="J31" s="29" t="str">
        <f t="shared" si="11"/>
        <v>837EAS016</v>
      </c>
      <c r="K31" s="158" t="s">
        <v>318</v>
      </c>
      <c r="L31" s="30" t="s">
        <v>705</v>
      </c>
      <c r="M31" s="155">
        <v>837</v>
      </c>
      <c r="N31" s="40">
        <v>118</v>
      </c>
      <c r="O31" s="34">
        <v>0</v>
      </c>
      <c r="P31" s="34">
        <v>0</v>
      </c>
      <c r="Q31" s="34">
        <v>182</v>
      </c>
      <c r="R31" s="34">
        <v>0</v>
      </c>
      <c r="S31" s="34">
        <v>0</v>
      </c>
      <c r="T31" s="34">
        <v>0</v>
      </c>
      <c r="U31" s="34">
        <v>0</v>
      </c>
      <c r="V31" s="127">
        <v>0</v>
      </c>
      <c r="W31" s="147">
        <v>300</v>
      </c>
      <c r="X31" s="40">
        <v>13</v>
      </c>
      <c r="Y31" s="34">
        <v>0</v>
      </c>
      <c r="Z31" s="34">
        <v>0</v>
      </c>
      <c r="AA31" s="34">
        <v>47</v>
      </c>
      <c r="AB31" s="34">
        <v>0</v>
      </c>
      <c r="AC31" s="34">
        <v>0</v>
      </c>
      <c r="AD31" s="34">
        <v>0</v>
      </c>
      <c r="AE31" s="34">
        <v>0</v>
      </c>
      <c r="AF31" s="127">
        <v>0</v>
      </c>
      <c r="AG31" s="147">
        <v>60</v>
      </c>
      <c r="AH31" s="40">
        <f t="shared" si="17"/>
        <v>27</v>
      </c>
      <c r="AI31" s="34">
        <f t="shared" si="18"/>
        <v>0</v>
      </c>
      <c r="AJ31" s="34">
        <f t="shared" si="19"/>
        <v>0</v>
      </c>
      <c r="AK31" s="34">
        <f t="shared" si="20"/>
        <v>299</v>
      </c>
      <c r="AL31" s="34">
        <f t="shared" si="21"/>
        <v>0</v>
      </c>
      <c r="AM31" s="34">
        <f t="shared" si="22"/>
        <v>0</v>
      </c>
      <c r="AN31" s="34">
        <f t="shared" si="23"/>
        <v>37</v>
      </c>
      <c r="AO31" s="34">
        <f t="shared" si="24"/>
        <v>0</v>
      </c>
      <c r="AP31" s="127">
        <f t="shared" si="25"/>
        <v>0</v>
      </c>
      <c r="AQ31" s="147">
        <f t="shared" si="2"/>
        <v>363</v>
      </c>
      <c r="AR31" s="68" t="str">
        <f t="shared" si="13"/>
        <v>147EPS040</v>
      </c>
      <c r="AS31" s="687" t="s">
        <v>706</v>
      </c>
      <c r="AT31" s="687">
        <v>147</v>
      </c>
      <c r="AU31" s="687" t="s">
        <v>579</v>
      </c>
      <c r="AV31" s="688">
        <v>21</v>
      </c>
    </row>
    <row r="32" spans="2:48" ht="15" customHeight="1">
      <c r="B32" s="29" t="str">
        <f t="shared" si="3"/>
        <v>873EPS010</v>
      </c>
      <c r="C32" s="29" t="str">
        <f t="shared" si="4"/>
        <v>873EPS044</v>
      </c>
      <c r="D32" s="29" t="str">
        <f t="shared" si="5"/>
        <v>873EPS002</v>
      </c>
      <c r="E32" s="29" t="str">
        <f t="shared" si="6"/>
        <v>873EPS016</v>
      </c>
      <c r="F32" s="29" t="str">
        <f t="shared" si="7"/>
        <v>873EPS023</v>
      </c>
      <c r="G32" s="29" t="str">
        <f t="shared" si="8"/>
        <v>873EPS005</v>
      </c>
      <c r="H32" s="29" t="str">
        <f t="shared" si="9"/>
        <v>873EPS040</v>
      </c>
      <c r="I32" s="29" t="str">
        <f t="shared" si="10"/>
        <v>873EPS017</v>
      </c>
      <c r="J32" s="29" t="str">
        <f t="shared" si="11"/>
        <v>873EAS016</v>
      </c>
      <c r="K32" s="158" t="s">
        <v>319</v>
      </c>
      <c r="L32" s="30" t="s">
        <v>705</v>
      </c>
      <c r="M32" s="155">
        <v>873</v>
      </c>
      <c r="N32" s="40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1</v>
      </c>
      <c r="U32" s="34">
        <v>0</v>
      </c>
      <c r="V32" s="127">
        <v>0</v>
      </c>
      <c r="W32" s="147">
        <v>1</v>
      </c>
      <c r="X32" s="40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127">
        <v>0</v>
      </c>
      <c r="AG32" s="147">
        <v>0</v>
      </c>
      <c r="AH32" s="40">
        <f t="shared" si="17"/>
        <v>0</v>
      </c>
      <c r="AI32" s="34">
        <f t="shared" si="18"/>
        <v>0</v>
      </c>
      <c r="AJ32" s="34">
        <f t="shared" si="19"/>
        <v>0</v>
      </c>
      <c r="AK32" s="34">
        <f t="shared" si="20"/>
        <v>0</v>
      </c>
      <c r="AL32" s="34">
        <f t="shared" si="21"/>
        <v>0</v>
      </c>
      <c r="AM32" s="34">
        <f t="shared" si="22"/>
        <v>0</v>
      </c>
      <c r="AN32" s="34">
        <f t="shared" si="23"/>
        <v>15</v>
      </c>
      <c r="AO32" s="34">
        <f t="shared" si="24"/>
        <v>0</v>
      </c>
      <c r="AP32" s="127">
        <f t="shared" si="25"/>
        <v>0</v>
      </c>
      <c r="AQ32" s="147">
        <f t="shared" si="2"/>
        <v>15</v>
      </c>
      <c r="AR32" s="68" t="str">
        <f t="shared" si="13"/>
        <v>147ESSC02</v>
      </c>
      <c r="AS32" s="687" t="s">
        <v>706</v>
      </c>
      <c r="AT32" s="687">
        <v>147</v>
      </c>
      <c r="AU32" s="687" t="s">
        <v>700</v>
      </c>
      <c r="AV32" s="688">
        <v>3</v>
      </c>
    </row>
    <row r="33" spans="2:48" ht="15" customHeight="1">
      <c r="B33" s="29" t="str">
        <f t="shared" si="3"/>
        <v>EPS010</v>
      </c>
      <c r="C33" s="29" t="str">
        <f t="shared" si="4"/>
        <v>EPS044</v>
      </c>
      <c r="D33" s="29" t="str">
        <f t="shared" si="5"/>
        <v>EPS002</v>
      </c>
      <c r="E33" s="29" t="str">
        <f t="shared" si="6"/>
        <v>EPS016</v>
      </c>
      <c r="F33" s="29" t="str">
        <f t="shared" si="7"/>
        <v>EPS023</v>
      </c>
      <c r="G33" s="29" t="str">
        <f t="shared" si="8"/>
        <v>EPS005</v>
      </c>
      <c r="H33" s="29" t="str">
        <f t="shared" si="9"/>
        <v>EPS040</v>
      </c>
      <c r="I33" s="29" t="str">
        <f t="shared" si="10"/>
        <v>EPS017</v>
      </c>
      <c r="J33" s="29" t="str">
        <f t="shared" si="11"/>
        <v>EAS016</v>
      </c>
      <c r="K33" s="156" t="s">
        <v>707</v>
      </c>
      <c r="L33" s="120"/>
      <c r="M33" s="157"/>
      <c r="N33" s="38">
        <v>0</v>
      </c>
      <c r="O33" s="35">
        <v>1</v>
      </c>
      <c r="P33" s="35">
        <v>0</v>
      </c>
      <c r="Q33" s="35">
        <v>88</v>
      </c>
      <c r="R33" s="35">
        <v>0</v>
      </c>
      <c r="S33" s="35">
        <v>0</v>
      </c>
      <c r="T33" s="35">
        <v>0</v>
      </c>
      <c r="U33" s="35">
        <v>0</v>
      </c>
      <c r="V33" s="128">
        <v>0</v>
      </c>
      <c r="W33" s="146">
        <v>89</v>
      </c>
      <c r="X33" s="38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128">
        <v>0</v>
      </c>
      <c r="AG33" s="146">
        <v>0</v>
      </c>
      <c r="AH33" s="38">
        <f t="shared" ref="AH33:AP33" si="26">SUM(AH34:AH43)</f>
        <v>0</v>
      </c>
      <c r="AI33" s="35">
        <f t="shared" si="26"/>
        <v>0</v>
      </c>
      <c r="AJ33" s="35">
        <f t="shared" si="26"/>
        <v>0</v>
      </c>
      <c r="AK33" s="35">
        <f t="shared" si="26"/>
        <v>0</v>
      </c>
      <c r="AL33" s="35">
        <f t="shared" si="26"/>
        <v>0</v>
      </c>
      <c r="AM33" s="35">
        <f t="shared" si="26"/>
        <v>0</v>
      </c>
      <c r="AN33" s="35">
        <f t="shared" si="26"/>
        <v>89</v>
      </c>
      <c r="AO33" s="35">
        <f t="shared" si="26"/>
        <v>0</v>
      </c>
      <c r="AP33" s="128">
        <f t="shared" si="26"/>
        <v>0</v>
      </c>
      <c r="AQ33" s="146">
        <f t="shared" si="2"/>
        <v>89</v>
      </c>
      <c r="AR33" s="68" t="str">
        <f t="shared" si="13"/>
        <v>172EPS010</v>
      </c>
      <c r="AS33" s="687" t="s">
        <v>706</v>
      </c>
      <c r="AT33" s="687">
        <v>172</v>
      </c>
      <c r="AU33" s="687" t="s">
        <v>576</v>
      </c>
      <c r="AV33" s="688">
        <v>23</v>
      </c>
    </row>
    <row r="34" spans="2:48" ht="15" customHeight="1">
      <c r="B34" s="29" t="str">
        <f t="shared" si="3"/>
        <v>31EPS010</v>
      </c>
      <c r="C34" s="29" t="str">
        <f t="shared" si="4"/>
        <v>31EPS044</v>
      </c>
      <c r="D34" s="29" t="str">
        <f t="shared" si="5"/>
        <v>31EPS002</v>
      </c>
      <c r="E34" s="29" t="str">
        <f t="shared" si="6"/>
        <v>31EPS016</v>
      </c>
      <c r="F34" s="29" t="str">
        <f t="shared" si="7"/>
        <v>31EPS023</v>
      </c>
      <c r="G34" s="29" t="str">
        <f t="shared" si="8"/>
        <v>31EPS005</v>
      </c>
      <c r="H34" s="29" t="str">
        <f t="shared" si="9"/>
        <v>31EPS040</v>
      </c>
      <c r="I34" s="29" t="str">
        <f t="shared" si="10"/>
        <v>31EPS017</v>
      </c>
      <c r="J34" s="29" t="str">
        <f t="shared" si="11"/>
        <v>31EAS016</v>
      </c>
      <c r="K34" s="158" t="s">
        <v>321</v>
      </c>
      <c r="L34" s="30" t="s">
        <v>708</v>
      </c>
      <c r="M34" s="155">
        <v>31</v>
      </c>
      <c r="N34" s="40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127">
        <v>0</v>
      </c>
      <c r="W34" s="147">
        <v>0</v>
      </c>
      <c r="X34" s="40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127">
        <v>0</v>
      </c>
      <c r="AG34" s="147">
        <v>0</v>
      </c>
      <c r="AH34" s="40">
        <f t="shared" ref="AH34:AH43" si="27">IFERROR(VLOOKUP(B34,$AR$8:$AV$928,5,0),0)</f>
        <v>0</v>
      </c>
      <c r="AI34" s="34">
        <f t="shared" ref="AI34:AI43" si="28">IFERROR(VLOOKUP(C34,$AR$8:$AV$928,5,0),0)</f>
        <v>0</v>
      </c>
      <c r="AJ34" s="34">
        <f t="shared" ref="AJ34:AJ43" si="29">IFERROR(VLOOKUP(D34,$AR$8:$AV$928,5,0),0)</f>
        <v>0</v>
      </c>
      <c r="AK34" s="34">
        <f t="shared" ref="AK34:AK43" si="30">IFERROR(VLOOKUP(E34,$AR$8:$AV$928,5,0),0)</f>
        <v>0</v>
      </c>
      <c r="AL34" s="34">
        <f t="shared" ref="AL34:AL43" si="31">IFERROR(VLOOKUP(F34,$AR$8:$AV$928,5,0),0)</f>
        <v>0</v>
      </c>
      <c r="AM34" s="34">
        <f t="shared" ref="AM34:AM43" si="32">IFERROR(VLOOKUP(G34,$AR$8:$AV$928,5,0),0)</f>
        <v>0</v>
      </c>
      <c r="AN34" s="34">
        <f t="shared" ref="AN34:AN43" si="33">IFERROR(VLOOKUP(H34,$AR$8:$AV$928,5,0),0)</f>
        <v>1</v>
      </c>
      <c r="AO34" s="34">
        <f t="shared" ref="AO34:AO43" si="34">IFERROR(VLOOKUP(I34,$AR$8:$AV$928,5,0),0)</f>
        <v>0</v>
      </c>
      <c r="AP34" s="127">
        <f t="shared" ref="AP34:AP43" si="35">IFERROR(VLOOKUP(J34,$AR$8:$AV$928,5,0),0)</f>
        <v>0</v>
      </c>
      <c r="AQ34" s="147">
        <f t="shared" si="2"/>
        <v>1</v>
      </c>
      <c r="AR34" s="68" t="str">
        <f t="shared" si="13"/>
        <v>172EPS016</v>
      </c>
      <c r="AS34" s="687" t="s">
        <v>706</v>
      </c>
      <c r="AT34" s="687">
        <v>172</v>
      </c>
      <c r="AU34" s="687" t="s">
        <v>643</v>
      </c>
      <c r="AV34" s="688">
        <v>92</v>
      </c>
    </row>
    <row r="35" spans="2:48" ht="15" customHeight="1">
      <c r="B35" s="29" t="str">
        <f t="shared" si="3"/>
        <v>40EPS010</v>
      </c>
      <c r="C35" s="29" t="str">
        <f t="shared" si="4"/>
        <v>40EPS044</v>
      </c>
      <c r="D35" s="29" t="str">
        <f t="shared" si="5"/>
        <v>40EPS002</v>
      </c>
      <c r="E35" s="29" t="str">
        <f t="shared" si="6"/>
        <v>40EPS016</v>
      </c>
      <c r="F35" s="29" t="str">
        <f t="shared" si="7"/>
        <v>40EPS023</v>
      </c>
      <c r="G35" s="29" t="str">
        <f t="shared" si="8"/>
        <v>40EPS005</v>
      </c>
      <c r="H35" s="29" t="str">
        <f t="shared" si="9"/>
        <v>40EPS040</v>
      </c>
      <c r="I35" s="29" t="str">
        <f t="shared" si="10"/>
        <v>40EPS017</v>
      </c>
      <c r="J35" s="29" t="str">
        <f t="shared" si="11"/>
        <v>40EAS016</v>
      </c>
      <c r="K35" s="158" t="s">
        <v>322</v>
      </c>
      <c r="L35" s="30" t="s">
        <v>708</v>
      </c>
      <c r="M35" s="155">
        <v>40</v>
      </c>
      <c r="N35" s="40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127">
        <v>0</v>
      </c>
      <c r="W35" s="147">
        <v>0</v>
      </c>
      <c r="X35" s="40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127">
        <v>0</v>
      </c>
      <c r="AG35" s="147">
        <v>0</v>
      </c>
      <c r="AH35" s="40">
        <f t="shared" si="27"/>
        <v>0</v>
      </c>
      <c r="AI35" s="34">
        <f t="shared" si="28"/>
        <v>0</v>
      </c>
      <c r="AJ35" s="34">
        <f t="shared" si="29"/>
        <v>0</v>
      </c>
      <c r="AK35" s="34">
        <f t="shared" si="30"/>
        <v>0</v>
      </c>
      <c r="AL35" s="34">
        <f t="shared" si="31"/>
        <v>0</v>
      </c>
      <c r="AM35" s="34">
        <f t="shared" si="32"/>
        <v>0</v>
      </c>
      <c r="AN35" s="34">
        <f t="shared" si="33"/>
        <v>2</v>
      </c>
      <c r="AO35" s="34">
        <f t="shared" si="34"/>
        <v>0</v>
      </c>
      <c r="AP35" s="127">
        <f t="shared" si="35"/>
        <v>0</v>
      </c>
      <c r="AQ35" s="147">
        <f t="shared" si="2"/>
        <v>2</v>
      </c>
      <c r="AR35" s="68" t="str">
        <f t="shared" si="13"/>
        <v>172EPS040</v>
      </c>
      <c r="AS35" s="687" t="s">
        <v>706</v>
      </c>
      <c r="AT35" s="687">
        <v>172</v>
      </c>
      <c r="AU35" s="687" t="s">
        <v>579</v>
      </c>
      <c r="AV35" s="688">
        <v>25</v>
      </c>
    </row>
    <row r="36" spans="2:48" ht="15" customHeight="1">
      <c r="B36" s="29" t="str">
        <f t="shared" si="3"/>
        <v>190EPS010</v>
      </c>
      <c r="C36" s="29" t="str">
        <f t="shared" si="4"/>
        <v>190EPS044</v>
      </c>
      <c r="D36" s="29" t="str">
        <f t="shared" si="5"/>
        <v>190EPS002</v>
      </c>
      <c r="E36" s="29" t="str">
        <f t="shared" si="6"/>
        <v>190EPS016</v>
      </c>
      <c r="F36" s="29" t="str">
        <f t="shared" si="7"/>
        <v>190EPS023</v>
      </c>
      <c r="G36" s="29" t="str">
        <f t="shared" si="8"/>
        <v>190EPS005</v>
      </c>
      <c r="H36" s="29" t="str">
        <f t="shared" si="9"/>
        <v>190EPS040</v>
      </c>
      <c r="I36" s="29" t="str">
        <f t="shared" si="10"/>
        <v>190EPS017</v>
      </c>
      <c r="J36" s="29" t="str">
        <f t="shared" si="11"/>
        <v>190EAS016</v>
      </c>
      <c r="K36" s="158" t="s">
        <v>323</v>
      </c>
      <c r="L36" s="30" t="s">
        <v>708</v>
      </c>
      <c r="M36" s="155">
        <v>190</v>
      </c>
      <c r="N36" s="40">
        <v>0</v>
      </c>
      <c r="O36" s="34">
        <v>0</v>
      </c>
      <c r="P36" s="34">
        <v>0</v>
      </c>
      <c r="Q36" s="34">
        <v>3</v>
      </c>
      <c r="R36" s="34">
        <v>0</v>
      </c>
      <c r="S36" s="34">
        <v>0</v>
      </c>
      <c r="T36" s="34">
        <v>0</v>
      </c>
      <c r="U36" s="34">
        <v>0</v>
      </c>
      <c r="V36" s="127">
        <v>0</v>
      </c>
      <c r="W36" s="147">
        <v>3</v>
      </c>
      <c r="X36" s="40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127">
        <v>0</v>
      </c>
      <c r="AG36" s="147">
        <v>0</v>
      </c>
      <c r="AH36" s="40">
        <f t="shared" si="27"/>
        <v>0</v>
      </c>
      <c r="AI36" s="34">
        <f t="shared" si="28"/>
        <v>0</v>
      </c>
      <c r="AJ36" s="34">
        <f t="shared" si="29"/>
        <v>0</v>
      </c>
      <c r="AK36" s="34">
        <f t="shared" si="30"/>
        <v>0</v>
      </c>
      <c r="AL36" s="34">
        <f t="shared" si="31"/>
        <v>0</v>
      </c>
      <c r="AM36" s="34">
        <f t="shared" si="32"/>
        <v>0</v>
      </c>
      <c r="AN36" s="34">
        <f t="shared" si="33"/>
        <v>9</v>
      </c>
      <c r="AO36" s="34">
        <f t="shared" si="34"/>
        <v>0</v>
      </c>
      <c r="AP36" s="127">
        <f t="shared" si="35"/>
        <v>0</v>
      </c>
      <c r="AQ36" s="147">
        <f t="shared" si="2"/>
        <v>9</v>
      </c>
      <c r="AR36" s="68" t="str">
        <f t="shared" si="13"/>
        <v>172ESSC02</v>
      </c>
      <c r="AS36" s="687" t="s">
        <v>706</v>
      </c>
      <c r="AT36" s="687">
        <v>172</v>
      </c>
      <c r="AU36" s="687" t="s">
        <v>700</v>
      </c>
      <c r="AV36" s="688">
        <v>7</v>
      </c>
    </row>
    <row r="37" spans="2:48" ht="15" customHeight="1">
      <c r="B37" s="29" t="str">
        <f t="shared" si="3"/>
        <v>604EPS010</v>
      </c>
      <c r="C37" s="29" t="str">
        <f t="shared" si="4"/>
        <v>604EPS044</v>
      </c>
      <c r="D37" s="29" t="str">
        <f t="shared" si="5"/>
        <v>604EPS002</v>
      </c>
      <c r="E37" s="29" t="str">
        <f t="shared" si="6"/>
        <v>604EPS016</v>
      </c>
      <c r="F37" s="29" t="str">
        <f t="shared" si="7"/>
        <v>604EPS023</v>
      </c>
      <c r="G37" s="29" t="str">
        <f t="shared" si="8"/>
        <v>604EPS005</v>
      </c>
      <c r="H37" s="29" t="str">
        <f t="shared" si="9"/>
        <v>604EPS040</v>
      </c>
      <c r="I37" s="29" t="str">
        <f t="shared" si="10"/>
        <v>604EPS017</v>
      </c>
      <c r="J37" s="29" t="str">
        <f t="shared" si="11"/>
        <v>604EAS016</v>
      </c>
      <c r="K37" s="158" t="s">
        <v>324</v>
      </c>
      <c r="L37" s="30" t="s">
        <v>708</v>
      </c>
      <c r="M37" s="155">
        <v>604</v>
      </c>
      <c r="N37" s="40">
        <v>0</v>
      </c>
      <c r="O37" s="34">
        <v>0</v>
      </c>
      <c r="P37" s="34">
        <v>0</v>
      </c>
      <c r="Q37" s="34">
        <v>25</v>
      </c>
      <c r="R37" s="34">
        <v>0</v>
      </c>
      <c r="S37" s="34">
        <v>0</v>
      </c>
      <c r="T37" s="34">
        <v>0</v>
      </c>
      <c r="U37" s="34">
        <v>0</v>
      </c>
      <c r="V37" s="127">
        <v>0</v>
      </c>
      <c r="W37" s="147">
        <v>25</v>
      </c>
      <c r="X37" s="40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127">
        <v>0</v>
      </c>
      <c r="AG37" s="147">
        <v>0</v>
      </c>
      <c r="AH37" s="40">
        <f t="shared" si="27"/>
        <v>0</v>
      </c>
      <c r="AI37" s="34">
        <f t="shared" si="28"/>
        <v>0</v>
      </c>
      <c r="AJ37" s="34">
        <f t="shared" si="29"/>
        <v>0</v>
      </c>
      <c r="AK37" s="34">
        <f t="shared" si="30"/>
        <v>0</v>
      </c>
      <c r="AL37" s="34">
        <f t="shared" si="31"/>
        <v>0</v>
      </c>
      <c r="AM37" s="34">
        <f t="shared" si="32"/>
        <v>0</v>
      </c>
      <c r="AN37" s="34">
        <f t="shared" si="33"/>
        <v>17</v>
      </c>
      <c r="AO37" s="34">
        <f t="shared" si="34"/>
        <v>0</v>
      </c>
      <c r="AP37" s="127">
        <f t="shared" si="35"/>
        <v>0</v>
      </c>
      <c r="AQ37" s="147">
        <f t="shared" si="2"/>
        <v>17</v>
      </c>
      <c r="AR37" s="68" t="str">
        <f t="shared" si="13"/>
        <v>475EPS040</v>
      </c>
      <c r="AS37" s="687" t="s">
        <v>706</v>
      </c>
      <c r="AT37" s="687">
        <v>475</v>
      </c>
      <c r="AU37" s="687" t="s">
        <v>579</v>
      </c>
      <c r="AV37" s="688">
        <v>15</v>
      </c>
    </row>
    <row r="38" spans="2:48" ht="15" customHeight="1">
      <c r="B38" s="29" t="str">
        <f t="shared" si="3"/>
        <v>670EPS010</v>
      </c>
      <c r="C38" s="29" t="str">
        <f t="shared" si="4"/>
        <v>670EPS044</v>
      </c>
      <c r="D38" s="29" t="str">
        <f t="shared" si="5"/>
        <v>670EPS002</v>
      </c>
      <c r="E38" s="29" t="str">
        <f t="shared" si="6"/>
        <v>670EPS016</v>
      </c>
      <c r="F38" s="29" t="str">
        <f t="shared" si="7"/>
        <v>670EPS023</v>
      </c>
      <c r="G38" s="29" t="str">
        <f t="shared" si="8"/>
        <v>670EPS005</v>
      </c>
      <c r="H38" s="29" t="str">
        <f t="shared" si="9"/>
        <v>670EPS040</v>
      </c>
      <c r="I38" s="29" t="str">
        <f t="shared" si="10"/>
        <v>670EPS017</v>
      </c>
      <c r="J38" s="29" t="str">
        <f t="shared" si="11"/>
        <v>670EAS016</v>
      </c>
      <c r="K38" s="158" t="s">
        <v>325</v>
      </c>
      <c r="L38" s="30" t="s">
        <v>708</v>
      </c>
      <c r="M38" s="155">
        <v>670</v>
      </c>
      <c r="N38" s="40">
        <v>0</v>
      </c>
      <c r="O38" s="34">
        <v>0</v>
      </c>
      <c r="P38" s="34">
        <v>0</v>
      </c>
      <c r="Q38" s="34">
        <v>7</v>
      </c>
      <c r="R38" s="34">
        <v>0</v>
      </c>
      <c r="S38" s="34">
        <v>0</v>
      </c>
      <c r="T38" s="34">
        <v>0</v>
      </c>
      <c r="U38" s="34">
        <v>0</v>
      </c>
      <c r="V38" s="127">
        <v>0</v>
      </c>
      <c r="W38" s="147">
        <v>7</v>
      </c>
      <c r="X38" s="40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127">
        <v>0</v>
      </c>
      <c r="AG38" s="147">
        <v>0</v>
      </c>
      <c r="AH38" s="40">
        <f t="shared" si="27"/>
        <v>0</v>
      </c>
      <c r="AI38" s="34">
        <f t="shared" si="28"/>
        <v>0</v>
      </c>
      <c r="AJ38" s="34">
        <f t="shared" si="29"/>
        <v>0</v>
      </c>
      <c r="AK38" s="34">
        <f t="shared" si="30"/>
        <v>0</v>
      </c>
      <c r="AL38" s="34">
        <f t="shared" si="31"/>
        <v>0</v>
      </c>
      <c r="AM38" s="34">
        <f t="shared" si="32"/>
        <v>0</v>
      </c>
      <c r="AN38" s="34">
        <f t="shared" si="33"/>
        <v>10</v>
      </c>
      <c r="AO38" s="34">
        <f t="shared" si="34"/>
        <v>0</v>
      </c>
      <c r="AP38" s="127">
        <f t="shared" si="35"/>
        <v>0</v>
      </c>
      <c r="AQ38" s="147">
        <f t="shared" si="2"/>
        <v>10</v>
      </c>
      <c r="AR38" s="68" t="str">
        <f t="shared" si="13"/>
        <v>480EPS040</v>
      </c>
      <c r="AS38" s="687" t="s">
        <v>706</v>
      </c>
      <c r="AT38" s="687">
        <v>480</v>
      </c>
      <c r="AU38" s="687" t="s">
        <v>579</v>
      </c>
      <c r="AV38" s="688">
        <v>9</v>
      </c>
    </row>
    <row r="39" spans="2:48" ht="15" customHeight="1">
      <c r="B39" s="29" t="str">
        <f t="shared" si="3"/>
        <v>690EPS010</v>
      </c>
      <c r="C39" s="29" t="str">
        <f t="shared" si="4"/>
        <v>690EPS044</v>
      </c>
      <c r="D39" s="29" t="str">
        <f t="shared" si="5"/>
        <v>690EPS002</v>
      </c>
      <c r="E39" s="29" t="str">
        <f t="shared" si="6"/>
        <v>690EPS016</v>
      </c>
      <c r="F39" s="29" t="str">
        <f t="shared" si="7"/>
        <v>690EPS023</v>
      </c>
      <c r="G39" s="29" t="str">
        <f t="shared" si="8"/>
        <v>690EPS005</v>
      </c>
      <c r="H39" s="29" t="str">
        <f t="shared" si="9"/>
        <v>690EPS040</v>
      </c>
      <c r="I39" s="29" t="str">
        <f t="shared" si="10"/>
        <v>690EPS017</v>
      </c>
      <c r="J39" s="29" t="str">
        <f t="shared" si="11"/>
        <v>690EAS016</v>
      </c>
      <c r="K39" s="158" t="s">
        <v>326</v>
      </c>
      <c r="L39" s="30" t="s">
        <v>708</v>
      </c>
      <c r="M39" s="155">
        <v>690</v>
      </c>
      <c r="N39" s="40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127">
        <v>0</v>
      </c>
      <c r="W39" s="147">
        <v>0</v>
      </c>
      <c r="X39" s="40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127">
        <v>0</v>
      </c>
      <c r="AG39" s="147">
        <v>0</v>
      </c>
      <c r="AH39" s="40">
        <f t="shared" si="27"/>
        <v>0</v>
      </c>
      <c r="AI39" s="34">
        <f t="shared" si="28"/>
        <v>0</v>
      </c>
      <c r="AJ39" s="34">
        <f t="shared" si="29"/>
        <v>0</v>
      </c>
      <c r="AK39" s="34">
        <f t="shared" si="30"/>
        <v>0</v>
      </c>
      <c r="AL39" s="34">
        <f t="shared" si="31"/>
        <v>0</v>
      </c>
      <c r="AM39" s="34">
        <f t="shared" si="32"/>
        <v>0</v>
      </c>
      <c r="AN39" s="34">
        <f t="shared" si="33"/>
        <v>4</v>
      </c>
      <c r="AO39" s="34">
        <f t="shared" si="34"/>
        <v>0</v>
      </c>
      <c r="AP39" s="127">
        <f t="shared" si="35"/>
        <v>0</v>
      </c>
      <c r="AQ39" s="147">
        <f t="shared" si="2"/>
        <v>4</v>
      </c>
      <c r="AR39" s="68" t="str">
        <f t="shared" si="13"/>
        <v>480ESSC02</v>
      </c>
      <c r="AS39" s="687" t="s">
        <v>706</v>
      </c>
      <c r="AT39" s="687">
        <v>480</v>
      </c>
      <c r="AU39" s="687" t="s">
        <v>700</v>
      </c>
      <c r="AV39" s="688">
        <v>1</v>
      </c>
    </row>
    <row r="40" spans="2:48" ht="15" customHeight="1">
      <c r="B40" s="29" t="str">
        <f t="shared" ref="B40:B71" si="36">CONCATENATE(M40,$AH$5)</f>
        <v>736EPS010</v>
      </c>
      <c r="C40" s="29" t="str">
        <f t="shared" ref="C40:C71" si="37">CONCATENATE(M40,$AI$5)</f>
        <v>736EPS044</v>
      </c>
      <c r="D40" s="29" t="str">
        <f t="shared" ref="D40:D71" si="38">CONCATENATE(M40,$AJ$5)</f>
        <v>736EPS002</v>
      </c>
      <c r="E40" s="29" t="str">
        <f t="shared" ref="E40:E71" si="39">CONCATENATE(M40,$AK$5)</f>
        <v>736EPS016</v>
      </c>
      <c r="F40" s="29" t="str">
        <f t="shared" ref="F40:F71" si="40">CONCATENATE(M40,$AL$5)</f>
        <v>736EPS023</v>
      </c>
      <c r="G40" s="29" t="str">
        <f t="shared" ref="G40:G71" si="41">CONCATENATE(M40,$AM$5)</f>
        <v>736EPS005</v>
      </c>
      <c r="H40" s="29" t="str">
        <f t="shared" ref="H40:H71" si="42">CONCATENATE(M40,$AN$5)</f>
        <v>736EPS040</v>
      </c>
      <c r="I40" s="29" t="str">
        <f t="shared" ref="I40:I71" si="43">CONCATENATE(M40,$AO$5)</f>
        <v>736EPS017</v>
      </c>
      <c r="J40" s="29" t="str">
        <f t="shared" ref="J40:J71" si="44">CONCATENATE(M40,$AP$5)</f>
        <v>736EAS016</v>
      </c>
      <c r="K40" s="158" t="s">
        <v>327</v>
      </c>
      <c r="L40" s="30" t="s">
        <v>708</v>
      </c>
      <c r="M40" s="155">
        <v>736</v>
      </c>
      <c r="N40" s="40">
        <v>0</v>
      </c>
      <c r="O40" s="34">
        <v>0</v>
      </c>
      <c r="P40" s="34">
        <v>0</v>
      </c>
      <c r="Q40" s="34">
        <v>24</v>
      </c>
      <c r="R40" s="34">
        <v>0</v>
      </c>
      <c r="S40" s="34">
        <v>0</v>
      </c>
      <c r="T40" s="34">
        <v>0</v>
      </c>
      <c r="U40" s="34">
        <v>0</v>
      </c>
      <c r="V40" s="127">
        <v>0</v>
      </c>
      <c r="W40" s="147">
        <v>24</v>
      </c>
      <c r="X40" s="40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127">
        <v>0</v>
      </c>
      <c r="AG40" s="147">
        <v>0</v>
      </c>
      <c r="AH40" s="40">
        <f t="shared" si="27"/>
        <v>0</v>
      </c>
      <c r="AI40" s="34">
        <f t="shared" si="28"/>
        <v>0</v>
      </c>
      <c r="AJ40" s="34">
        <f t="shared" si="29"/>
        <v>0</v>
      </c>
      <c r="AK40" s="34">
        <f t="shared" si="30"/>
        <v>0</v>
      </c>
      <c r="AL40" s="34">
        <f t="shared" si="31"/>
        <v>0</v>
      </c>
      <c r="AM40" s="34">
        <f t="shared" si="32"/>
        <v>0</v>
      </c>
      <c r="AN40" s="34">
        <f t="shared" si="33"/>
        <v>12</v>
      </c>
      <c r="AO40" s="34">
        <f t="shared" si="34"/>
        <v>0</v>
      </c>
      <c r="AP40" s="127">
        <f t="shared" si="35"/>
        <v>0</v>
      </c>
      <c r="AQ40" s="147">
        <f t="shared" si="2"/>
        <v>12</v>
      </c>
      <c r="AR40" s="68" t="str">
        <f t="shared" si="13"/>
        <v>490EPS040</v>
      </c>
      <c r="AS40" s="687" t="s">
        <v>706</v>
      </c>
      <c r="AT40" s="687">
        <v>490</v>
      </c>
      <c r="AU40" s="687" t="s">
        <v>579</v>
      </c>
      <c r="AV40" s="688">
        <v>11</v>
      </c>
    </row>
    <row r="41" spans="2:48" ht="15" customHeight="1">
      <c r="B41" s="29" t="str">
        <f t="shared" si="36"/>
        <v>858EPS010</v>
      </c>
      <c r="C41" s="29" t="str">
        <f t="shared" si="37"/>
        <v>858EPS044</v>
      </c>
      <c r="D41" s="29" t="str">
        <f t="shared" si="38"/>
        <v>858EPS002</v>
      </c>
      <c r="E41" s="29" t="str">
        <f t="shared" si="39"/>
        <v>858EPS016</v>
      </c>
      <c r="F41" s="29" t="str">
        <f t="shared" si="40"/>
        <v>858EPS023</v>
      </c>
      <c r="G41" s="29" t="str">
        <f t="shared" si="41"/>
        <v>858EPS005</v>
      </c>
      <c r="H41" s="29" t="str">
        <f t="shared" si="42"/>
        <v>858EPS040</v>
      </c>
      <c r="I41" s="29" t="str">
        <f t="shared" si="43"/>
        <v>858EPS017</v>
      </c>
      <c r="J41" s="29" t="str">
        <f t="shared" si="44"/>
        <v>858EAS016</v>
      </c>
      <c r="K41" s="158" t="s">
        <v>328</v>
      </c>
      <c r="L41" s="30" t="s">
        <v>708</v>
      </c>
      <c r="M41" s="155">
        <v>858</v>
      </c>
      <c r="N41" s="40">
        <v>0</v>
      </c>
      <c r="O41" s="34">
        <v>0</v>
      </c>
      <c r="P41" s="34">
        <v>0</v>
      </c>
      <c r="Q41" s="34">
        <v>29</v>
      </c>
      <c r="R41" s="34">
        <v>0</v>
      </c>
      <c r="S41" s="34">
        <v>0</v>
      </c>
      <c r="T41" s="34">
        <v>0</v>
      </c>
      <c r="U41" s="34">
        <v>0</v>
      </c>
      <c r="V41" s="127">
        <v>0</v>
      </c>
      <c r="W41" s="147">
        <v>29</v>
      </c>
      <c r="X41" s="40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127">
        <v>0</v>
      </c>
      <c r="AG41" s="147">
        <v>0</v>
      </c>
      <c r="AH41" s="40">
        <f t="shared" si="27"/>
        <v>0</v>
      </c>
      <c r="AI41" s="34">
        <f t="shared" si="28"/>
        <v>0</v>
      </c>
      <c r="AJ41" s="34">
        <f t="shared" si="29"/>
        <v>0</v>
      </c>
      <c r="AK41" s="34">
        <f t="shared" si="30"/>
        <v>0</v>
      </c>
      <c r="AL41" s="34">
        <f t="shared" si="31"/>
        <v>0</v>
      </c>
      <c r="AM41" s="34">
        <f t="shared" si="32"/>
        <v>0</v>
      </c>
      <c r="AN41" s="34">
        <f t="shared" si="33"/>
        <v>15</v>
      </c>
      <c r="AO41" s="34">
        <f t="shared" si="34"/>
        <v>0</v>
      </c>
      <c r="AP41" s="127">
        <f t="shared" si="35"/>
        <v>0</v>
      </c>
      <c r="AQ41" s="147">
        <f t="shared" si="2"/>
        <v>15</v>
      </c>
      <c r="AR41" s="68" t="str">
        <f t="shared" si="13"/>
        <v>490ESSC02</v>
      </c>
      <c r="AS41" s="687" t="s">
        <v>706</v>
      </c>
      <c r="AT41" s="687">
        <v>490</v>
      </c>
      <c r="AU41" s="687" t="s">
        <v>700</v>
      </c>
      <c r="AV41" s="688">
        <v>17</v>
      </c>
    </row>
    <row r="42" spans="2:48" ht="15" customHeight="1">
      <c r="B42" s="29" t="str">
        <f t="shared" si="36"/>
        <v>885EPS010</v>
      </c>
      <c r="C42" s="29" t="str">
        <f t="shared" si="37"/>
        <v>885EPS044</v>
      </c>
      <c r="D42" s="29" t="str">
        <f t="shared" si="38"/>
        <v>885EPS002</v>
      </c>
      <c r="E42" s="29" t="str">
        <f t="shared" si="39"/>
        <v>885EPS016</v>
      </c>
      <c r="F42" s="29" t="str">
        <f t="shared" si="40"/>
        <v>885EPS023</v>
      </c>
      <c r="G42" s="29" t="str">
        <f t="shared" si="41"/>
        <v>885EPS005</v>
      </c>
      <c r="H42" s="29" t="str">
        <f t="shared" si="42"/>
        <v>885EPS040</v>
      </c>
      <c r="I42" s="29" t="str">
        <f t="shared" si="43"/>
        <v>885EPS017</v>
      </c>
      <c r="J42" s="29" t="str">
        <f t="shared" si="44"/>
        <v>885EAS016</v>
      </c>
      <c r="K42" s="158" t="s">
        <v>329</v>
      </c>
      <c r="L42" s="30" t="s">
        <v>708</v>
      </c>
      <c r="M42" s="155">
        <v>885</v>
      </c>
      <c r="N42" s="40">
        <v>0</v>
      </c>
      <c r="O42" s="34">
        <v>1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127">
        <v>0</v>
      </c>
      <c r="W42" s="147">
        <v>1</v>
      </c>
      <c r="X42" s="40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127">
        <v>0</v>
      </c>
      <c r="AG42" s="147">
        <v>0</v>
      </c>
      <c r="AH42" s="40">
        <f t="shared" si="27"/>
        <v>0</v>
      </c>
      <c r="AI42" s="34">
        <f t="shared" si="28"/>
        <v>0</v>
      </c>
      <c r="AJ42" s="34">
        <f t="shared" si="29"/>
        <v>0</v>
      </c>
      <c r="AK42" s="34">
        <f t="shared" si="30"/>
        <v>0</v>
      </c>
      <c r="AL42" s="34">
        <f t="shared" si="31"/>
        <v>0</v>
      </c>
      <c r="AM42" s="34">
        <f t="shared" si="32"/>
        <v>0</v>
      </c>
      <c r="AN42" s="34">
        <f t="shared" si="33"/>
        <v>5</v>
      </c>
      <c r="AO42" s="34">
        <f t="shared" si="34"/>
        <v>0</v>
      </c>
      <c r="AP42" s="127">
        <f t="shared" si="35"/>
        <v>0</v>
      </c>
      <c r="AQ42" s="147">
        <f t="shared" si="2"/>
        <v>5</v>
      </c>
      <c r="AR42" s="68" t="str">
        <f t="shared" si="13"/>
        <v>659EPS040</v>
      </c>
      <c r="AS42" s="687" t="s">
        <v>706</v>
      </c>
      <c r="AT42" s="687">
        <v>659</v>
      </c>
      <c r="AU42" s="687" t="s">
        <v>579</v>
      </c>
      <c r="AV42" s="688">
        <v>19</v>
      </c>
    </row>
    <row r="43" spans="2:48" ht="15" customHeight="1">
      <c r="B43" s="29" t="str">
        <f t="shared" si="36"/>
        <v>890EPS010</v>
      </c>
      <c r="C43" s="29" t="str">
        <f t="shared" si="37"/>
        <v>890EPS044</v>
      </c>
      <c r="D43" s="29" t="str">
        <f t="shared" si="38"/>
        <v>890EPS002</v>
      </c>
      <c r="E43" s="29" t="str">
        <f t="shared" si="39"/>
        <v>890EPS016</v>
      </c>
      <c r="F43" s="29" t="str">
        <f t="shared" si="40"/>
        <v>890EPS023</v>
      </c>
      <c r="G43" s="29" t="str">
        <f t="shared" si="41"/>
        <v>890EPS005</v>
      </c>
      <c r="H43" s="29" t="str">
        <f t="shared" si="42"/>
        <v>890EPS040</v>
      </c>
      <c r="I43" s="29" t="str">
        <f t="shared" si="43"/>
        <v>890EPS017</v>
      </c>
      <c r="J43" s="29" t="str">
        <f t="shared" si="44"/>
        <v>890EAS016</v>
      </c>
      <c r="K43" s="158" t="s">
        <v>330</v>
      </c>
      <c r="L43" s="30" t="s">
        <v>708</v>
      </c>
      <c r="M43" s="155">
        <v>890</v>
      </c>
      <c r="N43" s="40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127">
        <v>0</v>
      </c>
      <c r="W43" s="147">
        <v>0</v>
      </c>
      <c r="X43" s="40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127">
        <v>0</v>
      </c>
      <c r="AG43" s="147">
        <v>0</v>
      </c>
      <c r="AH43" s="40">
        <f t="shared" si="27"/>
        <v>0</v>
      </c>
      <c r="AI43" s="34">
        <f t="shared" si="28"/>
        <v>0</v>
      </c>
      <c r="AJ43" s="34">
        <f t="shared" si="29"/>
        <v>0</v>
      </c>
      <c r="AK43" s="34">
        <f t="shared" si="30"/>
        <v>0</v>
      </c>
      <c r="AL43" s="34">
        <f t="shared" si="31"/>
        <v>0</v>
      </c>
      <c r="AM43" s="34">
        <f t="shared" si="32"/>
        <v>0</v>
      </c>
      <c r="AN43" s="34">
        <f t="shared" si="33"/>
        <v>14</v>
      </c>
      <c r="AO43" s="34">
        <f t="shared" si="34"/>
        <v>0</v>
      </c>
      <c r="AP43" s="127">
        <f t="shared" si="35"/>
        <v>0</v>
      </c>
      <c r="AQ43" s="147">
        <f t="shared" si="2"/>
        <v>14</v>
      </c>
      <c r="AR43" s="68" t="str">
        <f t="shared" si="13"/>
        <v>659ESSC02</v>
      </c>
      <c r="AS43" s="687" t="s">
        <v>706</v>
      </c>
      <c r="AT43" s="687">
        <v>659</v>
      </c>
      <c r="AU43" s="687" t="s">
        <v>700</v>
      </c>
      <c r="AV43" s="688">
        <v>6</v>
      </c>
    </row>
    <row r="44" spans="2:48" ht="15" customHeight="1">
      <c r="B44" s="29" t="str">
        <f t="shared" si="36"/>
        <v>EPS010</v>
      </c>
      <c r="C44" s="29" t="str">
        <f t="shared" si="37"/>
        <v>EPS044</v>
      </c>
      <c r="D44" s="29" t="str">
        <f t="shared" si="38"/>
        <v>EPS002</v>
      </c>
      <c r="E44" s="29" t="str">
        <f t="shared" si="39"/>
        <v>EPS016</v>
      </c>
      <c r="F44" s="29" t="str">
        <f t="shared" si="40"/>
        <v>EPS023</v>
      </c>
      <c r="G44" s="29" t="str">
        <f t="shared" si="41"/>
        <v>EPS005</v>
      </c>
      <c r="H44" s="29" t="str">
        <f t="shared" si="42"/>
        <v>EPS040</v>
      </c>
      <c r="I44" s="29" t="str">
        <f t="shared" si="43"/>
        <v>EPS017</v>
      </c>
      <c r="J44" s="29" t="str">
        <f t="shared" si="44"/>
        <v>EAS016</v>
      </c>
      <c r="K44" s="156" t="s">
        <v>709</v>
      </c>
      <c r="L44" s="120"/>
      <c r="M44" s="157"/>
      <c r="N44" s="38">
        <v>0</v>
      </c>
      <c r="O44" s="35">
        <v>2</v>
      </c>
      <c r="P44" s="35">
        <v>1</v>
      </c>
      <c r="Q44" s="35">
        <v>42</v>
      </c>
      <c r="R44" s="35">
        <v>1</v>
      </c>
      <c r="S44" s="35">
        <v>1</v>
      </c>
      <c r="T44" s="35">
        <v>1</v>
      </c>
      <c r="U44" s="35">
        <v>0</v>
      </c>
      <c r="V44" s="128">
        <v>0</v>
      </c>
      <c r="W44" s="146">
        <v>48</v>
      </c>
      <c r="X44" s="38">
        <v>0</v>
      </c>
      <c r="Y44" s="35">
        <v>0</v>
      </c>
      <c r="Z44" s="35">
        <v>1</v>
      </c>
      <c r="AA44" s="35">
        <v>0</v>
      </c>
      <c r="AB44" s="35">
        <v>1</v>
      </c>
      <c r="AC44" s="35">
        <v>2</v>
      </c>
      <c r="AD44" s="35">
        <v>0</v>
      </c>
      <c r="AE44" s="35">
        <v>0</v>
      </c>
      <c r="AF44" s="128">
        <v>0</v>
      </c>
      <c r="AG44" s="146">
        <v>4</v>
      </c>
      <c r="AH44" s="38">
        <f t="shared" ref="AH44:AP44" si="45">SUM(AH45:AH63)</f>
        <v>0</v>
      </c>
      <c r="AI44" s="35">
        <f t="shared" si="45"/>
        <v>0</v>
      </c>
      <c r="AJ44" s="35">
        <f t="shared" si="45"/>
        <v>1</v>
      </c>
      <c r="AK44" s="35">
        <f t="shared" si="45"/>
        <v>0</v>
      </c>
      <c r="AL44" s="35">
        <f t="shared" si="45"/>
        <v>0</v>
      </c>
      <c r="AM44" s="35">
        <f t="shared" si="45"/>
        <v>0</v>
      </c>
      <c r="AN44" s="35">
        <f>SUM(AN45:AN63)</f>
        <v>109</v>
      </c>
      <c r="AO44" s="35">
        <f>SUM(AO45:AO63)</f>
        <v>0</v>
      </c>
      <c r="AP44" s="128">
        <f t="shared" si="45"/>
        <v>0</v>
      </c>
      <c r="AQ44" s="146">
        <f t="shared" si="2"/>
        <v>110</v>
      </c>
      <c r="AR44" s="68" t="str">
        <f t="shared" si="13"/>
        <v>665EPS016</v>
      </c>
      <c r="AS44" s="687" t="s">
        <v>706</v>
      </c>
      <c r="AT44" s="687">
        <v>665</v>
      </c>
      <c r="AU44" s="687" t="s">
        <v>643</v>
      </c>
      <c r="AV44" s="688">
        <v>28</v>
      </c>
    </row>
    <row r="45" spans="2:48" ht="15" customHeight="1">
      <c r="B45" s="29" t="str">
        <f t="shared" si="36"/>
        <v>4EPS010</v>
      </c>
      <c r="C45" s="29" t="str">
        <f t="shared" si="37"/>
        <v>4EPS044</v>
      </c>
      <c r="D45" s="29" t="str">
        <f t="shared" si="38"/>
        <v>4EPS002</v>
      </c>
      <c r="E45" s="29" t="str">
        <f t="shared" si="39"/>
        <v>4EPS016</v>
      </c>
      <c r="F45" s="29" t="str">
        <f t="shared" si="40"/>
        <v>4EPS023</v>
      </c>
      <c r="G45" s="29" t="str">
        <f t="shared" si="41"/>
        <v>4EPS005</v>
      </c>
      <c r="H45" s="29" t="str">
        <f t="shared" si="42"/>
        <v>4EPS040</v>
      </c>
      <c r="I45" s="29" t="str">
        <f t="shared" si="43"/>
        <v>4EPS017</v>
      </c>
      <c r="J45" s="29" t="str">
        <f t="shared" si="44"/>
        <v>4EAS016</v>
      </c>
      <c r="K45" s="158" t="s">
        <v>332</v>
      </c>
      <c r="L45" s="30" t="s">
        <v>501</v>
      </c>
      <c r="M45" s="155">
        <v>4</v>
      </c>
      <c r="N45" s="40">
        <v>0</v>
      </c>
      <c r="O45" s="34">
        <v>0</v>
      </c>
      <c r="P45" s="34">
        <v>0</v>
      </c>
      <c r="Q45" s="34">
        <v>0</v>
      </c>
      <c r="R45" s="34">
        <v>1</v>
      </c>
      <c r="S45" s="34">
        <v>0</v>
      </c>
      <c r="T45" s="34">
        <v>0</v>
      </c>
      <c r="U45" s="34">
        <v>0</v>
      </c>
      <c r="V45" s="127">
        <v>0</v>
      </c>
      <c r="W45" s="147">
        <v>1</v>
      </c>
      <c r="X45" s="40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127">
        <v>0</v>
      </c>
      <c r="AG45" s="147">
        <v>0</v>
      </c>
      <c r="AH45" s="40">
        <f t="shared" ref="AH45:AH63" si="46">IFERROR(VLOOKUP(B45,$AR$8:$AV$928,5,0),0)</f>
        <v>0</v>
      </c>
      <c r="AI45" s="34">
        <f t="shared" ref="AI45:AI63" si="47">IFERROR(VLOOKUP(C45,$AR$8:$AV$928,5,0),0)</f>
        <v>0</v>
      </c>
      <c r="AJ45" s="34">
        <f t="shared" ref="AJ45:AJ63" si="48">IFERROR(VLOOKUP(D45,$AR$8:$AV$928,5,0),0)</f>
        <v>0</v>
      </c>
      <c r="AK45" s="34">
        <f t="shared" ref="AK45:AK63" si="49">IFERROR(VLOOKUP(E45,$AR$8:$AV$928,5,0),0)</f>
        <v>0</v>
      </c>
      <c r="AL45" s="34">
        <f t="shared" ref="AL45:AL63" si="50">IFERROR(VLOOKUP(F45,$AR$8:$AV$928,5,0),0)</f>
        <v>0</v>
      </c>
      <c r="AM45" s="34">
        <f t="shared" ref="AM45:AM63" si="51">IFERROR(VLOOKUP(G45,$AR$8:$AV$928,5,0),0)</f>
        <v>0</v>
      </c>
      <c r="AN45" s="34">
        <f t="shared" ref="AN45:AN63" si="52">IFERROR(VLOOKUP(H45,$AR$8:$AV$928,5,0),0)</f>
        <v>2</v>
      </c>
      <c r="AO45" s="34">
        <f t="shared" ref="AO45:AO63" si="53">IFERROR(VLOOKUP(I45,$AR$8:$AV$928,5,0),0)</f>
        <v>0</v>
      </c>
      <c r="AP45" s="127">
        <f t="shared" ref="AP45:AP63" si="54">IFERROR(VLOOKUP(J45,$AR$8:$AV$928,5,0),0)</f>
        <v>0</v>
      </c>
      <c r="AQ45" s="147">
        <f t="shared" si="2"/>
        <v>2</v>
      </c>
      <c r="AR45" s="68" t="str">
        <f t="shared" si="13"/>
        <v>665EPS040</v>
      </c>
      <c r="AS45" s="687" t="s">
        <v>706</v>
      </c>
      <c r="AT45" s="687">
        <v>665</v>
      </c>
      <c r="AU45" s="687" t="s">
        <v>579</v>
      </c>
      <c r="AV45" s="688">
        <v>14</v>
      </c>
    </row>
    <row r="46" spans="2:48" ht="15" customHeight="1">
      <c r="B46" s="29" t="str">
        <f t="shared" si="36"/>
        <v>42EPS010</v>
      </c>
      <c r="C46" s="29" t="str">
        <f t="shared" si="37"/>
        <v>42EPS044</v>
      </c>
      <c r="D46" s="29" t="str">
        <f t="shared" si="38"/>
        <v>42EPS002</v>
      </c>
      <c r="E46" s="29" t="str">
        <f t="shared" si="39"/>
        <v>42EPS016</v>
      </c>
      <c r="F46" s="29" t="str">
        <f t="shared" si="40"/>
        <v>42EPS023</v>
      </c>
      <c r="G46" s="29" t="str">
        <f t="shared" si="41"/>
        <v>42EPS005</v>
      </c>
      <c r="H46" s="29" t="str">
        <f t="shared" si="42"/>
        <v>42EPS040</v>
      </c>
      <c r="I46" s="29" t="str">
        <f t="shared" si="43"/>
        <v>42EPS017</v>
      </c>
      <c r="J46" s="29" t="str">
        <f t="shared" si="44"/>
        <v>42EAS016</v>
      </c>
      <c r="K46" s="160" t="s">
        <v>333</v>
      </c>
      <c r="L46" s="30" t="s">
        <v>501</v>
      </c>
      <c r="M46" s="155">
        <v>42</v>
      </c>
      <c r="N46" s="40">
        <v>0</v>
      </c>
      <c r="O46" s="34">
        <v>1</v>
      </c>
      <c r="P46" s="34">
        <v>0</v>
      </c>
      <c r="Q46" s="34">
        <v>23</v>
      </c>
      <c r="R46" s="34">
        <v>0</v>
      </c>
      <c r="S46" s="34">
        <v>0</v>
      </c>
      <c r="T46" s="34">
        <v>0</v>
      </c>
      <c r="U46" s="34">
        <v>0</v>
      </c>
      <c r="V46" s="127">
        <v>0</v>
      </c>
      <c r="W46" s="147">
        <v>24</v>
      </c>
      <c r="X46" s="40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127">
        <v>0</v>
      </c>
      <c r="AG46" s="147">
        <v>0</v>
      </c>
      <c r="AH46" s="40">
        <f t="shared" si="46"/>
        <v>0</v>
      </c>
      <c r="AI46" s="34">
        <f t="shared" si="47"/>
        <v>0</v>
      </c>
      <c r="AJ46" s="34">
        <f t="shared" si="48"/>
        <v>0</v>
      </c>
      <c r="AK46" s="34">
        <f t="shared" si="49"/>
        <v>0</v>
      </c>
      <c r="AL46" s="34">
        <f t="shared" si="50"/>
        <v>0</v>
      </c>
      <c r="AM46" s="34">
        <f t="shared" si="51"/>
        <v>0</v>
      </c>
      <c r="AN46" s="34">
        <f t="shared" si="52"/>
        <v>31</v>
      </c>
      <c r="AO46" s="34">
        <f t="shared" si="53"/>
        <v>0</v>
      </c>
      <c r="AP46" s="127">
        <f t="shared" si="54"/>
        <v>0</v>
      </c>
      <c r="AQ46" s="147">
        <f t="shared" si="2"/>
        <v>31</v>
      </c>
      <c r="AR46" s="68" t="str">
        <f t="shared" si="13"/>
        <v>665ESSC02</v>
      </c>
      <c r="AS46" s="687" t="s">
        <v>706</v>
      </c>
      <c r="AT46" s="687">
        <v>665</v>
      </c>
      <c r="AU46" s="687" t="s">
        <v>700</v>
      </c>
      <c r="AV46" s="688">
        <v>1</v>
      </c>
    </row>
    <row r="47" spans="2:48" ht="15" customHeight="1">
      <c r="B47" s="29" t="str">
        <f t="shared" si="36"/>
        <v>44EPS010</v>
      </c>
      <c r="C47" s="29" t="str">
        <f t="shared" si="37"/>
        <v>44EPS044</v>
      </c>
      <c r="D47" s="29" t="str">
        <f t="shared" si="38"/>
        <v>44EPS002</v>
      </c>
      <c r="E47" s="29" t="str">
        <f t="shared" si="39"/>
        <v>44EPS016</v>
      </c>
      <c r="F47" s="29" t="str">
        <f t="shared" si="40"/>
        <v>44EPS023</v>
      </c>
      <c r="G47" s="29" t="str">
        <f t="shared" si="41"/>
        <v>44EPS005</v>
      </c>
      <c r="H47" s="29" t="str">
        <f t="shared" si="42"/>
        <v>44EPS040</v>
      </c>
      <c r="I47" s="29" t="str">
        <f t="shared" si="43"/>
        <v>44EPS017</v>
      </c>
      <c r="J47" s="29" t="str">
        <f t="shared" si="44"/>
        <v>44EAS016</v>
      </c>
      <c r="K47" s="158" t="s">
        <v>334</v>
      </c>
      <c r="L47" s="30" t="s">
        <v>501</v>
      </c>
      <c r="M47" s="155">
        <v>44</v>
      </c>
      <c r="N47" s="40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127">
        <v>0</v>
      </c>
      <c r="W47" s="147">
        <v>0</v>
      </c>
      <c r="X47" s="40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127">
        <v>0</v>
      </c>
      <c r="AG47" s="147">
        <v>0</v>
      </c>
      <c r="AH47" s="40">
        <f t="shared" si="46"/>
        <v>0</v>
      </c>
      <c r="AI47" s="34">
        <f t="shared" si="47"/>
        <v>0</v>
      </c>
      <c r="AJ47" s="34">
        <f t="shared" si="48"/>
        <v>0</v>
      </c>
      <c r="AK47" s="34">
        <f t="shared" si="49"/>
        <v>0</v>
      </c>
      <c r="AL47" s="34">
        <f t="shared" si="50"/>
        <v>0</v>
      </c>
      <c r="AM47" s="34">
        <f t="shared" si="51"/>
        <v>0</v>
      </c>
      <c r="AN47" s="34">
        <f t="shared" si="52"/>
        <v>8</v>
      </c>
      <c r="AO47" s="34">
        <f t="shared" si="53"/>
        <v>0</v>
      </c>
      <c r="AP47" s="127">
        <f t="shared" si="54"/>
        <v>0</v>
      </c>
      <c r="AQ47" s="147">
        <f t="shared" si="2"/>
        <v>8</v>
      </c>
      <c r="AR47" s="68" t="str">
        <f t="shared" si="13"/>
        <v>837EPS010</v>
      </c>
      <c r="AS47" s="687" t="s">
        <v>706</v>
      </c>
      <c r="AT47" s="687">
        <v>837</v>
      </c>
      <c r="AU47" s="687" t="s">
        <v>576</v>
      </c>
      <c r="AV47" s="688">
        <v>27</v>
      </c>
    </row>
    <row r="48" spans="2:48" ht="15" customHeight="1">
      <c r="B48" s="29" t="str">
        <f t="shared" si="36"/>
        <v>59EPS010</v>
      </c>
      <c r="C48" s="29" t="str">
        <f t="shared" si="37"/>
        <v>59EPS044</v>
      </c>
      <c r="D48" s="29" t="str">
        <f t="shared" si="38"/>
        <v>59EPS002</v>
      </c>
      <c r="E48" s="29" t="str">
        <f t="shared" si="39"/>
        <v>59EPS016</v>
      </c>
      <c r="F48" s="29" t="str">
        <f t="shared" si="40"/>
        <v>59EPS023</v>
      </c>
      <c r="G48" s="29" t="str">
        <f t="shared" si="41"/>
        <v>59EPS005</v>
      </c>
      <c r="H48" s="29" t="str">
        <f t="shared" si="42"/>
        <v>59EPS040</v>
      </c>
      <c r="I48" s="29" t="str">
        <f t="shared" si="43"/>
        <v>59EPS017</v>
      </c>
      <c r="J48" s="29" t="str">
        <f t="shared" si="44"/>
        <v>59EAS016</v>
      </c>
      <c r="K48" s="158" t="s">
        <v>335</v>
      </c>
      <c r="L48" s="30" t="s">
        <v>501</v>
      </c>
      <c r="M48" s="155">
        <v>59</v>
      </c>
      <c r="N48" s="40">
        <v>0</v>
      </c>
      <c r="O48" s="34">
        <v>0</v>
      </c>
      <c r="P48" s="34">
        <v>1</v>
      </c>
      <c r="Q48" s="34">
        <v>0</v>
      </c>
      <c r="R48" s="34">
        <v>0</v>
      </c>
      <c r="S48" s="34">
        <v>1</v>
      </c>
      <c r="T48" s="34">
        <v>0</v>
      </c>
      <c r="U48" s="34">
        <v>0</v>
      </c>
      <c r="V48" s="127">
        <v>0</v>
      </c>
      <c r="W48" s="147">
        <v>2</v>
      </c>
      <c r="X48" s="40">
        <v>0</v>
      </c>
      <c r="Y48" s="34">
        <v>0</v>
      </c>
      <c r="Z48" s="34">
        <v>1</v>
      </c>
      <c r="AA48" s="34">
        <v>0</v>
      </c>
      <c r="AB48" s="34">
        <v>0</v>
      </c>
      <c r="AC48" s="34">
        <v>2</v>
      </c>
      <c r="AD48" s="34">
        <v>0</v>
      </c>
      <c r="AE48" s="34">
        <v>0</v>
      </c>
      <c r="AF48" s="127">
        <v>0</v>
      </c>
      <c r="AG48" s="147">
        <v>3</v>
      </c>
      <c r="AH48" s="40">
        <f t="shared" si="46"/>
        <v>0</v>
      </c>
      <c r="AI48" s="34">
        <f t="shared" si="47"/>
        <v>0</v>
      </c>
      <c r="AJ48" s="34">
        <f t="shared" si="48"/>
        <v>1</v>
      </c>
      <c r="AK48" s="34">
        <f t="shared" si="49"/>
        <v>0</v>
      </c>
      <c r="AL48" s="34">
        <f t="shared" si="50"/>
        <v>0</v>
      </c>
      <c r="AM48" s="34">
        <f t="shared" si="51"/>
        <v>0</v>
      </c>
      <c r="AN48" s="34">
        <f t="shared" si="52"/>
        <v>0</v>
      </c>
      <c r="AO48" s="34">
        <f t="shared" si="53"/>
        <v>0</v>
      </c>
      <c r="AP48" s="127">
        <f t="shared" si="54"/>
        <v>0</v>
      </c>
      <c r="AQ48" s="147">
        <f t="shared" si="2"/>
        <v>1</v>
      </c>
      <c r="AR48" s="68" t="str">
        <f t="shared" si="13"/>
        <v>837EPS016</v>
      </c>
      <c r="AS48" s="687" t="s">
        <v>706</v>
      </c>
      <c r="AT48" s="687">
        <v>837</v>
      </c>
      <c r="AU48" s="687" t="s">
        <v>643</v>
      </c>
      <c r="AV48" s="688">
        <v>299</v>
      </c>
    </row>
    <row r="49" spans="2:48" ht="15" customHeight="1">
      <c r="B49" s="29" t="str">
        <f t="shared" si="36"/>
        <v>113EPS010</v>
      </c>
      <c r="C49" s="29" t="str">
        <f t="shared" si="37"/>
        <v>113EPS044</v>
      </c>
      <c r="D49" s="29" t="str">
        <f t="shared" si="38"/>
        <v>113EPS002</v>
      </c>
      <c r="E49" s="29" t="str">
        <f t="shared" si="39"/>
        <v>113EPS016</v>
      </c>
      <c r="F49" s="29" t="str">
        <f t="shared" si="40"/>
        <v>113EPS023</v>
      </c>
      <c r="G49" s="29" t="str">
        <f t="shared" si="41"/>
        <v>113EPS005</v>
      </c>
      <c r="H49" s="29" t="str">
        <f t="shared" si="42"/>
        <v>113EPS040</v>
      </c>
      <c r="I49" s="29" t="str">
        <f t="shared" si="43"/>
        <v>113EPS017</v>
      </c>
      <c r="J49" s="29" t="str">
        <f t="shared" si="44"/>
        <v>113EAS016</v>
      </c>
      <c r="K49" s="158" t="s">
        <v>336</v>
      </c>
      <c r="L49" s="30" t="s">
        <v>501</v>
      </c>
      <c r="M49" s="155">
        <v>113</v>
      </c>
      <c r="N49" s="40">
        <v>0</v>
      </c>
      <c r="O49" s="34">
        <v>1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127">
        <v>0</v>
      </c>
      <c r="W49" s="147">
        <v>1</v>
      </c>
      <c r="X49" s="40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127">
        <v>0</v>
      </c>
      <c r="AG49" s="147">
        <v>0</v>
      </c>
      <c r="AH49" s="40">
        <f t="shared" si="46"/>
        <v>0</v>
      </c>
      <c r="AI49" s="34">
        <f t="shared" si="47"/>
        <v>0</v>
      </c>
      <c r="AJ49" s="34">
        <f t="shared" si="48"/>
        <v>0</v>
      </c>
      <c r="AK49" s="34">
        <f t="shared" si="49"/>
        <v>0</v>
      </c>
      <c r="AL49" s="34">
        <f t="shared" si="50"/>
        <v>0</v>
      </c>
      <c r="AM49" s="34">
        <f t="shared" si="51"/>
        <v>0</v>
      </c>
      <c r="AN49" s="34">
        <f t="shared" si="52"/>
        <v>13</v>
      </c>
      <c r="AO49" s="34">
        <f t="shared" si="53"/>
        <v>0</v>
      </c>
      <c r="AP49" s="127">
        <f t="shared" si="54"/>
        <v>0</v>
      </c>
      <c r="AQ49" s="147">
        <f t="shared" si="2"/>
        <v>13</v>
      </c>
      <c r="AR49" s="68" t="str">
        <f t="shared" si="13"/>
        <v>837EPS040</v>
      </c>
      <c r="AS49" s="687" t="s">
        <v>706</v>
      </c>
      <c r="AT49" s="687">
        <v>837</v>
      </c>
      <c r="AU49" s="687" t="s">
        <v>579</v>
      </c>
      <c r="AV49" s="688">
        <v>37</v>
      </c>
    </row>
    <row r="50" spans="2:48" ht="15" customHeight="1">
      <c r="B50" s="29" t="str">
        <f t="shared" si="36"/>
        <v>125EPS010</v>
      </c>
      <c r="C50" s="29" t="str">
        <f t="shared" si="37"/>
        <v>125EPS044</v>
      </c>
      <c r="D50" s="29" t="str">
        <f t="shared" si="38"/>
        <v>125EPS002</v>
      </c>
      <c r="E50" s="29" t="str">
        <f t="shared" si="39"/>
        <v>125EPS016</v>
      </c>
      <c r="F50" s="29" t="str">
        <f t="shared" si="40"/>
        <v>125EPS023</v>
      </c>
      <c r="G50" s="29" t="str">
        <f t="shared" si="41"/>
        <v>125EPS005</v>
      </c>
      <c r="H50" s="29" t="str">
        <f t="shared" si="42"/>
        <v>125EPS040</v>
      </c>
      <c r="I50" s="29" t="str">
        <f t="shared" si="43"/>
        <v>125EPS017</v>
      </c>
      <c r="J50" s="29" t="str">
        <f t="shared" si="44"/>
        <v>125EAS016</v>
      </c>
      <c r="K50" s="158" t="s">
        <v>337</v>
      </c>
      <c r="L50" s="30" t="s">
        <v>501</v>
      </c>
      <c r="M50" s="155">
        <v>125</v>
      </c>
      <c r="N50" s="40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127">
        <v>0</v>
      </c>
      <c r="W50" s="147">
        <v>0</v>
      </c>
      <c r="X50" s="40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127">
        <v>0</v>
      </c>
      <c r="AG50" s="147">
        <v>0</v>
      </c>
      <c r="AH50" s="40">
        <f t="shared" si="46"/>
        <v>0</v>
      </c>
      <c r="AI50" s="34">
        <f t="shared" si="47"/>
        <v>0</v>
      </c>
      <c r="AJ50" s="34">
        <f t="shared" si="48"/>
        <v>0</v>
      </c>
      <c r="AK50" s="34">
        <f t="shared" si="49"/>
        <v>0</v>
      </c>
      <c r="AL50" s="34">
        <f t="shared" si="50"/>
        <v>0</v>
      </c>
      <c r="AM50" s="34">
        <f t="shared" si="51"/>
        <v>0</v>
      </c>
      <c r="AN50" s="34">
        <f t="shared" si="52"/>
        <v>3</v>
      </c>
      <c r="AO50" s="34">
        <f t="shared" si="53"/>
        <v>0</v>
      </c>
      <c r="AP50" s="127">
        <f t="shared" si="54"/>
        <v>0</v>
      </c>
      <c r="AQ50" s="147">
        <f t="shared" si="2"/>
        <v>3</v>
      </c>
      <c r="AR50" s="68" t="str">
        <f t="shared" si="13"/>
        <v>837ESSC02</v>
      </c>
      <c r="AS50" s="687" t="s">
        <v>706</v>
      </c>
      <c r="AT50" s="687">
        <v>837</v>
      </c>
      <c r="AU50" s="687" t="s">
        <v>700</v>
      </c>
      <c r="AV50" s="688">
        <v>55</v>
      </c>
    </row>
    <row r="51" spans="2:48" ht="15" customHeight="1">
      <c r="B51" s="29" t="str">
        <f t="shared" si="36"/>
        <v>138EPS010</v>
      </c>
      <c r="C51" s="29" t="str">
        <f t="shared" si="37"/>
        <v>138EPS044</v>
      </c>
      <c r="D51" s="29" t="str">
        <f t="shared" si="38"/>
        <v>138EPS002</v>
      </c>
      <c r="E51" s="29" t="str">
        <f t="shared" si="39"/>
        <v>138EPS016</v>
      </c>
      <c r="F51" s="29" t="str">
        <f t="shared" si="40"/>
        <v>138EPS023</v>
      </c>
      <c r="G51" s="29" t="str">
        <f t="shared" si="41"/>
        <v>138EPS005</v>
      </c>
      <c r="H51" s="29" t="str">
        <f t="shared" si="42"/>
        <v>138EPS040</v>
      </c>
      <c r="I51" s="29" t="str">
        <f t="shared" si="43"/>
        <v>138EPS017</v>
      </c>
      <c r="J51" s="29" t="str">
        <f t="shared" si="44"/>
        <v>138EAS016</v>
      </c>
      <c r="K51" s="158" t="s">
        <v>338</v>
      </c>
      <c r="L51" s="30" t="s">
        <v>501</v>
      </c>
      <c r="M51" s="155">
        <v>138</v>
      </c>
      <c r="N51" s="40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127">
        <v>0</v>
      </c>
      <c r="W51" s="147">
        <v>0</v>
      </c>
      <c r="X51" s="40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127">
        <v>0</v>
      </c>
      <c r="AG51" s="147">
        <v>0</v>
      </c>
      <c r="AH51" s="40">
        <f t="shared" si="46"/>
        <v>0</v>
      </c>
      <c r="AI51" s="34">
        <f t="shared" si="47"/>
        <v>0</v>
      </c>
      <c r="AJ51" s="34">
        <f t="shared" si="48"/>
        <v>0</v>
      </c>
      <c r="AK51" s="34">
        <f t="shared" si="49"/>
        <v>0</v>
      </c>
      <c r="AL51" s="34">
        <f t="shared" si="50"/>
        <v>0</v>
      </c>
      <c r="AM51" s="34">
        <f t="shared" si="51"/>
        <v>0</v>
      </c>
      <c r="AN51" s="34">
        <f t="shared" si="52"/>
        <v>0</v>
      </c>
      <c r="AO51" s="34">
        <f t="shared" si="53"/>
        <v>0</v>
      </c>
      <c r="AP51" s="127">
        <f t="shared" si="54"/>
        <v>0</v>
      </c>
      <c r="AQ51" s="147">
        <f t="shared" si="2"/>
        <v>0</v>
      </c>
      <c r="AR51" s="68" t="str">
        <f t="shared" si="13"/>
        <v>873EPS040</v>
      </c>
      <c r="AS51" s="687" t="s">
        <v>706</v>
      </c>
      <c r="AT51" s="687">
        <v>873</v>
      </c>
      <c r="AU51" s="687" t="s">
        <v>579</v>
      </c>
      <c r="AV51" s="688">
        <v>15</v>
      </c>
    </row>
    <row r="52" spans="2:48" ht="15" customHeight="1">
      <c r="B52" s="29" t="str">
        <f t="shared" si="36"/>
        <v>234EPS010</v>
      </c>
      <c r="C52" s="29" t="str">
        <f t="shared" si="37"/>
        <v>234EPS044</v>
      </c>
      <c r="D52" s="29" t="str">
        <f t="shared" si="38"/>
        <v>234EPS002</v>
      </c>
      <c r="E52" s="29" t="str">
        <f t="shared" si="39"/>
        <v>234EPS016</v>
      </c>
      <c r="F52" s="29" t="str">
        <f t="shared" si="40"/>
        <v>234EPS023</v>
      </c>
      <c r="G52" s="29" t="str">
        <f t="shared" si="41"/>
        <v>234EPS005</v>
      </c>
      <c r="H52" s="29" t="str">
        <f t="shared" si="42"/>
        <v>234EPS040</v>
      </c>
      <c r="I52" s="29" t="str">
        <f t="shared" si="43"/>
        <v>234EPS017</v>
      </c>
      <c r="J52" s="29" t="str">
        <f t="shared" si="44"/>
        <v>234EAS016</v>
      </c>
      <c r="K52" s="158" t="s">
        <v>339</v>
      </c>
      <c r="L52" s="30" t="s">
        <v>501</v>
      </c>
      <c r="M52" s="155">
        <v>234</v>
      </c>
      <c r="N52" s="40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127">
        <v>0</v>
      </c>
      <c r="W52" s="147">
        <v>0</v>
      </c>
      <c r="X52" s="40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4">
        <v>0</v>
      </c>
      <c r="AF52" s="127">
        <v>0</v>
      </c>
      <c r="AG52" s="147">
        <v>0</v>
      </c>
      <c r="AH52" s="40">
        <f t="shared" si="46"/>
        <v>0</v>
      </c>
      <c r="AI52" s="34">
        <f t="shared" si="47"/>
        <v>0</v>
      </c>
      <c r="AJ52" s="34">
        <f t="shared" si="48"/>
        <v>0</v>
      </c>
      <c r="AK52" s="34">
        <f t="shared" si="49"/>
        <v>0</v>
      </c>
      <c r="AL52" s="34">
        <f t="shared" si="50"/>
        <v>0</v>
      </c>
      <c r="AM52" s="34">
        <f t="shared" si="51"/>
        <v>0</v>
      </c>
      <c r="AN52" s="34">
        <f t="shared" si="52"/>
        <v>0</v>
      </c>
      <c r="AO52" s="34">
        <f t="shared" si="53"/>
        <v>0</v>
      </c>
      <c r="AP52" s="127">
        <f t="shared" si="54"/>
        <v>0</v>
      </c>
      <c r="AQ52" s="147">
        <f t="shared" si="2"/>
        <v>0</v>
      </c>
      <c r="AR52" s="68" t="str">
        <f t="shared" si="13"/>
        <v>31EPS040</v>
      </c>
      <c r="AS52" s="687" t="s">
        <v>710</v>
      </c>
      <c r="AT52" s="687">
        <v>31</v>
      </c>
      <c r="AU52" s="687" t="s">
        <v>579</v>
      </c>
      <c r="AV52" s="688">
        <v>1</v>
      </c>
    </row>
    <row r="53" spans="2:48" ht="15" customHeight="1">
      <c r="B53" s="29" t="str">
        <f t="shared" si="36"/>
        <v>240EPS010</v>
      </c>
      <c r="C53" s="29" t="str">
        <f t="shared" si="37"/>
        <v>240EPS044</v>
      </c>
      <c r="D53" s="29" t="str">
        <f t="shared" si="38"/>
        <v>240EPS002</v>
      </c>
      <c r="E53" s="29" t="str">
        <f t="shared" si="39"/>
        <v>240EPS016</v>
      </c>
      <c r="F53" s="29" t="str">
        <f t="shared" si="40"/>
        <v>240EPS023</v>
      </c>
      <c r="G53" s="29" t="str">
        <f t="shared" si="41"/>
        <v>240EPS005</v>
      </c>
      <c r="H53" s="29" t="str">
        <f t="shared" si="42"/>
        <v>240EPS040</v>
      </c>
      <c r="I53" s="29" t="str">
        <f t="shared" si="43"/>
        <v>240EPS017</v>
      </c>
      <c r="J53" s="29" t="str">
        <f t="shared" si="44"/>
        <v>240EAS016</v>
      </c>
      <c r="K53" s="158" t="s">
        <v>340</v>
      </c>
      <c r="L53" s="30" t="s">
        <v>501</v>
      </c>
      <c r="M53" s="155">
        <v>240</v>
      </c>
      <c r="N53" s="40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127">
        <v>0</v>
      </c>
      <c r="W53" s="147">
        <v>0</v>
      </c>
      <c r="X53" s="40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127">
        <v>0</v>
      </c>
      <c r="AG53" s="147">
        <v>0</v>
      </c>
      <c r="AH53" s="40">
        <f t="shared" si="46"/>
        <v>0</v>
      </c>
      <c r="AI53" s="34">
        <f t="shared" si="47"/>
        <v>0</v>
      </c>
      <c r="AJ53" s="34">
        <f t="shared" si="48"/>
        <v>0</v>
      </c>
      <c r="AK53" s="34">
        <f t="shared" si="49"/>
        <v>0</v>
      </c>
      <c r="AL53" s="34">
        <f t="shared" si="50"/>
        <v>0</v>
      </c>
      <c r="AM53" s="34">
        <f t="shared" si="51"/>
        <v>0</v>
      </c>
      <c r="AN53" s="34">
        <f t="shared" si="52"/>
        <v>4</v>
      </c>
      <c r="AO53" s="34">
        <f t="shared" si="53"/>
        <v>0</v>
      </c>
      <c r="AP53" s="127">
        <f t="shared" si="54"/>
        <v>0</v>
      </c>
      <c r="AQ53" s="147">
        <f t="shared" si="2"/>
        <v>4</v>
      </c>
      <c r="AR53" s="68" t="str">
        <f t="shared" si="13"/>
        <v>40EPS040</v>
      </c>
      <c r="AS53" s="687" t="s">
        <v>710</v>
      </c>
      <c r="AT53" s="687">
        <v>40</v>
      </c>
      <c r="AU53" s="687" t="s">
        <v>579</v>
      </c>
      <c r="AV53" s="688">
        <v>2</v>
      </c>
    </row>
    <row r="54" spans="2:48" ht="15" customHeight="1">
      <c r="B54" s="29" t="str">
        <f t="shared" si="36"/>
        <v>284EPS010</v>
      </c>
      <c r="C54" s="29" t="str">
        <f t="shared" si="37"/>
        <v>284EPS044</v>
      </c>
      <c r="D54" s="29" t="str">
        <f t="shared" si="38"/>
        <v>284EPS002</v>
      </c>
      <c r="E54" s="29" t="str">
        <f t="shared" si="39"/>
        <v>284EPS016</v>
      </c>
      <c r="F54" s="29" t="str">
        <f t="shared" si="40"/>
        <v>284EPS023</v>
      </c>
      <c r="G54" s="29" t="str">
        <f t="shared" si="41"/>
        <v>284EPS005</v>
      </c>
      <c r="H54" s="29" t="str">
        <f t="shared" si="42"/>
        <v>284EPS040</v>
      </c>
      <c r="I54" s="29" t="str">
        <f t="shared" si="43"/>
        <v>284EPS017</v>
      </c>
      <c r="J54" s="29" t="str">
        <f t="shared" si="44"/>
        <v>284EAS016</v>
      </c>
      <c r="K54" s="158" t="s">
        <v>341</v>
      </c>
      <c r="L54" s="30" t="s">
        <v>501</v>
      </c>
      <c r="M54" s="155">
        <v>284</v>
      </c>
      <c r="N54" s="40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127">
        <v>0</v>
      </c>
      <c r="W54" s="147">
        <v>0</v>
      </c>
      <c r="X54" s="40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127">
        <v>0</v>
      </c>
      <c r="AG54" s="147">
        <v>0</v>
      </c>
      <c r="AH54" s="40">
        <f t="shared" si="46"/>
        <v>0</v>
      </c>
      <c r="AI54" s="34">
        <f t="shared" si="47"/>
        <v>0</v>
      </c>
      <c r="AJ54" s="34">
        <f t="shared" si="48"/>
        <v>0</v>
      </c>
      <c r="AK54" s="34">
        <f t="shared" si="49"/>
        <v>0</v>
      </c>
      <c r="AL54" s="34">
        <f t="shared" si="50"/>
        <v>0</v>
      </c>
      <c r="AM54" s="34">
        <f t="shared" si="51"/>
        <v>0</v>
      </c>
      <c r="AN54" s="34">
        <f t="shared" si="52"/>
        <v>9</v>
      </c>
      <c r="AO54" s="34">
        <f t="shared" si="53"/>
        <v>0</v>
      </c>
      <c r="AP54" s="127">
        <f t="shared" si="54"/>
        <v>0</v>
      </c>
      <c r="AQ54" s="147">
        <f t="shared" si="2"/>
        <v>9</v>
      </c>
      <c r="AR54" s="68" t="str">
        <f t="shared" si="13"/>
        <v>190EPS040</v>
      </c>
      <c r="AS54" s="687" t="s">
        <v>710</v>
      </c>
      <c r="AT54" s="687">
        <v>190</v>
      </c>
      <c r="AU54" s="687" t="s">
        <v>579</v>
      </c>
      <c r="AV54" s="688">
        <v>9</v>
      </c>
    </row>
    <row r="55" spans="2:48" ht="15" customHeight="1">
      <c r="B55" s="29" t="str">
        <f t="shared" si="36"/>
        <v>306EPS010</v>
      </c>
      <c r="C55" s="29" t="str">
        <f t="shared" si="37"/>
        <v>306EPS044</v>
      </c>
      <c r="D55" s="29" t="str">
        <f t="shared" si="38"/>
        <v>306EPS002</v>
      </c>
      <c r="E55" s="29" t="str">
        <f t="shared" si="39"/>
        <v>306EPS016</v>
      </c>
      <c r="F55" s="29" t="str">
        <f t="shared" si="40"/>
        <v>306EPS023</v>
      </c>
      <c r="G55" s="29" t="str">
        <f t="shared" si="41"/>
        <v>306EPS005</v>
      </c>
      <c r="H55" s="29" t="str">
        <f t="shared" si="42"/>
        <v>306EPS040</v>
      </c>
      <c r="I55" s="29" t="str">
        <f t="shared" si="43"/>
        <v>306EPS017</v>
      </c>
      <c r="J55" s="29" t="str">
        <f t="shared" si="44"/>
        <v>306EAS016</v>
      </c>
      <c r="K55" s="158" t="s">
        <v>342</v>
      </c>
      <c r="L55" s="30" t="s">
        <v>501</v>
      </c>
      <c r="M55" s="155">
        <v>306</v>
      </c>
      <c r="N55" s="40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127">
        <v>0</v>
      </c>
      <c r="W55" s="147">
        <v>0</v>
      </c>
      <c r="X55" s="40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127">
        <v>0</v>
      </c>
      <c r="AG55" s="147">
        <v>0</v>
      </c>
      <c r="AH55" s="40">
        <f t="shared" si="46"/>
        <v>0</v>
      </c>
      <c r="AI55" s="34">
        <f t="shared" si="47"/>
        <v>0</v>
      </c>
      <c r="AJ55" s="34">
        <f t="shared" si="48"/>
        <v>0</v>
      </c>
      <c r="AK55" s="34">
        <f t="shared" si="49"/>
        <v>0</v>
      </c>
      <c r="AL55" s="34">
        <f t="shared" si="50"/>
        <v>0</v>
      </c>
      <c r="AM55" s="34">
        <f t="shared" si="51"/>
        <v>0</v>
      </c>
      <c r="AN55" s="34">
        <f t="shared" si="52"/>
        <v>0</v>
      </c>
      <c r="AO55" s="34">
        <f t="shared" si="53"/>
        <v>0</v>
      </c>
      <c r="AP55" s="127">
        <f t="shared" si="54"/>
        <v>0</v>
      </c>
      <c r="AQ55" s="147">
        <f t="shared" si="2"/>
        <v>0</v>
      </c>
      <c r="AR55" s="68" t="str">
        <f t="shared" si="13"/>
        <v>604EPS040</v>
      </c>
      <c r="AS55" s="687" t="s">
        <v>710</v>
      </c>
      <c r="AT55" s="687">
        <v>604</v>
      </c>
      <c r="AU55" s="687" t="s">
        <v>579</v>
      </c>
      <c r="AV55" s="688">
        <v>17</v>
      </c>
    </row>
    <row r="56" spans="2:48" ht="15" customHeight="1">
      <c r="B56" s="29" t="str">
        <f t="shared" si="36"/>
        <v>347EPS010</v>
      </c>
      <c r="C56" s="29" t="str">
        <f t="shared" si="37"/>
        <v>347EPS044</v>
      </c>
      <c r="D56" s="29" t="str">
        <f t="shared" si="38"/>
        <v>347EPS002</v>
      </c>
      <c r="E56" s="29" t="str">
        <f t="shared" si="39"/>
        <v>347EPS016</v>
      </c>
      <c r="F56" s="29" t="str">
        <f t="shared" si="40"/>
        <v>347EPS023</v>
      </c>
      <c r="G56" s="29" t="str">
        <f t="shared" si="41"/>
        <v>347EPS005</v>
      </c>
      <c r="H56" s="29" t="str">
        <f t="shared" si="42"/>
        <v>347EPS040</v>
      </c>
      <c r="I56" s="29" t="str">
        <f t="shared" si="43"/>
        <v>347EPS017</v>
      </c>
      <c r="J56" s="29" t="str">
        <f t="shared" si="44"/>
        <v>347EAS016</v>
      </c>
      <c r="K56" s="158" t="s">
        <v>343</v>
      </c>
      <c r="L56" s="30" t="s">
        <v>501</v>
      </c>
      <c r="M56" s="155">
        <v>347</v>
      </c>
      <c r="N56" s="40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127">
        <v>0</v>
      </c>
      <c r="W56" s="147">
        <v>0</v>
      </c>
      <c r="X56" s="40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127">
        <v>0</v>
      </c>
      <c r="AG56" s="147">
        <v>0</v>
      </c>
      <c r="AH56" s="40">
        <f t="shared" si="46"/>
        <v>0</v>
      </c>
      <c r="AI56" s="34">
        <f t="shared" si="47"/>
        <v>0</v>
      </c>
      <c r="AJ56" s="34">
        <f t="shared" si="48"/>
        <v>0</v>
      </c>
      <c r="AK56" s="34">
        <f t="shared" si="49"/>
        <v>0</v>
      </c>
      <c r="AL56" s="34">
        <f t="shared" si="50"/>
        <v>0</v>
      </c>
      <c r="AM56" s="34">
        <f t="shared" si="51"/>
        <v>0</v>
      </c>
      <c r="AN56" s="34">
        <f t="shared" si="52"/>
        <v>16</v>
      </c>
      <c r="AO56" s="34">
        <f t="shared" si="53"/>
        <v>0</v>
      </c>
      <c r="AP56" s="127">
        <f t="shared" si="54"/>
        <v>0</v>
      </c>
      <c r="AQ56" s="147">
        <f t="shared" si="2"/>
        <v>16</v>
      </c>
      <c r="AR56" s="68" t="str">
        <f t="shared" si="13"/>
        <v>670EPS040</v>
      </c>
      <c r="AS56" s="687" t="s">
        <v>710</v>
      </c>
      <c r="AT56" s="687">
        <v>670</v>
      </c>
      <c r="AU56" s="687" t="s">
        <v>579</v>
      </c>
      <c r="AV56" s="688">
        <v>10</v>
      </c>
    </row>
    <row r="57" spans="2:48" ht="15" customHeight="1">
      <c r="B57" s="29" t="str">
        <f t="shared" si="36"/>
        <v>411EPS010</v>
      </c>
      <c r="C57" s="29" t="str">
        <f t="shared" si="37"/>
        <v>411EPS044</v>
      </c>
      <c r="D57" s="29" t="str">
        <f t="shared" si="38"/>
        <v>411EPS002</v>
      </c>
      <c r="E57" s="29" t="str">
        <f t="shared" si="39"/>
        <v>411EPS016</v>
      </c>
      <c r="F57" s="29" t="str">
        <f t="shared" si="40"/>
        <v>411EPS023</v>
      </c>
      <c r="G57" s="29" t="str">
        <f t="shared" si="41"/>
        <v>411EPS005</v>
      </c>
      <c r="H57" s="29" t="str">
        <f t="shared" si="42"/>
        <v>411EPS040</v>
      </c>
      <c r="I57" s="29" t="str">
        <f t="shared" si="43"/>
        <v>411EPS017</v>
      </c>
      <c r="J57" s="29" t="str">
        <f t="shared" si="44"/>
        <v>411EAS016</v>
      </c>
      <c r="K57" s="158" t="s">
        <v>344</v>
      </c>
      <c r="L57" s="30" t="s">
        <v>501</v>
      </c>
      <c r="M57" s="155">
        <v>411</v>
      </c>
      <c r="N57" s="40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127">
        <v>0</v>
      </c>
      <c r="W57" s="147">
        <v>0</v>
      </c>
      <c r="X57" s="40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127">
        <v>0</v>
      </c>
      <c r="AG57" s="147">
        <v>0</v>
      </c>
      <c r="AH57" s="40">
        <f t="shared" si="46"/>
        <v>0</v>
      </c>
      <c r="AI57" s="34">
        <f t="shared" si="47"/>
        <v>0</v>
      </c>
      <c r="AJ57" s="34">
        <f t="shared" si="48"/>
        <v>0</v>
      </c>
      <c r="AK57" s="34">
        <f t="shared" si="49"/>
        <v>0</v>
      </c>
      <c r="AL57" s="34">
        <f t="shared" si="50"/>
        <v>0</v>
      </c>
      <c r="AM57" s="34">
        <f t="shared" si="51"/>
        <v>0</v>
      </c>
      <c r="AN57" s="34">
        <f t="shared" si="52"/>
        <v>0</v>
      </c>
      <c r="AO57" s="34">
        <f t="shared" si="53"/>
        <v>0</v>
      </c>
      <c r="AP57" s="127">
        <f t="shared" si="54"/>
        <v>0</v>
      </c>
      <c r="AQ57" s="147">
        <f t="shared" si="2"/>
        <v>0</v>
      </c>
      <c r="AR57" s="68" t="str">
        <f t="shared" si="13"/>
        <v>690EPS040</v>
      </c>
      <c r="AS57" s="687" t="s">
        <v>710</v>
      </c>
      <c r="AT57" s="687">
        <v>690</v>
      </c>
      <c r="AU57" s="687" t="s">
        <v>579</v>
      </c>
      <c r="AV57" s="688">
        <v>4</v>
      </c>
    </row>
    <row r="58" spans="2:48" ht="15" customHeight="1">
      <c r="B58" s="29" t="str">
        <f t="shared" si="36"/>
        <v>501EPS010</v>
      </c>
      <c r="C58" s="29" t="str">
        <f t="shared" si="37"/>
        <v>501EPS044</v>
      </c>
      <c r="D58" s="29" t="str">
        <f t="shared" si="38"/>
        <v>501EPS002</v>
      </c>
      <c r="E58" s="29" t="str">
        <f t="shared" si="39"/>
        <v>501EPS016</v>
      </c>
      <c r="F58" s="29" t="str">
        <f t="shared" si="40"/>
        <v>501EPS023</v>
      </c>
      <c r="G58" s="29" t="str">
        <f t="shared" si="41"/>
        <v>501EPS005</v>
      </c>
      <c r="H58" s="29" t="str">
        <f t="shared" si="42"/>
        <v>501EPS040</v>
      </c>
      <c r="I58" s="29" t="str">
        <f t="shared" si="43"/>
        <v>501EPS017</v>
      </c>
      <c r="J58" s="29" t="str">
        <f t="shared" si="44"/>
        <v>501EAS016</v>
      </c>
      <c r="K58" s="158" t="s">
        <v>345</v>
      </c>
      <c r="L58" s="30" t="s">
        <v>501</v>
      </c>
      <c r="M58" s="155">
        <v>501</v>
      </c>
      <c r="N58" s="40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127">
        <v>0</v>
      </c>
      <c r="W58" s="147">
        <v>0</v>
      </c>
      <c r="X58" s="40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127">
        <v>0</v>
      </c>
      <c r="AG58" s="147">
        <v>0</v>
      </c>
      <c r="AH58" s="40">
        <f t="shared" si="46"/>
        <v>0</v>
      </c>
      <c r="AI58" s="34">
        <f t="shared" si="47"/>
        <v>0</v>
      </c>
      <c r="AJ58" s="34">
        <f t="shared" si="48"/>
        <v>0</v>
      </c>
      <c r="AK58" s="34">
        <f t="shared" si="49"/>
        <v>0</v>
      </c>
      <c r="AL58" s="34">
        <f t="shared" si="50"/>
        <v>0</v>
      </c>
      <c r="AM58" s="34">
        <f t="shared" si="51"/>
        <v>0</v>
      </c>
      <c r="AN58" s="34">
        <f t="shared" si="52"/>
        <v>1</v>
      </c>
      <c r="AO58" s="34">
        <f t="shared" si="53"/>
        <v>0</v>
      </c>
      <c r="AP58" s="127">
        <f t="shared" si="54"/>
        <v>0</v>
      </c>
      <c r="AQ58" s="147">
        <f t="shared" si="2"/>
        <v>1</v>
      </c>
      <c r="AR58" s="68" t="str">
        <f t="shared" si="13"/>
        <v>736EPS040</v>
      </c>
      <c r="AS58" s="687" t="s">
        <v>710</v>
      </c>
      <c r="AT58" s="687">
        <v>736</v>
      </c>
      <c r="AU58" s="687" t="s">
        <v>579</v>
      </c>
      <c r="AV58" s="688">
        <v>12</v>
      </c>
    </row>
    <row r="59" spans="2:48" ht="15" customHeight="1">
      <c r="B59" s="29" t="str">
        <f t="shared" si="36"/>
        <v>543EPS010</v>
      </c>
      <c r="C59" s="29" t="str">
        <f t="shared" si="37"/>
        <v>543EPS044</v>
      </c>
      <c r="D59" s="29" t="str">
        <f t="shared" si="38"/>
        <v>543EPS002</v>
      </c>
      <c r="E59" s="29" t="str">
        <f t="shared" si="39"/>
        <v>543EPS016</v>
      </c>
      <c r="F59" s="29" t="str">
        <f t="shared" si="40"/>
        <v>543EPS023</v>
      </c>
      <c r="G59" s="29" t="str">
        <f t="shared" si="41"/>
        <v>543EPS005</v>
      </c>
      <c r="H59" s="29" t="str">
        <f t="shared" si="42"/>
        <v>543EPS040</v>
      </c>
      <c r="I59" s="29" t="str">
        <f t="shared" si="43"/>
        <v>543EPS017</v>
      </c>
      <c r="J59" s="29" t="str">
        <f t="shared" si="44"/>
        <v>543EAS016</v>
      </c>
      <c r="K59" s="158" t="s">
        <v>346</v>
      </c>
      <c r="L59" s="30" t="s">
        <v>501</v>
      </c>
      <c r="M59" s="155">
        <v>543</v>
      </c>
      <c r="N59" s="40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127">
        <v>0</v>
      </c>
      <c r="W59" s="147">
        <v>0</v>
      </c>
      <c r="X59" s="40">
        <v>0</v>
      </c>
      <c r="Y59" s="34">
        <v>0</v>
      </c>
      <c r="Z59" s="34">
        <v>0</v>
      </c>
      <c r="AA59" s="34">
        <v>0</v>
      </c>
      <c r="AB59" s="34">
        <v>1</v>
      </c>
      <c r="AC59" s="34">
        <v>0</v>
      </c>
      <c r="AD59" s="34">
        <v>0</v>
      </c>
      <c r="AE59" s="34">
        <v>0</v>
      </c>
      <c r="AF59" s="127">
        <v>0</v>
      </c>
      <c r="AG59" s="147">
        <v>1</v>
      </c>
      <c r="AH59" s="40">
        <f t="shared" si="46"/>
        <v>0</v>
      </c>
      <c r="AI59" s="34">
        <f t="shared" si="47"/>
        <v>0</v>
      </c>
      <c r="AJ59" s="34">
        <f t="shared" si="48"/>
        <v>0</v>
      </c>
      <c r="AK59" s="34">
        <f t="shared" si="49"/>
        <v>0</v>
      </c>
      <c r="AL59" s="34">
        <f t="shared" si="50"/>
        <v>0</v>
      </c>
      <c r="AM59" s="34">
        <f t="shared" si="51"/>
        <v>0</v>
      </c>
      <c r="AN59" s="34">
        <f t="shared" si="52"/>
        <v>0</v>
      </c>
      <c r="AO59" s="34">
        <f t="shared" si="53"/>
        <v>0</v>
      </c>
      <c r="AP59" s="127">
        <f t="shared" si="54"/>
        <v>0</v>
      </c>
      <c r="AQ59" s="147">
        <f t="shared" si="2"/>
        <v>0</v>
      </c>
      <c r="AR59" s="68" t="str">
        <f t="shared" si="13"/>
        <v>858EPS040</v>
      </c>
      <c r="AS59" s="687" t="s">
        <v>710</v>
      </c>
      <c r="AT59" s="687">
        <v>858</v>
      </c>
      <c r="AU59" s="687" t="s">
        <v>579</v>
      </c>
      <c r="AV59" s="688">
        <v>15</v>
      </c>
    </row>
    <row r="60" spans="2:48" ht="15" customHeight="1">
      <c r="B60" s="29" t="str">
        <f t="shared" si="36"/>
        <v>628EPS010</v>
      </c>
      <c r="C60" s="29" t="str">
        <f t="shared" si="37"/>
        <v>628EPS044</v>
      </c>
      <c r="D60" s="29" t="str">
        <f t="shared" si="38"/>
        <v>628EPS002</v>
      </c>
      <c r="E60" s="29" t="str">
        <f t="shared" si="39"/>
        <v>628EPS016</v>
      </c>
      <c r="F60" s="29" t="str">
        <f t="shared" si="40"/>
        <v>628EPS023</v>
      </c>
      <c r="G60" s="29" t="str">
        <f t="shared" si="41"/>
        <v>628EPS005</v>
      </c>
      <c r="H60" s="29" t="str">
        <f t="shared" si="42"/>
        <v>628EPS040</v>
      </c>
      <c r="I60" s="29" t="str">
        <f t="shared" si="43"/>
        <v>628EPS017</v>
      </c>
      <c r="J60" s="29" t="str">
        <f t="shared" si="44"/>
        <v>628EAS016</v>
      </c>
      <c r="K60" s="158" t="s">
        <v>347</v>
      </c>
      <c r="L60" s="30" t="s">
        <v>501</v>
      </c>
      <c r="M60" s="155">
        <v>628</v>
      </c>
      <c r="N60" s="40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127">
        <v>0</v>
      </c>
      <c r="W60" s="147">
        <v>0</v>
      </c>
      <c r="X60" s="40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127">
        <v>0</v>
      </c>
      <c r="AG60" s="147">
        <v>0</v>
      </c>
      <c r="AH60" s="40">
        <f t="shared" si="46"/>
        <v>0</v>
      </c>
      <c r="AI60" s="34">
        <f t="shared" si="47"/>
        <v>0</v>
      </c>
      <c r="AJ60" s="34">
        <f t="shared" si="48"/>
        <v>0</v>
      </c>
      <c r="AK60" s="34">
        <f t="shared" si="49"/>
        <v>0</v>
      </c>
      <c r="AL60" s="34">
        <f t="shared" si="50"/>
        <v>0</v>
      </c>
      <c r="AM60" s="34">
        <f t="shared" si="51"/>
        <v>0</v>
      </c>
      <c r="AN60" s="34">
        <f t="shared" si="52"/>
        <v>3</v>
      </c>
      <c r="AO60" s="34">
        <f t="shared" si="53"/>
        <v>0</v>
      </c>
      <c r="AP60" s="127">
        <f t="shared" si="54"/>
        <v>0</v>
      </c>
      <c r="AQ60" s="147">
        <f t="shared" si="2"/>
        <v>3</v>
      </c>
      <c r="AR60" s="68" t="str">
        <f t="shared" si="13"/>
        <v>885EPS040</v>
      </c>
      <c r="AS60" s="687" t="s">
        <v>710</v>
      </c>
      <c r="AT60" s="687">
        <v>885</v>
      </c>
      <c r="AU60" s="687" t="s">
        <v>579</v>
      </c>
      <c r="AV60" s="688">
        <v>5</v>
      </c>
    </row>
    <row r="61" spans="2:48" ht="15" customHeight="1">
      <c r="B61" s="29" t="str">
        <f t="shared" si="36"/>
        <v>656EPS010</v>
      </c>
      <c r="C61" s="29" t="str">
        <f t="shared" si="37"/>
        <v>656EPS044</v>
      </c>
      <c r="D61" s="29" t="str">
        <f t="shared" si="38"/>
        <v>656EPS002</v>
      </c>
      <c r="E61" s="29" t="str">
        <f t="shared" si="39"/>
        <v>656EPS016</v>
      </c>
      <c r="F61" s="29" t="str">
        <f t="shared" si="40"/>
        <v>656EPS023</v>
      </c>
      <c r="G61" s="29" t="str">
        <f t="shared" si="41"/>
        <v>656EPS005</v>
      </c>
      <c r="H61" s="29" t="str">
        <f t="shared" si="42"/>
        <v>656EPS040</v>
      </c>
      <c r="I61" s="29" t="str">
        <f t="shared" si="43"/>
        <v>656EPS017</v>
      </c>
      <c r="J61" s="29" t="str">
        <f t="shared" si="44"/>
        <v>656EAS016</v>
      </c>
      <c r="K61" s="159" t="s">
        <v>348</v>
      </c>
      <c r="L61" s="30" t="s">
        <v>501</v>
      </c>
      <c r="M61" s="155">
        <v>656</v>
      </c>
      <c r="N61" s="40">
        <v>0</v>
      </c>
      <c r="O61" s="34">
        <v>0</v>
      </c>
      <c r="P61" s="34">
        <v>0</v>
      </c>
      <c r="Q61" s="34">
        <v>8</v>
      </c>
      <c r="R61" s="34">
        <v>0</v>
      </c>
      <c r="S61" s="34">
        <v>0</v>
      </c>
      <c r="T61" s="34">
        <v>1</v>
      </c>
      <c r="U61" s="34">
        <v>0</v>
      </c>
      <c r="V61" s="127">
        <v>0</v>
      </c>
      <c r="W61" s="147">
        <v>9</v>
      </c>
      <c r="X61" s="40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127">
        <v>0</v>
      </c>
      <c r="AG61" s="147">
        <v>0</v>
      </c>
      <c r="AH61" s="40">
        <f t="shared" si="46"/>
        <v>0</v>
      </c>
      <c r="AI61" s="34">
        <f t="shared" si="47"/>
        <v>0</v>
      </c>
      <c r="AJ61" s="34">
        <f t="shared" si="48"/>
        <v>0</v>
      </c>
      <c r="AK61" s="34">
        <f t="shared" si="49"/>
        <v>0</v>
      </c>
      <c r="AL61" s="34">
        <f t="shared" si="50"/>
        <v>0</v>
      </c>
      <c r="AM61" s="34">
        <f t="shared" si="51"/>
        <v>0</v>
      </c>
      <c r="AN61" s="34">
        <f t="shared" si="52"/>
        <v>10</v>
      </c>
      <c r="AO61" s="34">
        <f t="shared" si="53"/>
        <v>0</v>
      </c>
      <c r="AP61" s="127">
        <f t="shared" si="54"/>
        <v>0</v>
      </c>
      <c r="AQ61" s="147">
        <f t="shared" si="2"/>
        <v>10</v>
      </c>
      <c r="AR61" s="68" t="str">
        <f t="shared" si="13"/>
        <v>890EPS040</v>
      </c>
      <c r="AS61" s="687" t="s">
        <v>710</v>
      </c>
      <c r="AT61" s="687">
        <v>890</v>
      </c>
      <c r="AU61" s="687" t="s">
        <v>579</v>
      </c>
      <c r="AV61" s="688">
        <v>14</v>
      </c>
    </row>
    <row r="62" spans="2:48" ht="15" customHeight="1">
      <c r="B62" s="29" t="str">
        <f t="shared" si="36"/>
        <v>761EPS010</v>
      </c>
      <c r="C62" s="29" t="str">
        <f t="shared" si="37"/>
        <v>761EPS044</v>
      </c>
      <c r="D62" s="29" t="str">
        <f t="shared" si="38"/>
        <v>761EPS002</v>
      </c>
      <c r="E62" s="29" t="str">
        <f t="shared" si="39"/>
        <v>761EPS016</v>
      </c>
      <c r="F62" s="29" t="str">
        <f t="shared" si="40"/>
        <v>761EPS023</v>
      </c>
      <c r="G62" s="29" t="str">
        <f t="shared" si="41"/>
        <v>761EPS005</v>
      </c>
      <c r="H62" s="29" t="str">
        <f t="shared" si="42"/>
        <v>761EPS040</v>
      </c>
      <c r="I62" s="29" t="str">
        <f t="shared" si="43"/>
        <v>761EPS017</v>
      </c>
      <c r="J62" s="29" t="str">
        <f t="shared" si="44"/>
        <v>761EAS016</v>
      </c>
      <c r="K62" s="158" t="s">
        <v>349</v>
      </c>
      <c r="L62" s="30" t="s">
        <v>501</v>
      </c>
      <c r="M62" s="155">
        <v>761</v>
      </c>
      <c r="N62" s="40">
        <v>0</v>
      </c>
      <c r="O62" s="34">
        <v>0</v>
      </c>
      <c r="P62" s="34">
        <v>0</v>
      </c>
      <c r="Q62" s="34">
        <v>11</v>
      </c>
      <c r="R62" s="34">
        <v>0</v>
      </c>
      <c r="S62" s="34">
        <v>0</v>
      </c>
      <c r="T62" s="34">
        <v>0</v>
      </c>
      <c r="U62" s="34">
        <v>0</v>
      </c>
      <c r="V62" s="127">
        <v>0</v>
      </c>
      <c r="W62" s="147">
        <v>11</v>
      </c>
      <c r="X62" s="40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127">
        <v>0</v>
      </c>
      <c r="AG62" s="147">
        <v>0</v>
      </c>
      <c r="AH62" s="40">
        <f t="shared" si="46"/>
        <v>0</v>
      </c>
      <c r="AI62" s="34">
        <f t="shared" si="47"/>
        <v>0</v>
      </c>
      <c r="AJ62" s="34">
        <f t="shared" si="48"/>
        <v>0</v>
      </c>
      <c r="AK62" s="34">
        <f t="shared" si="49"/>
        <v>0</v>
      </c>
      <c r="AL62" s="34">
        <f t="shared" si="50"/>
        <v>0</v>
      </c>
      <c r="AM62" s="34">
        <f t="shared" si="51"/>
        <v>0</v>
      </c>
      <c r="AN62" s="34">
        <f t="shared" si="52"/>
        <v>9</v>
      </c>
      <c r="AO62" s="34">
        <f t="shared" si="53"/>
        <v>0</v>
      </c>
      <c r="AP62" s="127">
        <f t="shared" si="54"/>
        <v>0</v>
      </c>
      <c r="AQ62" s="147">
        <f t="shared" si="2"/>
        <v>9</v>
      </c>
      <c r="AR62" s="68" t="str">
        <f t="shared" si="13"/>
        <v>4EPS040</v>
      </c>
      <c r="AS62" s="687" t="s">
        <v>711</v>
      </c>
      <c r="AT62" s="687">
        <v>4</v>
      </c>
      <c r="AU62" s="687" t="s">
        <v>579</v>
      </c>
      <c r="AV62" s="688">
        <v>2</v>
      </c>
    </row>
    <row r="63" spans="2:48" ht="15" customHeight="1">
      <c r="B63" s="29" t="str">
        <f t="shared" si="36"/>
        <v>842EPS010</v>
      </c>
      <c r="C63" s="29" t="str">
        <f t="shared" si="37"/>
        <v>842EPS044</v>
      </c>
      <c r="D63" s="29" t="str">
        <f t="shared" si="38"/>
        <v>842EPS002</v>
      </c>
      <c r="E63" s="29" t="str">
        <f t="shared" si="39"/>
        <v>842EPS016</v>
      </c>
      <c r="F63" s="29" t="str">
        <f t="shared" si="40"/>
        <v>842EPS023</v>
      </c>
      <c r="G63" s="29" t="str">
        <f t="shared" si="41"/>
        <v>842EPS005</v>
      </c>
      <c r="H63" s="29" t="str">
        <f t="shared" si="42"/>
        <v>842EPS040</v>
      </c>
      <c r="I63" s="29" t="str">
        <f t="shared" si="43"/>
        <v>842EPS017</v>
      </c>
      <c r="J63" s="29" t="str">
        <f t="shared" si="44"/>
        <v>842EAS016</v>
      </c>
      <c r="K63" s="158" t="s">
        <v>350</v>
      </c>
      <c r="L63" s="30" t="s">
        <v>501</v>
      </c>
      <c r="M63" s="155">
        <v>842</v>
      </c>
      <c r="N63" s="40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127">
        <v>0</v>
      </c>
      <c r="W63" s="147">
        <v>0</v>
      </c>
      <c r="X63" s="40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127">
        <v>0</v>
      </c>
      <c r="AG63" s="147">
        <v>0</v>
      </c>
      <c r="AH63" s="40">
        <f t="shared" si="46"/>
        <v>0</v>
      </c>
      <c r="AI63" s="34">
        <f t="shared" si="47"/>
        <v>0</v>
      </c>
      <c r="AJ63" s="34">
        <f t="shared" si="48"/>
        <v>0</v>
      </c>
      <c r="AK63" s="34">
        <f t="shared" si="49"/>
        <v>0</v>
      </c>
      <c r="AL63" s="34">
        <f t="shared" si="50"/>
        <v>0</v>
      </c>
      <c r="AM63" s="34">
        <f t="shared" si="51"/>
        <v>0</v>
      </c>
      <c r="AN63" s="34">
        <f t="shared" si="52"/>
        <v>0</v>
      </c>
      <c r="AO63" s="34">
        <f t="shared" si="53"/>
        <v>0</v>
      </c>
      <c r="AP63" s="127">
        <f t="shared" si="54"/>
        <v>0</v>
      </c>
      <c r="AQ63" s="147">
        <f t="shared" si="2"/>
        <v>0</v>
      </c>
      <c r="AR63" s="68" t="str">
        <f t="shared" si="13"/>
        <v>42EPS040</v>
      </c>
      <c r="AS63" s="687" t="s">
        <v>711</v>
      </c>
      <c r="AT63" s="687">
        <v>42</v>
      </c>
      <c r="AU63" s="687" t="s">
        <v>579</v>
      </c>
      <c r="AV63" s="688">
        <v>31</v>
      </c>
    </row>
    <row r="64" spans="2:48" ht="15" customHeight="1">
      <c r="B64" s="29" t="str">
        <f t="shared" si="36"/>
        <v>EPS010</v>
      </c>
      <c r="C64" s="29" t="str">
        <f t="shared" si="37"/>
        <v>EPS044</v>
      </c>
      <c r="D64" s="29" t="str">
        <f t="shared" si="38"/>
        <v>EPS002</v>
      </c>
      <c r="E64" s="29" t="str">
        <f t="shared" si="39"/>
        <v>EPS016</v>
      </c>
      <c r="F64" s="29" t="str">
        <f t="shared" si="40"/>
        <v>EPS023</v>
      </c>
      <c r="G64" s="29" t="str">
        <f t="shared" si="41"/>
        <v>EPS005</v>
      </c>
      <c r="H64" s="29" t="str">
        <f t="shared" si="42"/>
        <v>EPS040</v>
      </c>
      <c r="I64" s="29" t="str">
        <f t="shared" si="43"/>
        <v>EPS017</v>
      </c>
      <c r="J64" s="29" t="str">
        <f t="shared" si="44"/>
        <v>EAS016</v>
      </c>
      <c r="K64" s="156" t="s">
        <v>712</v>
      </c>
      <c r="L64" s="120"/>
      <c r="M64" s="157"/>
      <c r="N64" s="38">
        <v>745</v>
      </c>
      <c r="O64" s="35">
        <v>0</v>
      </c>
      <c r="P64" s="35">
        <v>29</v>
      </c>
      <c r="Q64" s="35">
        <v>189</v>
      </c>
      <c r="R64" s="35">
        <v>0</v>
      </c>
      <c r="S64" s="35">
        <v>0</v>
      </c>
      <c r="T64" s="35">
        <v>1</v>
      </c>
      <c r="U64" s="35">
        <v>0</v>
      </c>
      <c r="V64" s="128">
        <v>0</v>
      </c>
      <c r="W64" s="146">
        <v>964</v>
      </c>
      <c r="X64" s="38">
        <v>71</v>
      </c>
      <c r="Y64" s="35">
        <v>0</v>
      </c>
      <c r="Z64" s="35">
        <v>40</v>
      </c>
      <c r="AA64" s="35">
        <v>17</v>
      </c>
      <c r="AB64" s="35">
        <v>0</v>
      </c>
      <c r="AC64" s="35">
        <v>0</v>
      </c>
      <c r="AD64" s="35">
        <v>0</v>
      </c>
      <c r="AE64" s="35">
        <v>0</v>
      </c>
      <c r="AF64" s="128">
        <v>0</v>
      </c>
      <c r="AG64" s="146">
        <v>128</v>
      </c>
      <c r="AH64" s="38">
        <f t="shared" ref="AH64:AP64" si="55">SUM(AH65:AH81)</f>
        <v>132</v>
      </c>
      <c r="AI64" s="35">
        <f t="shared" si="55"/>
        <v>0</v>
      </c>
      <c r="AJ64" s="35">
        <f t="shared" si="55"/>
        <v>44</v>
      </c>
      <c r="AK64" s="35">
        <f t="shared" si="55"/>
        <v>123</v>
      </c>
      <c r="AL64" s="35">
        <f t="shared" si="55"/>
        <v>0</v>
      </c>
      <c r="AM64" s="35">
        <f t="shared" si="55"/>
        <v>0</v>
      </c>
      <c r="AN64" s="35">
        <f t="shared" si="55"/>
        <v>153</v>
      </c>
      <c r="AO64" s="35">
        <f t="shared" si="55"/>
        <v>0</v>
      </c>
      <c r="AP64" s="128">
        <f t="shared" si="55"/>
        <v>0</v>
      </c>
      <c r="AQ64" s="146">
        <f t="shared" si="2"/>
        <v>452</v>
      </c>
      <c r="AR64" s="68" t="str">
        <f t="shared" si="13"/>
        <v>44EPS040</v>
      </c>
      <c r="AS64" s="687" t="s">
        <v>711</v>
      </c>
      <c r="AT64" s="687">
        <v>44</v>
      </c>
      <c r="AU64" s="687" t="s">
        <v>579</v>
      </c>
      <c r="AV64" s="688">
        <v>8</v>
      </c>
    </row>
    <row r="65" spans="2:48" ht="15" customHeight="1">
      <c r="B65" s="29" t="str">
        <f t="shared" si="36"/>
        <v>38EPS010</v>
      </c>
      <c r="C65" s="29" t="str">
        <f t="shared" si="37"/>
        <v>38EPS044</v>
      </c>
      <c r="D65" s="29" t="str">
        <f t="shared" si="38"/>
        <v>38EPS002</v>
      </c>
      <c r="E65" s="29" t="str">
        <f t="shared" si="39"/>
        <v>38EPS016</v>
      </c>
      <c r="F65" s="29" t="str">
        <f t="shared" si="40"/>
        <v>38EPS023</v>
      </c>
      <c r="G65" s="29" t="str">
        <f t="shared" si="41"/>
        <v>38EPS005</v>
      </c>
      <c r="H65" s="29" t="str">
        <f t="shared" si="42"/>
        <v>38EPS040</v>
      </c>
      <c r="I65" s="29" t="str">
        <f t="shared" si="43"/>
        <v>38EPS017</v>
      </c>
      <c r="J65" s="29" t="str">
        <f t="shared" si="44"/>
        <v>38EAS016</v>
      </c>
      <c r="K65" s="158" t="s">
        <v>352</v>
      </c>
      <c r="L65" s="30" t="s">
        <v>502</v>
      </c>
      <c r="M65" s="155">
        <v>38</v>
      </c>
      <c r="N65" s="40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127">
        <v>0</v>
      </c>
      <c r="W65" s="147">
        <v>0</v>
      </c>
      <c r="X65" s="40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127">
        <v>0</v>
      </c>
      <c r="AG65" s="147">
        <v>0</v>
      </c>
      <c r="AH65" s="40">
        <f t="shared" ref="AH65:AH81" si="56">IFERROR(VLOOKUP(B65,$AR$8:$AV$928,5,0),0)</f>
        <v>0</v>
      </c>
      <c r="AI65" s="34">
        <f t="shared" ref="AI65:AI81" si="57">IFERROR(VLOOKUP(C65,$AR$8:$AV$928,5,0),0)</f>
        <v>0</v>
      </c>
      <c r="AJ65" s="34">
        <f t="shared" ref="AJ65:AJ81" si="58">IFERROR(VLOOKUP(D65,$AR$8:$AV$928,5,0),0)</f>
        <v>0</v>
      </c>
      <c r="AK65" s="34">
        <f t="shared" ref="AK65:AK81" si="59">IFERROR(VLOOKUP(E65,$AR$8:$AV$928,5,0),0)</f>
        <v>0</v>
      </c>
      <c r="AL65" s="34">
        <f t="shared" ref="AL65:AL81" si="60">IFERROR(VLOOKUP(F65,$AR$8:$AV$928,5,0),0)</f>
        <v>0</v>
      </c>
      <c r="AM65" s="34">
        <f t="shared" ref="AM65:AM81" si="61">IFERROR(VLOOKUP(G65,$AR$8:$AV$928,5,0),0)</f>
        <v>0</v>
      </c>
      <c r="AN65" s="34">
        <f t="shared" ref="AN65:AN81" si="62">IFERROR(VLOOKUP(H65,$AR$8:$AV$928,5,0),0)</f>
        <v>0</v>
      </c>
      <c r="AO65" s="34">
        <f t="shared" ref="AO65:AO81" si="63">IFERROR(VLOOKUP(I65,$AR$8:$AV$928,5,0),0)</f>
        <v>0</v>
      </c>
      <c r="AP65" s="127">
        <f t="shared" ref="AP65:AP81" si="64">IFERROR(VLOOKUP(J65,$AR$8:$AV$928,5,0),0)</f>
        <v>0</v>
      </c>
      <c r="AQ65" s="147">
        <f t="shared" si="2"/>
        <v>0</v>
      </c>
      <c r="AR65" s="68" t="str">
        <f t="shared" si="13"/>
        <v>59EPS002</v>
      </c>
      <c r="AS65" s="687" t="s">
        <v>711</v>
      </c>
      <c r="AT65" s="687">
        <v>59</v>
      </c>
      <c r="AU65" s="687" t="s">
        <v>577</v>
      </c>
      <c r="AV65" s="688">
        <v>1</v>
      </c>
    </row>
    <row r="66" spans="2:48" ht="15" customHeight="1">
      <c r="B66" s="29" t="str">
        <f t="shared" si="36"/>
        <v>86EPS010</v>
      </c>
      <c r="C66" s="29" t="str">
        <f t="shared" si="37"/>
        <v>86EPS044</v>
      </c>
      <c r="D66" s="29" t="str">
        <f t="shared" si="38"/>
        <v>86EPS002</v>
      </c>
      <c r="E66" s="29" t="str">
        <f t="shared" si="39"/>
        <v>86EPS016</v>
      </c>
      <c r="F66" s="29" t="str">
        <f t="shared" si="40"/>
        <v>86EPS023</v>
      </c>
      <c r="G66" s="29" t="str">
        <f t="shared" si="41"/>
        <v>86EPS005</v>
      </c>
      <c r="H66" s="29" t="str">
        <f t="shared" si="42"/>
        <v>86EPS040</v>
      </c>
      <c r="I66" s="29" t="str">
        <f t="shared" si="43"/>
        <v>86EPS017</v>
      </c>
      <c r="J66" s="29" t="str">
        <f t="shared" si="44"/>
        <v>86EAS016</v>
      </c>
      <c r="K66" s="158" t="s">
        <v>353</v>
      </c>
      <c r="L66" s="30" t="s">
        <v>502</v>
      </c>
      <c r="M66" s="155">
        <v>86</v>
      </c>
      <c r="N66" s="40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127">
        <v>0</v>
      </c>
      <c r="W66" s="147">
        <v>0</v>
      </c>
      <c r="X66" s="40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127">
        <v>0</v>
      </c>
      <c r="AG66" s="147">
        <v>0</v>
      </c>
      <c r="AH66" s="40">
        <f t="shared" si="56"/>
        <v>0</v>
      </c>
      <c r="AI66" s="34">
        <f t="shared" si="57"/>
        <v>0</v>
      </c>
      <c r="AJ66" s="34">
        <f t="shared" si="58"/>
        <v>0</v>
      </c>
      <c r="AK66" s="34">
        <f t="shared" si="59"/>
        <v>0</v>
      </c>
      <c r="AL66" s="34">
        <f t="shared" si="60"/>
        <v>0</v>
      </c>
      <c r="AM66" s="34">
        <f t="shared" si="61"/>
        <v>0</v>
      </c>
      <c r="AN66" s="34">
        <f t="shared" si="62"/>
        <v>11</v>
      </c>
      <c r="AO66" s="34">
        <f t="shared" si="63"/>
        <v>0</v>
      </c>
      <c r="AP66" s="127">
        <f t="shared" si="64"/>
        <v>0</v>
      </c>
      <c r="AQ66" s="147">
        <f t="shared" si="2"/>
        <v>11</v>
      </c>
      <c r="AR66" s="68" t="str">
        <f t="shared" si="13"/>
        <v>113EPS040</v>
      </c>
      <c r="AS66" s="687" t="s">
        <v>711</v>
      </c>
      <c r="AT66" s="687">
        <v>113</v>
      </c>
      <c r="AU66" s="687" t="s">
        <v>579</v>
      </c>
      <c r="AV66" s="688">
        <v>13</v>
      </c>
    </row>
    <row r="67" spans="2:48" ht="15" customHeight="1">
      <c r="B67" s="29" t="str">
        <f t="shared" si="36"/>
        <v>107EPS010</v>
      </c>
      <c r="C67" s="29" t="str">
        <f t="shared" si="37"/>
        <v>107EPS044</v>
      </c>
      <c r="D67" s="29" t="str">
        <f t="shared" si="38"/>
        <v>107EPS002</v>
      </c>
      <c r="E67" s="29" t="str">
        <f t="shared" si="39"/>
        <v>107EPS016</v>
      </c>
      <c r="F67" s="29" t="str">
        <f t="shared" si="40"/>
        <v>107EPS023</v>
      </c>
      <c r="G67" s="29" t="str">
        <f t="shared" si="41"/>
        <v>107EPS005</v>
      </c>
      <c r="H67" s="29" t="str">
        <f t="shared" si="42"/>
        <v>107EPS040</v>
      </c>
      <c r="I67" s="29" t="str">
        <f t="shared" si="43"/>
        <v>107EPS017</v>
      </c>
      <c r="J67" s="29" t="str">
        <f t="shared" si="44"/>
        <v>107EAS016</v>
      </c>
      <c r="K67" s="158" t="s">
        <v>354</v>
      </c>
      <c r="L67" s="30" t="s">
        <v>502</v>
      </c>
      <c r="M67" s="155">
        <v>107</v>
      </c>
      <c r="N67" s="40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127">
        <v>0</v>
      </c>
      <c r="W67" s="147">
        <v>0</v>
      </c>
      <c r="X67" s="40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127">
        <v>0</v>
      </c>
      <c r="AG67" s="147">
        <v>0</v>
      </c>
      <c r="AH67" s="40">
        <f t="shared" si="56"/>
        <v>0</v>
      </c>
      <c r="AI67" s="34">
        <f t="shared" si="57"/>
        <v>0</v>
      </c>
      <c r="AJ67" s="34">
        <f t="shared" si="58"/>
        <v>0</v>
      </c>
      <c r="AK67" s="34">
        <f t="shared" si="59"/>
        <v>0</v>
      </c>
      <c r="AL67" s="34">
        <f t="shared" si="60"/>
        <v>0</v>
      </c>
      <c r="AM67" s="34">
        <f t="shared" si="61"/>
        <v>0</v>
      </c>
      <c r="AN67" s="34">
        <f t="shared" si="62"/>
        <v>0</v>
      </c>
      <c r="AO67" s="34">
        <f t="shared" si="63"/>
        <v>0</v>
      </c>
      <c r="AP67" s="127">
        <f t="shared" si="64"/>
        <v>0</v>
      </c>
      <c r="AQ67" s="147">
        <f t="shared" si="2"/>
        <v>0</v>
      </c>
      <c r="AR67" s="68" t="str">
        <f t="shared" si="13"/>
        <v>125EPS040</v>
      </c>
      <c r="AS67" s="687" t="s">
        <v>711</v>
      </c>
      <c r="AT67" s="687">
        <v>125</v>
      </c>
      <c r="AU67" s="687" t="s">
        <v>579</v>
      </c>
      <c r="AV67" s="688">
        <v>3</v>
      </c>
    </row>
    <row r="68" spans="2:48" ht="15" customHeight="1">
      <c r="B68" s="29" t="str">
        <f t="shared" si="36"/>
        <v>134EPS010</v>
      </c>
      <c r="C68" s="29" t="str">
        <f t="shared" si="37"/>
        <v>134EPS044</v>
      </c>
      <c r="D68" s="29" t="str">
        <f t="shared" si="38"/>
        <v>134EPS002</v>
      </c>
      <c r="E68" s="29" t="str">
        <f t="shared" si="39"/>
        <v>134EPS016</v>
      </c>
      <c r="F68" s="29" t="str">
        <f t="shared" si="40"/>
        <v>134EPS023</v>
      </c>
      <c r="G68" s="29" t="str">
        <f t="shared" si="41"/>
        <v>134EPS005</v>
      </c>
      <c r="H68" s="29" t="str">
        <f t="shared" si="42"/>
        <v>134EPS040</v>
      </c>
      <c r="I68" s="29" t="str">
        <f t="shared" si="43"/>
        <v>134EPS017</v>
      </c>
      <c r="J68" s="29" t="str">
        <f t="shared" si="44"/>
        <v>134EAS016</v>
      </c>
      <c r="K68" s="158" t="s">
        <v>355</v>
      </c>
      <c r="L68" s="30" t="s">
        <v>502</v>
      </c>
      <c r="M68" s="155">
        <v>134</v>
      </c>
      <c r="N68" s="40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127">
        <v>0</v>
      </c>
      <c r="W68" s="147">
        <v>0</v>
      </c>
      <c r="X68" s="40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127">
        <v>0</v>
      </c>
      <c r="AG68" s="147">
        <v>0</v>
      </c>
      <c r="AH68" s="40">
        <f t="shared" si="56"/>
        <v>0</v>
      </c>
      <c r="AI68" s="34">
        <f t="shared" si="57"/>
        <v>0</v>
      </c>
      <c r="AJ68" s="34">
        <f t="shared" si="58"/>
        <v>0</v>
      </c>
      <c r="AK68" s="34">
        <f t="shared" si="59"/>
        <v>0</v>
      </c>
      <c r="AL68" s="34">
        <f t="shared" si="60"/>
        <v>0</v>
      </c>
      <c r="AM68" s="34">
        <f t="shared" si="61"/>
        <v>0</v>
      </c>
      <c r="AN68" s="34">
        <f t="shared" si="62"/>
        <v>4</v>
      </c>
      <c r="AO68" s="34">
        <f t="shared" si="63"/>
        <v>0</v>
      </c>
      <c r="AP68" s="127">
        <f t="shared" si="64"/>
        <v>0</v>
      </c>
      <c r="AQ68" s="147">
        <f t="shared" si="2"/>
        <v>4</v>
      </c>
      <c r="AR68" s="68" t="str">
        <f t="shared" si="13"/>
        <v>240EPS040</v>
      </c>
      <c r="AS68" s="687" t="s">
        <v>711</v>
      </c>
      <c r="AT68" s="687">
        <v>240</v>
      </c>
      <c r="AU68" s="687" t="s">
        <v>579</v>
      </c>
      <c r="AV68" s="688">
        <v>4</v>
      </c>
    </row>
    <row r="69" spans="2:48" ht="15" customHeight="1">
      <c r="B69" s="29" t="str">
        <f t="shared" si="36"/>
        <v>150EPS010</v>
      </c>
      <c r="C69" s="29" t="str">
        <f t="shared" si="37"/>
        <v>150EPS044</v>
      </c>
      <c r="D69" s="29" t="str">
        <f t="shared" si="38"/>
        <v>150EPS002</v>
      </c>
      <c r="E69" s="29" t="str">
        <f t="shared" si="39"/>
        <v>150EPS016</v>
      </c>
      <c r="F69" s="29" t="str">
        <f t="shared" si="40"/>
        <v>150EPS023</v>
      </c>
      <c r="G69" s="29" t="str">
        <f t="shared" si="41"/>
        <v>150EPS005</v>
      </c>
      <c r="H69" s="29" t="str">
        <f t="shared" si="42"/>
        <v>150EPS040</v>
      </c>
      <c r="I69" s="29" t="str">
        <f t="shared" si="43"/>
        <v>150EPS017</v>
      </c>
      <c r="J69" s="29" t="str">
        <f t="shared" si="44"/>
        <v>150EAS016</v>
      </c>
      <c r="K69" s="159" t="s">
        <v>356</v>
      </c>
      <c r="L69" s="30" t="s">
        <v>502</v>
      </c>
      <c r="M69" s="155">
        <v>150</v>
      </c>
      <c r="N69" s="40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127">
        <v>0</v>
      </c>
      <c r="W69" s="147">
        <v>0</v>
      </c>
      <c r="X69" s="40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127">
        <v>0</v>
      </c>
      <c r="AG69" s="147">
        <v>0</v>
      </c>
      <c r="AH69" s="40">
        <f t="shared" si="56"/>
        <v>0</v>
      </c>
      <c r="AI69" s="34">
        <f t="shared" si="57"/>
        <v>0</v>
      </c>
      <c r="AJ69" s="34">
        <f t="shared" si="58"/>
        <v>0</v>
      </c>
      <c r="AK69" s="34">
        <f t="shared" si="59"/>
        <v>0</v>
      </c>
      <c r="AL69" s="34">
        <f t="shared" si="60"/>
        <v>0</v>
      </c>
      <c r="AM69" s="34">
        <f t="shared" si="61"/>
        <v>0</v>
      </c>
      <c r="AN69" s="34">
        <f t="shared" si="62"/>
        <v>6</v>
      </c>
      <c r="AO69" s="34">
        <f t="shared" si="63"/>
        <v>0</v>
      </c>
      <c r="AP69" s="127">
        <f t="shared" si="64"/>
        <v>0</v>
      </c>
      <c r="AQ69" s="147">
        <f t="shared" si="2"/>
        <v>6</v>
      </c>
      <c r="AR69" s="68" t="str">
        <f t="shared" si="13"/>
        <v>284EPS040</v>
      </c>
      <c r="AS69" s="687" t="s">
        <v>711</v>
      </c>
      <c r="AT69" s="687">
        <v>284</v>
      </c>
      <c r="AU69" s="687" t="s">
        <v>579</v>
      </c>
      <c r="AV69" s="688">
        <v>9</v>
      </c>
    </row>
    <row r="70" spans="2:48" ht="15" customHeight="1">
      <c r="B70" s="29" t="str">
        <f t="shared" si="36"/>
        <v>237EPS010</v>
      </c>
      <c r="C70" s="29" t="str">
        <f t="shared" si="37"/>
        <v>237EPS044</v>
      </c>
      <c r="D70" s="29" t="str">
        <f t="shared" si="38"/>
        <v>237EPS002</v>
      </c>
      <c r="E70" s="29" t="str">
        <f t="shared" si="39"/>
        <v>237EPS016</v>
      </c>
      <c r="F70" s="29" t="str">
        <f t="shared" si="40"/>
        <v>237EPS023</v>
      </c>
      <c r="G70" s="29" t="str">
        <f t="shared" si="41"/>
        <v>237EPS005</v>
      </c>
      <c r="H70" s="29" t="str">
        <f t="shared" si="42"/>
        <v>237EPS040</v>
      </c>
      <c r="I70" s="29" t="str">
        <f t="shared" si="43"/>
        <v>237EPS017</v>
      </c>
      <c r="J70" s="29" t="str">
        <f t="shared" si="44"/>
        <v>237EAS016</v>
      </c>
      <c r="K70" s="28" t="s">
        <v>357</v>
      </c>
      <c r="L70" s="30" t="s">
        <v>502</v>
      </c>
      <c r="M70" s="155">
        <v>237</v>
      </c>
      <c r="N70" s="40">
        <v>404</v>
      </c>
      <c r="O70" s="34">
        <v>0</v>
      </c>
      <c r="P70" s="34">
        <v>2</v>
      </c>
      <c r="Q70" s="34">
        <v>19</v>
      </c>
      <c r="R70" s="34">
        <v>0</v>
      </c>
      <c r="S70" s="34">
        <v>0</v>
      </c>
      <c r="T70" s="34">
        <v>0</v>
      </c>
      <c r="U70" s="34">
        <v>0</v>
      </c>
      <c r="V70" s="127">
        <v>0</v>
      </c>
      <c r="W70" s="147">
        <v>425</v>
      </c>
      <c r="X70" s="40">
        <v>37</v>
      </c>
      <c r="Y70" s="34">
        <v>0</v>
      </c>
      <c r="Z70" s="34">
        <v>6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127">
        <v>0</v>
      </c>
      <c r="AG70" s="147">
        <v>43</v>
      </c>
      <c r="AH70" s="40">
        <f t="shared" si="56"/>
        <v>76</v>
      </c>
      <c r="AI70" s="34">
        <f t="shared" si="57"/>
        <v>0</v>
      </c>
      <c r="AJ70" s="34">
        <f t="shared" si="58"/>
        <v>14</v>
      </c>
      <c r="AK70" s="34">
        <f t="shared" si="59"/>
        <v>0</v>
      </c>
      <c r="AL70" s="34">
        <f t="shared" si="60"/>
        <v>0</v>
      </c>
      <c r="AM70" s="34">
        <f t="shared" si="61"/>
        <v>0</v>
      </c>
      <c r="AN70" s="34">
        <f t="shared" si="62"/>
        <v>20</v>
      </c>
      <c r="AO70" s="34">
        <f t="shared" si="63"/>
        <v>0</v>
      </c>
      <c r="AP70" s="127">
        <f t="shared" si="64"/>
        <v>0</v>
      </c>
      <c r="AQ70" s="147">
        <f t="shared" si="2"/>
        <v>110</v>
      </c>
      <c r="AR70" s="68" t="str">
        <f t="shared" si="13"/>
        <v>347EPS040</v>
      </c>
      <c r="AS70" s="687" t="s">
        <v>711</v>
      </c>
      <c r="AT70" s="687">
        <v>347</v>
      </c>
      <c r="AU70" s="687" t="s">
        <v>579</v>
      </c>
      <c r="AV70" s="688">
        <v>16</v>
      </c>
    </row>
    <row r="71" spans="2:48" ht="15" customHeight="1">
      <c r="B71" s="29" t="str">
        <f t="shared" si="36"/>
        <v>264EPS010</v>
      </c>
      <c r="C71" s="29" t="str">
        <f t="shared" si="37"/>
        <v>264EPS044</v>
      </c>
      <c r="D71" s="29" t="str">
        <f t="shared" si="38"/>
        <v>264EPS002</v>
      </c>
      <c r="E71" s="29" t="str">
        <f t="shared" si="39"/>
        <v>264EPS016</v>
      </c>
      <c r="F71" s="29" t="str">
        <f t="shared" si="40"/>
        <v>264EPS023</v>
      </c>
      <c r="G71" s="29" t="str">
        <f t="shared" si="41"/>
        <v>264EPS005</v>
      </c>
      <c r="H71" s="29" t="str">
        <f t="shared" si="42"/>
        <v>264EPS040</v>
      </c>
      <c r="I71" s="29" t="str">
        <f t="shared" si="43"/>
        <v>264EPS017</v>
      </c>
      <c r="J71" s="29" t="str">
        <f t="shared" si="44"/>
        <v>264EAS016</v>
      </c>
      <c r="K71" s="159" t="s">
        <v>358</v>
      </c>
      <c r="L71" s="30" t="s">
        <v>502</v>
      </c>
      <c r="M71" s="155">
        <v>264</v>
      </c>
      <c r="N71" s="40">
        <v>0</v>
      </c>
      <c r="O71" s="34">
        <v>0</v>
      </c>
      <c r="P71" s="34">
        <v>12</v>
      </c>
      <c r="Q71" s="34">
        <v>25</v>
      </c>
      <c r="R71" s="34">
        <v>0</v>
      </c>
      <c r="S71" s="34">
        <v>0</v>
      </c>
      <c r="T71" s="34">
        <v>0</v>
      </c>
      <c r="U71" s="34">
        <v>0</v>
      </c>
      <c r="V71" s="127">
        <v>0</v>
      </c>
      <c r="W71" s="147">
        <v>37</v>
      </c>
      <c r="X71" s="40">
        <v>0</v>
      </c>
      <c r="Y71" s="34">
        <v>0</v>
      </c>
      <c r="Z71" s="34">
        <v>15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127">
        <v>0</v>
      </c>
      <c r="AG71" s="147">
        <v>15</v>
      </c>
      <c r="AH71" s="40">
        <f t="shared" si="56"/>
        <v>0</v>
      </c>
      <c r="AI71" s="34">
        <f t="shared" si="57"/>
        <v>0</v>
      </c>
      <c r="AJ71" s="34">
        <f t="shared" si="58"/>
        <v>15</v>
      </c>
      <c r="AK71" s="34">
        <f t="shared" si="59"/>
        <v>0</v>
      </c>
      <c r="AL71" s="34">
        <f t="shared" si="60"/>
        <v>0</v>
      </c>
      <c r="AM71" s="34">
        <f t="shared" si="61"/>
        <v>0</v>
      </c>
      <c r="AN71" s="34">
        <f t="shared" si="62"/>
        <v>8</v>
      </c>
      <c r="AO71" s="34">
        <f t="shared" si="63"/>
        <v>0</v>
      </c>
      <c r="AP71" s="127">
        <f t="shared" si="64"/>
        <v>0</v>
      </c>
      <c r="AQ71" s="147">
        <f t="shared" ref="AQ71:AQ134" si="65">SUM(AH71:AP71)</f>
        <v>23</v>
      </c>
      <c r="AR71" s="68" t="str">
        <f t="shared" si="13"/>
        <v>501EPS040</v>
      </c>
      <c r="AS71" s="687" t="s">
        <v>711</v>
      </c>
      <c r="AT71" s="687">
        <v>501</v>
      </c>
      <c r="AU71" s="687" t="s">
        <v>579</v>
      </c>
      <c r="AV71" s="688">
        <v>1</v>
      </c>
    </row>
    <row r="72" spans="2:48" ht="15" customHeight="1">
      <c r="B72" s="29" t="str">
        <f t="shared" ref="B72:B103" si="66">CONCATENATE(M72,$AH$5)</f>
        <v>310EPS010</v>
      </c>
      <c r="C72" s="29" t="str">
        <f t="shared" ref="C72:C103" si="67">CONCATENATE(M72,$AI$5)</f>
        <v>310EPS044</v>
      </c>
      <c r="D72" s="29" t="str">
        <f t="shared" ref="D72:D103" si="68">CONCATENATE(M72,$AJ$5)</f>
        <v>310EPS002</v>
      </c>
      <c r="E72" s="29" t="str">
        <f t="shared" ref="E72:E103" si="69">CONCATENATE(M72,$AK$5)</f>
        <v>310EPS016</v>
      </c>
      <c r="F72" s="29" t="str">
        <f t="shared" ref="F72:F103" si="70">CONCATENATE(M72,$AL$5)</f>
        <v>310EPS023</v>
      </c>
      <c r="G72" s="29" t="str">
        <f t="shared" ref="G72:G103" si="71">CONCATENATE(M72,$AM$5)</f>
        <v>310EPS005</v>
      </c>
      <c r="H72" s="29" t="str">
        <f t="shared" ref="H72:H103" si="72">CONCATENATE(M72,$AN$5)</f>
        <v>310EPS040</v>
      </c>
      <c r="I72" s="29" t="str">
        <f t="shared" ref="I72:I103" si="73">CONCATENATE(M72,$AO$5)</f>
        <v>310EPS017</v>
      </c>
      <c r="J72" s="29" t="str">
        <f t="shared" ref="J72:J103" si="74">CONCATENATE(M72,$AP$5)</f>
        <v>310EAS016</v>
      </c>
      <c r="K72" s="161" t="s">
        <v>359</v>
      </c>
      <c r="L72" s="30" t="s">
        <v>502</v>
      </c>
      <c r="M72" s="155">
        <v>310</v>
      </c>
      <c r="N72" s="40">
        <v>0</v>
      </c>
      <c r="O72" s="34">
        <v>0</v>
      </c>
      <c r="P72" s="34">
        <v>0</v>
      </c>
      <c r="Q72" s="34">
        <v>3</v>
      </c>
      <c r="R72" s="34">
        <v>0</v>
      </c>
      <c r="S72" s="34">
        <v>0</v>
      </c>
      <c r="T72" s="34">
        <v>0</v>
      </c>
      <c r="U72" s="34">
        <v>0</v>
      </c>
      <c r="V72" s="127">
        <v>0</v>
      </c>
      <c r="W72" s="147">
        <v>3</v>
      </c>
      <c r="X72" s="40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127">
        <v>0</v>
      </c>
      <c r="AG72" s="147">
        <v>0</v>
      </c>
      <c r="AH72" s="40">
        <f t="shared" si="56"/>
        <v>0</v>
      </c>
      <c r="AI72" s="34">
        <f t="shared" si="57"/>
        <v>0</v>
      </c>
      <c r="AJ72" s="34">
        <f t="shared" si="58"/>
        <v>0</v>
      </c>
      <c r="AK72" s="34">
        <f t="shared" si="59"/>
        <v>0</v>
      </c>
      <c r="AL72" s="34">
        <f t="shared" si="60"/>
        <v>0</v>
      </c>
      <c r="AM72" s="34">
        <f t="shared" si="61"/>
        <v>0</v>
      </c>
      <c r="AN72" s="34">
        <f t="shared" si="62"/>
        <v>5</v>
      </c>
      <c r="AO72" s="34">
        <f t="shared" si="63"/>
        <v>0</v>
      </c>
      <c r="AP72" s="127">
        <f t="shared" si="64"/>
        <v>0</v>
      </c>
      <c r="AQ72" s="147">
        <f t="shared" si="65"/>
        <v>5</v>
      </c>
      <c r="AR72" s="68" t="str">
        <f t="shared" si="13"/>
        <v>628EPS040</v>
      </c>
      <c r="AS72" s="687" t="s">
        <v>711</v>
      </c>
      <c r="AT72" s="687">
        <v>628</v>
      </c>
      <c r="AU72" s="687" t="s">
        <v>579</v>
      </c>
      <c r="AV72" s="688">
        <v>3</v>
      </c>
    </row>
    <row r="73" spans="2:48" ht="15" customHeight="1">
      <c r="B73" s="29" t="str">
        <f t="shared" si="66"/>
        <v>315EPS010</v>
      </c>
      <c r="C73" s="29" t="str">
        <f t="shared" si="67"/>
        <v>315EPS044</v>
      </c>
      <c r="D73" s="29" t="str">
        <f t="shared" si="68"/>
        <v>315EPS002</v>
      </c>
      <c r="E73" s="29" t="str">
        <f t="shared" si="69"/>
        <v>315EPS016</v>
      </c>
      <c r="F73" s="29" t="str">
        <f t="shared" si="70"/>
        <v>315EPS023</v>
      </c>
      <c r="G73" s="29" t="str">
        <f t="shared" si="71"/>
        <v>315EPS005</v>
      </c>
      <c r="H73" s="29" t="str">
        <f t="shared" si="72"/>
        <v>315EPS040</v>
      </c>
      <c r="I73" s="29" t="str">
        <f t="shared" si="73"/>
        <v>315EPS017</v>
      </c>
      <c r="J73" s="29" t="str">
        <f t="shared" si="74"/>
        <v>315EAS016</v>
      </c>
      <c r="K73" s="158" t="s">
        <v>360</v>
      </c>
      <c r="L73" s="30" t="s">
        <v>502</v>
      </c>
      <c r="M73" s="155">
        <v>315</v>
      </c>
      <c r="N73" s="40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1</v>
      </c>
      <c r="U73" s="34">
        <v>0</v>
      </c>
      <c r="V73" s="127">
        <v>0</v>
      </c>
      <c r="W73" s="147">
        <v>1</v>
      </c>
      <c r="X73" s="40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127">
        <v>0</v>
      </c>
      <c r="AG73" s="147">
        <v>0</v>
      </c>
      <c r="AH73" s="40">
        <f t="shared" si="56"/>
        <v>0</v>
      </c>
      <c r="AI73" s="34">
        <f t="shared" si="57"/>
        <v>0</v>
      </c>
      <c r="AJ73" s="34">
        <f t="shared" si="58"/>
        <v>0</v>
      </c>
      <c r="AK73" s="34">
        <f t="shared" si="59"/>
        <v>0</v>
      </c>
      <c r="AL73" s="34">
        <f t="shared" si="60"/>
        <v>0</v>
      </c>
      <c r="AM73" s="34">
        <f t="shared" si="61"/>
        <v>0</v>
      </c>
      <c r="AN73" s="34">
        <f t="shared" si="62"/>
        <v>3</v>
      </c>
      <c r="AO73" s="34">
        <f t="shared" si="63"/>
        <v>0</v>
      </c>
      <c r="AP73" s="127">
        <f t="shared" si="64"/>
        <v>0</v>
      </c>
      <c r="AQ73" s="147">
        <f t="shared" si="65"/>
        <v>3</v>
      </c>
      <c r="AR73" s="68" t="str">
        <f t="shared" ref="AR73:AR136" si="75">CONCATENATE(AT73,AU73)</f>
        <v>656EPS040</v>
      </c>
      <c r="AS73" s="687" t="s">
        <v>711</v>
      </c>
      <c r="AT73" s="687">
        <v>656</v>
      </c>
      <c r="AU73" s="687" t="s">
        <v>579</v>
      </c>
      <c r="AV73" s="688">
        <v>10</v>
      </c>
    </row>
    <row r="74" spans="2:48" ht="15" customHeight="1">
      <c r="B74" s="29" t="str">
        <f t="shared" si="66"/>
        <v>361EPS010</v>
      </c>
      <c r="C74" s="29" t="str">
        <f t="shared" si="67"/>
        <v>361EPS044</v>
      </c>
      <c r="D74" s="29" t="str">
        <f t="shared" si="68"/>
        <v>361EPS002</v>
      </c>
      <c r="E74" s="29" t="str">
        <f t="shared" si="69"/>
        <v>361EPS016</v>
      </c>
      <c r="F74" s="29" t="str">
        <f t="shared" si="70"/>
        <v>361EPS023</v>
      </c>
      <c r="G74" s="29" t="str">
        <f t="shared" si="71"/>
        <v>361EPS005</v>
      </c>
      <c r="H74" s="29" t="str">
        <f t="shared" si="72"/>
        <v>361EPS040</v>
      </c>
      <c r="I74" s="29" t="str">
        <f t="shared" si="73"/>
        <v>361EPS017</v>
      </c>
      <c r="J74" s="29" t="str">
        <f t="shared" si="74"/>
        <v>361EAS016</v>
      </c>
      <c r="K74" s="158" t="s">
        <v>361</v>
      </c>
      <c r="L74" s="30" t="s">
        <v>502</v>
      </c>
      <c r="M74" s="155">
        <v>361</v>
      </c>
      <c r="N74" s="40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127">
        <v>0</v>
      </c>
      <c r="W74" s="147">
        <v>0</v>
      </c>
      <c r="X74" s="40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127">
        <v>0</v>
      </c>
      <c r="AG74" s="147">
        <v>0</v>
      </c>
      <c r="AH74" s="40">
        <f t="shared" si="56"/>
        <v>0</v>
      </c>
      <c r="AI74" s="34">
        <f t="shared" si="57"/>
        <v>0</v>
      </c>
      <c r="AJ74" s="34">
        <f t="shared" si="58"/>
        <v>0</v>
      </c>
      <c r="AK74" s="34">
        <f t="shared" si="59"/>
        <v>0</v>
      </c>
      <c r="AL74" s="34">
        <f t="shared" si="60"/>
        <v>0</v>
      </c>
      <c r="AM74" s="34">
        <f t="shared" si="61"/>
        <v>0</v>
      </c>
      <c r="AN74" s="34">
        <f t="shared" si="62"/>
        <v>11</v>
      </c>
      <c r="AO74" s="34">
        <f t="shared" si="63"/>
        <v>0</v>
      </c>
      <c r="AP74" s="127">
        <f t="shared" si="64"/>
        <v>0</v>
      </c>
      <c r="AQ74" s="147">
        <f t="shared" si="65"/>
        <v>11</v>
      </c>
      <c r="AR74" s="68" t="str">
        <f t="shared" si="75"/>
        <v>761EPS040</v>
      </c>
      <c r="AS74" s="687" t="s">
        <v>711</v>
      </c>
      <c r="AT74" s="687">
        <v>761</v>
      </c>
      <c r="AU74" s="687" t="s">
        <v>579</v>
      </c>
      <c r="AV74" s="688">
        <v>9</v>
      </c>
    </row>
    <row r="75" spans="2:48" ht="15" customHeight="1">
      <c r="B75" s="29" t="str">
        <f t="shared" si="66"/>
        <v>647EPS010</v>
      </c>
      <c r="C75" s="29" t="str">
        <f t="shared" si="67"/>
        <v>647EPS044</v>
      </c>
      <c r="D75" s="29" t="str">
        <f t="shared" si="68"/>
        <v>647EPS002</v>
      </c>
      <c r="E75" s="29" t="str">
        <f t="shared" si="69"/>
        <v>647EPS016</v>
      </c>
      <c r="F75" s="29" t="str">
        <f t="shared" si="70"/>
        <v>647EPS023</v>
      </c>
      <c r="G75" s="29" t="str">
        <f t="shared" si="71"/>
        <v>647EPS005</v>
      </c>
      <c r="H75" s="29" t="str">
        <f t="shared" si="72"/>
        <v>647EPS040</v>
      </c>
      <c r="I75" s="29" t="str">
        <f t="shared" si="73"/>
        <v>647EPS017</v>
      </c>
      <c r="J75" s="29" t="str">
        <f t="shared" si="74"/>
        <v>647EAS016</v>
      </c>
      <c r="K75" s="28" t="s">
        <v>362</v>
      </c>
      <c r="L75" s="30" t="s">
        <v>502</v>
      </c>
      <c r="M75" s="155">
        <v>647</v>
      </c>
      <c r="N75" s="40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127">
        <v>0</v>
      </c>
      <c r="W75" s="147">
        <v>0</v>
      </c>
      <c r="X75" s="40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127">
        <v>0</v>
      </c>
      <c r="AG75" s="147">
        <v>0</v>
      </c>
      <c r="AH75" s="40">
        <f t="shared" si="56"/>
        <v>0</v>
      </c>
      <c r="AI75" s="34">
        <f t="shared" si="57"/>
        <v>0</v>
      </c>
      <c r="AJ75" s="34">
        <f t="shared" si="58"/>
        <v>0</v>
      </c>
      <c r="AK75" s="34">
        <f t="shared" si="59"/>
        <v>0</v>
      </c>
      <c r="AL75" s="34">
        <f t="shared" si="60"/>
        <v>0</v>
      </c>
      <c r="AM75" s="34">
        <f t="shared" si="61"/>
        <v>0</v>
      </c>
      <c r="AN75" s="34">
        <f t="shared" si="62"/>
        <v>10</v>
      </c>
      <c r="AO75" s="34">
        <f t="shared" si="63"/>
        <v>0</v>
      </c>
      <c r="AP75" s="127">
        <f t="shared" si="64"/>
        <v>0</v>
      </c>
      <c r="AQ75" s="147">
        <f t="shared" si="65"/>
        <v>10</v>
      </c>
      <c r="AR75" s="68" t="str">
        <f t="shared" si="75"/>
        <v>86EPS040</v>
      </c>
      <c r="AS75" s="687" t="s">
        <v>713</v>
      </c>
      <c r="AT75" s="687">
        <v>86</v>
      </c>
      <c r="AU75" s="687" t="s">
        <v>579</v>
      </c>
      <c r="AV75" s="688">
        <v>11</v>
      </c>
    </row>
    <row r="76" spans="2:48" ht="15" customHeight="1">
      <c r="B76" s="29" t="str">
        <f t="shared" si="66"/>
        <v>658EPS010</v>
      </c>
      <c r="C76" s="29" t="str">
        <f t="shared" si="67"/>
        <v>658EPS044</v>
      </c>
      <c r="D76" s="29" t="str">
        <f t="shared" si="68"/>
        <v>658EPS002</v>
      </c>
      <c r="E76" s="29" t="str">
        <f t="shared" si="69"/>
        <v>658EPS016</v>
      </c>
      <c r="F76" s="29" t="str">
        <f t="shared" si="70"/>
        <v>658EPS023</v>
      </c>
      <c r="G76" s="29" t="str">
        <f t="shared" si="71"/>
        <v>658EPS005</v>
      </c>
      <c r="H76" s="29" t="str">
        <f t="shared" si="72"/>
        <v>658EPS040</v>
      </c>
      <c r="I76" s="29" t="str">
        <f t="shared" si="73"/>
        <v>658EPS017</v>
      </c>
      <c r="J76" s="29" t="str">
        <f t="shared" si="74"/>
        <v>658EAS016</v>
      </c>
      <c r="K76" s="161" t="s">
        <v>363</v>
      </c>
      <c r="L76" s="30" t="s">
        <v>502</v>
      </c>
      <c r="M76" s="155">
        <v>658</v>
      </c>
      <c r="N76" s="40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127">
        <v>0</v>
      </c>
      <c r="W76" s="147">
        <v>0</v>
      </c>
      <c r="X76" s="40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127">
        <v>0</v>
      </c>
      <c r="AG76" s="147">
        <v>0</v>
      </c>
      <c r="AH76" s="40">
        <f t="shared" si="56"/>
        <v>0</v>
      </c>
      <c r="AI76" s="34">
        <f t="shared" si="57"/>
        <v>0</v>
      </c>
      <c r="AJ76" s="34">
        <f t="shared" si="58"/>
        <v>0</v>
      </c>
      <c r="AK76" s="34">
        <f t="shared" si="59"/>
        <v>0</v>
      </c>
      <c r="AL76" s="34">
        <f t="shared" si="60"/>
        <v>0</v>
      </c>
      <c r="AM76" s="34">
        <f t="shared" si="61"/>
        <v>0</v>
      </c>
      <c r="AN76" s="34">
        <f t="shared" si="62"/>
        <v>4</v>
      </c>
      <c r="AO76" s="34">
        <f t="shared" si="63"/>
        <v>0</v>
      </c>
      <c r="AP76" s="127">
        <f t="shared" si="64"/>
        <v>0</v>
      </c>
      <c r="AQ76" s="147">
        <f t="shared" si="65"/>
        <v>4</v>
      </c>
      <c r="AR76" s="68" t="str">
        <f t="shared" si="75"/>
        <v>134EPS040</v>
      </c>
      <c r="AS76" s="687" t="s">
        <v>713</v>
      </c>
      <c r="AT76" s="687">
        <v>134</v>
      </c>
      <c r="AU76" s="687" t="s">
        <v>579</v>
      </c>
      <c r="AV76" s="688">
        <v>4</v>
      </c>
    </row>
    <row r="77" spans="2:48" ht="15" customHeight="1">
      <c r="B77" s="29" t="str">
        <f t="shared" si="66"/>
        <v>664EPS010</v>
      </c>
      <c r="C77" s="29" t="str">
        <f t="shared" si="67"/>
        <v>664EPS044</v>
      </c>
      <c r="D77" s="29" t="str">
        <f t="shared" si="68"/>
        <v>664EPS002</v>
      </c>
      <c r="E77" s="29" t="str">
        <f t="shared" si="69"/>
        <v>664EPS016</v>
      </c>
      <c r="F77" s="29" t="str">
        <f t="shared" si="70"/>
        <v>664EPS023</v>
      </c>
      <c r="G77" s="29" t="str">
        <f t="shared" si="71"/>
        <v>664EPS005</v>
      </c>
      <c r="H77" s="29" t="str">
        <f t="shared" si="72"/>
        <v>664EPS040</v>
      </c>
      <c r="I77" s="29" t="str">
        <f t="shared" si="73"/>
        <v>664EPS017</v>
      </c>
      <c r="J77" s="29" t="str">
        <f t="shared" si="74"/>
        <v>664EAS016</v>
      </c>
      <c r="K77" s="28" t="s">
        <v>364</v>
      </c>
      <c r="L77" s="30" t="s">
        <v>502</v>
      </c>
      <c r="M77" s="155">
        <v>664</v>
      </c>
      <c r="N77" s="40">
        <v>0</v>
      </c>
      <c r="O77" s="34">
        <v>0</v>
      </c>
      <c r="P77" s="34">
        <v>5</v>
      </c>
      <c r="Q77" s="34">
        <v>49</v>
      </c>
      <c r="R77" s="34">
        <v>0</v>
      </c>
      <c r="S77" s="34">
        <v>0</v>
      </c>
      <c r="T77" s="34">
        <v>0</v>
      </c>
      <c r="U77" s="34">
        <v>0</v>
      </c>
      <c r="V77" s="127">
        <v>0</v>
      </c>
      <c r="W77" s="147">
        <v>54</v>
      </c>
      <c r="X77" s="40">
        <v>0</v>
      </c>
      <c r="Y77" s="34">
        <v>0</v>
      </c>
      <c r="Z77" s="34">
        <v>6</v>
      </c>
      <c r="AA77" s="34">
        <v>4</v>
      </c>
      <c r="AB77" s="34">
        <v>0</v>
      </c>
      <c r="AC77" s="34">
        <v>0</v>
      </c>
      <c r="AD77" s="34">
        <v>0</v>
      </c>
      <c r="AE77" s="34">
        <v>0</v>
      </c>
      <c r="AF77" s="127">
        <v>0</v>
      </c>
      <c r="AG77" s="147">
        <v>10</v>
      </c>
      <c r="AH77" s="40">
        <f t="shared" si="56"/>
        <v>0</v>
      </c>
      <c r="AI77" s="34">
        <f t="shared" si="57"/>
        <v>0</v>
      </c>
      <c r="AJ77" s="34">
        <f t="shared" si="58"/>
        <v>6</v>
      </c>
      <c r="AK77" s="34">
        <f t="shared" si="59"/>
        <v>23</v>
      </c>
      <c r="AL77" s="34">
        <f t="shared" si="60"/>
        <v>0</v>
      </c>
      <c r="AM77" s="34">
        <f t="shared" si="61"/>
        <v>0</v>
      </c>
      <c r="AN77" s="34">
        <f t="shared" si="62"/>
        <v>16</v>
      </c>
      <c r="AO77" s="34">
        <f t="shared" si="63"/>
        <v>0</v>
      </c>
      <c r="AP77" s="127">
        <f t="shared" si="64"/>
        <v>0</v>
      </c>
      <c r="AQ77" s="147">
        <f t="shared" si="65"/>
        <v>45</v>
      </c>
      <c r="AR77" s="68" t="str">
        <f t="shared" si="75"/>
        <v>150EPS040</v>
      </c>
      <c r="AS77" s="687" t="s">
        <v>713</v>
      </c>
      <c r="AT77" s="687">
        <v>150</v>
      </c>
      <c r="AU77" s="687" t="s">
        <v>579</v>
      </c>
      <c r="AV77" s="688">
        <v>6</v>
      </c>
    </row>
    <row r="78" spans="2:48" ht="15" customHeight="1">
      <c r="B78" s="29" t="str">
        <f t="shared" si="66"/>
        <v>686EPS010</v>
      </c>
      <c r="C78" s="29" t="str">
        <f t="shared" si="67"/>
        <v>686EPS044</v>
      </c>
      <c r="D78" s="29" t="str">
        <f t="shared" si="68"/>
        <v>686EPS002</v>
      </c>
      <c r="E78" s="29" t="str">
        <f t="shared" si="69"/>
        <v>686EPS016</v>
      </c>
      <c r="F78" s="29" t="str">
        <f t="shared" si="70"/>
        <v>686EPS023</v>
      </c>
      <c r="G78" s="29" t="str">
        <f t="shared" si="71"/>
        <v>686EPS005</v>
      </c>
      <c r="H78" s="29" t="str">
        <f t="shared" si="72"/>
        <v>686EPS040</v>
      </c>
      <c r="I78" s="29" t="str">
        <f t="shared" si="73"/>
        <v>686EPS017</v>
      </c>
      <c r="J78" s="29" t="str">
        <f t="shared" si="74"/>
        <v>686EAS016</v>
      </c>
      <c r="K78" s="160" t="s">
        <v>365</v>
      </c>
      <c r="L78" s="30" t="s">
        <v>502</v>
      </c>
      <c r="M78" s="155">
        <v>686</v>
      </c>
      <c r="N78" s="40">
        <v>240</v>
      </c>
      <c r="O78" s="34">
        <v>0</v>
      </c>
      <c r="P78" s="34">
        <v>6</v>
      </c>
      <c r="Q78" s="34">
        <v>41</v>
      </c>
      <c r="R78" s="34">
        <v>0</v>
      </c>
      <c r="S78" s="34">
        <v>0</v>
      </c>
      <c r="T78" s="34">
        <v>0</v>
      </c>
      <c r="U78" s="34">
        <v>0</v>
      </c>
      <c r="V78" s="127">
        <v>0</v>
      </c>
      <c r="W78" s="147">
        <v>287</v>
      </c>
      <c r="X78" s="40">
        <v>27</v>
      </c>
      <c r="Y78" s="34">
        <v>0</v>
      </c>
      <c r="Z78" s="34">
        <v>7</v>
      </c>
      <c r="AA78" s="34">
        <v>3</v>
      </c>
      <c r="AB78" s="34">
        <v>0</v>
      </c>
      <c r="AC78" s="34">
        <v>0</v>
      </c>
      <c r="AD78" s="34">
        <v>0</v>
      </c>
      <c r="AE78" s="34">
        <v>0</v>
      </c>
      <c r="AF78" s="127">
        <v>0</v>
      </c>
      <c r="AG78" s="147">
        <v>37</v>
      </c>
      <c r="AH78" s="40">
        <f t="shared" si="56"/>
        <v>46</v>
      </c>
      <c r="AI78" s="34">
        <f t="shared" si="57"/>
        <v>0</v>
      </c>
      <c r="AJ78" s="34">
        <f t="shared" si="58"/>
        <v>8</v>
      </c>
      <c r="AK78" s="34">
        <f t="shared" si="59"/>
        <v>53</v>
      </c>
      <c r="AL78" s="34">
        <f t="shared" si="60"/>
        <v>0</v>
      </c>
      <c r="AM78" s="34">
        <f t="shared" si="61"/>
        <v>0</v>
      </c>
      <c r="AN78" s="34">
        <f t="shared" si="62"/>
        <v>35</v>
      </c>
      <c r="AO78" s="34">
        <f t="shared" si="63"/>
        <v>0</v>
      </c>
      <c r="AP78" s="127">
        <f t="shared" si="64"/>
        <v>0</v>
      </c>
      <c r="AQ78" s="147">
        <f t="shared" si="65"/>
        <v>142</v>
      </c>
      <c r="AR78" s="68" t="str">
        <f t="shared" si="75"/>
        <v>237EPS002</v>
      </c>
      <c r="AS78" s="687" t="s">
        <v>713</v>
      </c>
      <c r="AT78" s="687">
        <v>237</v>
      </c>
      <c r="AU78" s="687" t="s">
        <v>577</v>
      </c>
      <c r="AV78" s="688">
        <v>14</v>
      </c>
    </row>
    <row r="79" spans="2:48" ht="15" customHeight="1">
      <c r="B79" s="29" t="str">
        <f t="shared" si="66"/>
        <v>819EPS010</v>
      </c>
      <c r="C79" s="29" t="str">
        <f t="shared" si="67"/>
        <v>819EPS044</v>
      </c>
      <c r="D79" s="29" t="str">
        <f t="shared" si="68"/>
        <v>819EPS002</v>
      </c>
      <c r="E79" s="29" t="str">
        <f t="shared" si="69"/>
        <v>819EPS016</v>
      </c>
      <c r="F79" s="29" t="str">
        <f t="shared" si="70"/>
        <v>819EPS023</v>
      </c>
      <c r="G79" s="29" t="str">
        <f t="shared" si="71"/>
        <v>819EPS005</v>
      </c>
      <c r="H79" s="29" t="str">
        <f t="shared" si="72"/>
        <v>819EPS040</v>
      </c>
      <c r="I79" s="29" t="str">
        <f t="shared" si="73"/>
        <v>819EPS017</v>
      </c>
      <c r="J79" s="29" t="str">
        <f t="shared" si="74"/>
        <v>819EAS016</v>
      </c>
      <c r="K79" s="158" t="s">
        <v>366</v>
      </c>
      <c r="L79" s="30" t="s">
        <v>502</v>
      </c>
      <c r="M79" s="155">
        <v>819</v>
      </c>
      <c r="N79" s="40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127">
        <v>0</v>
      </c>
      <c r="W79" s="147">
        <v>0</v>
      </c>
      <c r="X79" s="40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127">
        <v>0</v>
      </c>
      <c r="AG79" s="147">
        <v>0</v>
      </c>
      <c r="AH79" s="40">
        <f t="shared" si="56"/>
        <v>0</v>
      </c>
      <c r="AI79" s="34">
        <f t="shared" si="57"/>
        <v>0</v>
      </c>
      <c r="AJ79" s="34">
        <f t="shared" si="58"/>
        <v>0</v>
      </c>
      <c r="AK79" s="34">
        <f t="shared" si="59"/>
        <v>0</v>
      </c>
      <c r="AL79" s="34">
        <f t="shared" si="60"/>
        <v>0</v>
      </c>
      <c r="AM79" s="34">
        <f t="shared" si="61"/>
        <v>0</v>
      </c>
      <c r="AN79" s="34">
        <f t="shared" si="62"/>
        <v>3</v>
      </c>
      <c r="AO79" s="34">
        <f t="shared" si="63"/>
        <v>0</v>
      </c>
      <c r="AP79" s="127">
        <f t="shared" si="64"/>
        <v>0</v>
      </c>
      <c r="AQ79" s="147">
        <f t="shared" si="65"/>
        <v>3</v>
      </c>
      <c r="AR79" s="68" t="str">
        <f t="shared" si="75"/>
        <v>237EPS010</v>
      </c>
      <c r="AS79" s="687" t="s">
        <v>713</v>
      </c>
      <c r="AT79" s="687">
        <v>237</v>
      </c>
      <c r="AU79" s="687" t="s">
        <v>576</v>
      </c>
      <c r="AV79" s="688">
        <v>76</v>
      </c>
    </row>
    <row r="80" spans="2:48" ht="15" customHeight="1">
      <c r="B80" s="29" t="str">
        <f t="shared" si="66"/>
        <v>854EPS010</v>
      </c>
      <c r="C80" s="29" t="str">
        <f t="shared" si="67"/>
        <v>854EPS044</v>
      </c>
      <c r="D80" s="29" t="str">
        <f t="shared" si="68"/>
        <v>854EPS002</v>
      </c>
      <c r="E80" s="29" t="str">
        <f t="shared" si="69"/>
        <v>854EPS016</v>
      </c>
      <c r="F80" s="29" t="str">
        <f t="shared" si="70"/>
        <v>854EPS023</v>
      </c>
      <c r="G80" s="29" t="str">
        <f t="shared" si="71"/>
        <v>854EPS005</v>
      </c>
      <c r="H80" s="29" t="str">
        <f t="shared" si="72"/>
        <v>854EPS040</v>
      </c>
      <c r="I80" s="29" t="str">
        <f t="shared" si="73"/>
        <v>854EPS017</v>
      </c>
      <c r="J80" s="29" t="str">
        <f t="shared" si="74"/>
        <v>854EAS016</v>
      </c>
      <c r="K80" s="158" t="s">
        <v>367</v>
      </c>
      <c r="L80" s="30" t="s">
        <v>502</v>
      </c>
      <c r="M80" s="155">
        <v>854</v>
      </c>
      <c r="N80" s="40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127">
        <v>0</v>
      </c>
      <c r="W80" s="147">
        <v>0</v>
      </c>
      <c r="X80" s="40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127">
        <v>0</v>
      </c>
      <c r="AG80" s="147">
        <v>0</v>
      </c>
      <c r="AH80" s="40">
        <f t="shared" si="56"/>
        <v>0</v>
      </c>
      <c r="AI80" s="34">
        <f t="shared" si="57"/>
        <v>0</v>
      </c>
      <c r="AJ80" s="34">
        <f t="shared" si="58"/>
        <v>0</v>
      </c>
      <c r="AK80" s="34">
        <f t="shared" si="59"/>
        <v>0</v>
      </c>
      <c r="AL80" s="34">
        <f t="shared" si="60"/>
        <v>0</v>
      </c>
      <c r="AM80" s="34">
        <f t="shared" si="61"/>
        <v>0</v>
      </c>
      <c r="AN80" s="34">
        <f t="shared" si="62"/>
        <v>0</v>
      </c>
      <c r="AO80" s="34">
        <f t="shared" si="63"/>
        <v>0</v>
      </c>
      <c r="AP80" s="127">
        <f t="shared" si="64"/>
        <v>0</v>
      </c>
      <c r="AQ80" s="147">
        <f t="shared" si="65"/>
        <v>0</v>
      </c>
      <c r="AR80" s="68" t="str">
        <f t="shared" si="75"/>
        <v>237EPS040</v>
      </c>
      <c r="AS80" s="687" t="s">
        <v>713</v>
      </c>
      <c r="AT80" s="687">
        <v>237</v>
      </c>
      <c r="AU80" s="687" t="s">
        <v>579</v>
      </c>
      <c r="AV80" s="688">
        <v>20</v>
      </c>
    </row>
    <row r="81" spans="2:48" ht="15" customHeight="1">
      <c r="B81" s="29" t="str">
        <f t="shared" si="66"/>
        <v>887EPS010</v>
      </c>
      <c r="C81" s="29" t="str">
        <f t="shared" si="67"/>
        <v>887EPS044</v>
      </c>
      <c r="D81" s="29" t="str">
        <f t="shared" si="68"/>
        <v>887EPS002</v>
      </c>
      <c r="E81" s="29" t="str">
        <f t="shared" si="69"/>
        <v>887EPS016</v>
      </c>
      <c r="F81" s="29" t="str">
        <f t="shared" si="70"/>
        <v>887EPS023</v>
      </c>
      <c r="G81" s="29" t="str">
        <f t="shared" si="71"/>
        <v>887EPS005</v>
      </c>
      <c r="H81" s="29" t="str">
        <f t="shared" si="72"/>
        <v>887EPS040</v>
      </c>
      <c r="I81" s="29" t="str">
        <f t="shared" si="73"/>
        <v>887EPS017</v>
      </c>
      <c r="J81" s="29" t="str">
        <f t="shared" si="74"/>
        <v>887EAS016</v>
      </c>
      <c r="K81" s="158" t="s">
        <v>368</v>
      </c>
      <c r="L81" s="30" t="s">
        <v>502</v>
      </c>
      <c r="M81" s="155">
        <v>887</v>
      </c>
      <c r="N81" s="40">
        <v>101</v>
      </c>
      <c r="O81" s="34">
        <v>0</v>
      </c>
      <c r="P81" s="34">
        <v>4</v>
      </c>
      <c r="Q81" s="34">
        <v>52</v>
      </c>
      <c r="R81" s="34">
        <v>0</v>
      </c>
      <c r="S81" s="34">
        <v>0</v>
      </c>
      <c r="T81" s="34">
        <v>0</v>
      </c>
      <c r="U81" s="34">
        <v>0</v>
      </c>
      <c r="V81" s="127">
        <v>0</v>
      </c>
      <c r="W81" s="147">
        <v>157</v>
      </c>
      <c r="X81" s="40">
        <v>7</v>
      </c>
      <c r="Y81" s="34">
        <v>0</v>
      </c>
      <c r="Z81" s="34">
        <v>6</v>
      </c>
      <c r="AA81" s="34">
        <v>10</v>
      </c>
      <c r="AB81" s="34">
        <v>0</v>
      </c>
      <c r="AC81" s="34">
        <v>0</v>
      </c>
      <c r="AD81" s="34">
        <v>0</v>
      </c>
      <c r="AE81" s="34">
        <v>0</v>
      </c>
      <c r="AF81" s="127">
        <v>0</v>
      </c>
      <c r="AG81" s="147">
        <v>23</v>
      </c>
      <c r="AH81" s="40">
        <f t="shared" si="56"/>
        <v>10</v>
      </c>
      <c r="AI81" s="34">
        <f t="shared" si="57"/>
        <v>0</v>
      </c>
      <c r="AJ81" s="34">
        <f t="shared" si="58"/>
        <v>1</v>
      </c>
      <c r="AK81" s="34">
        <f t="shared" si="59"/>
        <v>47</v>
      </c>
      <c r="AL81" s="34">
        <f t="shared" si="60"/>
        <v>0</v>
      </c>
      <c r="AM81" s="34">
        <f t="shared" si="61"/>
        <v>0</v>
      </c>
      <c r="AN81" s="34">
        <f t="shared" si="62"/>
        <v>17</v>
      </c>
      <c r="AO81" s="34">
        <f t="shared" si="63"/>
        <v>0</v>
      </c>
      <c r="AP81" s="127">
        <f t="shared" si="64"/>
        <v>0</v>
      </c>
      <c r="AQ81" s="147">
        <f t="shared" si="65"/>
        <v>75</v>
      </c>
      <c r="AR81" s="68" t="str">
        <f t="shared" si="75"/>
        <v>264EPS002</v>
      </c>
      <c r="AS81" s="687" t="s">
        <v>713</v>
      </c>
      <c r="AT81" s="687">
        <v>264</v>
      </c>
      <c r="AU81" s="687" t="s">
        <v>577</v>
      </c>
      <c r="AV81" s="688">
        <v>15</v>
      </c>
    </row>
    <row r="82" spans="2:48" ht="15" customHeight="1">
      <c r="B82" s="29" t="str">
        <f t="shared" si="66"/>
        <v>EPS010</v>
      </c>
      <c r="C82" s="29" t="str">
        <f t="shared" si="67"/>
        <v>EPS044</v>
      </c>
      <c r="D82" s="29" t="str">
        <f t="shared" si="68"/>
        <v>EPS002</v>
      </c>
      <c r="E82" s="29" t="str">
        <f t="shared" si="69"/>
        <v>EPS016</v>
      </c>
      <c r="F82" s="29" t="str">
        <f t="shared" si="70"/>
        <v>EPS023</v>
      </c>
      <c r="G82" s="29" t="str">
        <f t="shared" si="71"/>
        <v>EPS005</v>
      </c>
      <c r="H82" s="29" t="str">
        <f t="shared" si="72"/>
        <v>EPS040</v>
      </c>
      <c r="I82" s="29" t="str">
        <f t="shared" si="73"/>
        <v>EPS017</v>
      </c>
      <c r="J82" s="29" t="str">
        <f t="shared" si="74"/>
        <v>EAS016</v>
      </c>
      <c r="K82" s="156" t="s">
        <v>714</v>
      </c>
      <c r="L82" s="120"/>
      <c r="M82" s="157"/>
      <c r="N82" s="38">
        <v>3896</v>
      </c>
      <c r="O82" s="35">
        <v>3</v>
      </c>
      <c r="P82" s="35">
        <v>98</v>
      </c>
      <c r="Q82" s="35">
        <v>559</v>
      </c>
      <c r="R82" s="35">
        <v>0</v>
      </c>
      <c r="S82" s="35">
        <v>96</v>
      </c>
      <c r="T82" s="35">
        <v>0</v>
      </c>
      <c r="U82" s="35">
        <v>0</v>
      </c>
      <c r="V82" s="128">
        <v>0</v>
      </c>
      <c r="W82" s="146">
        <v>4652</v>
      </c>
      <c r="X82" s="38">
        <v>430</v>
      </c>
      <c r="Y82" s="35">
        <v>0</v>
      </c>
      <c r="Z82" s="35">
        <v>130</v>
      </c>
      <c r="AA82" s="35">
        <v>97</v>
      </c>
      <c r="AB82" s="35">
        <v>0</v>
      </c>
      <c r="AC82" s="35">
        <v>211</v>
      </c>
      <c r="AD82" s="35">
        <v>0</v>
      </c>
      <c r="AE82" s="35">
        <v>0</v>
      </c>
      <c r="AF82" s="128">
        <v>0</v>
      </c>
      <c r="AG82" s="146">
        <v>868</v>
      </c>
      <c r="AH82" s="38">
        <f t="shared" ref="AH82:AP82" si="76">SUM(AH83:AH105)</f>
        <v>714</v>
      </c>
      <c r="AI82" s="35">
        <f t="shared" si="76"/>
        <v>0</v>
      </c>
      <c r="AJ82" s="35">
        <f t="shared" si="76"/>
        <v>175</v>
      </c>
      <c r="AK82" s="35">
        <f t="shared" si="76"/>
        <v>458</v>
      </c>
      <c r="AL82" s="35">
        <f t="shared" si="76"/>
        <v>0</v>
      </c>
      <c r="AM82" s="35">
        <f t="shared" si="76"/>
        <v>148</v>
      </c>
      <c r="AN82" s="35">
        <f>SUM(AN83:AN105)</f>
        <v>337</v>
      </c>
      <c r="AO82" s="35">
        <f>SUM(AO83:AO105)</f>
        <v>0</v>
      </c>
      <c r="AP82" s="128">
        <f t="shared" si="76"/>
        <v>0</v>
      </c>
      <c r="AQ82" s="146">
        <f t="shared" si="65"/>
        <v>1832</v>
      </c>
      <c r="AR82" s="68" t="str">
        <f t="shared" si="75"/>
        <v>264EPS040</v>
      </c>
      <c r="AS82" s="687" t="s">
        <v>713</v>
      </c>
      <c r="AT82" s="687">
        <v>264</v>
      </c>
      <c r="AU82" s="687" t="s">
        <v>579</v>
      </c>
      <c r="AV82" s="688">
        <v>8</v>
      </c>
    </row>
    <row r="83" spans="2:48" ht="15" customHeight="1">
      <c r="B83" s="29" t="str">
        <f t="shared" si="66"/>
        <v>2EPS010</v>
      </c>
      <c r="C83" s="29" t="str">
        <f t="shared" si="67"/>
        <v>2EPS044</v>
      </c>
      <c r="D83" s="29" t="str">
        <f t="shared" si="68"/>
        <v>2EPS002</v>
      </c>
      <c r="E83" s="29" t="str">
        <f t="shared" si="69"/>
        <v>2EPS016</v>
      </c>
      <c r="F83" s="29" t="str">
        <f t="shared" si="70"/>
        <v>2EPS023</v>
      </c>
      <c r="G83" s="29" t="str">
        <f t="shared" si="71"/>
        <v>2EPS005</v>
      </c>
      <c r="H83" s="29" t="str">
        <f t="shared" si="72"/>
        <v>2EPS040</v>
      </c>
      <c r="I83" s="29" t="str">
        <f t="shared" si="73"/>
        <v>2EPS017</v>
      </c>
      <c r="J83" s="29" t="str">
        <f t="shared" si="74"/>
        <v>2EAS016</v>
      </c>
      <c r="K83" s="158" t="s">
        <v>370</v>
      </c>
      <c r="L83" s="30" t="s">
        <v>503</v>
      </c>
      <c r="M83" s="155">
        <v>2</v>
      </c>
      <c r="N83" s="40">
        <v>0</v>
      </c>
      <c r="O83" s="34">
        <v>0</v>
      </c>
      <c r="P83" s="34">
        <v>0</v>
      </c>
      <c r="Q83" s="34">
        <v>1</v>
      </c>
      <c r="R83" s="34">
        <v>0</v>
      </c>
      <c r="S83" s="34">
        <v>0</v>
      </c>
      <c r="T83" s="34">
        <v>0</v>
      </c>
      <c r="U83" s="34">
        <v>0</v>
      </c>
      <c r="V83" s="127">
        <v>0</v>
      </c>
      <c r="W83" s="147">
        <v>1</v>
      </c>
      <c r="X83" s="40">
        <v>0</v>
      </c>
      <c r="Y83" s="34">
        <v>0</v>
      </c>
      <c r="Z83" s="34">
        <v>0</v>
      </c>
      <c r="AA83" s="34">
        <v>0</v>
      </c>
      <c r="AB83" s="34">
        <v>0</v>
      </c>
      <c r="AC83" s="34">
        <v>0</v>
      </c>
      <c r="AD83" s="34">
        <v>0</v>
      </c>
      <c r="AE83" s="34">
        <v>0</v>
      </c>
      <c r="AF83" s="127">
        <v>0</v>
      </c>
      <c r="AG83" s="147">
        <v>0</v>
      </c>
      <c r="AH83" s="40">
        <f t="shared" ref="AH83:AH105" si="77">IFERROR(VLOOKUP(B83,$AR$8:$AV$928,5,0),0)</f>
        <v>0</v>
      </c>
      <c r="AI83" s="34">
        <f t="shared" ref="AI83:AI105" si="78">IFERROR(VLOOKUP(C83,$AR$8:$AV$928,5,0),0)</f>
        <v>0</v>
      </c>
      <c r="AJ83" s="34">
        <f t="shared" ref="AJ83:AJ105" si="79">IFERROR(VLOOKUP(D83,$AR$8:$AV$928,5,0),0)</f>
        <v>0</v>
      </c>
      <c r="AK83" s="34">
        <f t="shared" ref="AK83:AK105" si="80">IFERROR(VLOOKUP(E83,$AR$8:$AV$928,5,0),0)</f>
        <v>0</v>
      </c>
      <c r="AL83" s="34">
        <f t="shared" ref="AL83:AL105" si="81">IFERROR(VLOOKUP(F83,$AR$8:$AV$928,5,0),0)</f>
        <v>0</v>
      </c>
      <c r="AM83" s="34">
        <f t="shared" ref="AM83:AM105" si="82">IFERROR(VLOOKUP(G83,$AR$8:$AV$928,5,0),0)</f>
        <v>0</v>
      </c>
      <c r="AN83" s="34">
        <f t="shared" ref="AN83:AN105" si="83">IFERROR(VLOOKUP(H83,$AR$8:$AV$928,5,0),0)</f>
        <v>12</v>
      </c>
      <c r="AO83" s="34">
        <f t="shared" ref="AO83:AO105" si="84">IFERROR(VLOOKUP(I83,$AR$8:$AV$928,5,0),0)</f>
        <v>0</v>
      </c>
      <c r="AP83" s="127">
        <f t="shared" ref="AP83:AP105" si="85">IFERROR(VLOOKUP(J83,$AR$8:$AV$928,5,0),0)</f>
        <v>0</v>
      </c>
      <c r="AQ83" s="147">
        <f t="shared" si="65"/>
        <v>12</v>
      </c>
      <c r="AR83" s="68" t="str">
        <f t="shared" si="75"/>
        <v>310EPS040</v>
      </c>
      <c r="AS83" s="687" t="s">
        <v>713</v>
      </c>
      <c r="AT83" s="687">
        <v>310</v>
      </c>
      <c r="AU83" s="687" t="s">
        <v>579</v>
      </c>
      <c r="AV83" s="688">
        <v>5</v>
      </c>
    </row>
    <row r="84" spans="2:48" ht="15" customHeight="1">
      <c r="B84" s="29" t="str">
        <f t="shared" si="66"/>
        <v>21EPS010</v>
      </c>
      <c r="C84" s="29" t="str">
        <f t="shared" si="67"/>
        <v>21EPS044</v>
      </c>
      <c r="D84" s="29" t="str">
        <f t="shared" si="68"/>
        <v>21EPS002</v>
      </c>
      <c r="E84" s="29" t="str">
        <f t="shared" si="69"/>
        <v>21EPS016</v>
      </c>
      <c r="F84" s="29" t="str">
        <f t="shared" si="70"/>
        <v>21EPS023</v>
      </c>
      <c r="G84" s="29" t="str">
        <f t="shared" si="71"/>
        <v>21EPS005</v>
      </c>
      <c r="H84" s="29" t="str">
        <f t="shared" si="72"/>
        <v>21EPS040</v>
      </c>
      <c r="I84" s="29" t="str">
        <f t="shared" si="73"/>
        <v>21EPS017</v>
      </c>
      <c r="J84" s="29" t="str">
        <f t="shared" si="74"/>
        <v>21EAS016</v>
      </c>
      <c r="K84" s="158" t="s">
        <v>371</v>
      </c>
      <c r="L84" s="30" t="s">
        <v>503</v>
      </c>
      <c r="M84" s="155">
        <v>21</v>
      </c>
      <c r="N84" s="40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127">
        <v>0</v>
      </c>
      <c r="W84" s="147">
        <v>0</v>
      </c>
      <c r="X84" s="40">
        <v>0</v>
      </c>
      <c r="Y84" s="34">
        <v>0</v>
      </c>
      <c r="Z84" s="34">
        <v>0</v>
      </c>
      <c r="AA84" s="34">
        <v>0</v>
      </c>
      <c r="AB84" s="34">
        <v>0</v>
      </c>
      <c r="AC84" s="34">
        <v>0</v>
      </c>
      <c r="AD84" s="34">
        <v>0</v>
      </c>
      <c r="AE84" s="34">
        <v>0</v>
      </c>
      <c r="AF84" s="127">
        <v>0</v>
      </c>
      <c r="AG84" s="147">
        <v>0</v>
      </c>
      <c r="AH84" s="40">
        <f t="shared" si="77"/>
        <v>0</v>
      </c>
      <c r="AI84" s="34">
        <f t="shared" si="78"/>
        <v>0</v>
      </c>
      <c r="AJ84" s="34">
        <f t="shared" si="79"/>
        <v>0</v>
      </c>
      <c r="AK84" s="34">
        <f t="shared" si="80"/>
        <v>0</v>
      </c>
      <c r="AL84" s="34">
        <f t="shared" si="81"/>
        <v>0</v>
      </c>
      <c r="AM84" s="34">
        <f t="shared" si="82"/>
        <v>0</v>
      </c>
      <c r="AN84" s="34">
        <f t="shared" si="83"/>
        <v>2</v>
      </c>
      <c r="AO84" s="34">
        <f t="shared" si="84"/>
        <v>0</v>
      </c>
      <c r="AP84" s="127">
        <f t="shared" si="85"/>
        <v>0</v>
      </c>
      <c r="AQ84" s="147">
        <f t="shared" si="65"/>
        <v>2</v>
      </c>
      <c r="AR84" s="68" t="str">
        <f t="shared" si="75"/>
        <v>315EPS040</v>
      </c>
      <c r="AS84" s="687" t="s">
        <v>713</v>
      </c>
      <c r="AT84" s="687">
        <v>315</v>
      </c>
      <c r="AU84" s="687" t="s">
        <v>579</v>
      </c>
      <c r="AV84" s="688">
        <v>3</v>
      </c>
    </row>
    <row r="85" spans="2:48" ht="15" customHeight="1">
      <c r="B85" s="29" t="str">
        <f t="shared" si="66"/>
        <v>55EPS010</v>
      </c>
      <c r="C85" s="29" t="str">
        <f t="shared" si="67"/>
        <v>55EPS044</v>
      </c>
      <c r="D85" s="29" t="str">
        <f t="shared" si="68"/>
        <v>55EPS002</v>
      </c>
      <c r="E85" s="29" t="str">
        <f t="shared" si="69"/>
        <v>55EPS016</v>
      </c>
      <c r="F85" s="29" t="str">
        <f t="shared" si="70"/>
        <v>55EPS023</v>
      </c>
      <c r="G85" s="29" t="str">
        <f t="shared" si="71"/>
        <v>55EPS005</v>
      </c>
      <c r="H85" s="29" t="str">
        <f t="shared" si="72"/>
        <v>55EPS040</v>
      </c>
      <c r="I85" s="29" t="str">
        <f t="shared" si="73"/>
        <v>55EPS017</v>
      </c>
      <c r="J85" s="29" t="str">
        <f t="shared" si="74"/>
        <v>55EAS016</v>
      </c>
      <c r="K85" s="158" t="s">
        <v>372</v>
      </c>
      <c r="L85" s="30" t="s">
        <v>503</v>
      </c>
      <c r="M85" s="155">
        <v>55</v>
      </c>
      <c r="N85" s="40">
        <v>0</v>
      </c>
      <c r="O85" s="34">
        <v>1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127">
        <v>0</v>
      </c>
      <c r="W85" s="147">
        <v>1</v>
      </c>
      <c r="X85" s="40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>
        <v>0</v>
      </c>
      <c r="AE85" s="34">
        <v>0</v>
      </c>
      <c r="AF85" s="127">
        <v>0</v>
      </c>
      <c r="AG85" s="147">
        <v>0</v>
      </c>
      <c r="AH85" s="40">
        <f t="shared" si="77"/>
        <v>0</v>
      </c>
      <c r="AI85" s="34">
        <f t="shared" si="78"/>
        <v>0</v>
      </c>
      <c r="AJ85" s="34">
        <f t="shared" si="79"/>
        <v>0</v>
      </c>
      <c r="AK85" s="34">
        <f t="shared" si="80"/>
        <v>0</v>
      </c>
      <c r="AL85" s="34">
        <f t="shared" si="81"/>
        <v>0</v>
      </c>
      <c r="AM85" s="34">
        <f t="shared" si="82"/>
        <v>0</v>
      </c>
      <c r="AN85" s="34">
        <f t="shared" si="83"/>
        <v>2</v>
      </c>
      <c r="AO85" s="34">
        <f t="shared" si="84"/>
        <v>0</v>
      </c>
      <c r="AP85" s="127">
        <f t="shared" si="85"/>
        <v>0</v>
      </c>
      <c r="AQ85" s="147">
        <f t="shared" si="65"/>
        <v>2</v>
      </c>
      <c r="AR85" s="68" t="str">
        <f t="shared" si="75"/>
        <v>361EPS040</v>
      </c>
      <c r="AS85" s="687" t="s">
        <v>713</v>
      </c>
      <c r="AT85" s="687">
        <v>361</v>
      </c>
      <c r="AU85" s="687" t="s">
        <v>579</v>
      </c>
      <c r="AV85" s="688">
        <v>11</v>
      </c>
    </row>
    <row r="86" spans="2:48" ht="15" customHeight="1">
      <c r="B86" s="29" t="str">
        <f t="shared" si="66"/>
        <v>148EPS010</v>
      </c>
      <c r="C86" s="29" t="str">
        <f t="shared" si="67"/>
        <v>148EPS044</v>
      </c>
      <c r="D86" s="29" t="str">
        <f t="shared" si="68"/>
        <v>148EPS002</v>
      </c>
      <c r="E86" s="29" t="str">
        <f t="shared" si="69"/>
        <v>148EPS016</v>
      </c>
      <c r="F86" s="29" t="str">
        <f t="shared" si="70"/>
        <v>148EPS023</v>
      </c>
      <c r="G86" s="29" t="str">
        <f t="shared" si="71"/>
        <v>148EPS005</v>
      </c>
      <c r="H86" s="29" t="str">
        <f t="shared" si="72"/>
        <v>148EPS040</v>
      </c>
      <c r="I86" s="29" t="str">
        <f t="shared" si="73"/>
        <v>148EPS017</v>
      </c>
      <c r="J86" s="29" t="str">
        <f t="shared" si="74"/>
        <v>148EAS016</v>
      </c>
      <c r="K86" s="162" t="s">
        <v>373</v>
      </c>
      <c r="L86" s="30" t="s">
        <v>503</v>
      </c>
      <c r="M86" s="155">
        <v>148</v>
      </c>
      <c r="N86" s="40">
        <v>0</v>
      </c>
      <c r="O86" s="34">
        <v>0</v>
      </c>
      <c r="P86" s="34">
        <v>0</v>
      </c>
      <c r="Q86" s="34">
        <v>42</v>
      </c>
      <c r="R86" s="34">
        <v>0</v>
      </c>
      <c r="S86" s="34">
        <v>0</v>
      </c>
      <c r="T86" s="34">
        <v>0</v>
      </c>
      <c r="U86" s="34">
        <v>0</v>
      </c>
      <c r="V86" s="127">
        <v>0</v>
      </c>
      <c r="W86" s="147">
        <v>42</v>
      </c>
      <c r="X86" s="40">
        <v>0</v>
      </c>
      <c r="Y86" s="34">
        <v>0</v>
      </c>
      <c r="Z86" s="34">
        <v>0</v>
      </c>
      <c r="AA86" s="34">
        <v>8</v>
      </c>
      <c r="AB86" s="34">
        <v>0</v>
      </c>
      <c r="AC86" s="34">
        <v>0</v>
      </c>
      <c r="AD86" s="34">
        <v>0</v>
      </c>
      <c r="AE86" s="34">
        <v>0</v>
      </c>
      <c r="AF86" s="127">
        <v>0</v>
      </c>
      <c r="AG86" s="147">
        <v>8</v>
      </c>
      <c r="AH86" s="40">
        <f t="shared" si="77"/>
        <v>0</v>
      </c>
      <c r="AI86" s="34">
        <f t="shared" si="78"/>
        <v>0</v>
      </c>
      <c r="AJ86" s="34">
        <f t="shared" si="79"/>
        <v>0</v>
      </c>
      <c r="AK86" s="34">
        <f t="shared" si="80"/>
        <v>40</v>
      </c>
      <c r="AL86" s="34">
        <f t="shared" si="81"/>
        <v>0</v>
      </c>
      <c r="AM86" s="34">
        <f t="shared" si="82"/>
        <v>0</v>
      </c>
      <c r="AN86" s="34">
        <f t="shared" si="83"/>
        <v>26</v>
      </c>
      <c r="AO86" s="34">
        <f t="shared" si="84"/>
        <v>0</v>
      </c>
      <c r="AP86" s="127">
        <f t="shared" si="85"/>
        <v>0</v>
      </c>
      <c r="AQ86" s="147">
        <f t="shared" si="65"/>
        <v>66</v>
      </c>
      <c r="AR86" s="68" t="str">
        <f t="shared" si="75"/>
        <v>647EPS040</v>
      </c>
      <c r="AS86" s="687" t="s">
        <v>713</v>
      </c>
      <c r="AT86" s="687">
        <v>647</v>
      </c>
      <c r="AU86" s="687" t="s">
        <v>579</v>
      </c>
      <c r="AV86" s="688">
        <v>10</v>
      </c>
    </row>
    <row r="87" spans="2:48" ht="15" customHeight="1">
      <c r="B87" s="29" t="str">
        <f t="shared" si="66"/>
        <v>197EPS010</v>
      </c>
      <c r="C87" s="29" t="str">
        <f t="shared" si="67"/>
        <v>197EPS044</v>
      </c>
      <c r="D87" s="29" t="str">
        <f t="shared" si="68"/>
        <v>197EPS002</v>
      </c>
      <c r="E87" s="29" t="str">
        <f t="shared" si="69"/>
        <v>197EPS016</v>
      </c>
      <c r="F87" s="29" t="str">
        <f t="shared" si="70"/>
        <v>197EPS023</v>
      </c>
      <c r="G87" s="29" t="str">
        <f t="shared" si="71"/>
        <v>197EPS005</v>
      </c>
      <c r="H87" s="29" t="str">
        <f t="shared" si="72"/>
        <v>197EPS040</v>
      </c>
      <c r="I87" s="29" t="str">
        <f t="shared" si="73"/>
        <v>197EPS017</v>
      </c>
      <c r="J87" s="29" t="str">
        <f t="shared" si="74"/>
        <v>197EAS016</v>
      </c>
      <c r="K87" s="158" t="s">
        <v>374</v>
      </c>
      <c r="L87" s="30" t="s">
        <v>503</v>
      </c>
      <c r="M87" s="155">
        <v>197</v>
      </c>
      <c r="N87" s="40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34">
        <v>0</v>
      </c>
      <c r="U87" s="34">
        <v>0</v>
      </c>
      <c r="V87" s="127">
        <v>0</v>
      </c>
      <c r="W87" s="147">
        <v>0</v>
      </c>
      <c r="X87" s="40">
        <v>0</v>
      </c>
      <c r="Y87" s="34">
        <v>0</v>
      </c>
      <c r="Z87" s="34">
        <v>0</v>
      </c>
      <c r="AA87" s="34">
        <v>0</v>
      </c>
      <c r="AB87" s="34">
        <v>0</v>
      </c>
      <c r="AC87" s="34">
        <v>0</v>
      </c>
      <c r="AD87" s="34">
        <v>0</v>
      </c>
      <c r="AE87" s="34">
        <v>0</v>
      </c>
      <c r="AF87" s="127">
        <v>0</v>
      </c>
      <c r="AG87" s="147">
        <v>0</v>
      </c>
      <c r="AH87" s="40">
        <f t="shared" si="77"/>
        <v>0</v>
      </c>
      <c r="AI87" s="34">
        <f t="shared" si="78"/>
        <v>0</v>
      </c>
      <c r="AJ87" s="34">
        <f t="shared" si="79"/>
        <v>0</v>
      </c>
      <c r="AK87" s="34">
        <f t="shared" si="80"/>
        <v>0</v>
      </c>
      <c r="AL87" s="34">
        <f t="shared" si="81"/>
        <v>0</v>
      </c>
      <c r="AM87" s="34">
        <f t="shared" si="82"/>
        <v>0</v>
      </c>
      <c r="AN87" s="34">
        <f t="shared" si="83"/>
        <v>3</v>
      </c>
      <c r="AO87" s="34">
        <f t="shared" si="84"/>
        <v>0</v>
      </c>
      <c r="AP87" s="127">
        <f t="shared" si="85"/>
        <v>0</v>
      </c>
      <c r="AQ87" s="147">
        <f t="shared" si="65"/>
        <v>3</v>
      </c>
      <c r="AR87" s="68" t="str">
        <f t="shared" si="75"/>
        <v>658EPS040</v>
      </c>
      <c r="AS87" s="687" t="s">
        <v>713</v>
      </c>
      <c r="AT87" s="687">
        <v>658</v>
      </c>
      <c r="AU87" s="687" t="s">
        <v>579</v>
      </c>
      <c r="AV87" s="688">
        <v>4</v>
      </c>
    </row>
    <row r="88" spans="2:48" ht="15" customHeight="1">
      <c r="B88" s="29" t="str">
        <f t="shared" si="66"/>
        <v>206EPS010</v>
      </c>
      <c r="C88" s="29" t="str">
        <f t="shared" si="67"/>
        <v>206EPS044</v>
      </c>
      <c r="D88" s="29" t="str">
        <f t="shared" si="68"/>
        <v>206EPS002</v>
      </c>
      <c r="E88" s="29" t="str">
        <f t="shared" si="69"/>
        <v>206EPS016</v>
      </c>
      <c r="F88" s="29" t="str">
        <f t="shared" si="70"/>
        <v>206EPS023</v>
      </c>
      <c r="G88" s="29" t="str">
        <f t="shared" si="71"/>
        <v>206EPS005</v>
      </c>
      <c r="H88" s="29" t="str">
        <f t="shared" si="72"/>
        <v>206EPS040</v>
      </c>
      <c r="I88" s="29" t="str">
        <f t="shared" si="73"/>
        <v>206EPS017</v>
      </c>
      <c r="J88" s="29" t="str">
        <f t="shared" si="74"/>
        <v>206EAS016</v>
      </c>
      <c r="K88" s="159" t="s">
        <v>375</v>
      </c>
      <c r="L88" s="30" t="s">
        <v>503</v>
      </c>
      <c r="M88" s="155">
        <v>206</v>
      </c>
      <c r="N88" s="40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127">
        <v>0</v>
      </c>
      <c r="W88" s="147">
        <v>0</v>
      </c>
      <c r="X88" s="40">
        <v>0</v>
      </c>
      <c r="Y88" s="34">
        <v>0</v>
      </c>
      <c r="Z88" s="34">
        <v>0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127">
        <v>0</v>
      </c>
      <c r="AG88" s="147">
        <v>0</v>
      </c>
      <c r="AH88" s="40">
        <f t="shared" si="77"/>
        <v>0</v>
      </c>
      <c r="AI88" s="34">
        <f t="shared" si="78"/>
        <v>0</v>
      </c>
      <c r="AJ88" s="34">
        <f t="shared" si="79"/>
        <v>0</v>
      </c>
      <c r="AK88" s="34">
        <f t="shared" si="80"/>
        <v>0</v>
      </c>
      <c r="AL88" s="34">
        <f t="shared" si="81"/>
        <v>0</v>
      </c>
      <c r="AM88" s="34">
        <f t="shared" si="82"/>
        <v>0</v>
      </c>
      <c r="AN88" s="34">
        <f t="shared" si="83"/>
        <v>2</v>
      </c>
      <c r="AO88" s="34">
        <f t="shared" si="84"/>
        <v>0</v>
      </c>
      <c r="AP88" s="127">
        <f t="shared" si="85"/>
        <v>0</v>
      </c>
      <c r="AQ88" s="147">
        <f t="shared" si="65"/>
        <v>2</v>
      </c>
      <c r="AR88" s="68" t="str">
        <f t="shared" si="75"/>
        <v>664EPS002</v>
      </c>
      <c r="AS88" s="687" t="s">
        <v>713</v>
      </c>
      <c r="AT88" s="687">
        <v>664</v>
      </c>
      <c r="AU88" s="687" t="s">
        <v>577</v>
      </c>
      <c r="AV88" s="688">
        <v>6</v>
      </c>
    </row>
    <row r="89" spans="2:48" ht="15" customHeight="1">
      <c r="B89" s="29" t="str">
        <f t="shared" si="66"/>
        <v>313EPS010</v>
      </c>
      <c r="C89" s="29" t="str">
        <f t="shared" si="67"/>
        <v>313EPS044</v>
      </c>
      <c r="D89" s="29" t="str">
        <f t="shared" si="68"/>
        <v>313EPS002</v>
      </c>
      <c r="E89" s="29" t="str">
        <f t="shared" si="69"/>
        <v>313EPS016</v>
      </c>
      <c r="F89" s="29" t="str">
        <f t="shared" si="70"/>
        <v>313EPS023</v>
      </c>
      <c r="G89" s="29" t="str">
        <f t="shared" si="71"/>
        <v>313EPS005</v>
      </c>
      <c r="H89" s="29" t="str">
        <f t="shared" si="72"/>
        <v>313EPS040</v>
      </c>
      <c r="I89" s="29" t="str">
        <f t="shared" si="73"/>
        <v>313EPS017</v>
      </c>
      <c r="J89" s="29" t="str">
        <f t="shared" si="74"/>
        <v>313EAS016</v>
      </c>
      <c r="K89" s="158" t="s">
        <v>376</v>
      </c>
      <c r="L89" s="30" t="s">
        <v>503</v>
      </c>
      <c r="M89" s="155">
        <v>313</v>
      </c>
      <c r="N89" s="40">
        <v>0</v>
      </c>
      <c r="O89" s="34">
        <v>0</v>
      </c>
      <c r="P89" s="34">
        <v>0</v>
      </c>
      <c r="Q89" s="34">
        <v>0</v>
      </c>
      <c r="R89" s="34">
        <v>0</v>
      </c>
      <c r="S89" s="34">
        <v>0</v>
      </c>
      <c r="T89" s="34">
        <v>0</v>
      </c>
      <c r="U89" s="34">
        <v>0</v>
      </c>
      <c r="V89" s="127">
        <v>0</v>
      </c>
      <c r="W89" s="147">
        <v>0</v>
      </c>
      <c r="X89" s="40">
        <v>0</v>
      </c>
      <c r="Y89" s="34">
        <v>0</v>
      </c>
      <c r="Z89" s="34">
        <v>0</v>
      </c>
      <c r="AA89" s="34">
        <v>0</v>
      </c>
      <c r="AB89" s="34">
        <v>0</v>
      </c>
      <c r="AC89" s="34">
        <v>0</v>
      </c>
      <c r="AD89" s="34">
        <v>0</v>
      </c>
      <c r="AE89" s="34">
        <v>0</v>
      </c>
      <c r="AF89" s="127">
        <v>0</v>
      </c>
      <c r="AG89" s="147">
        <v>0</v>
      </c>
      <c r="AH89" s="40">
        <f t="shared" si="77"/>
        <v>0</v>
      </c>
      <c r="AI89" s="34">
        <f t="shared" si="78"/>
        <v>0</v>
      </c>
      <c r="AJ89" s="34">
        <f t="shared" si="79"/>
        <v>0</v>
      </c>
      <c r="AK89" s="34">
        <f t="shared" si="80"/>
        <v>0</v>
      </c>
      <c r="AL89" s="34">
        <f t="shared" si="81"/>
        <v>0</v>
      </c>
      <c r="AM89" s="34">
        <f t="shared" si="82"/>
        <v>0</v>
      </c>
      <c r="AN89" s="34">
        <f t="shared" si="83"/>
        <v>5</v>
      </c>
      <c r="AO89" s="34">
        <f t="shared" si="84"/>
        <v>0</v>
      </c>
      <c r="AP89" s="127">
        <f t="shared" si="85"/>
        <v>0</v>
      </c>
      <c r="AQ89" s="147">
        <f t="shared" si="65"/>
        <v>5</v>
      </c>
      <c r="AR89" s="68" t="str">
        <f t="shared" si="75"/>
        <v>664EPS016</v>
      </c>
      <c r="AS89" s="687" t="s">
        <v>713</v>
      </c>
      <c r="AT89" s="687">
        <v>664</v>
      </c>
      <c r="AU89" s="687" t="s">
        <v>643</v>
      </c>
      <c r="AV89" s="688">
        <v>23</v>
      </c>
    </row>
    <row r="90" spans="2:48" ht="15" customHeight="1">
      <c r="B90" s="29" t="str">
        <f t="shared" si="66"/>
        <v>318EPS010</v>
      </c>
      <c r="C90" s="29" t="str">
        <f t="shared" si="67"/>
        <v>318EPS044</v>
      </c>
      <c r="D90" s="29" t="str">
        <f t="shared" si="68"/>
        <v>318EPS002</v>
      </c>
      <c r="E90" s="29" t="str">
        <f t="shared" si="69"/>
        <v>318EPS016</v>
      </c>
      <c r="F90" s="29" t="str">
        <f t="shared" si="70"/>
        <v>318EPS023</v>
      </c>
      <c r="G90" s="29" t="str">
        <f t="shared" si="71"/>
        <v>318EPS005</v>
      </c>
      <c r="H90" s="29" t="str">
        <f t="shared" si="72"/>
        <v>318EPS040</v>
      </c>
      <c r="I90" s="29" t="str">
        <f t="shared" si="73"/>
        <v>318EPS017</v>
      </c>
      <c r="J90" s="29" t="str">
        <f t="shared" si="74"/>
        <v>318EAS016</v>
      </c>
      <c r="K90" s="158" t="s">
        <v>377</v>
      </c>
      <c r="L90" s="30" t="s">
        <v>503</v>
      </c>
      <c r="M90" s="155">
        <v>318</v>
      </c>
      <c r="N90" s="40">
        <v>285</v>
      </c>
      <c r="O90" s="34">
        <v>0</v>
      </c>
      <c r="P90" s="34">
        <v>8</v>
      </c>
      <c r="Q90" s="34">
        <v>60</v>
      </c>
      <c r="R90" s="34">
        <v>0</v>
      </c>
      <c r="S90" s="34">
        <v>0</v>
      </c>
      <c r="T90" s="34">
        <v>0</v>
      </c>
      <c r="U90" s="34">
        <v>0</v>
      </c>
      <c r="V90" s="127">
        <v>0</v>
      </c>
      <c r="W90" s="147">
        <v>353</v>
      </c>
      <c r="X90" s="40">
        <v>64</v>
      </c>
      <c r="Y90" s="34">
        <v>0</v>
      </c>
      <c r="Z90" s="34">
        <v>12</v>
      </c>
      <c r="AA90" s="34">
        <v>9</v>
      </c>
      <c r="AB90" s="34">
        <v>0</v>
      </c>
      <c r="AC90" s="34">
        <v>0</v>
      </c>
      <c r="AD90" s="34">
        <v>0</v>
      </c>
      <c r="AE90" s="34">
        <v>0</v>
      </c>
      <c r="AF90" s="127">
        <v>0</v>
      </c>
      <c r="AG90" s="147">
        <v>85</v>
      </c>
      <c r="AH90" s="40">
        <f t="shared" si="77"/>
        <v>60</v>
      </c>
      <c r="AI90" s="34">
        <f t="shared" si="78"/>
        <v>0</v>
      </c>
      <c r="AJ90" s="34">
        <f t="shared" si="79"/>
        <v>26</v>
      </c>
      <c r="AK90" s="34">
        <f t="shared" si="80"/>
        <v>30</v>
      </c>
      <c r="AL90" s="34">
        <f t="shared" si="81"/>
        <v>0</v>
      </c>
      <c r="AM90" s="34">
        <f t="shared" si="82"/>
        <v>0</v>
      </c>
      <c r="AN90" s="34">
        <f t="shared" si="83"/>
        <v>29</v>
      </c>
      <c r="AO90" s="34">
        <f t="shared" si="84"/>
        <v>0</v>
      </c>
      <c r="AP90" s="127">
        <f t="shared" si="85"/>
        <v>0</v>
      </c>
      <c r="AQ90" s="147">
        <f t="shared" si="65"/>
        <v>145</v>
      </c>
      <c r="AR90" s="68" t="str">
        <f t="shared" si="75"/>
        <v>664EPS040</v>
      </c>
      <c r="AS90" s="687" t="s">
        <v>713</v>
      </c>
      <c r="AT90" s="687">
        <v>664</v>
      </c>
      <c r="AU90" s="687" t="s">
        <v>579</v>
      </c>
      <c r="AV90" s="688">
        <v>16</v>
      </c>
    </row>
    <row r="91" spans="2:48" ht="15" customHeight="1">
      <c r="B91" s="29" t="str">
        <f t="shared" si="66"/>
        <v>321EPS010</v>
      </c>
      <c r="C91" s="29" t="str">
        <f t="shared" si="67"/>
        <v>321EPS044</v>
      </c>
      <c r="D91" s="29" t="str">
        <f t="shared" si="68"/>
        <v>321EPS002</v>
      </c>
      <c r="E91" s="29" t="str">
        <f t="shared" si="69"/>
        <v>321EPS016</v>
      </c>
      <c r="F91" s="29" t="str">
        <f t="shared" si="70"/>
        <v>321EPS023</v>
      </c>
      <c r="G91" s="29" t="str">
        <f t="shared" si="71"/>
        <v>321EPS005</v>
      </c>
      <c r="H91" s="29" t="str">
        <f t="shared" si="72"/>
        <v>321EPS040</v>
      </c>
      <c r="I91" s="29" t="str">
        <f t="shared" si="73"/>
        <v>321EPS017</v>
      </c>
      <c r="J91" s="29" t="str">
        <f t="shared" si="74"/>
        <v>321EAS016</v>
      </c>
      <c r="K91" s="158" t="s">
        <v>378</v>
      </c>
      <c r="L91" s="30" t="s">
        <v>503</v>
      </c>
      <c r="M91" s="155">
        <v>321</v>
      </c>
      <c r="N91" s="40">
        <v>0</v>
      </c>
      <c r="O91" s="34">
        <v>0</v>
      </c>
      <c r="P91" s="34">
        <v>0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127">
        <v>0</v>
      </c>
      <c r="W91" s="147">
        <v>0</v>
      </c>
      <c r="X91" s="40">
        <v>0</v>
      </c>
      <c r="Y91" s="34">
        <v>0</v>
      </c>
      <c r="Z91" s="34">
        <v>0</v>
      </c>
      <c r="AA91" s="34">
        <v>0</v>
      </c>
      <c r="AB91" s="34">
        <v>0</v>
      </c>
      <c r="AC91" s="34">
        <v>0</v>
      </c>
      <c r="AD91" s="34">
        <v>0</v>
      </c>
      <c r="AE91" s="34">
        <v>0</v>
      </c>
      <c r="AF91" s="127">
        <v>0</v>
      </c>
      <c r="AG91" s="147">
        <v>0</v>
      </c>
      <c r="AH91" s="40">
        <f t="shared" si="77"/>
        <v>0</v>
      </c>
      <c r="AI91" s="34">
        <f t="shared" si="78"/>
        <v>0</v>
      </c>
      <c r="AJ91" s="34">
        <f t="shared" si="79"/>
        <v>0</v>
      </c>
      <c r="AK91" s="34">
        <f t="shared" si="80"/>
        <v>0</v>
      </c>
      <c r="AL91" s="34">
        <f t="shared" si="81"/>
        <v>0</v>
      </c>
      <c r="AM91" s="34">
        <f t="shared" si="82"/>
        <v>0</v>
      </c>
      <c r="AN91" s="34">
        <f t="shared" si="83"/>
        <v>4</v>
      </c>
      <c r="AO91" s="34">
        <f t="shared" si="84"/>
        <v>0</v>
      </c>
      <c r="AP91" s="127">
        <f t="shared" si="85"/>
        <v>0</v>
      </c>
      <c r="AQ91" s="147">
        <f t="shared" si="65"/>
        <v>4</v>
      </c>
      <c r="AR91" s="68" t="str">
        <f t="shared" si="75"/>
        <v>686EPS002</v>
      </c>
      <c r="AS91" s="687" t="s">
        <v>713</v>
      </c>
      <c r="AT91" s="687">
        <v>686</v>
      </c>
      <c r="AU91" s="687" t="s">
        <v>577</v>
      </c>
      <c r="AV91" s="688">
        <v>8</v>
      </c>
    </row>
    <row r="92" spans="2:48" ht="15" customHeight="1">
      <c r="B92" s="29" t="str">
        <f t="shared" si="66"/>
        <v>376EPS010</v>
      </c>
      <c r="C92" s="29" t="str">
        <f t="shared" si="67"/>
        <v>376EPS044</v>
      </c>
      <c r="D92" s="29" t="str">
        <f t="shared" si="68"/>
        <v>376EPS002</v>
      </c>
      <c r="E92" s="29" t="str">
        <f t="shared" si="69"/>
        <v>376EPS016</v>
      </c>
      <c r="F92" s="29" t="str">
        <f t="shared" si="70"/>
        <v>376EPS023</v>
      </c>
      <c r="G92" s="29" t="str">
        <f t="shared" si="71"/>
        <v>376EPS005</v>
      </c>
      <c r="H92" s="29" t="str">
        <f t="shared" si="72"/>
        <v>376EPS040</v>
      </c>
      <c r="I92" s="29" t="str">
        <f t="shared" si="73"/>
        <v>376EPS017</v>
      </c>
      <c r="J92" s="29" t="str">
        <f t="shared" si="74"/>
        <v>376EAS016</v>
      </c>
      <c r="K92" s="158" t="s">
        <v>379</v>
      </c>
      <c r="L92" s="30" t="s">
        <v>503</v>
      </c>
      <c r="M92" s="155">
        <v>376</v>
      </c>
      <c r="N92" s="40">
        <v>777</v>
      </c>
      <c r="O92" s="34">
        <v>0</v>
      </c>
      <c r="P92" s="34">
        <v>0</v>
      </c>
      <c r="Q92" s="34">
        <v>107</v>
      </c>
      <c r="R92" s="34">
        <v>0</v>
      </c>
      <c r="S92" s="34">
        <v>7</v>
      </c>
      <c r="T92" s="34">
        <v>0</v>
      </c>
      <c r="U92" s="34">
        <v>0</v>
      </c>
      <c r="V92" s="127">
        <v>0</v>
      </c>
      <c r="W92" s="147">
        <v>891</v>
      </c>
      <c r="X92" s="40">
        <v>92</v>
      </c>
      <c r="Y92" s="34">
        <v>0</v>
      </c>
      <c r="Z92" s="34">
        <v>0</v>
      </c>
      <c r="AA92" s="34">
        <v>6</v>
      </c>
      <c r="AB92" s="34">
        <v>0</v>
      </c>
      <c r="AC92" s="34">
        <v>15</v>
      </c>
      <c r="AD92" s="34">
        <v>0</v>
      </c>
      <c r="AE92" s="34">
        <v>0</v>
      </c>
      <c r="AF92" s="127">
        <v>0</v>
      </c>
      <c r="AG92" s="147">
        <v>113</v>
      </c>
      <c r="AH92" s="40">
        <f t="shared" si="77"/>
        <v>138</v>
      </c>
      <c r="AI92" s="34">
        <f t="shared" si="78"/>
        <v>0</v>
      </c>
      <c r="AJ92" s="34">
        <f t="shared" si="79"/>
        <v>1</v>
      </c>
      <c r="AK92" s="34">
        <f t="shared" si="80"/>
        <v>104</v>
      </c>
      <c r="AL92" s="34">
        <f t="shared" si="81"/>
        <v>0</v>
      </c>
      <c r="AM92" s="34">
        <f t="shared" si="82"/>
        <v>0</v>
      </c>
      <c r="AN92" s="34">
        <f t="shared" si="83"/>
        <v>28</v>
      </c>
      <c r="AO92" s="34">
        <f t="shared" si="84"/>
        <v>0</v>
      </c>
      <c r="AP92" s="127">
        <f t="shared" si="85"/>
        <v>0</v>
      </c>
      <c r="AQ92" s="147">
        <f t="shared" si="65"/>
        <v>271</v>
      </c>
      <c r="AR92" s="68" t="str">
        <f t="shared" si="75"/>
        <v>686EPS010</v>
      </c>
      <c r="AS92" s="687" t="s">
        <v>713</v>
      </c>
      <c r="AT92" s="687">
        <v>686</v>
      </c>
      <c r="AU92" s="687" t="s">
        <v>576</v>
      </c>
      <c r="AV92" s="688">
        <v>46</v>
      </c>
    </row>
    <row r="93" spans="2:48" ht="15" customHeight="1">
      <c r="B93" s="29" t="str">
        <f t="shared" si="66"/>
        <v>400EPS010</v>
      </c>
      <c r="C93" s="29" t="str">
        <f t="shared" si="67"/>
        <v>400EPS044</v>
      </c>
      <c r="D93" s="29" t="str">
        <f t="shared" si="68"/>
        <v>400EPS002</v>
      </c>
      <c r="E93" s="29" t="str">
        <f t="shared" si="69"/>
        <v>400EPS016</v>
      </c>
      <c r="F93" s="29" t="str">
        <f t="shared" si="70"/>
        <v>400EPS023</v>
      </c>
      <c r="G93" s="29" t="str">
        <f t="shared" si="71"/>
        <v>400EPS005</v>
      </c>
      <c r="H93" s="29" t="str">
        <f t="shared" si="72"/>
        <v>400EPS040</v>
      </c>
      <c r="I93" s="29" t="str">
        <f t="shared" si="73"/>
        <v>400EPS017</v>
      </c>
      <c r="J93" s="29" t="str">
        <f t="shared" si="74"/>
        <v>400EAS016</v>
      </c>
      <c r="K93" s="159" t="s">
        <v>380</v>
      </c>
      <c r="L93" s="30" t="s">
        <v>503</v>
      </c>
      <c r="M93" s="155">
        <v>400</v>
      </c>
      <c r="N93" s="40">
        <v>0</v>
      </c>
      <c r="O93" s="34">
        <v>0</v>
      </c>
      <c r="P93" s="34">
        <v>9</v>
      </c>
      <c r="Q93" s="34">
        <v>31</v>
      </c>
      <c r="R93" s="34">
        <v>0</v>
      </c>
      <c r="S93" s="34">
        <v>0</v>
      </c>
      <c r="T93" s="34">
        <v>0</v>
      </c>
      <c r="U93" s="34">
        <v>0</v>
      </c>
      <c r="V93" s="127">
        <v>0</v>
      </c>
      <c r="W93" s="147">
        <v>40</v>
      </c>
      <c r="X93" s="40">
        <v>0</v>
      </c>
      <c r="Y93" s="34">
        <v>0</v>
      </c>
      <c r="Z93" s="34">
        <v>6</v>
      </c>
      <c r="AA93" s="34">
        <v>11</v>
      </c>
      <c r="AB93" s="34">
        <v>0</v>
      </c>
      <c r="AC93" s="34">
        <v>0</v>
      </c>
      <c r="AD93" s="34">
        <v>0</v>
      </c>
      <c r="AE93" s="34">
        <v>0</v>
      </c>
      <c r="AF93" s="127">
        <v>0</v>
      </c>
      <c r="AG93" s="147">
        <v>17</v>
      </c>
      <c r="AH93" s="40">
        <f t="shared" si="77"/>
        <v>0</v>
      </c>
      <c r="AI93" s="34">
        <f t="shared" si="78"/>
        <v>0</v>
      </c>
      <c r="AJ93" s="34">
        <f t="shared" si="79"/>
        <v>13</v>
      </c>
      <c r="AK93" s="34">
        <f t="shared" si="80"/>
        <v>31</v>
      </c>
      <c r="AL93" s="34">
        <f t="shared" si="81"/>
        <v>0</v>
      </c>
      <c r="AM93" s="34">
        <f t="shared" si="82"/>
        <v>0</v>
      </c>
      <c r="AN93" s="34">
        <f t="shared" si="83"/>
        <v>8</v>
      </c>
      <c r="AO93" s="34">
        <f t="shared" si="84"/>
        <v>0</v>
      </c>
      <c r="AP93" s="127">
        <f t="shared" si="85"/>
        <v>0</v>
      </c>
      <c r="AQ93" s="147">
        <f t="shared" si="65"/>
        <v>52</v>
      </c>
      <c r="AR93" s="68" t="str">
        <f t="shared" si="75"/>
        <v>686EPS016</v>
      </c>
      <c r="AS93" s="687" t="s">
        <v>713</v>
      </c>
      <c r="AT93" s="687">
        <v>686</v>
      </c>
      <c r="AU93" s="687" t="s">
        <v>643</v>
      </c>
      <c r="AV93" s="688">
        <v>53</v>
      </c>
    </row>
    <row r="94" spans="2:48" ht="15" customHeight="1">
      <c r="B94" s="29" t="str">
        <f t="shared" si="66"/>
        <v>440EPS010</v>
      </c>
      <c r="C94" s="29" t="str">
        <f t="shared" si="67"/>
        <v>440EPS044</v>
      </c>
      <c r="D94" s="29" t="str">
        <f t="shared" si="68"/>
        <v>440EPS002</v>
      </c>
      <c r="E94" s="29" t="str">
        <f t="shared" si="69"/>
        <v>440EPS016</v>
      </c>
      <c r="F94" s="29" t="str">
        <f t="shared" si="70"/>
        <v>440EPS023</v>
      </c>
      <c r="G94" s="29" t="str">
        <f t="shared" si="71"/>
        <v>440EPS005</v>
      </c>
      <c r="H94" s="29" t="str">
        <f t="shared" si="72"/>
        <v>440EPS040</v>
      </c>
      <c r="I94" s="29" t="str">
        <f t="shared" si="73"/>
        <v>440EPS017</v>
      </c>
      <c r="J94" s="29" t="str">
        <f t="shared" si="74"/>
        <v>440EAS016</v>
      </c>
      <c r="K94" s="158" t="s">
        <v>381</v>
      </c>
      <c r="L94" s="30" t="s">
        <v>503</v>
      </c>
      <c r="M94" s="155">
        <v>440</v>
      </c>
      <c r="N94" s="40">
        <v>419</v>
      </c>
      <c r="O94" s="34">
        <v>2</v>
      </c>
      <c r="P94" s="34">
        <v>7</v>
      </c>
      <c r="Q94" s="34">
        <v>85</v>
      </c>
      <c r="R94" s="34">
        <v>0</v>
      </c>
      <c r="S94" s="34">
        <v>0</v>
      </c>
      <c r="T94" s="34">
        <v>0</v>
      </c>
      <c r="U94" s="34">
        <v>0</v>
      </c>
      <c r="V94" s="127">
        <v>0</v>
      </c>
      <c r="W94" s="147">
        <v>513</v>
      </c>
      <c r="X94" s="40">
        <v>31</v>
      </c>
      <c r="Y94" s="34">
        <v>0</v>
      </c>
      <c r="Z94" s="34">
        <v>18</v>
      </c>
      <c r="AA94" s="34">
        <v>14</v>
      </c>
      <c r="AB94" s="34">
        <v>0</v>
      </c>
      <c r="AC94" s="34">
        <v>2</v>
      </c>
      <c r="AD94" s="34">
        <v>0</v>
      </c>
      <c r="AE94" s="34">
        <v>0</v>
      </c>
      <c r="AF94" s="127">
        <v>0</v>
      </c>
      <c r="AG94" s="147">
        <v>65</v>
      </c>
      <c r="AH94" s="40">
        <f t="shared" si="77"/>
        <v>77</v>
      </c>
      <c r="AI94" s="34">
        <f t="shared" si="78"/>
        <v>0</v>
      </c>
      <c r="AJ94" s="34">
        <f t="shared" si="79"/>
        <v>28</v>
      </c>
      <c r="AK94" s="34">
        <f t="shared" si="80"/>
        <v>53</v>
      </c>
      <c r="AL94" s="34">
        <f t="shared" si="81"/>
        <v>0</v>
      </c>
      <c r="AM94" s="34">
        <f t="shared" si="82"/>
        <v>1</v>
      </c>
      <c r="AN94" s="34">
        <f t="shared" si="83"/>
        <v>24</v>
      </c>
      <c r="AO94" s="34">
        <f t="shared" si="84"/>
        <v>0</v>
      </c>
      <c r="AP94" s="127">
        <f t="shared" si="85"/>
        <v>0</v>
      </c>
      <c r="AQ94" s="147">
        <f t="shared" si="65"/>
        <v>183</v>
      </c>
      <c r="AR94" s="68" t="str">
        <f t="shared" si="75"/>
        <v>686EPS040</v>
      </c>
      <c r="AS94" s="687" t="s">
        <v>713</v>
      </c>
      <c r="AT94" s="687">
        <v>686</v>
      </c>
      <c r="AU94" s="687" t="s">
        <v>579</v>
      </c>
      <c r="AV94" s="688">
        <v>35</v>
      </c>
    </row>
    <row r="95" spans="2:48" ht="15" customHeight="1">
      <c r="B95" s="29" t="str">
        <f t="shared" si="66"/>
        <v>483EPS010</v>
      </c>
      <c r="C95" s="29" t="str">
        <f t="shared" si="67"/>
        <v>483EPS044</v>
      </c>
      <c r="D95" s="29" t="str">
        <f t="shared" si="68"/>
        <v>483EPS002</v>
      </c>
      <c r="E95" s="29" t="str">
        <f t="shared" si="69"/>
        <v>483EPS016</v>
      </c>
      <c r="F95" s="29" t="str">
        <f t="shared" si="70"/>
        <v>483EPS023</v>
      </c>
      <c r="G95" s="29" t="str">
        <f t="shared" si="71"/>
        <v>483EPS005</v>
      </c>
      <c r="H95" s="29" t="str">
        <f t="shared" si="72"/>
        <v>483EPS040</v>
      </c>
      <c r="I95" s="29" t="str">
        <f t="shared" si="73"/>
        <v>483EPS017</v>
      </c>
      <c r="J95" s="29" t="str">
        <f t="shared" si="74"/>
        <v>483EAS016</v>
      </c>
      <c r="K95" s="158" t="s">
        <v>382</v>
      </c>
      <c r="L95" s="30" t="s">
        <v>503</v>
      </c>
      <c r="M95" s="155">
        <v>483</v>
      </c>
      <c r="N95" s="40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4">
        <v>0</v>
      </c>
      <c r="U95" s="34">
        <v>0</v>
      </c>
      <c r="V95" s="127">
        <v>0</v>
      </c>
      <c r="W95" s="147">
        <v>0</v>
      </c>
      <c r="X95" s="40">
        <v>0</v>
      </c>
      <c r="Y95" s="34">
        <v>0</v>
      </c>
      <c r="Z95" s="34">
        <v>0</v>
      </c>
      <c r="AA95" s="34">
        <v>0</v>
      </c>
      <c r="AB95" s="34">
        <v>0</v>
      </c>
      <c r="AC95" s="34">
        <v>0</v>
      </c>
      <c r="AD95" s="34">
        <v>0</v>
      </c>
      <c r="AE95" s="34">
        <v>0</v>
      </c>
      <c r="AF95" s="127">
        <v>0</v>
      </c>
      <c r="AG95" s="147">
        <v>0</v>
      </c>
      <c r="AH95" s="40">
        <f t="shared" si="77"/>
        <v>0</v>
      </c>
      <c r="AI95" s="34">
        <f t="shared" si="78"/>
        <v>0</v>
      </c>
      <c r="AJ95" s="34">
        <f t="shared" si="79"/>
        <v>0</v>
      </c>
      <c r="AK95" s="34">
        <f t="shared" si="80"/>
        <v>0</v>
      </c>
      <c r="AL95" s="34">
        <f t="shared" si="81"/>
        <v>0</v>
      </c>
      <c r="AM95" s="34">
        <f t="shared" si="82"/>
        <v>0</v>
      </c>
      <c r="AN95" s="34">
        <f t="shared" si="83"/>
        <v>1</v>
      </c>
      <c r="AO95" s="34">
        <f t="shared" si="84"/>
        <v>0</v>
      </c>
      <c r="AP95" s="127">
        <f t="shared" si="85"/>
        <v>0</v>
      </c>
      <c r="AQ95" s="147">
        <f t="shared" si="65"/>
        <v>1</v>
      </c>
      <c r="AR95" s="68" t="str">
        <f t="shared" si="75"/>
        <v>819EPS040</v>
      </c>
      <c r="AS95" s="687" t="s">
        <v>713</v>
      </c>
      <c r="AT95" s="687">
        <v>819</v>
      </c>
      <c r="AU95" s="687" t="s">
        <v>579</v>
      </c>
      <c r="AV95" s="688">
        <v>3</v>
      </c>
    </row>
    <row r="96" spans="2:48" ht="15" customHeight="1">
      <c r="B96" s="29" t="str">
        <f t="shared" si="66"/>
        <v>541EPS010</v>
      </c>
      <c r="C96" s="29" t="str">
        <f t="shared" si="67"/>
        <v>541EPS044</v>
      </c>
      <c r="D96" s="29" t="str">
        <f t="shared" si="68"/>
        <v>541EPS002</v>
      </c>
      <c r="E96" s="29" t="str">
        <f t="shared" si="69"/>
        <v>541EPS016</v>
      </c>
      <c r="F96" s="29" t="str">
        <f t="shared" si="70"/>
        <v>541EPS023</v>
      </c>
      <c r="G96" s="29" t="str">
        <f t="shared" si="71"/>
        <v>541EPS005</v>
      </c>
      <c r="H96" s="29" t="str">
        <f t="shared" si="72"/>
        <v>541EPS040</v>
      </c>
      <c r="I96" s="29" t="str">
        <f t="shared" si="73"/>
        <v>541EPS017</v>
      </c>
      <c r="J96" s="29" t="str">
        <f t="shared" si="74"/>
        <v>541EAS016</v>
      </c>
      <c r="K96" s="163" t="s">
        <v>383</v>
      </c>
      <c r="L96" s="30" t="s">
        <v>503</v>
      </c>
      <c r="M96" s="155">
        <v>541</v>
      </c>
      <c r="N96" s="40">
        <v>0</v>
      </c>
      <c r="O96" s="34">
        <v>0</v>
      </c>
      <c r="P96" s="34">
        <v>9</v>
      </c>
      <c r="Q96" s="34">
        <v>7</v>
      </c>
      <c r="R96" s="34">
        <v>0</v>
      </c>
      <c r="S96" s="34">
        <v>0</v>
      </c>
      <c r="T96" s="34">
        <v>0</v>
      </c>
      <c r="U96" s="34">
        <v>0</v>
      </c>
      <c r="V96" s="127">
        <v>0</v>
      </c>
      <c r="W96" s="147">
        <v>16</v>
      </c>
      <c r="X96" s="40">
        <v>0</v>
      </c>
      <c r="Y96" s="34">
        <v>0</v>
      </c>
      <c r="Z96" s="34">
        <v>10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127">
        <v>0</v>
      </c>
      <c r="AG96" s="147">
        <v>10</v>
      </c>
      <c r="AH96" s="40">
        <f t="shared" si="77"/>
        <v>0</v>
      </c>
      <c r="AI96" s="34">
        <f t="shared" si="78"/>
        <v>0</v>
      </c>
      <c r="AJ96" s="34">
        <f t="shared" si="79"/>
        <v>11</v>
      </c>
      <c r="AK96" s="34">
        <f t="shared" si="80"/>
        <v>0</v>
      </c>
      <c r="AL96" s="34">
        <f t="shared" si="81"/>
        <v>0</v>
      </c>
      <c r="AM96" s="34">
        <f t="shared" si="82"/>
        <v>0</v>
      </c>
      <c r="AN96" s="34">
        <f t="shared" si="83"/>
        <v>3</v>
      </c>
      <c r="AO96" s="34">
        <f t="shared" si="84"/>
        <v>0</v>
      </c>
      <c r="AP96" s="127">
        <f t="shared" si="85"/>
        <v>0</v>
      </c>
      <c r="AQ96" s="147">
        <f t="shared" si="65"/>
        <v>14</v>
      </c>
      <c r="AR96" s="68" t="str">
        <f t="shared" si="75"/>
        <v>887EPS002</v>
      </c>
      <c r="AS96" s="687" t="s">
        <v>713</v>
      </c>
      <c r="AT96" s="687">
        <v>887</v>
      </c>
      <c r="AU96" s="687" t="s">
        <v>577</v>
      </c>
      <c r="AV96" s="688">
        <v>1</v>
      </c>
    </row>
    <row r="97" spans="2:48" ht="15" customHeight="1">
      <c r="B97" s="29" t="str">
        <f t="shared" si="66"/>
        <v>607EPS010</v>
      </c>
      <c r="C97" s="29" t="str">
        <f t="shared" si="67"/>
        <v>607EPS044</v>
      </c>
      <c r="D97" s="29" t="str">
        <f t="shared" si="68"/>
        <v>607EPS002</v>
      </c>
      <c r="E97" s="29" t="str">
        <f t="shared" si="69"/>
        <v>607EPS016</v>
      </c>
      <c r="F97" s="29" t="str">
        <f t="shared" si="70"/>
        <v>607EPS023</v>
      </c>
      <c r="G97" s="29" t="str">
        <f t="shared" si="71"/>
        <v>607EPS005</v>
      </c>
      <c r="H97" s="29" t="str">
        <f t="shared" si="72"/>
        <v>607EPS040</v>
      </c>
      <c r="I97" s="29" t="str">
        <f t="shared" si="73"/>
        <v>607EPS017</v>
      </c>
      <c r="J97" s="29" t="str">
        <f t="shared" si="74"/>
        <v>607EAS016</v>
      </c>
      <c r="K97" s="158" t="s">
        <v>384</v>
      </c>
      <c r="L97" s="30" t="s">
        <v>503</v>
      </c>
      <c r="M97" s="155">
        <v>607</v>
      </c>
      <c r="N97" s="40">
        <v>0</v>
      </c>
      <c r="O97" s="34">
        <v>0</v>
      </c>
      <c r="P97" s="34">
        <v>0</v>
      </c>
      <c r="Q97" s="34">
        <v>16</v>
      </c>
      <c r="R97" s="34">
        <v>0</v>
      </c>
      <c r="S97" s="34">
        <v>0</v>
      </c>
      <c r="T97" s="34">
        <v>0</v>
      </c>
      <c r="U97" s="34">
        <v>0</v>
      </c>
      <c r="V97" s="127">
        <v>0</v>
      </c>
      <c r="W97" s="147">
        <v>16</v>
      </c>
      <c r="X97" s="40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127">
        <v>0</v>
      </c>
      <c r="AG97" s="147">
        <v>0</v>
      </c>
      <c r="AH97" s="40">
        <f t="shared" si="77"/>
        <v>0</v>
      </c>
      <c r="AI97" s="34">
        <f t="shared" si="78"/>
        <v>0</v>
      </c>
      <c r="AJ97" s="34">
        <f t="shared" si="79"/>
        <v>0</v>
      </c>
      <c r="AK97" s="34">
        <f t="shared" si="80"/>
        <v>0</v>
      </c>
      <c r="AL97" s="34">
        <f t="shared" si="81"/>
        <v>0</v>
      </c>
      <c r="AM97" s="34">
        <f t="shared" si="82"/>
        <v>0</v>
      </c>
      <c r="AN97" s="34">
        <f t="shared" si="83"/>
        <v>13</v>
      </c>
      <c r="AO97" s="34">
        <f t="shared" si="84"/>
        <v>0</v>
      </c>
      <c r="AP97" s="127">
        <f t="shared" si="85"/>
        <v>0</v>
      </c>
      <c r="AQ97" s="147">
        <f t="shared" si="65"/>
        <v>13</v>
      </c>
      <c r="AR97" s="68" t="str">
        <f t="shared" si="75"/>
        <v>887EPS010</v>
      </c>
      <c r="AS97" s="687" t="s">
        <v>713</v>
      </c>
      <c r="AT97" s="687">
        <v>887</v>
      </c>
      <c r="AU97" s="687" t="s">
        <v>576</v>
      </c>
      <c r="AV97" s="688">
        <v>10</v>
      </c>
    </row>
    <row r="98" spans="2:48" ht="15" customHeight="1">
      <c r="B98" s="29" t="str">
        <f t="shared" si="66"/>
        <v>615EPS010</v>
      </c>
      <c r="C98" s="29" t="str">
        <f t="shared" si="67"/>
        <v>615EPS044</v>
      </c>
      <c r="D98" s="29" t="str">
        <f t="shared" si="68"/>
        <v>615EPS002</v>
      </c>
      <c r="E98" s="29" t="str">
        <f t="shared" si="69"/>
        <v>615EPS016</v>
      </c>
      <c r="F98" s="29" t="str">
        <f t="shared" si="70"/>
        <v>615EPS023</v>
      </c>
      <c r="G98" s="29" t="str">
        <f t="shared" si="71"/>
        <v>615EPS005</v>
      </c>
      <c r="H98" s="29" t="str">
        <f t="shared" si="72"/>
        <v>615EPS040</v>
      </c>
      <c r="I98" s="29" t="str">
        <f t="shared" si="73"/>
        <v>615EPS017</v>
      </c>
      <c r="J98" s="29" t="str">
        <f t="shared" si="74"/>
        <v>615EAS016</v>
      </c>
      <c r="K98" s="158" t="s">
        <v>385</v>
      </c>
      <c r="L98" s="30" t="s">
        <v>503</v>
      </c>
      <c r="M98" s="155">
        <v>615</v>
      </c>
      <c r="N98" s="40">
        <v>2415</v>
      </c>
      <c r="O98" s="34">
        <v>0</v>
      </c>
      <c r="P98" s="34">
        <v>65</v>
      </c>
      <c r="Q98" s="34">
        <v>141</v>
      </c>
      <c r="R98" s="34">
        <v>0</v>
      </c>
      <c r="S98" s="34">
        <v>87</v>
      </c>
      <c r="T98" s="34">
        <v>0</v>
      </c>
      <c r="U98" s="34">
        <v>0</v>
      </c>
      <c r="V98" s="127">
        <v>0</v>
      </c>
      <c r="W98" s="147">
        <v>2708</v>
      </c>
      <c r="X98" s="40">
        <v>243</v>
      </c>
      <c r="Y98" s="34">
        <v>0</v>
      </c>
      <c r="Z98" s="34">
        <v>84</v>
      </c>
      <c r="AA98" s="34">
        <v>38</v>
      </c>
      <c r="AB98" s="34">
        <v>0</v>
      </c>
      <c r="AC98" s="34">
        <v>194</v>
      </c>
      <c r="AD98" s="34">
        <v>0</v>
      </c>
      <c r="AE98" s="34">
        <v>0</v>
      </c>
      <c r="AF98" s="127">
        <v>0</v>
      </c>
      <c r="AG98" s="147">
        <v>559</v>
      </c>
      <c r="AH98" s="40">
        <f t="shared" si="77"/>
        <v>439</v>
      </c>
      <c r="AI98" s="34">
        <f t="shared" si="78"/>
        <v>0</v>
      </c>
      <c r="AJ98" s="34">
        <f t="shared" si="79"/>
        <v>96</v>
      </c>
      <c r="AK98" s="34">
        <f t="shared" si="80"/>
        <v>147</v>
      </c>
      <c r="AL98" s="34">
        <f t="shared" si="81"/>
        <v>0</v>
      </c>
      <c r="AM98" s="34">
        <f t="shared" si="82"/>
        <v>147</v>
      </c>
      <c r="AN98" s="34">
        <f t="shared" si="83"/>
        <v>88</v>
      </c>
      <c r="AO98" s="34">
        <f t="shared" si="84"/>
        <v>0</v>
      </c>
      <c r="AP98" s="127">
        <f t="shared" si="85"/>
        <v>0</v>
      </c>
      <c r="AQ98" s="147">
        <f t="shared" si="65"/>
        <v>917</v>
      </c>
      <c r="AR98" s="68" t="str">
        <f t="shared" si="75"/>
        <v>887EPS016</v>
      </c>
      <c r="AS98" s="687" t="s">
        <v>713</v>
      </c>
      <c r="AT98" s="687">
        <v>887</v>
      </c>
      <c r="AU98" s="687" t="s">
        <v>643</v>
      </c>
      <c r="AV98" s="688">
        <v>47</v>
      </c>
    </row>
    <row r="99" spans="2:48" ht="15" customHeight="1">
      <c r="B99" s="29" t="str">
        <f t="shared" si="66"/>
        <v>649EPS010</v>
      </c>
      <c r="C99" s="29" t="str">
        <f t="shared" si="67"/>
        <v>649EPS044</v>
      </c>
      <c r="D99" s="29" t="str">
        <f t="shared" si="68"/>
        <v>649EPS002</v>
      </c>
      <c r="E99" s="29" t="str">
        <f t="shared" si="69"/>
        <v>649EPS016</v>
      </c>
      <c r="F99" s="29" t="str">
        <f t="shared" si="70"/>
        <v>649EPS023</v>
      </c>
      <c r="G99" s="29" t="str">
        <f t="shared" si="71"/>
        <v>649EPS005</v>
      </c>
      <c r="H99" s="29" t="str">
        <f t="shared" si="72"/>
        <v>649EPS040</v>
      </c>
      <c r="I99" s="29" t="str">
        <f t="shared" si="73"/>
        <v>649EPS017</v>
      </c>
      <c r="J99" s="29" t="str">
        <f t="shared" si="74"/>
        <v>649EAS016</v>
      </c>
      <c r="K99" s="158" t="s">
        <v>386</v>
      </c>
      <c r="L99" s="30" t="s">
        <v>503</v>
      </c>
      <c r="M99" s="155">
        <v>649</v>
      </c>
      <c r="N99" s="40">
        <v>0</v>
      </c>
      <c r="O99" s="34">
        <v>0</v>
      </c>
      <c r="P99" s="34">
        <v>0</v>
      </c>
      <c r="Q99" s="34">
        <v>1</v>
      </c>
      <c r="R99" s="34">
        <v>0</v>
      </c>
      <c r="S99" s="34">
        <v>0</v>
      </c>
      <c r="T99" s="34">
        <v>0</v>
      </c>
      <c r="U99" s="34">
        <v>0</v>
      </c>
      <c r="V99" s="127">
        <v>0</v>
      </c>
      <c r="W99" s="147">
        <v>1</v>
      </c>
      <c r="X99" s="40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127">
        <v>0</v>
      </c>
      <c r="AG99" s="147">
        <v>0</v>
      </c>
      <c r="AH99" s="40">
        <f t="shared" si="77"/>
        <v>0</v>
      </c>
      <c r="AI99" s="34">
        <f t="shared" si="78"/>
        <v>0</v>
      </c>
      <c r="AJ99" s="34">
        <f t="shared" si="79"/>
        <v>0</v>
      </c>
      <c r="AK99" s="34">
        <f t="shared" si="80"/>
        <v>0</v>
      </c>
      <c r="AL99" s="34">
        <f t="shared" si="81"/>
        <v>0</v>
      </c>
      <c r="AM99" s="34">
        <f t="shared" si="82"/>
        <v>0</v>
      </c>
      <c r="AN99" s="34">
        <f t="shared" si="83"/>
        <v>19</v>
      </c>
      <c r="AO99" s="34">
        <f t="shared" si="84"/>
        <v>0</v>
      </c>
      <c r="AP99" s="127">
        <f t="shared" si="85"/>
        <v>0</v>
      </c>
      <c r="AQ99" s="147">
        <f t="shared" si="65"/>
        <v>19</v>
      </c>
      <c r="AR99" s="68" t="str">
        <f t="shared" si="75"/>
        <v>887EPS040</v>
      </c>
      <c r="AS99" s="687" t="s">
        <v>713</v>
      </c>
      <c r="AT99" s="687">
        <v>887</v>
      </c>
      <c r="AU99" s="687" t="s">
        <v>579</v>
      </c>
      <c r="AV99" s="688">
        <v>17</v>
      </c>
    </row>
    <row r="100" spans="2:48" ht="15" customHeight="1">
      <c r="B100" s="29" t="str">
        <f t="shared" si="66"/>
        <v>652EPS010</v>
      </c>
      <c r="C100" s="29" t="str">
        <f t="shared" si="67"/>
        <v>652EPS044</v>
      </c>
      <c r="D100" s="29" t="str">
        <f t="shared" si="68"/>
        <v>652EPS002</v>
      </c>
      <c r="E100" s="29" t="str">
        <f t="shared" si="69"/>
        <v>652EPS016</v>
      </c>
      <c r="F100" s="29" t="str">
        <f t="shared" si="70"/>
        <v>652EPS023</v>
      </c>
      <c r="G100" s="29" t="str">
        <f t="shared" si="71"/>
        <v>652EPS005</v>
      </c>
      <c r="H100" s="29" t="str">
        <f t="shared" si="72"/>
        <v>652EPS040</v>
      </c>
      <c r="I100" s="29" t="str">
        <f t="shared" si="73"/>
        <v>652EPS017</v>
      </c>
      <c r="J100" s="29" t="str">
        <f t="shared" si="74"/>
        <v>652EAS016</v>
      </c>
      <c r="K100" s="158" t="s">
        <v>387</v>
      </c>
      <c r="L100" s="30" t="s">
        <v>503</v>
      </c>
      <c r="M100" s="155">
        <v>652</v>
      </c>
      <c r="N100" s="40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127">
        <v>0</v>
      </c>
      <c r="W100" s="147">
        <v>0</v>
      </c>
      <c r="X100" s="40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127">
        <v>0</v>
      </c>
      <c r="AG100" s="147">
        <v>0</v>
      </c>
      <c r="AH100" s="40">
        <f t="shared" si="77"/>
        <v>0</v>
      </c>
      <c r="AI100" s="34">
        <f t="shared" si="78"/>
        <v>0</v>
      </c>
      <c r="AJ100" s="34">
        <f t="shared" si="79"/>
        <v>0</v>
      </c>
      <c r="AK100" s="34">
        <f t="shared" si="80"/>
        <v>0</v>
      </c>
      <c r="AL100" s="34">
        <f t="shared" si="81"/>
        <v>0</v>
      </c>
      <c r="AM100" s="34">
        <f t="shared" si="82"/>
        <v>0</v>
      </c>
      <c r="AN100" s="34">
        <f t="shared" si="83"/>
        <v>2</v>
      </c>
      <c r="AO100" s="34">
        <f t="shared" si="84"/>
        <v>0</v>
      </c>
      <c r="AP100" s="127">
        <f t="shared" si="85"/>
        <v>0</v>
      </c>
      <c r="AQ100" s="147">
        <f t="shared" si="65"/>
        <v>2</v>
      </c>
      <c r="AR100" s="68" t="str">
        <f t="shared" si="75"/>
        <v>2EPS040</v>
      </c>
      <c r="AS100" s="687" t="s">
        <v>715</v>
      </c>
      <c r="AT100" s="687">
        <v>2</v>
      </c>
      <c r="AU100" s="687" t="s">
        <v>579</v>
      </c>
      <c r="AV100" s="688">
        <v>12</v>
      </c>
    </row>
    <row r="101" spans="2:48" ht="15" customHeight="1">
      <c r="B101" s="29" t="str">
        <f t="shared" si="66"/>
        <v>660EPS010</v>
      </c>
      <c r="C101" s="29" t="str">
        <f t="shared" si="67"/>
        <v>660EPS044</v>
      </c>
      <c r="D101" s="29" t="str">
        <f t="shared" si="68"/>
        <v>660EPS002</v>
      </c>
      <c r="E101" s="29" t="str">
        <f t="shared" si="69"/>
        <v>660EPS016</v>
      </c>
      <c r="F101" s="29" t="str">
        <f t="shared" si="70"/>
        <v>660EPS023</v>
      </c>
      <c r="G101" s="29" t="str">
        <f t="shared" si="71"/>
        <v>660EPS005</v>
      </c>
      <c r="H101" s="29" t="str">
        <f t="shared" si="72"/>
        <v>660EPS040</v>
      </c>
      <c r="I101" s="29" t="str">
        <f t="shared" si="73"/>
        <v>660EPS017</v>
      </c>
      <c r="J101" s="29" t="str">
        <f t="shared" si="74"/>
        <v>660EAS016</v>
      </c>
      <c r="K101" s="158" t="s">
        <v>388</v>
      </c>
      <c r="L101" s="30" t="s">
        <v>503</v>
      </c>
      <c r="M101" s="155">
        <v>660</v>
      </c>
      <c r="N101" s="40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127">
        <v>0</v>
      </c>
      <c r="W101" s="147">
        <v>0</v>
      </c>
      <c r="X101" s="40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127">
        <v>0</v>
      </c>
      <c r="AG101" s="147">
        <v>0</v>
      </c>
      <c r="AH101" s="40">
        <f t="shared" si="77"/>
        <v>0</v>
      </c>
      <c r="AI101" s="34">
        <f t="shared" si="78"/>
        <v>0</v>
      </c>
      <c r="AJ101" s="34">
        <f t="shared" si="79"/>
        <v>0</v>
      </c>
      <c r="AK101" s="34">
        <f t="shared" si="80"/>
        <v>0</v>
      </c>
      <c r="AL101" s="34">
        <f t="shared" si="81"/>
        <v>0</v>
      </c>
      <c r="AM101" s="34">
        <f t="shared" si="82"/>
        <v>0</v>
      </c>
      <c r="AN101" s="34">
        <f t="shared" si="83"/>
        <v>7</v>
      </c>
      <c r="AO101" s="34">
        <f t="shared" si="84"/>
        <v>0</v>
      </c>
      <c r="AP101" s="127">
        <f t="shared" si="85"/>
        <v>0</v>
      </c>
      <c r="AQ101" s="147">
        <f t="shared" si="65"/>
        <v>7</v>
      </c>
      <c r="AR101" s="68" t="str">
        <f t="shared" si="75"/>
        <v>21EPS040</v>
      </c>
      <c r="AS101" s="687" t="s">
        <v>715</v>
      </c>
      <c r="AT101" s="687">
        <v>21</v>
      </c>
      <c r="AU101" s="687" t="s">
        <v>579</v>
      </c>
      <c r="AV101" s="688">
        <v>2</v>
      </c>
    </row>
    <row r="102" spans="2:48" ht="15" customHeight="1">
      <c r="B102" s="29" t="str">
        <f t="shared" si="66"/>
        <v>667EPS010</v>
      </c>
      <c r="C102" s="29" t="str">
        <f t="shared" si="67"/>
        <v>667EPS044</v>
      </c>
      <c r="D102" s="29" t="str">
        <f t="shared" si="68"/>
        <v>667EPS002</v>
      </c>
      <c r="E102" s="29" t="str">
        <f t="shared" si="69"/>
        <v>667EPS016</v>
      </c>
      <c r="F102" s="29" t="str">
        <f t="shared" si="70"/>
        <v>667EPS023</v>
      </c>
      <c r="G102" s="29" t="str">
        <f t="shared" si="71"/>
        <v>667EPS005</v>
      </c>
      <c r="H102" s="29" t="str">
        <f t="shared" si="72"/>
        <v>667EPS040</v>
      </c>
      <c r="I102" s="29" t="str">
        <f t="shared" si="73"/>
        <v>667EPS017</v>
      </c>
      <c r="J102" s="29" t="str">
        <f t="shared" si="74"/>
        <v>667EAS016</v>
      </c>
      <c r="K102" s="158" t="s">
        <v>389</v>
      </c>
      <c r="L102" s="30" t="s">
        <v>503</v>
      </c>
      <c r="M102" s="155">
        <v>667</v>
      </c>
      <c r="N102" s="40">
        <v>0</v>
      </c>
      <c r="O102" s="34">
        <v>0</v>
      </c>
      <c r="P102" s="34">
        <v>0</v>
      </c>
      <c r="Q102" s="34">
        <v>3</v>
      </c>
      <c r="R102" s="34">
        <v>0</v>
      </c>
      <c r="S102" s="34">
        <v>0</v>
      </c>
      <c r="T102" s="34">
        <v>0</v>
      </c>
      <c r="U102" s="34">
        <v>0</v>
      </c>
      <c r="V102" s="127">
        <v>0</v>
      </c>
      <c r="W102" s="147">
        <v>3</v>
      </c>
      <c r="X102" s="40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127">
        <v>0</v>
      </c>
      <c r="AG102" s="147">
        <v>0</v>
      </c>
      <c r="AH102" s="40">
        <f t="shared" si="77"/>
        <v>0</v>
      </c>
      <c r="AI102" s="34">
        <f t="shared" si="78"/>
        <v>0</v>
      </c>
      <c r="AJ102" s="34">
        <f t="shared" si="79"/>
        <v>0</v>
      </c>
      <c r="AK102" s="34">
        <f t="shared" si="80"/>
        <v>0</v>
      </c>
      <c r="AL102" s="34">
        <f t="shared" si="81"/>
        <v>0</v>
      </c>
      <c r="AM102" s="34">
        <f t="shared" si="82"/>
        <v>0</v>
      </c>
      <c r="AN102" s="34">
        <f t="shared" si="83"/>
        <v>15</v>
      </c>
      <c r="AO102" s="34">
        <f t="shared" si="84"/>
        <v>0</v>
      </c>
      <c r="AP102" s="127">
        <f t="shared" si="85"/>
        <v>0</v>
      </c>
      <c r="AQ102" s="147">
        <f t="shared" si="65"/>
        <v>15</v>
      </c>
      <c r="AR102" s="68" t="str">
        <f t="shared" si="75"/>
        <v>55EPS040</v>
      </c>
      <c r="AS102" s="687" t="s">
        <v>715</v>
      </c>
      <c r="AT102" s="687">
        <v>55</v>
      </c>
      <c r="AU102" s="687" t="s">
        <v>579</v>
      </c>
      <c r="AV102" s="688">
        <v>2</v>
      </c>
    </row>
    <row r="103" spans="2:48" ht="15" customHeight="1">
      <c r="B103" s="29" t="str">
        <f t="shared" si="66"/>
        <v>674EPS010</v>
      </c>
      <c r="C103" s="29" t="str">
        <f t="shared" si="67"/>
        <v>674EPS044</v>
      </c>
      <c r="D103" s="29" t="str">
        <f t="shared" si="68"/>
        <v>674EPS002</v>
      </c>
      <c r="E103" s="29" t="str">
        <f t="shared" si="69"/>
        <v>674EPS016</v>
      </c>
      <c r="F103" s="29" t="str">
        <f t="shared" si="70"/>
        <v>674EPS023</v>
      </c>
      <c r="G103" s="29" t="str">
        <f t="shared" si="71"/>
        <v>674EPS005</v>
      </c>
      <c r="H103" s="29" t="str">
        <f t="shared" si="72"/>
        <v>674EPS040</v>
      </c>
      <c r="I103" s="29" t="str">
        <f t="shared" si="73"/>
        <v>674EPS017</v>
      </c>
      <c r="J103" s="29" t="str">
        <f t="shared" si="74"/>
        <v>674EAS016</v>
      </c>
      <c r="K103" s="158" t="s">
        <v>390</v>
      </c>
      <c r="L103" s="30" t="s">
        <v>503</v>
      </c>
      <c r="M103" s="155">
        <v>674</v>
      </c>
      <c r="N103" s="40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1</v>
      </c>
      <c r="T103" s="34">
        <v>0</v>
      </c>
      <c r="U103" s="34">
        <v>0</v>
      </c>
      <c r="V103" s="127">
        <v>0</v>
      </c>
      <c r="W103" s="147">
        <v>1</v>
      </c>
      <c r="X103" s="40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127">
        <v>0</v>
      </c>
      <c r="AG103" s="147">
        <v>0</v>
      </c>
      <c r="AH103" s="40">
        <f t="shared" si="77"/>
        <v>0</v>
      </c>
      <c r="AI103" s="34">
        <f t="shared" si="78"/>
        <v>0</v>
      </c>
      <c r="AJ103" s="34">
        <f t="shared" si="79"/>
        <v>0</v>
      </c>
      <c r="AK103" s="34">
        <f t="shared" si="80"/>
        <v>0</v>
      </c>
      <c r="AL103" s="34">
        <f t="shared" si="81"/>
        <v>0</v>
      </c>
      <c r="AM103" s="34">
        <f t="shared" si="82"/>
        <v>0</v>
      </c>
      <c r="AN103" s="34">
        <f t="shared" si="83"/>
        <v>10</v>
      </c>
      <c r="AO103" s="34">
        <f t="shared" si="84"/>
        <v>0</v>
      </c>
      <c r="AP103" s="127">
        <f t="shared" si="85"/>
        <v>0</v>
      </c>
      <c r="AQ103" s="147">
        <f t="shared" si="65"/>
        <v>10</v>
      </c>
      <c r="AR103" s="68" t="str">
        <f t="shared" si="75"/>
        <v>148EPS016</v>
      </c>
      <c r="AS103" s="687" t="s">
        <v>715</v>
      </c>
      <c r="AT103" s="687">
        <v>148</v>
      </c>
      <c r="AU103" s="687" t="s">
        <v>643</v>
      </c>
      <c r="AV103" s="688">
        <v>40</v>
      </c>
    </row>
    <row r="104" spans="2:48" ht="15" customHeight="1">
      <c r="B104" s="29" t="str">
        <f t="shared" ref="B104:B140" si="86">CONCATENATE(M104,$AH$5)</f>
        <v>697EPS010</v>
      </c>
      <c r="C104" s="29" t="str">
        <f t="shared" ref="C104:C140" si="87">CONCATENATE(M104,$AI$5)</f>
        <v>697EPS044</v>
      </c>
      <c r="D104" s="29" t="str">
        <f t="shared" ref="D104:D140" si="88">CONCATENATE(M104,$AJ$5)</f>
        <v>697EPS002</v>
      </c>
      <c r="E104" s="29" t="str">
        <f t="shared" ref="E104:E140" si="89">CONCATENATE(M104,$AK$5)</f>
        <v>697EPS016</v>
      </c>
      <c r="F104" s="29" t="str">
        <f t="shared" ref="F104:F140" si="90">CONCATENATE(M104,$AL$5)</f>
        <v>697EPS023</v>
      </c>
      <c r="G104" s="29" t="str">
        <f t="shared" ref="G104:G140" si="91">CONCATENATE(M104,$AM$5)</f>
        <v>697EPS005</v>
      </c>
      <c r="H104" s="29" t="str">
        <f t="shared" ref="H104:H140" si="92">CONCATENATE(M104,$AN$5)</f>
        <v>697EPS040</v>
      </c>
      <c r="I104" s="29" t="str">
        <f t="shared" ref="I104:I140" si="93">CONCATENATE(M104,$AO$5)</f>
        <v>697EPS017</v>
      </c>
      <c r="J104" s="29" t="str">
        <f t="shared" ref="J104:J140" si="94">CONCATENATE(M104,$AP$5)</f>
        <v>697EAS016</v>
      </c>
      <c r="K104" s="164" t="s">
        <v>391</v>
      </c>
      <c r="L104" s="30" t="s">
        <v>503</v>
      </c>
      <c r="M104" s="155">
        <v>697</v>
      </c>
      <c r="N104" s="40">
        <v>0</v>
      </c>
      <c r="O104" s="34">
        <v>0</v>
      </c>
      <c r="P104" s="34">
        <v>0</v>
      </c>
      <c r="Q104" s="34">
        <v>38</v>
      </c>
      <c r="R104" s="34">
        <v>0</v>
      </c>
      <c r="S104" s="34">
        <v>1</v>
      </c>
      <c r="T104" s="34">
        <v>0</v>
      </c>
      <c r="U104" s="34">
        <v>0</v>
      </c>
      <c r="V104" s="127">
        <v>0</v>
      </c>
      <c r="W104" s="147">
        <v>39</v>
      </c>
      <c r="X104" s="40">
        <v>0</v>
      </c>
      <c r="Y104" s="34">
        <v>0</v>
      </c>
      <c r="Z104" s="34">
        <v>0</v>
      </c>
      <c r="AA104" s="34">
        <v>11</v>
      </c>
      <c r="AB104" s="34">
        <v>0</v>
      </c>
      <c r="AC104" s="34">
        <v>0</v>
      </c>
      <c r="AD104" s="34">
        <v>0</v>
      </c>
      <c r="AE104" s="34">
        <v>0</v>
      </c>
      <c r="AF104" s="127">
        <v>0</v>
      </c>
      <c r="AG104" s="147">
        <v>11</v>
      </c>
      <c r="AH104" s="40">
        <f t="shared" si="77"/>
        <v>0</v>
      </c>
      <c r="AI104" s="34">
        <f t="shared" si="78"/>
        <v>0</v>
      </c>
      <c r="AJ104" s="34">
        <f t="shared" si="79"/>
        <v>0</v>
      </c>
      <c r="AK104" s="34">
        <f t="shared" si="80"/>
        <v>53</v>
      </c>
      <c r="AL104" s="34">
        <f t="shared" si="81"/>
        <v>0</v>
      </c>
      <c r="AM104" s="34">
        <f t="shared" si="82"/>
        <v>0</v>
      </c>
      <c r="AN104" s="34">
        <f t="shared" si="83"/>
        <v>12</v>
      </c>
      <c r="AO104" s="34">
        <f t="shared" si="84"/>
        <v>0</v>
      </c>
      <c r="AP104" s="127">
        <f t="shared" si="85"/>
        <v>0</v>
      </c>
      <c r="AQ104" s="147">
        <f t="shared" si="65"/>
        <v>65</v>
      </c>
      <c r="AR104" s="68" t="str">
        <f t="shared" si="75"/>
        <v>148EPS040</v>
      </c>
      <c r="AS104" s="687" t="s">
        <v>715</v>
      </c>
      <c r="AT104" s="687">
        <v>148</v>
      </c>
      <c r="AU104" s="687" t="s">
        <v>579</v>
      </c>
      <c r="AV104" s="688">
        <v>26</v>
      </c>
    </row>
    <row r="105" spans="2:48" ht="15" customHeight="1">
      <c r="B105" s="29" t="str">
        <f t="shared" si="86"/>
        <v>756EPS010</v>
      </c>
      <c r="C105" s="29" t="str">
        <f t="shared" si="87"/>
        <v>756EPS044</v>
      </c>
      <c r="D105" s="29" t="str">
        <f t="shared" si="88"/>
        <v>756EPS002</v>
      </c>
      <c r="E105" s="29" t="str">
        <f t="shared" si="89"/>
        <v>756EPS016</v>
      </c>
      <c r="F105" s="29" t="str">
        <f t="shared" si="90"/>
        <v>756EPS023</v>
      </c>
      <c r="G105" s="29" t="str">
        <f t="shared" si="91"/>
        <v>756EPS005</v>
      </c>
      <c r="H105" s="29" t="str">
        <f t="shared" si="92"/>
        <v>756EPS040</v>
      </c>
      <c r="I105" s="29" t="str">
        <f t="shared" si="93"/>
        <v>756EPS017</v>
      </c>
      <c r="J105" s="29" t="str">
        <f t="shared" si="94"/>
        <v>756EAS016</v>
      </c>
      <c r="K105" s="158" t="s">
        <v>392</v>
      </c>
      <c r="L105" s="30" t="s">
        <v>503</v>
      </c>
      <c r="M105" s="155">
        <v>756</v>
      </c>
      <c r="N105" s="40">
        <v>0</v>
      </c>
      <c r="O105" s="34">
        <v>0</v>
      </c>
      <c r="P105" s="34">
        <v>0</v>
      </c>
      <c r="Q105" s="34">
        <v>27</v>
      </c>
      <c r="R105" s="34">
        <v>0</v>
      </c>
      <c r="S105" s="34">
        <v>0</v>
      </c>
      <c r="T105" s="34">
        <v>0</v>
      </c>
      <c r="U105" s="34">
        <v>0</v>
      </c>
      <c r="V105" s="127">
        <v>0</v>
      </c>
      <c r="W105" s="147">
        <v>27</v>
      </c>
      <c r="X105" s="40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127">
        <v>0</v>
      </c>
      <c r="AG105" s="147">
        <v>0</v>
      </c>
      <c r="AH105" s="40">
        <f t="shared" si="77"/>
        <v>0</v>
      </c>
      <c r="AI105" s="34">
        <f t="shared" si="78"/>
        <v>0</v>
      </c>
      <c r="AJ105" s="34">
        <f t="shared" si="79"/>
        <v>0</v>
      </c>
      <c r="AK105" s="34">
        <f t="shared" si="80"/>
        <v>0</v>
      </c>
      <c r="AL105" s="34">
        <f t="shared" si="81"/>
        <v>0</v>
      </c>
      <c r="AM105" s="34">
        <f t="shared" si="82"/>
        <v>0</v>
      </c>
      <c r="AN105" s="34">
        <f t="shared" si="83"/>
        <v>22</v>
      </c>
      <c r="AO105" s="34">
        <f t="shared" si="84"/>
        <v>0</v>
      </c>
      <c r="AP105" s="127">
        <f t="shared" si="85"/>
        <v>0</v>
      </c>
      <c r="AQ105" s="147">
        <f t="shared" si="65"/>
        <v>22</v>
      </c>
      <c r="AR105" s="68" t="str">
        <f t="shared" si="75"/>
        <v>197EPS040</v>
      </c>
      <c r="AS105" s="687" t="s">
        <v>715</v>
      </c>
      <c r="AT105" s="687">
        <v>197</v>
      </c>
      <c r="AU105" s="687" t="s">
        <v>579</v>
      </c>
      <c r="AV105" s="688">
        <v>3</v>
      </c>
    </row>
    <row r="106" spans="2:48" ht="15" customHeight="1">
      <c r="B106" s="29" t="str">
        <f t="shared" si="86"/>
        <v>EPS010</v>
      </c>
      <c r="C106" s="29" t="str">
        <f t="shared" si="87"/>
        <v>EPS044</v>
      </c>
      <c r="D106" s="29" t="str">
        <f t="shared" si="88"/>
        <v>EPS002</v>
      </c>
      <c r="E106" s="29" t="str">
        <f t="shared" si="89"/>
        <v>EPS016</v>
      </c>
      <c r="F106" s="29" t="str">
        <f t="shared" si="90"/>
        <v>EPS023</v>
      </c>
      <c r="G106" s="29" t="str">
        <f t="shared" si="91"/>
        <v>EPS005</v>
      </c>
      <c r="H106" s="29" t="str">
        <f t="shared" si="92"/>
        <v>EPS040</v>
      </c>
      <c r="I106" s="29" t="str">
        <f t="shared" si="93"/>
        <v>EPS017</v>
      </c>
      <c r="J106" s="29" t="str">
        <f t="shared" si="94"/>
        <v>EAS016</v>
      </c>
      <c r="K106" s="156" t="s">
        <v>716</v>
      </c>
      <c r="L106" s="120"/>
      <c r="M106" s="157"/>
      <c r="N106" s="38">
        <v>0</v>
      </c>
      <c r="O106" s="35">
        <v>4</v>
      </c>
      <c r="P106" s="35">
        <v>50</v>
      </c>
      <c r="Q106" s="35">
        <v>191</v>
      </c>
      <c r="R106" s="35">
        <v>0</v>
      </c>
      <c r="S106" s="35">
        <v>0</v>
      </c>
      <c r="T106" s="35">
        <v>0</v>
      </c>
      <c r="U106" s="35">
        <v>0</v>
      </c>
      <c r="V106" s="128">
        <v>0</v>
      </c>
      <c r="W106" s="146">
        <v>245</v>
      </c>
      <c r="X106" s="38">
        <v>0</v>
      </c>
      <c r="Y106" s="35">
        <v>0</v>
      </c>
      <c r="Z106" s="35">
        <v>74</v>
      </c>
      <c r="AA106" s="35">
        <v>1</v>
      </c>
      <c r="AB106" s="35">
        <v>0</v>
      </c>
      <c r="AC106" s="35">
        <v>0</v>
      </c>
      <c r="AD106" s="35">
        <v>0</v>
      </c>
      <c r="AE106" s="35">
        <v>0</v>
      </c>
      <c r="AF106" s="128">
        <v>0</v>
      </c>
      <c r="AG106" s="146">
        <v>75</v>
      </c>
      <c r="AH106" s="38">
        <f t="shared" ref="AH106:AP106" si="95">SUM(AH107:AH129)</f>
        <v>0</v>
      </c>
      <c r="AI106" s="35">
        <f t="shared" si="95"/>
        <v>0</v>
      </c>
      <c r="AJ106" s="35">
        <f t="shared" si="95"/>
        <v>98</v>
      </c>
      <c r="AK106" s="35">
        <f t="shared" si="95"/>
        <v>31</v>
      </c>
      <c r="AL106" s="35">
        <f t="shared" si="95"/>
        <v>0</v>
      </c>
      <c r="AM106" s="35">
        <f t="shared" si="95"/>
        <v>0</v>
      </c>
      <c r="AN106" s="35">
        <f t="shared" si="95"/>
        <v>176</v>
      </c>
      <c r="AO106" s="35">
        <f t="shared" si="95"/>
        <v>0</v>
      </c>
      <c r="AP106" s="128">
        <f t="shared" si="95"/>
        <v>0</v>
      </c>
      <c r="AQ106" s="146">
        <f t="shared" si="65"/>
        <v>305</v>
      </c>
      <c r="AR106" s="68" t="str">
        <f t="shared" si="75"/>
        <v>206EPS040</v>
      </c>
      <c r="AS106" s="687" t="s">
        <v>715</v>
      </c>
      <c r="AT106" s="687">
        <v>206</v>
      </c>
      <c r="AU106" s="687" t="s">
        <v>579</v>
      </c>
      <c r="AV106" s="688">
        <v>2</v>
      </c>
    </row>
    <row r="107" spans="2:48" ht="15" customHeight="1">
      <c r="B107" s="29" t="str">
        <f t="shared" si="86"/>
        <v>30EPS010</v>
      </c>
      <c r="C107" s="29" t="str">
        <f t="shared" si="87"/>
        <v>30EPS044</v>
      </c>
      <c r="D107" s="29" t="str">
        <f t="shared" si="88"/>
        <v>30EPS002</v>
      </c>
      <c r="E107" s="29" t="str">
        <f t="shared" si="89"/>
        <v>30EPS016</v>
      </c>
      <c r="F107" s="29" t="str">
        <f t="shared" si="90"/>
        <v>30EPS023</v>
      </c>
      <c r="G107" s="29" t="str">
        <f t="shared" si="91"/>
        <v>30EPS005</v>
      </c>
      <c r="H107" s="29" t="str">
        <f t="shared" si="92"/>
        <v>30EPS040</v>
      </c>
      <c r="I107" s="29" t="str">
        <f t="shared" si="93"/>
        <v>30EPS017</v>
      </c>
      <c r="J107" s="29" t="str">
        <f t="shared" si="94"/>
        <v>30EAS016</v>
      </c>
      <c r="K107" s="158" t="s">
        <v>394</v>
      </c>
      <c r="L107" s="30" t="s">
        <v>504</v>
      </c>
      <c r="M107" s="155">
        <v>30</v>
      </c>
      <c r="N107" s="40">
        <v>0</v>
      </c>
      <c r="O107" s="34">
        <v>0</v>
      </c>
      <c r="P107" s="34">
        <v>50</v>
      </c>
      <c r="Q107" s="34">
        <v>43</v>
      </c>
      <c r="R107" s="34">
        <v>0</v>
      </c>
      <c r="S107" s="34">
        <v>0</v>
      </c>
      <c r="T107" s="34">
        <v>0</v>
      </c>
      <c r="U107" s="34">
        <v>0</v>
      </c>
      <c r="V107" s="127">
        <v>0</v>
      </c>
      <c r="W107" s="147">
        <v>93</v>
      </c>
      <c r="X107" s="40">
        <v>0</v>
      </c>
      <c r="Y107" s="34">
        <v>0</v>
      </c>
      <c r="Z107" s="34">
        <v>74</v>
      </c>
      <c r="AA107" s="34">
        <v>1</v>
      </c>
      <c r="AB107" s="34">
        <v>0</v>
      </c>
      <c r="AC107" s="34">
        <v>0</v>
      </c>
      <c r="AD107" s="34">
        <v>0</v>
      </c>
      <c r="AE107" s="34">
        <v>0</v>
      </c>
      <c r="AF107" s="127">
        <v>0</v>
      </c>
      <c r="AG107" s="147">
        <v>75</v>
      </c>
      <c r="AH107" s="40">
        <f t="shared" ref="AH107:AH129" si="96">IFERROR(VLOOKUP(B107,$AR$8:$AV$928,5,0),0)</f>
        <v>0</v>
      </c>
      <c r="AI107" s="34">
        <f t="shared" ref="AI107:AI129" si="97">IFERROR(VLOOKUP(C107,$AR$8:$AV$928,5,0),0)</f>
        <v>0</v>
      </c>
      <c r="AJ107" s="34">
        <f t="shared" ref="AJ107:AJ129" si="98">IFERROR(VLOOKUP(D107,$AR$8:$AV$928,5,0),0)</f>
        <v>98</v>
      </c>
      <c r="AK107" s="34">
        <f t="shared" ref="AK107:AK129" si="99">IFERROR(VLOOKUP(E107,$AR$8:$AV$928,5,0),0)</f>
        <v>25</v>
      </c>
      <c r="AL107" s="34">
        <f t="shared" ref="AL107:AL129" si="100">IFERROR(VLOOKUP(F107,$AR$8:$AV$928,5,0),0)</f>
        <v>0</v>
      </c>
      <c r="AM107" s="34">
        <f t="shared" ref="AM107:AM129" si="101">IFERROR(VLOOKUP(G107,$AR$8:$AV$928,5,0),0)</f>
        <v>0</v>
      </c>
      <c r="AN107" s="34">
        <f t="shared" ref="AN107:AN129" si="102">IFERROR(VLOOKUP(H107,$AR$8:$AV$928,5,0),0)</f>
        <v>8</v>
      </c>
      <c r="AO107" s="34">
        <f t="shared" ref="AO107:AO129" si="103">IFERROR(VLOOKUP(I107,$AR$8:$AV$928,5,0),0)</f>
        <v>0</v>
      </c>
      <c r="AP107" s="127">
        <f t="shared" ref="AP107:AP129" si="104">IFERROR(VLOOKUP(J107,$AR$8:$AV$928,5,0),0)</f>
        <v>0</v>
      </c>
      <c r="AQ107" s="147">
        <f t="shared" si="65"/>
        <v>131</v>
      </c>
      <c r="AR107" s="68" t="str">
        <f t="shared" si="75"/>
        <v>313EPS040</v>
      </c>
      <c r="AS107" s="687" t="s">
        <v>715</v>
      </c>
      <c r="AT107" s="687">
        <v>313</v>
      </c>
      <c r="AU107" s="687" t="s">
        <v>579</v>
      </c>
      <c r="AV107" s="688">
        <v>5</v>
      </c>
    </row>
    <row r="108" spans="2:48" ht="15" customHeight="1">
      <c r="B108" s="29" t="str">
        <f t="shared" si="86"/>
        <v>34EPS010</v>
      </c>
      <c r="C108" s="29" t="str">
        <f t="shared" si="87"/>
        <v>34EPS044</v>
      </c>
      <c r="D108" s="29" t="str">
        <f t="shared" si="88"/>
        <v>34EPS002</v>
      </c>
      <c r="E108" s="29" t="str">
        <f t="shared" si="89"/>
        <v>34EPS016</v>
      </c>
      <c r="F108" s="29" t="str">
        <f t="shared" si="90"/>
        <v>34EPS023</v>
      </c>
      <c r="G108" s="29" t="str">
        <f t="shared" si="91"/>
        <v>34EPS005</v>
      </c>
      <c r="H108" s="29" t="str">
        <f t="shared" si="92"/>
        <v>34EPS040</v>
      </c>
      <c r="I108" s="29" t="str">
        <f t="shared" si="93"/>
        <v>34EPS017</v>
      </c>
      <c r="J108" s="29" t="str">
        <f t="shared" si="94"/>
        <v>34EAS016</v>
      </c>
      <c r="K108" s="158" t="s">
        <v>395</v>
      </c>
      <c r="L108" s="30" t="s">
        <v>504</v>
      </c>
      <c r="M108" s="155">
        <v>34</v>
      </c>
      <c r="N108" s="40">
        <v>0</v>
      </c>
      <c r="O108" s="34">
        <v>0</v>
      </c>
      <c r="P108" s="34">
        <v>0</v>
      </c>
      <c r="Q108" s="34">
        <v>15</v>
      </c>
      <c r="R108" s="34">
        <v>0</v>
      </c>
      <c r="S108" s="34">
        <v>0</v>
      </c>
      <c r="T108" s="34">
        <v>0</v>
      </c>
      <c r="U108" s="34">
        <v>0</v>
      </c>
      <c r="V108" s="127">
        <v>0</v>
      </c>
      <c r="W108" s="147">
        <v>15</v>
      </c>
      <c r="X108" s="40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127">
        <v>0</v>
      </c>
      <c r="AG108" s="147">
        <v>0</v>
      </c>
      <c r="AH108" s="40">
        <f t="shared" si="96"/>
        <v>0</v>
      </c>
      <c r="AI108" s="34">
        <f t="shared" si="97"/>
        <v>0</v>
      </c>
      <c r="AJ108" s="34">
        <f t="shared" si="98"/>
        <v>0</v>
      </c>
      <c r="AK108" s="34">
        <f t="shared" si="99"/>
        <v>0</v>
      </c>
      <c r="AL108" s="34">
        <f t="shared" si="100"/>
        <v>0</v>
      </c>
      <c r="AM108" s="34">
        <f t="shared" si="101"/>
        <v>0</v>
      </c>
      <c r="AN108" s="34">
        <f t="shared" si="102"/>
        <v>28</v>
      </c>
      <c r="AO108" s="34">
        <f t="shared" si="103"/>
        <v>0</v>
      </c>
      <c r="AP108" s="127">
        <f t="shared" si="104"/>
        <v>0</v>
      </c>
      <c r="AQ108" s="147">
        <f t="shared" si="65"/>
        <v>28</v>
      </c>
      <c r="AR108" s="68" t="str">
        <f t="shared" si="75"/>
        <v>318EPS002</v>
      </c>
      <c r="AS108" s="687" t="s">
        <v>715</v>
      </c>
      <c r="AT108" s="687">
        <v>318</v>
      </c>
      <c r="AU108" s="687" t="s">
        <v>577</v>
      </c>
      <c r="AV108" s="688">
        <v>26</v>
      </c>
    </row>
    <row r="109" spans="2:48" ht="15" customHeight="1">
      <c r="B109" s="29" t="str">
        <f t="shared" si="86"/>
        <v>36EPS010</v>
      </c>
      <c r="C109" s="29" t="str">
        <f t="shared" si="87"/>
        <v>36EPS044</v>
      </c>
      <c r="D109" s="29" t="str">
        <f t="shared" si="88"/>
        <v>36EPS002</v>
      </c>
      <c r="E109" s="29" t="str">
        <f t="shared" si="89"/>
        <v>36EPS016</v>
      </c>
      <c r="F109" s="29" t="str">
        <f t="shared" si="90"/>
        <v>36EPS023</v>
      </c>
      <c r="G109" s="29" t="str">
        <f t="shared" si="91"/>
        <v>36EPS005</v>
      </c>
      <c r="H109" s="29" t="str">
        <f t="shared" si="92"/>
        <v>36EPS040</v>
      </c>
      <c r="I109" s="29" t="str">
        <f t="shared" si="93"/>
        <v>36EPS017</v>
      </c>
      <c r="J109" s="29" t="str">
        <f t="shared" si="94"/>
        <v>36EAS016</v>
      </c>
      <c r="K109" s="158" t="s">
        <v>396</v>
      </c>
      <c r="L109" s="30" t="s">
        <v>504</v>
      </c>
      <c r="M109" s="155">
        <v>36</v>
      </c>
      <c r="N109" s="40">
        <v>0</v>
      </c>
      <c r="O109" s="34">
        <v>0</v>
      </c>
      <c r="P109" s="34">
        <v>0</v>
      </c>
      <c r="Q109" s="34">
        <v>5</v>
      </c>
      <c r="R109" s="34">
        <v>0</v>
      </c>
      <c r="S109" s="34">
        <v>0</v>
      </c>
      <c r="T109" s="34">
        <v>0</v>
      </c>
      <c r="U109" s="34">
        <v>0</v>
      </c>
      <c r="V109" s="127">
        <v>0</v>
      </c>
      <c r="W109" s="147">
        <v>5</v>
      </c>
      <c r="X109" s="40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127">
        <v>0</v>
      </c>
      <c r="AG109" s="147">
        <v>0</v>
      </c>
      <c r="AH109" s="40">
        <f t="shared" si="96"/>
        <v>0</v>
      </c>
      <c r="AI109" s="34">
        <f t="shared" si="97"/>
        <v>0</v>
      </c>
      <c r="AJ109" s="34">
        <f t="shared" si="98"/>
        <v>0</v>
      </c>
      <c r="AK109" s="34">
        <f t="shared" si="99"/>
        <v>0</v>
      </c>
      <c r="AL109" s="34">
        <f t="shared" si="100"/>
        <v>0</v>
      </c>
      <c r="AM109" s="34">
        <f t="shared" si="101"/>
        <v>0</v>
      </c>
      <c r="AN109" s="34">
        <f t="shared" si="102"/>
        <v>0</v>
      </c>
      <c r="AO109" s="34">
        <f t="shared" si="103"/>
        <v>0</v>
      </c>
      <c r="AP109" s="127">
        <f t="shared" si="104"/>
        <v>0</v>
      </c>
      <c r="AQ109" s="147">
        <f t="shared" si="65"/>
        <v>0</v>
      </c>
      <c r="AR109" s="68" t="str">
        <f t="shared" si="75"/>
        <v>318EPS010</v>
      </c>
      <c r="AS109" s="687" t="s">
        <v>715</v>
      </c>
      <c r="AT109" s="687">
        <v>318</v>
      </c>
      <c r="AU109" s="687" t="s">
        <v>576</v>
      </c>
      <c r="AV109" s="688">
        <v>60</v>
      </c>
    </row>
    <row r="110" spans="2:48" ht="15" customHeight="1">
      <c r="B110" s="29" t="str">
        <f t="shared" si="86"/>
        <v>91EPS010</v>
      </c>
      <c r="C110" s="29" t="str">
        <f t="shared" si="87"/>
        <v>91EPS044</v>
      </c>
      <c r="D110" s="29" t="str">
        <f t="shared" si="88"/>
        <v>91EPS002</v>
      </c>
      <c r="E110" s="29" t="str">
        <f t="shared" si="89"/>
        <v>91EPS016</v>
      </c>
      <c r="F110" s="29" t="str">
        <f t="shared" si="90"/>
        <v>91EPS023</v>
      </c>
      <c r="G110" s="29" t="str">
        <f t="shared" si="91"/>
        <v>91EPS005</v>
      </c>
      <c r="H110" s="29" t="str">
        <f t="shared" si="92"/>
        <v>91EPS040</v>
      </c>
      <c r="I110" s="29" t="str">
        <f t="shared" si="93"/>
        <v>91EPS017</v>
      </c>
      <c r="J110" s="29" t="str">
        <f t="shared" si="94"/>
        <v>91EAS016</v>
      </c>
      <c r="K110" s="158" t="s">
        <v>397</v>
      </c>
      <c r="L110" s="30" t="s">
        <v>504</v>
      </c>
      <c r="M110" s="155">
        <v>91</v>
      </c>
      <c r="N110" s="40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127">
        <v>0</v>
      </c>
      <c r="W110" s="147">
        <v>0</v>
      </c>
      <c r="X110" s="40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127">
        <v>0</v>
      </c>
      <c r="AG110" s="147">
        <v>0</v>
      </c>
      <c r="AH110" s="40">
        <f t="shared" si="96"/>
        <v>0</v>
      </c>
      <c r="AI110" s="34">
        <f t="shared" si="97"/>
        <v>0</v>
      </c>
      <c r="AJ110" s="34">
        <f t="shared" si="98"/>
        <v>0</v>
      </c>
      <c r="AK110" s="34">
        <f t="shared" si="99"/>
        <v>0</v>
      </c>
      <c r="AL110" s="34">
        <f t="shared" si="100"/>
        <v>0</v>
      </c>
      <c r="AM110" s="34">
        <f t="shared" si="101"/>
        <v>0</v>
      </c>
      <c r="AN110" s="34">
        <f t="shared" si="102"/>
        <v>2</v>
      </c>
      <c r="AO110" s="34">
        <f t="shared" si="103"/>
        <v>0</v>
      </c>
      <c r="AP110" s="127">
        <f t="shared" si="104"/>
        <v>0</v>
      </c>
      <c r="AQ110" s="147">
        <f t="shared" si="65"/>
        <v>2</v>
      </c>
      <c r="AR110" s="68" t="str">
        <f t="shared" si="75"/>
        <v>318EPS016</v>
      </c>
      <c r="AS110" s="687" t="s">
        <v>715</v>
      </c>
      <c r="AT110" s="687">
        <v>318</v>
      </c>
      <c r="AU110" s="687" t="s">
        <v>643</v>
      </c>
      <c r="AV110" s="688">
        <v>30</v>
      </c>
    </row>
    <row r="111" spans="2:48" ht="15" customHeight="1">
      <c r="B111" s="29" t="str">
        <f t="shared" si="86"/>
        <v>93EPS010</v>
      </c>
      <c r="C111" s="29" t="str">
        <f t="shared" si="87"/>
        <v>93EPS044</v>
      </c>
      <c r="D111" s="29" t="str">
        <f t="shared" si="88"/>
        <v>93EPS002</v>
      </c>
      <c r="E111" s="29" t="str">
        <f t="shared" si="89"/>
        <v>93EPS016</v>
      </c>
      <c r="F111" s="29" t="str">
        <f t="shared" si="90"/>
        <v>93EPS023</v>
      </c>
      <c r="G111" s="29" t="str">
        <f t="shared" si="91"/>
        <v>93EPS005</v>
      </c>
      <c r="H111" s="29" t="str">
        <f t="shared" si="92"/>
        <v>93EPS040</v>
      </c>
      <c r="I111" s="29" t="str">
        <f t="shared" si="93"/>
        <v>93EPS017</v>
      </c>
      <c r="J111" s="29" t="str">
        <f t="shared" si="94"/>
        <v>93EAS016</v>
      </c>
      <c r="K111" s="158" t="s">
        <v>398</v>
      </c>
      <c r="L111" s="30" t="s">
        <v>504</v>
      </c>
      <c r="M111" s="155">
        <v>93</v>
      </c>
      <c r="N111" s="40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127">
        <v>0</v>
      </c>
      <c r="W111" s="147">
        <v>0</v>
      </c>
      <c r="X111" s="40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127">
        <v>0</v>
      </c>
      <c r="AG111" s="147">
        <v>0</v>
      </c>
      <c r="AH111" s="40">
        <f t="shared" si="96"/>
        <v>0</v>
      </c>
      <c r="AI111" s="34">
        <f t="shared" si="97"/>
        <v>0</v>
      </c>
      <c r="AJ111" s="34">
        <f t="shared" si="98"/>
        <v>0</v>
      </c>
      <c r="AK111" s="34">
        <f t="shared" si="99"/>
        <v>0</v>
      </c>
      <c r="AL111" s="34">
        <f t="shared" si="100"/>
        <v>0</v>
      </c>
      <c r="AM111" s="34">
        <f t="shared" si="101"/>
        <v>0</v>
      </c>
      <c r="AN111" s="34">
        <f t="shared" si="102"/>
        <v>5</v>
      </c>
      <c r="AO111" s="34">
        <f t="shared" si="103"/>
        <v>0</v>
      </c>
      <c r="AP111" s="127">
        <f t="shared" si="104"/>
        <v>0</v>
      </c>
      <c r="AQ111" s="147">
        <f t="shared" si="65"/>
        <v>5</v>
      </c>
      <c r="AR111" s="68" t="str">
        <f t="shared" si="75"/>
        <v>318EPS040</v>
      </c>
      <c r="AS111" s="687" t="s">
        <v>715</v>
      </c>
      <c r="AT111" s="687">
        <v>318</v>
      </c>
      <c r="AU111" s="687" t="s">
        <v>579</v>
      </c>
      <c r="AV111" s="688">
        <v>29</v>
      </c>
    </row>
    <row r="112" spans="2:48" ht="15" customHeight="1">
      <c r="B112" s="29" t="str">
        <f t="shared" si="86"/>
        <v>101EPS010</v>
      </c>
      <c r="C112" s="29" t="str">
        <f t="shared" si="87"/>
        <v>101EPS044</v>
      </c>
      <c r="D112" s="29" t="str">
        <f t="shared" si="88"/>
        <v>101EPS002</v>
      </c>
      <c r="E112" s="29" t="str">
        <f t="shared" si="89"/>
        <v>101EPS016</v>
      </c>
      <c r="F112" s="29" t="str">
        <f t="shared" si="90"/>
        <v>101EPS023</v>
      </c>
      <c r="G112" s="29" t="str">
        <f t="shared" si="91"/>
        <v>101EPS005</v>
      </c>
      <c r="H112" s="29" t="str">
        <f t="shared" si="92"/>
        <v>101EPS040</v>
      </c>
      <c r="I112" s="29" t="str">
        <f t="shared" si="93"/>
        <v>101EPS017</v>
      </c>
      <c r="J112" s="29" t="str">
        <f t="shared" si="94"/>
        <v>101EAS016</v>
      </c>
      <c r="K112" s="28" t="s">
        <v>399</v>
      </c>
      <c r="L112" s="30" t="s">
        <v>504</v>
      </c>
      <c r="M112" s="155">
        <v>101</v>
      </c>
      <c r="N112" s="40">
        <v>0</v>
      </c>
      <c r="O112" s="34">
        <v>2</v>
      </c>
      <c r="P112" s="34">
        <v>0</v>
      </c>
      <c r="Q112" s="34">
        <v>23</v>
      </c>
      <c r="R112" s="34">
        <v>0</v>
      </c>
      <c r="S112" s="34">
        <v>0</v>
      </c>
      <c r="T112" s="34">
        <v>0</v>
      </c>
      <c r="U112" s="34">
        <v>0</v>
      </c>
      <c r="V112" s="127">
        <v>0</v>
      </c>
      <c r="W112" s="147">
        <v>25</v>
      </c>
      <c r="X112" s="40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127">
        <v>0</v>
      </c>
      <c r="AG112" s="147">
        <v>0</v>
      </c>
      <c r="AH112" s="40">
        <f t="shared" si="96"/>
        <v>0</v>
      </c>
      <c r="AI112" s="34">
        <f t="shared" si="97"/>
        <v>0</v>
      </c>
      <c r="AJ112" s="34">
        <f t="shared" si="98"/>
        <v>0</v>
      </c>
      <c r="AK112" s="34">
        <f t="shared" si="99"/>
        <v>0</v>
      </c>
      <c r="AL112" s="34">
        <f t="shared" si="100"/>
        <v>0</v>
      </c>
      <c r="AM112" s="34">
        <f t="shared" si="101"/>
        <v>0</v>
      </c>
      <c r="AN112" s="34">
        <f t="shared" si="102"/>
        <v>15</v>
      </c>
      <c r="AO112" s="34">
        <f t="shared" si="103"/>
        <v>0</v>
      </c>
      <c r="AP112" s="127">
        <f t="shared" si="104"/>
        <v>0</v>
      </c>
      <c r="AQ112" s="147">
        <f t="shared" si="65"/>
        <v>15</v>
      </c>
      <c r="AR112" s="68" t="str">
        <f t="shared" si="75"/>
        <v>318ESSC02</v>
      </c>
      <c r="AS112" s="687" t="s">
        <v>715</v>
      </c>
      <c r="AT112" s="687">
        <v>318</v>
      </c>
      <c r="AU112" s="687" t="s">
        <v>700</v>
      </c>
      <c r="AV112" s="688">
        <v>1</v>
      </c>
    </row>
    <row r="113" spans="2:48" ht="15" customHeight="1">
      <c r="B113" s="29" t="str">
        <f t="shared" si="86"/>
        <v>145EPS010</v>
      </c>
      <c r="C113" s="29" t="str">
        <f t="shared" si="87"/>
        <v>145EPS044</v>
      </c>
      <c r="D113" s="29" t="str">
        <f t="shared" si="88"/>
        <v>145EPS002</v>
      </c>
      <c r="E113" s="29" t="str">
        <f t="shared" si="89"/>
        <v>145EPS016</v>
      </c>
      <c r="F113" s="29" t="str">
        <f t="shared" si="90"/>
        <v>145EPS023</v>
      </c>
      <c r="G113" s="29" t="str">
        <f t="shared" si="91"/>
        <v>145EPS005</v>
      </c>
      <c r="H113" s="29" t="str">
        <f t="shared" si="92"/>
        <v>145EPS040</v>
      </c>
      <c r="I113" s="29" t="str">
        <f t="shared" si="93"/>
        <v>145EPS017</v>
      </c>
      <c r="J113" s="29" t="str">
        <f t="shared" si="94"/>
        <v>145EAS016</v>
      </c>
      <c r="K113" s="158" t="s">
        <v>400</v>
      </c>
      <c r="L113" s="30" t="s">
        <v>504</v>
      </c>
      <c r="M113" s="155">
        <v>145</v>
      </c>
      <c r="N113" s="40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127">
        <v>0</v>
      </c>
      <c r="W113" s="147">
        <v>0</v>
      </c>
      <c r="X113" s="40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127">
        <v>0</v>
      </c>
      <c r="AG113" s="147">
        <v>0</v>
      </c>
      <c r="AH113" s="40">
        <f t="shared" si="96"/>
        <v>0</v>
      </c>
      <c r="AI113" s="34">
        <f t="shared" si="97"/>
        <v>0</v>
      </c>
      <c r="AJ113" s="34">
        <f t="shared" si="98"/>
        <v>0</v>
      </c>
      <c r="AK113" s="34">
        <f t="shared" si="99"/>
        <v>0</v>
      </c>
      <c r="AL113" s="34">
        <f t="shared" si="100"/>
        <v>0</v>
      </c>
      <c r="AM113" s="34">
        <f t="shared" si="101"/>
        <v>0</v>
      </c>
      <c r="AN113" s="34">
        <f t="shared" si="102"/>
        <v>1</v>
      </c>
      <c r="AO113" s="34">
        <f t="shared" si="103"/>
        <v>0</v>
      </c>
      <c r="AP113" s="127">
        <f t="shared" si="104"/>
        <v>0</v>
      </c>
      <c r="AQ113" s="147">
        <f t="shared" si="65"/>
        <v>1</v>
      </c>
      <c r="AR113" s="68" t="str">
        <f t="shared" si="75"/>
        <v>321EPS040</v>
      </c>
      <c r="AS113" s="687" t="s">
        <v>715</v>
      </c>
      <c r="AT113" s="687">
        <v>321</v>
      </c>
      <c r="AU113" s="687" t="s">
        <v>579</v>
      </c>
      <c r="AV113" s="688">
        <v>4</v>
      </c>
    </row>
    <row r="114" spans="2:48" ht="15" customHeight="1">
      <c r="B114" s="29" t="str">
        <f t="shared" si="86"/>
        <v>209EPS010</v>
      </c>
      <c r="C114" s="29" t="str">
        <f t="shared" si="87"/>
        <v>209EPS044</v>
      </c>
      <c r="D114" s="29" t="str">
        <f t="shared" si="88"/>
        <v>209EPS002</v>
      </c>
      <c r="E114" s="29" t="str">
        <f t="shared" si="89"/>
        <v>209EPS016</v>
      </c>
      <c r="F114" s="29" t="str">
        <f t="shared" si="90"/>
        <v>209EPS023</v>
      </c>
      <c r="G114" s="29" t="str">
        <f t="shared" si="91"/>
        <v>209EPS005</v>
      </c>
      <c r="H114" s="29" t="str">
        <f t="shared" si="92"/>
        <v>209EPS040</v>
      </c>
      <c r="I114" s="29" t="str">
        <f t="shared" si="93"/>
        <v>209EPS017</v>
      </c>
      <c r="J114" s="29" t="str">
        <f t="shared" si="94"/>
        <v>209EAS016</v>
      </c>
      <c r="K114" s="158" t="s">
        <v>401</v>
      </c>
      <c r="L114" s="30" t="s">
        <v>504</v>
      </c>
      <c r="M114" s="155">
        <v>209</v>
      </c>
      <c r="N114" s="40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127">
        <v>0</v>
      </c>
      <c r="W114" s="147">
        <v>0</v>
      </c>
      <c r="X114" s="40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127">
        <v>0</v>
      </c>
      <c r="AG114" s="147">
        <v>0</v>
      </c>
      <c r="AH114" s="40">
        <f t="shared" si="96"/>
        <v>0</v>
      </c>
      <c r="AI114" s="34">
        <f t="shared" si="97"/>
        <v>0</v>
      </c>
      <c r="AJ114" s="34">
        <f t="shared" si="98"/>
        <v>0</v>
      </c>
      <c r="AK114" s="34">
        <f t="shared" si="99"/>
        <v>0</v>
      </c>
      <c r="AL114" s="34">
        <f t="shared" si="100"/>
        <v>0</v>
      </c>
      <c r="AM114" s="34">
        <f t="shared" si="101"/>
        <v>0</v>
      </c>
      <c r="AN114" s="34">
        <f t="shared" si="102"/>
        <v>4</v>
      </c>
      <c r="AO114" s="34">
        <f t="shared" si="103"/>
        <v>0</v>
      </c>
      <c r="AP114" s="127">
        <f t="shared" si="104"/>
        <v>0</v>
      </c>
      <c r="AQ114" s="147">
        <f t="shared" si="65"/>
        <v>4</v>
      </c>
      <c r="AR114" s="68" t="str">
        <f t="shared" si="75"/>
        <v>376EPS002</v>
      </c>
      <c r="AS114" s="687" t="s">
        <v>715</v>
      </c>
      <c r="AT114" s="687">
        <v>376</v>
      </c>
      <c r="AU114" s="687" t="s">
        <v>577</v>
      </c>
      <c r="AV114" s="688">
        <v>1</v>
      </c>
    </row>
    <row r="115" spans="2:48" ht="15" customHeight="1">
      <c r="B115" s="29" t="str">
        <f t="shared" si="86"/>
        <v>282EPS010</v>
      </c>
      <c r="C115" s="29" t="str">
        <f t="shared" si="87"/>
        <v>282EPS044</v>
      </c>
      <c r="D115" s="29" t="str">
        <f t="shared" si="88"/>
        <v>282EPS002</v>
      </c>
      <c r="E115" s="29" t="str">
        <f t="shared" si="89"/>
        <v>282EPS016</v>
      </c>
      <c r="F115" s="29" t="str">
        <f t="shared" si="90"/>
        <v>282EPS023</v>
      </c>
      <c r="G115" s="29" t="str">
        <f t="shared" si="91"/>
        <v>282EPS005</v>
      </c>
      <c r="H115" s="29" t="str">
        <f t="shared" si="92"/>
        <v>282EPS040</v>
      </c>
      <c r="I115" s="29" t="str">
        <f t="shared" si="93"/>
        <v>282EPS017</v>
      </c>
      <c r="J115" s="29" t="str">
        <f t="shared" si="94"/>
        <v>282EAS016</v>
      </c>
      <c r="K115" s="158" t="s">
        <v>402</v>
      </c>
      <c r="L115" s="30" t="s">
        <v>504</v>
      </c>
      <c r="M115" s="155">
        <v>282</v>
      </c>
      <c r="N115" s="40">
        <v>0</v>
      </c>
      <c r="O115" s="34">
        <v>0</v>
      </c>
      <c r="P115" s="34">
        <v>0</v>
      </c>
      <c r="Q115" s="34">
        <v>15</v>
      </c>
      <c r="R115" s="34">
        <v>0</v>
      </c>
      <c r="S115" s="34">
        <v>0</v>
      </c>
      <c r="T115" s="34">
        <v>0</v>
      </c>
      <c r="U115" s="34">
        <v>0</v>
      </c>
      <c r="V115" s="127">
        <v>0</v>
      </c>
      <c r="W115" s="147">
        <v>15</v>
      </c>
      <c r="X115" s="40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127">
        <v>0</v>
      </c>
      <c r="AG115" s="147">
        <v>0</v>
      </c>
      <c r="AH115" s="40">
        <f t="shared" si="96"/>
        <v>0</v>
      </c>
      <c r="AI115" s="34">
        <f t="shared" si="97"/>
        <v>0</v>
      </c>
      <c r="AJ115" s="34">
        <f t="shared" si="98"/>
        <v>0</v>
      </c>
      <c r="AK115" s="34">
        <f t="shared" si="99"/>
        <v>0</v>
      </c>
      <c r="AL115" s="34">
        <f t="shared" si="100"/>
        <v>0</v>
      </c>
      <c r="AM115" s="34">
        <f t="shared" si="101"/>
        <v>0</v>
      </c>
      <c r="AN115" s="34">
        <f t="shared" si="102"/>
        <v>26</v>
      </c>
      <c r="AO115" s="34">
        <f t="shared" si="103"/>
        <v>0</v>
      </c>
      <c r="AP115" s="127">
        <f t="shared" si="104"/>
        <v>0</v>
      </c>
      <c r="AQ115" s="147">
        <f t="shared" si="65"/>
        <v>26</v>
      </c>
      <c r="AR115" s="68" t="str">
        <f t="shared" si="75"/>
        <v>376EPS010</v>
      </c>
      <c r="AS115" s="687" t="s">
        <v>715</v>
      </c>
      <c r="AT115" s="687">
        <v>376</v>
      </c>
      <c r="AU115" s="687" t="s">
        <v>576</v>
      </c>
      <c r="AV115" s="688">
        <v>138</v>
      </c>
    </row>
    <row r="116" spans="2:48" ht="15" customHeight="1">
      <c r="B116" s="29" t="str">
        <f t="shared" si="86"/>
        <v>353EPS010</v>
      </c>
      <c r="C116" s="29" t="str">
        <f t="shared" si="87"/>
        <v>353EPS044</v>
      </c>
      <c r="D116" s="29" t="str">
        <f t="shared" si="88"/>
        <v>353EPS002</v>
      </c>
      <c r="E116" s="29" t="str">
        <f t="shared" si="89"/>
        <v>353EPS016</v>
      </c>
      <c r="F116" s="29" t="str">
        <f t="shared" si="90"/>
        <v>353EPS023</v>
      </c>
      <c r="G116" s="29" t="str">
        <f t="shared" si="91"/>
        <v>353EPS005</v>
      </c>
      <c r="H116" s="29" t="str">
        <f t="shared" si="92"/>
        <v>353EPS040</v>
      </c>
      <c r="I116" s="29" t="str">
        <f t="shared" si="93"/>
        <v>353EPS017</v>
      </c>
      <c r="J116" s="29" t="str">
        <f t="shared" si="94"/>
        <v>353EAS016</v>
      </c>
      <c r="K116" s="158" t="s">
        <v>403</v>
      </c>
      <c r="L116" s="30" t="s">
        <v>504</v>
      </c>
      <c r="M116" s="155">
        <v>353</v>
      </c>
      <c r="N116" s="40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127">
        <v>0</v>
      </c>
      <c r="W116" s="147">
        <v>0</v>
      </c>
      <c r="X116" s="40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127">
        <v>0</v>
      </c>
      <c r="AG116" s="147">
        <v>0</v>
      </c>
      <c r="AH116" s="40">
        <f t="shared" si="96"/>
        <v>0</v>
      </c>
      <c r="AI116" s="34">
        <f t="shared" si="97"/>
        <v>0</v>
      </c>
      <c r="AJ116" s="34">
        <f t="shared" si="98"/>
        <v>0</v>
      </c>
      <c r="AK116" s="34">
        <f t="shared" si="99"/>
        <v>0</v>
      </c>
      <c r="AL116" s="34">
        <f t="shared" si="100"/>
        <v>0</v>
      </c>
      <c r="AM116" s="34">
        <f t="shared" si="101"/>
        <v>0</v>
      </c>
      <c r="AN116" s="34">
        <f t="shared" si="102"/>
        <v>1</v>
      </c>
      <c r="AO116" s="34">
        <f t="shared" si="103"/>
        <v>0</v>
      </c>
      <c r="AP116" s="127">
        <f t="shared" si="104"/>
        <v>0</v>
      </c>
      <c r="AQ116" s="147">
        <f t="shared" si="65"/>
        <v>1</v>
      </c>
      <c r="AR116" s="68" t="str">
        <f t="shared" si="75"/>
        <v>376EPS016</v>
      </c>
      <c r="AS116" s="687" t="s">
        <v>715</v>
      </c>
      <c r="AT116" s="687">
        <v>376</v>
      </c>
      <c r="AU116" s="687" t="s">
        <v>643</v>
      </c>
      <c r="AV116" s="688">
        <v>104</v>
      </c>
    </row>
    <row r="117" spans="2:48" ht="15" customHeight="1">
      <c r="B117" s="29" t="str">
        <f t="shared" si="86"/>
        <v>364EPS010</v>
      </c>
      <c r="C117" s="29" t="str">
        <f t="shared" si="87"/>
        <v>364EPS044</v>
      </c>
      <c r="D117" s="29" t="str">
        <f t="shared" si="88"/>
        <v>364EPS002</v>
      </c>
      <c r="E117" s="29" t="str">
        <f t="shared" si="89"/>
        <v>364EPS016</v>
      </c>
      <c r="F117" s="29" t="str">
        <f t="shared" si="90"/>
        <v>364EPS023</v>
      </c>
      <c r="G117" s="29" t="str">
        <f t="shared" si="91"/>
        <v>364EPS005</v>
      </c>
      <c r="H117" s="29" t="str">
        <f t="shared" si="92"/>
        <v>364EPS040</v>
      </c>
      <c r="I117" s="29" t="str">
        <f t="shared" si="93"/>
        <v>364EPS017</v>
      </c>
      <c r="J117" s="29" t="str">
        <f t="shared" si="94"/>
        <v>364EAS016</v>
      </c>
      <c r="K117" s="158" t="s">
        <v>404</v>
      </c>
      <c r="L117" s="30" t="s">
        <v>504</v>
      </c>
      <c r="M117" s="155">
        <v>364</v>
      </c>
      <c r="N117" s="40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127">
        <v>0</v>
      </c>
      <c r="W117" s="147">
        <v>0</v>
      </c>
      <c r="X117" s="40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127">
        <v>0</v>
      </c>
      <c r="AG117" s="147">
        <v>0</v>
      </c>
      <c r="AH117" s="40">
        <f t="shared" si="96"/>
        <v>0</v>
      </c>
      <c r="AI117" s="34">
        <f t="shared" si="97"/>
        <v>0</v>
      </c>
      <c r="AJ117" s="34">
        <f t="shared" si="98"/>
        <v>0</v>
      </c>
      <c r="AK117" s="34">
        <f t="shared" si="99"/>
        <v>0</v>
      </c>
      <c r="AL117" s="34">
        <f t="shared" si="100"/>
        <v>0</v>
      </c>
      <c r="AM117" s="34">
        <f t="shared" si="101"/>
        <v>0</v>
      </c>
      <c r="AN117" s="34">
        <f t="shared" si="102"/>
        <v>15</v>
      </c>
      <c r="AO117" s="34">
        <f t="shared" si="103"/>
        <v>0</v>
      </c>
      <c r="AP117" s="127">
        <f t="shared" si="104"/>
        <v>0</v>
      </c>
      <c r="AQ117" s="147">
        <f t="shared" si="65"/>
        <v>15</v>
      </c>
      <c r="AR117" s="68" t="str">
        <f t="shared" si="75"/>
        <v>376EPS040</v>
      </c>
      <c r="AS117" s="687" t="s">
        <v>715</v>
      </c>
      <c r="AT117" s="687">
        <v>376</v>
      </c>
      <c r="AU117" s="687" t="s">
        <v>579</v>
      </c>
      <c r="AV117" s="688">
        <v>28</v>
      </c>
    </row>
    <row r="118" spans="2:48" ht="15" customHeight="1">
      <c r="B118" s="29" t="str">
        <f t="shared" si="86"/>
        <v>368EPS010</v>
      </c>
      <c r="C118" s="29" t="str">
        <f t="shared" si="87"/>
        <v>368EPS044</v>
      </c>
      <c r="D118" s="29" t="str">
        <f t="shared" si="88"/>
        <v>368EPS002</v>
      </c>
      <c r="E118" s="29" t="str">
        <f t="shared" si="89"/>
        <v>368EPS016</v>
      </c>
      <c r="F118" s="29" t="str">
        <f t="shared" si="90"/>
        <v>368EPS023</v>
      </c>
      <c r="G118" s="29" t="str">
        <f t="shared" si="91"/>
        <v>368EPS005</v>
      </c>
      <c r="H118" s="29" t="str">
        <f t="shared" si="92"/>
        <v>368EPS040</v>
      </c>
      <c r="I118" s="29" t="str">
        <f t="shared" si="93"/>
        <v>368EPS017</v>
      </c>
      <c r="J118" s="29" t="str">
        <f t="shared" si="94"/>
        <v>368EAS016</v>
      </c>
      <c r="K118" s="158" t="s">
        <v>405</v>
      </c>
      <c r="L118" s="30" t="s">
        <v>504</v>
      </c>
      <c r="M118" s="155">
        <v>368</v>
      </c>
      <c r="N118" s="40">
        <v>0</v>
      </c>
      <c r="O118" s="34">
        <v>0</v>
      </c>
      <c r="P118" s="34">
        <v>0</v>
      </c>
      <c r="Q118" s="34">
        <v>22</v>
      </c>
      <c r="R118" s="34">
        <v>0</v>
      </c>
      <c r="S118" s="34">
        <v>0</v>
      </c>
      <c r="T118" s="34">
        <v>0</v>
      </c>
      <c r="U118" s="34">
        <v>0</v>
      </c>
      <c r="V118" s="127">
        <v>0</v>
      </c>
      <c r="W118" s="147">
        <v>22</v>
      </c>
      <c r="X118" s="40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127">
        <v>0</v>
      </c>
      <c r="AG118" s="147">
        <v>0</v>
      </c>
      <c r="AH118" s="40">
        <f t="shared" si="96"/>
        <v>0</v>
      </c>
      <c r="AI118" s="34">
        <f t="shared" si="97"/>
        <v>0</v>
      </c>
      <c r="AJ118" s="34">
        <f t="shared" si="98"/>
        <v>0</v>
      </c>
      <c r="AK118" s="34">
        <f t="shared" si="99"/>
        <v>0</v>
      </c>
      <c r="AL118" s="34">
        <f t="shared" si="100"/>
        <v>0</v>
      </c>
      <c r="AM118" s="34">
        <f t="shared" si="101"/>
        <v>0</v>
      </c>
      <c r="AN118" s="34">
        <f t="shared" si="102"/>
        <v>0</v>
      </c>
      <c r="AO118" s="34">
        <f t="shared" si="103"/>
        <v>0</v>
      </c>
      <c r="AP118" s="127">
        <f t="shared" si="104"/>
        <v>0</v>
      </c>
      <c r="AQ118" s="147">
        <f t="shared" si="65"/>
        <v>0</v>
      </c>
      <c r="AR118" s="68" t="str">
        <f t="shared" si="75"/>
        <v>400EPS002</v>
      </c>
      <c r="AS118" s="687" t="s">
        <v>715</v>
      </c>
      <c r="AT118" s="687">
        <v>400</v>
      </c>
      <c r="AU118" s="687" t="s">
        <v>577</v>
      </c>
      <c r="AV118" s="688">
        <v>13</v>
      </c>
    </row>
    <row r="119" spans="2:48" ht="15" customHeight="1">
      <c r="B119" s="29" t="str">
        <f t="shared" si="86"/>
        <v>390EPS010</v>
      </c>
      <c r="C119" s="29" t="str">
        <f t="shared" si="87"/>
        <v>390EPS044</v>
      </c>
      <c r="D119" s="29" t="str">
        <f t="shared" si="88"/>
        <v>390EPS002</v>
      </c>
      <c r="E119" s="29" t="str">
        <f t="shared" si="89"/>
        <v>390EPS016</v>
      </c>
      <c r="F119" s="29" t="str">
        <f t="shared" si="90"/>
        <v>390EPS023</v>
      </c>
      <c r="G119" s="29" t="str">
        <f t="shared" si="91"/>
        <v>390EPS005</v>
      </c>
      <c r="H119" s="29" t="str">
        <f t="shared" si="92"/>
        <v>390EPS040</v>
      </c>
      <c r="I119" s="29" t="str">
        <f t="shared" si="93"/>
        <v>390EPS017</v>
      </c>
      <c r="J119" s="29" t="str">
        <f t="shared" si="94"/>
        <v>390EAS016</v>
      </c>
      <c r="K119" s="158" t="s">
        <v>406</v>
      </c>
      <c r="L119" s="30" t="s">
        <v>504</v>
      </c>
      <c r="M119" s="155">
        <v>390</v>
      </c>
      <c r="N119" s="40">
        <v>0</v>
      </c>
      <c r="O119" s="34">
        <v>0</v>
      </c>
      <c r="P119" s="34">
        <v>0</v>
      </c>
      <c r="Q119" s="34">
        <v>5</v>
      </c>
      <c r="R119" s="34">
        <v>0</v>
      </c>
      <c r="S119" s="34">
        <v>0</v>
      </c>
      <c r="T119" s="34">
        <v>0</v>
      </c>
      <c r="U119" s="34">
        <v>0</v>
      </c>
      <c r="V119" s="127">
        <v>0</v>
      </c>
      <c r="W119" s="147">
        <v>5</v>
      </c>
      <c r="X119" s="40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127">
        <v>0</v>
      </c>
      <c r="AG119" s="147">
        <v>0</v>
      </c>
      <c r="AH119" s="40">
        <f t="shared" si="96"/>
        <v>0</v>
      </c>
      <c r="AI119" s="34">
        <f t="shared" si="97"/>
        <v>0</v>
      </c>
      <c r="AJ119" s="34">
        <f t="shared" si="98"/>
        <v>0</v>
      </c>
      <c r="AK119" s="34">
        <f t="shared" si="99"/>
        <v>0</v>
      </c>
      <c r="AL119" s="34">
        <f t="shared" si="100"/>
        <v>0</v>
      </c>
      <c r="AM119" s="34">
        <f t="shared" si="101"/>
        <v>0</v>
      </c>
      <c r="AN119" s="34">
        <f t="shared" si="102"/>
        <v>18</v>
      </c>
      <c r="AO119" s="34">
        <f t="shared" si="103"/>
        <v>0</v>
      </c>
      <c r="AP119" s="127">
        <f t="shared" si="104"/>
        <v>0</v>
      </c>
      <c r="AQ119" s="147">
        <f t="shared" si="65"/>
        <v>18</v>
      </c>
      <c r="AR119" s="68" t="str">
        <f t="shared" si="75"/>
        <v>400EPS016</v>
      </c>
      <c r="AS119" s="687" t="s">
        <v>715</v>
      </c>
      <c r="AT119" s="687">
        <v>400</v>
      </c>
      <c r="AU119" s="687" t="s">
        <v>643</v>
      </c>
      <c r="AV119" s="688">
        <v>31</v>
      </c>
    </row>
    <row r="120" spans="2:48" ht="15" customHeight="1">
      <c r="B120" s="29" t="str">
        <f t="shared" si="86"/>
        <v>467EPS010</v>
      </c>
      <c r="C120" s="29" t="str">
        <f t="shared" si="87"/>
        <v>467EPS044</v>
      </c>
      <c r="D120" s="29" t="str">
        <f t="shared" si="88"/>
        <v>467EPS002</v>
      </c>
      <c r="E120" s="29" t="str">
        <f t="shared" si="89"/>
        <v>467EPS016</v>
      </c>
      <c r="F120" s="29" t="str">
        <f t="shared" si="90"/>
        <v>467EPS023</v>
      </c>
      <c r="G120" s="29" t="str">
        <f t="shared" si="91"/>
        <v>467EPS005</v>
      </c>
      <c r="H120" s="29" t="str">
        <f t="shared" si="92"/>
        <v>467EPS040</v>
      </c>
      <c r="I120" s="29" t="str">
        <f t="shared" si="93"/>
        <v>467EPS017</v>
      </c>
      <c r="J120" s="29" t="str">
        <f t="shared" si="94"/>
        <v>467EAS016</v>
      </c>
      <c r="K120" s="158" t="s">
        <v>407</v>
      </c>
      <c r="L120" s="30" t="s">
        <v>504</v>
      </c>
      <c r="M120" s="155">
        <v>467</v>
      </c>
      <c r="N120" s="40">
        <v>0</v>
      </c>
      <c r="O120" s="34">
        <v>0</v>
      </c>
      <c r="P120" s="34">
        <v>0</v>
      </c>
      <c r="Q120" s="34">
        <v>0</v>
      </c>
      <c r="R120" s="34">
        <v>0</v>
      </c>
      <c r="S120" s="34">
        <v>0</v>
      </c>
      <c r="T120" s="34">
        <v>0</v>
      </c>
      <c r="U120" s="34">
        <v>0</v>
      </c>
      <c r="V120" s="127">
        <v>0</v>
      </c>
      <c r="W120" s="147">
        <v>0</v>
      </c>
      <c r="X120" s="40">
        <v>0</v>
      </c>
      <c r="Y120" s="34">
        <v>0</v>
      </c>
      <c r="Z120" s="34">
        <v>0</v>
      </c>
      <c r="AA120" s="34">
        <v>0</v>
      </c>
      <c r="AB120" s="34">
        <v>0</v>
      </c>
      <c r="AC120" s="34">
        <v>0</v>
      </c>
      <c r="AD120" s="34">
        <v>0</v>
      </c>
      <c r="AE120" s="34">
        <v>0</v>
      </c>
      <c r="AF120" s="127">
        <v>0</v>
      </c>
      <c r="AG120" s="147">
        <v>0</v>
      </c>
      <c r="AH120" s="40">
        <f t="shared" si="96"/>
        <v>0</v>
      </c>
      <c r="AI120" s="34">
        <f t="shared" si="97"/>
        <v>0</v>
      </c>
      <c r="AJ120" s="34">
        <f t="shared" si="98"/>
        <v>0</v>
      </c>
      <c r="AK120" s="34">
        <f t="shared" si="99"/>
        <v>0</v>
      </c>
      <c r="AL120" s="34">
        <f t="shared" si="100"/>
        <v>0</v>
      </c>
      <c r="AM120" s="34">
        <f t="shared" si="101"/>
        <v>0</v>
      </c>
      <c r="AN120" s="34">
        <f t="shared" si="102"/>
        <v>1</v>
      </c>
      <c r="AO120" s="34">
        <f t="shared" si="103"/>
        <v>0</v>
      </c>
      <c r="AP120" s="127">
        <f t="shared" si="104"/>
        <v>0</v>
      </c>
      <c r="AQ120" s="147">
        <f t="shared" si="65"/>
        <v>1</v>
      </c>
      <c r="AR120" s="68" t="str">
        <f t="shared" si="75"/>
        <v>400EPS040</v>
      </c>
      <c r="AS120" s="687" t="s">
        <v>715</v>
      </c>
      <c r="AT120" s="687">
        <v>400</v>
      </c>
      <c r="AU120" s="687" t="s">
        <v>579</v>
      </c>
      <c r="AV120" s="688">
        <v>8</v>
      </c>
    </row>
    <row r="121" spans="2:48" ht="15" customHeight="1">
      <c r="B121" s="29" t="str">
        <f t="shared" si="86"/>
        <v>576EPS010</v>
      </c>
      <c r="C121" s="29" t="str">
        <f t="shared" si="87"/>
        <v>576EPS044</v>
      </c>
      <c r="D121" s="29" t="str">
        <f t="shared" si="88"/>
        <v>576EPS002</v>
      </c>
      <c r="E121" s="29" t="str">
        <f t="shared" si="89"/>
        <v>576EPS016</v>
      </c>
      <c r="F121" s="29" t="str">
        <f t="shared" si="90"/>
        <v>576EPS023</v>
      </c>
      <c r="G121" s="29" t="str">
        <f t="shared" si="91"/>
        <v>576EPS005</v>
      </c>
      <c r="H121" s="29" t="str">
        <f t="shared" si="92"/>
        <v>576EPS040</v>
      </c>
      <c r="I121" s="29" t="str">
        <f t="shared" si="93"/>
        <v>576EPS017</v>
      </c>
      <c r="J121" s="29" t="str">
        <f t="shared" si="94"/>
        <v>576EAS016</v>
      </c>
      <c r="K121" s="158" t="s">
        <v>408</v>
      </c>
      <c r="L121" s="30" t="s">
        <v>504</v>
      </c>
      <c r="M121" s="155">
        <v>576</v>
      </c>
      <c r="N121" s="40">
        <v>0</v>
      </c>
      <c r="O121" s="34">
        <v>0</v>
      </c>
      <c r="P121" s="34">
        <v>0</v>
      </c>
      <c r="Q121" s="34">
        <v>8</v>
      </c>
      <c r="R121" s="34">
        <v>0</v>
      </c>
      <c r="S121" s="34">
        <v>0</v>
      </c>
      <c r="T121" s="34">
        <v>0</v>
      </c>
      <c r="U121" s="34">
        <v>0</v>
      </c>
      <c r="V121" s="127">
        <v>0</v>
      </c>
      <c r="W121" s="147">
        <v>8</v>
      </c>
      <c r="X121" s="40">
        <v>0</v>
      </c>
      <c r="Y121" s="34">
        <v>0</v>
      </c>
      <c r="Z121" s="34">
        <v>0</v>
      </c>
      <c r="AA121" s="34">
        <v>0</v>
      </c>
      <c r="AB121" s="34">
        <v>0</v>
      </c>
      <c r="AC121" s="34">
        <v>0</v>
      </c>
      <c r="AD121" s="34">
        <v>0</v>
      </c>
      <c r="AE121" s="34">
        <v>0</v>
      </c>
      <c r="AF121" s="127">
        <v>0</v>
      </c>
      <c r="AG121" s="147">
        <v>0</v>
      </c>
      <c r="AH121" s="40">
        <f t="shared" si="96"/>
        <v>0</v>
      </c>
      <c r="AI121" s="34">
        <f t="shared" si="97"/>
        <v>0</v>
      </c>
      <c r="AJ121" s="34">
        <f t="shared" si="98"/>
        <v>0</v>
      </c>
      <c r="AK121" s="34">
        <f t="shared" si="99"/>
        <v>0</v>
      </c>
      <c r="AL121" s="34">
        <f t="shared" si="100"/>
        <v>0</v>
      </c>
      <c r="AM121" s="34">
        <f t="shared" si="101"/>
        <v>0</v>
      </c>
      <c r="AN121" s="34">
        <f t="shared" si="102"/>
        <v>2</v>
      </c>
      <c r="AO121" s="34">
        <f t="shared" si="103"/>
        <v>0</v>
      </c>
      <c r="AP121" s="127">
        <f t="shared" si="104"/>
        <v>0</v>
      </c>
      <c r="AQ121" s="147">
        <f t="shared" si="65"/>
        <v>2</v>
      </c>
      <c r="AR121" s="68" t="str">
        <f t="shared" si="75"/>
        <v>440EPS002</v>
      </c>
      <c r="AS121" s="687" t="s">
        <v>715</v>
      </c>
      <c r="AT121" s="687">
        <v>440</v>
      </c>
      <c r="AU121" s="687" t="s">
        <v>577</v>
      </c>
      <c r="AV121" s="688">
        <v>28</v>
      </c>
    </row>
    <row r="122" spans="2:48" ht="15" customHeight="1">
      <c r="B122" s="29" t="str">
        <f t="shared" si="86"/>
        <v>642EPS010</v>
      </c>
      <c r="C122" s="29" t="str">
        <f t="shared" si="87"/>
        <v>642EPS044</v>
      </c>
      <c r="D122" s="29" t="str">
        <f t="shared" si="88"/>
        <v>642EPS002</v>
      </c>
      <c r="E122" s="29" t="str">
        <f t="shared" si="89"/>
        <v>642EPS016</v>
      </c>
      <c r="F122" s="29" t="str">
        <f t="shared" si="90"/>
        <v>642EPS023</v>
      </c>
      <c r="G122" s="29" t="str">
        <f t="shared" si="91"/>
        <v>642EPS005</v>
      </c>
      <c r="H122" s="29" t="str">
        <f t="shared" si="92"/>
        <v>642EPS040</v>
      </c>
      <c r="I122" s="29" t="str">
        <f t="shared" si="93"/>
        <v>642EPS017</v>
      </c>
      <c r="J122" s="29" t="str">
        <f t="shared" si="94"/>
        <v>642EAS016</v>
      </c>
      <c r="K122" s="158" t="s">
        <v>409</v>
      </c>
      <c r="L122" s="30" t="s">
        <v>504</v>
      </c>
      <c r="M122" s="155">
        <v>642</v>
      </c>
      <c r="N122" s="40">
        <v>0</v>
      </c>
      <c r="O122" s="34">
        <v>0</v>
      </c>
      <c r="P122" s="34">
        <v>0</v>
      </c>
      <c r="Q122" s="34">
        <v>13</v>
      </c>
      <c r="R122" s="34">
        <v>0</v>
      </c>
      <c r="S122" s="34">
        <v>0</v>
      </c>
      <c r="T122" s="34">
        <v>0</v>
      </c>
      <c r="U122" s="34">
        <v>0</v>
      </c>
      <c r="V122" s="127">
        <v>0</v>
      </c>
      <c r="W122" s="147">
        <v>13</v>
      </c>
      <c r="X122" s="40">
        <v>0</v>
      </c>
      <c r="Y122" s="34">
        <v>0</v>
      </c>
      <c r="Z122" s="34">
        <v>0</v>
      </c>
      <c r="AA122" s="34">
        <v>0</v>
      </c>
      <c r="AB122" s="34">
        <v>0</v>
      </c>
      <c r="AC122" s="34">
        <v>0</v>
      </c>
      <c r="AD122" s="34">
        <v>0</v>
      </c>
      <c r="AE122" s="34">
        <v>0</v>
      </c>
      <c r="AF122" s="127">
        <v>0</v>
      </c>
      <c r="AG122" s="147">
        <v>0</v>
      </c>
      <c r="AH122" s="40">
        <f t="shared" si="96"/>
        <v>0</v>
      </c>
      <c r="AI122" s="34">
        <f t="shared" si="97"/>
        <v>0</v>
      </c>
      <c r="AJ122" s="34">
        <f t="shared" si="98"/>
        <v>0</v>
      </c>
      <c r="AK122" s="34">
        <f t="shared" si="99"/>
        <v>0</v>
      </c>
      <c r="AL122" s="34">
        <f t="shared" si="100"/>
        <v>0</v>
      </c>
      <c r="AM122" s="34">
        <f t="shared" si="101"/>
        <v>0</v>
      </c>
      <c r="AN122" s="34">
        <f t="shared" si="102"/>
        <v>3</v>
      </c>
      <c r="AO122" s="34">
        <f t="shared" si="103"/>
        <v>0</v>
      </c>
      <c r="AP122" s="127">
        <f t="shared" si="104"/>
        <v>0</v>
      </c>
      <c r="AQ122" s="147">
        <f t="shared" si="65"/>
        <v>3</v>
      </c>
      <c r="AR122" s="68" t="str">
        <f t="shared" si="75"/>
        <v>440EPS005</v>
      </c>
      <c r="AS122" s="687" t="s">
        <v>715</v>
      </c>
      <c r="AT122" s="687">
        <v>440</v>
      </c>
      <c r="AU122" s="687" t="s">
        <v>578</v>
      </c>
      <c r="AV122" s="688">
        <v>1</v>
      </c>
    </row>
    <row r="123" spans="2:48" ht="15" customHeight="1">
      <c r="B123" s="29" t="str">
        <f t="shared" si="86"/>
        <v>679EPS010</v>
      </c>
      <c r="C123" s="29" t="str">
        <f t="shared" si="87"/>
        <v>679EPS044</v>
      </c>
      <c r="D123" s="29" t="str">
        <f t="shared" si="88"/>
        <v>679EPS002</v>
      </c>
      <c r="E123" s="29" t="str">
        <f t="shared" si="89"/>
        <v>679EPS016</v>
      </c>
      <c r="F123" s="29" t="str">
        <f t="shared" si="90"/>
        <v>679EPS023</v>
      </c>
      <c r="G123" s="29" t="str">
        <f t="shared" si="91"/>
        <v>679EPS005</v>
      </c>
      <c r="H123" s="29" t="str">
        <f t="shared" si="92"/>
        <v>679EPS040</v>
      </c>
      <c r="I123" s="29" t="str">
        <f t="shared" si="93"/>
        <v>679EPS017</v>
      </c>
      <c r="J123" s="29" t="str">
        <f t="shared" si="94"/>
        <v>679EAS016</v>
      </c>
      <c r="K123" s="158" t="s">
        <v>410</v>
      </c>
      <c r="L123" s="30" t="s">
        <v>504</v>
      </c>
      <c r="M123" s="155">
        <v>679</v>
      </c>
      <c r="N123" s="40">
        <v>0</v>
      </c>
      <c r="O123" s="34">
        <v>0</v>
      </c>
      <c r="P123" s="34">
        <v>0</v>
      </c>
      <c r="Q123" s="34">
        <v>8</v>
      </c>
      <c r="R123" s="34">
        <v>0</v>
      </c>
      <c r="S123" s="34">
        <v>0</v>
      </c>
      <c r="T123" s="34">
        <v>0</v>
      </c>
      <c r="U123" s="34">
        <v>0</v>
      </c>
      <c r="V123" s="127">
        <v>0</v>
      </c>
      <c r="W123" s="147">
        <v>8</v>
      </c>
      <c r="X123" s="40">
        <v>0</v>
      </c>
      <c r="Y123" s="34">
        <v>0</v>
      </c>
      <c r="Z123" s="34">
        <v>0</v>
      </c>
      <c r="AA123" s="34">
        <v>0</v>
      </c>
      <c r="AB123" s="34">
        <v>0</v>
      </c>
      <c r="AC123" s="34">
        <v>0</v>
      </c>
      <c r="AD123" s="34">
        <v>0</v>
      </c>
      <c r="AE123" s="34">
        <v>0</v>
      </c>
      <c r="AF123" s="127">
        <v>0</v>
      </c>
      <c r="AG123" s="147">
        <v>0</v>
      </c>
      <c r="AH123" s="40">
        <f t="shared" si="96"/>
        <v>0</v>
      </c>
      <c r="AI123" s="34">
        <f t="shared" si="97"/>
        <v>0</v>
      </c>
      <c r="AJ123" s="34">
        <f t="shared" si="98"/>
        <v>0</v>
      </c>
      <c r="AK123" s="34">
        <f t="shared" si="99"/>
        <v>6</v>
      </c>
      <c r="AL123" s="34">
        <f t="shared" si="100"/>
        <v>0</v>
      </c>
      <c r="AM123" s="34">
        <f t="shared" si="101"/>
        <v>0</v>
      </c>
      <c r="AN123" s="34">
        <f t="shared" si="102"/>
        <v>6</v>
      </c>
      <c r="AO123" s="34">
        <f t="shared" si="103"/>
        <v>0</v>
      </c>
      <c r="AP123" s="127">
        <f t="shared" si="104"/>
        <v>0</v>
      </c>
      <c r="AQ123" s="147">
        <f t="shared" si="65"/>
        <v>12</v>
      </c>
      <c r="AR123" s="68" t="str">
        <f t="shared" si="75"/>
        <v>440EPS010</v>
      </c>
      <c r="AS123" s="687" t="s">
        <v>715</v>
      </c>
      <c r="AT123" s="687">
        <v>440</v>
      </c>
      <c r="AU123" s="687" t="s">
        <v>576</v>
      </c>
      <c r="AV123" s="688">
        <v>77</v>
      </c>
    </row>
    <row r="124" spans="2:48" ht="15" customHeight="1">
      <c r="B124" s="29" t="str">
        <f t="shared" si="86"/>
        <v>789EPS010</v>
      </c>
      <c r="C124" s="29" t="str">
        <f t="shared" si="87"/>
        <v>789EPS044</v>
      </c>
      <c r="D124" s="29" t="str">
        <f t="shared" si="88"/>
        <v>789EPS002</v>
      </c>
      <c r="E124" s="29" t="str">
        <f t="shared" si="89"/>
        <v>789EPS016</v>
      </c>
      <c r="F124" s="29" t="str">
        <f t="shared" si="90"/>
        <v>789EPS023</v>
      </c>
      <c r="G124" s="29" t="str">
        <f t="shared" si="91"/>
        <v>789EPS005</v>
      </c>
      <c r="H124" s="29" t="str">
        <f t="shared" si="92"/>
        <v>789EPS040</v>
      </c>
      <c r="I124" s="29" t="str">
        <f t="shared" si="93"/>
        <v>789EPS017</v>
      </c>
      <c r="J124" s="29" t="str">
        <f t="shared" si="94"/>
        <v>789EAS016</v>
      </c>
      <c r="K124" s="158" t="s">
        <v>411</v>
      </c>
      <c r="L124" s="30" t="s">
        <v>504</v>
      </c>
      <c r="M124" s="155">
        <v>789</v>
      </c>
      <c r="N124" s="40">
        <v>0</v>
      </c>
      <c r="O124" s="34">
        <v>0</v>
      </c>
      <c r="P124" s="34">
        <v>0</v>
      </c>
      <c r="Q124" s="34">
        <v>22</v>
      </c>
      <c r="R124" s="34">
        <v>0</v>
      </c>
      <c r="S124" s="34">
        <v>0</v>
      </c>
      <c r="T124" s="34">
        <v>0</v>
      </c>
      <c r="U124" s="34">
        <v>0</v>
      </c>
      <c r="V124" s="127">
        <v>0</v>
      </c>
      <c r="W124" s="147">
        <v>22</v>
      </c>
      <c r="X124" s="40">
        <v>0</v>
      </c>
      <c r="Y124" s="34">
        <v>0</v>
      </c>
      <c r="Z124" s="34">
        <v>0</v>
      </c>
      <c r="AA124" s="34">
        <v>0</v>
      </c>
      <c r="AB124" s="34">
        <v>0</v>
      </c>
      <c r="AC124" s="34">
        <v>0</v>
      </c>
      <c r="AD124" s="34">
        <v>0</v>
      </c>
      <c r="AE124" s="34">
        <v>0</v>
      </c>
      <c r="AF124" s="127">
        <v>0</v>
      </c>
      <c r="AG124" s="147">
        <v>0</v>
      </c>
      <c r="AH124" s="40">
        <f t="shared" si="96"/>
        <v>0</v>
      </c>
      <c r="AI124" s="34">
        <f t="shared" si="97"/>
        <v>0</v>
      </c>
      <c r="AJ124" s="34">
        <f t="shared" si="98"/>
        <v>0</v>
      </c>
      <c r="AK124" s="34">
        <f t="shared" si="99"/>
        <v>0</v>
      </c>
      <c r="AL124" s="34">
        <f t="shared" si="100"/>
        <v>0</v>
      </c>
      <c r="AM124" s="34">
        <f t="shared" si="101"/>
        <v>0</v>
      </c>
      <c r="AN124" s="34">
        <f t="shared" si="102"/>
        <v>6</v>
      </c>
      <c r="AO124" s="34">
        <f t="shared" si="103"/>
        <v>0</v>
      </c>
      <c r="AP124" s="127">
        <f t="shared" si="104"/>
        <v>0</v>
      </c>
      <c r="AQ124" s="147">
        <f t="shared" si="65"/>
        <v>6</v>
      </c>
      <c r="AR124" s="68" t="str">
        <f t="shared" si="75"/>
        <v>440EPS016</v>
      </c>
      <c r="AS124" s="687" t="s">
        <v>715</v>
      </c>
      <c r="AT124" s="687">
        <v>440</v>
      </c>
      <c r="AU124" s="687" t="s">
        <v>643</v>
      </c>
      <c r="AV124" s="688">
        <v>53</v>
      </c>
    </row>
    <row r="125" spans="2:48" ht="15" customHeight="1">
      <c r="B125" s="29" t="str">
        <f t="shared" si="86"/>
        <v>792EPS010</v>
      </c>
      <c r="C125" s="29" t="str">
        <f t="shared" si="87"/>
        <v>792EPS044</v>
      </c>
      <c r="D125" s="29" t="str">
        <f t="shared" si="88"/>
        <v>792EPS002</v>
      </c>
      <c r="E125" s="29" t="str">
        <f t="shared" si="89"/>
        <v>792EPS016</v>
      </c>
      <c r="F125" s="29" t="str">
        <f t="shared" si="90"/>
        <v>792EPS023</v>
      </c>
      <c r="G125" s="29" t="str">
        <f t="shared" si="91"/>
        <v>792EPS005</v>
      </c>
      <c r="H125" s="29" t="str">
        <f t="shared" si="92"/>
        <v>792EPS040</v>
      </c>
      <c r="I125" s="29" t="str">
        <f t="shared" si="93"/>
        <v>792EPS017</v>
      </c>
      <c r="J125" s="29" t="str">
        <f t="shared" si="94"/>
        <v>792EAS016</v>
      </c>
      <c r="K125" s="158" t="s">
        <v>412</v>
      </c>
      <c r="L125" s="30" t="s">
        <v>504</v>
      </c>
      <c r="M125" s="155">
        <v>792</v>
      </c>
      <c r="N125" s="40">
        <v>0</v>
      </c>
      <c r="O125" s="34">
        <v>0</v>
      </c>
      <c r="P125" s="34">
        <v>0</v>
      </c>
      <c r="Q125" s="34">
        <v>0</v>
      </c>
      <c r="R125" s="34">
        <v>0</v>
      </c>
      <c r="S125" s="34">
        <v>0</v>
      </c>
      <c r="T125" s="34">
        <v>0</v>
      </c>
      <c r="U125" s="34">
        <v>0</v>
      </c>
      <c r="V125" s="127">
        <v>0</v>
      </c>
      <c r="W125" s="147">
        <v>0</v>
      </c>
      <c r="X125" s="40">
        <v>0</v>
      </c>
      <c r="Y125" s="34">
        <v>0</v>
      </c>
      <c r="Z125" s="34">
        <v>0</v>
      </c>
      <c r="AA125" s="34">
        <v>0</v>
      </c>
      <c r="AB125" s="34">
        <v>0</v>
      </c>
      <c r="AC125" s="34">
        <v>0</v>
      </c>
      <c r="AD125" s="34">
        <v>0</v>
      </c>
      <c r="AE125" s="34">
        <v>0</v>
      </c>
      <c r="AF125" s="127">
        <v>0</v>
      </c>
      <c r="AG125" s="147">
        <v>0</v>
      </c>
      <c r="AH125" s="40">
        <f t="shared" si="96"/>
        <v>0</v>
      </c>
      <c r="AI125" s="34">
        <f t="shared" si="97"/>
        <v>0</v>
      </c>
      <c r="AJ125" s="34">
        <f t="shared" si="98"/>
        <v>0</v>
      </c>
      <c r="AK125" s="34">
        <f t="shared" si="99"/>
        <v>0</v>
      </c>
      <c r="AL125" s="34">
        <f t="shared" si="100"/>
        <v>0</v>
      </c>
      <c r="AM125" s="34">
        <f t="shared" si="101"/>
        <v>0</v>
      </c>
      <c r="AN125" s="34">
        <f t="shared" si="102"/>
        <v>0</v>
      </c>
      <c r="AO125" s="34">
        <f t="shared" si="103"/>
        <v>0</v>
      </c>
      <c r="AP125" s="127">
        <f t="shared" si="104"/>
        <v>0</v>
      </c>
      <c r="AQ125" s="147">
        <f t="shared" si="65"/>
        <v>0</v>
      </c>
      <c r="AR125" s="68" t="str">
        <f t="shared" si="75"/>
        <v>440EPS040</v>
      </c>
      <c r="AS125" s="687" t="s">
        <v>715</v>
      </c>
      <c r="AT125" s="687">
        <v>440</v>
      </c>
      <c r="AU125" s="687" t="s">
        <v>579</v>
      </c>
      <c r="AV125" s="688">
        <v>24</v>
      </c>
    </row>
    <row r="126" spans="2:48" ht="15" customHeight="1">
      <c r="B126" s="29" t="str">
        <f t="shared" si="86"/>
        <v>809EPS010</v>
      </c>
      <c r="C126" s="29" t="str">
        <f t="shared" si="87"/>
        <v>809EPS044</v>
      </c>
      <c r="D126" s="29" t="str">
        <f t="shared" si="88"/>
        <v>809EPS002</v>
      </c>
      <c r="E126" s="29" t="str">
        <f t="shared" si="89"/>
        <v>809EPS016</v>
      </c>
      <c r="F126" s="29" t="str">
        <f t="shared" si="90"/>
        <v>809EPS023</v>
      </c>
      <c r="G126" s="29" t="str">
        <f t="shared" si="91"/>
        <v>809EPS005</v>
      </c>
      <c r="H126" s="29" t="str">
        <f t="shared" si="92"/>
        <v>809EPS040</v>
      </c>
      <c r="I126" s="29" t="str">
        <f t="shared" si="93"/>
        <v>809EPS017</v>
      </c>
      <c r="J126" s="29" t="str">
        <f t="shared" si="94"/>
        <v>809EAS016</v>
      </c>
      <c r="K126" s="158" t="s">
        <v>413</v>
      </c>
      <c r="L126" s="30" t="s">
        <v>504</v>
      </c>
      <c r="M126" s="155">
        <v>809</v>
      </c>
      <c r="N126" s="40">
        <v>0</v>
      </c>
      <c r="O126" s="34">
        <v>0</v>
      </c>
      <c r="P126" s="34">
        <v>0</v>
      </c>
      <c r="Q126" s="34">
        <v>5</v>
      </c>
      <c r="R126" s="34">
        <v>0</v>
      </c>
      <c r="S126" s="34">
        <v>0</v>
      </c>
      <c r="T126" s="34">
        <v>0</v>
      </c>
      <c r="U126" s="34">
        <v>0</v>
      </c>
      <c r="V126" s="127">
        <v>0</v>
      </c>
      <c r="W126" s="147">
        <v>5</v>
      </c>
      <c r="X126" s="40">
        <v>0</v>
      </c>
      <c r="Y126" s="34">
        <v>0</v>
      </c>
      <c r="Z126" s="34">
        <v>0</v>
      </c>
      <c r="AA126" s="34">
        <v>0</v>
      </c>
      <c r="AB126" s="34">
        <v>0</v>
      </c>
      <c r="AC126" s="34">
        <v>0</v>
      </c>
      <c r="AD126" s="34">
        <v>0</v>
      </c>
      <c r="AE126" s="34">
        <v>0</v>
      </c>
      <c r="AF126" s="127">
        <v>0</v>
      </c>
      <c r="AG126" s="147">
        <v>0</v>
      </c>
      <c r="AH126" s="40">
        <f t="shared" si="96"/>
        <v>0</v>
      </c>
      <c r="AI126" s="34">
        <f t="shared" si="97"/>
        <v>0</v>
      </c>
      <c r="AJ126" s="34">
        <f t="shared" si="98"/>
        <v>0</v>
      </c>
      <c r="AK126" s="34">
        <f t="shared" si="99"/>
        <v>0</v>
      </c>
      <c r="AL126" s="34">
        <f t="shared" si="100"/>
        <v>0</v>
      </c>
      <c r="AM126" s="34">
        <f t="shared" si="101"/>
        <v>0</v>
      </c>
      <c r="AN126" s="34">
        <f t="shared" si="102"/>
        <v>2</v>
      </c>
      <c r="AO126" s="34">
        <f t="shared" si="103"/>
        <v>0</v>
      </c>
      <c r="AP126" s="127">
        <f t="shared" si="104"/>
        <v>0</v>
      </c>
      <c r="AQ126" s="147">
        <f t="shared" si="65"/>
        <v>2</v>
      </c>
      <c r="AR126" s="68" t="str">
        <f t="shared" si="75"/>
        <v>483EPS040</v>
      </c>
      <c r="AS126" s="687" t="s">
        <v>715</v>
      </c>
      <c r="AT126" s="687">
        <v>483</v>
      </c>
      <c r="AU126" s="687" t="s">
        <v>579</v>
      </c>
      <c r="AV126" s="688">
        <v>1</v>
      </c>
    </row>
    <row r="127" spans="2:48" ht="15" customHeight="1">
      <c r="B127" s="29" t="str">
        <f t="shared" si="86"/>
        <v>847EPS010</v>
      </c>
      <c r="C127" s="29" t="str">
        <f t="shared" si="87"/>
        <v>847EPS044</v>
      </c>
      <c r="D127" s="29" t="str">
        <f t="shared" si="88"/>
        <v>847EPS002</v>
      </c>
      <c r="E127" s="29" t="str">
        <f t="shared" si="89"/>
        <v>847EPS016</v>
      </c>
      <c r="F127" s="29" t="str">
        <f t="shared" si="90"/>
        <v>847EPS023</v>
      </c>
      <c r="G127" s="29" t="str">
        <f t="shared" si="91"/>
        <v>847EPS005</v>
      </c>
      <c r="H127" s="29" t="str">
        <f t="shared" si="92"/>
        <v>847EPS040</v>
      </c>
      <c r="I127" s="29" t="str">
        <f t="shared" si="93"/>
        <v>847EPS017</v>
      </c>
      <c r="J127" s="29" t="str">
        <f t="shared" si="94"/>
        <v>847EAS016</v>
      </c>
      <c r="K127" s="158" t="s">
        <v>414</v>
      </c>
      <c r="L127" s="30" t="s">
        <v>504</v>
      </c>
      <c r="M127" s="155">
        <v>847</v>
      </c>
      <c r="N127" s="40">
        <v>0</v>
      </c>
      <c r="O127" s="34">
        <v>1</v>
      </c>
      <c r="P127" s="34">
        <v>0</v>
      </c>
      <c r="Q127" s="34">
        <v>7</v>
      </c>
      <c r="R127" s="34">
        <v>0</v>
      </c>
      <c r="S127" s="34">
        <v>0</v>
      </c>
      <c r="T127" s="34">
        <v>0</v>
      </c>
      <c r="U127" s="34">
        <v>0</v>
      </c>
      <c r="V127" s="127">
        <v>0</v>
      </c>
      <c r="W127" s="147">
        <v>8</v>
      </c>
      <c r="X127" s="40">
        <v>0</v>
      </c>
      <c r="Y127" s="34">
        <v>0</v>
      </c>
      <c r="Z127" s="34">
        <v>0</v>
      </c>
      <c r="AA127" s="34">
        <v>0</v>
      </c>
      <c r="AB127" s="34">
        <v>0</v>
      </c>
      <c r="AC127" s="34">
        <v>0</v>
      </c>
      <c r="AD127" s="34">
        <v>0</v>
      </c>
      <c r="AE127" s="34">
        <v>0</v>
      </c>
      <c r="AF127" s="127">
        <v>0</v>
      </c>
      <c r="AG127" s="147">
        <v>0</v>
      </c>
      <c r="AH127" s="40">
        <f t="shared" si="96"/>
        <v>0</v>
      </c>
      <c r="AI127" s="34">
        <f t="shared" si="97"/>
        <v>0</v>
      </c>
      <c r="AJ127" s="34">
        <f t="shared" si="98"/>
        <v>0</v>
      </c>
      <c r="AK127" s="34">
        <f t="shared" si="99"/>
        <v>0</v>
      </c>
      <c r="AL127" s="34">
        <f t="shared" si="100"/>
        <v>0</v>
      </c>
      <c r="AM127" s="34">
        <f t="shared" si="101"/>
        <v>0</v>
      </c>
      <c r="AN127" s="34">
        <f t="shared" si="102"/>
        <v>17</v>
      </c>
      <c r="AO127" s="34">
        <f t="shared" si="103"/>
        <v>0</v>
      </c>
      <c r="AP127" s="127">
        <f t="shared" si="104"/>
        <v>0</v>
      </c>
      <c r="AQ127" s="147">
        <f t="shared" si="65"/>
        <v>17</v>
      </c>
      <c r="AR127" s="68" t="str">
        <f t="shared" si="75"/>
        <v>541EPS002</v>
      </c>
      <c r="AS127" s="687" t="s">
        <v>715</v>
      </c>
      <c r="AT127" s="687">
        <v>541</v>
      </c>
      <c r="AU127" s="687" t="s">
        <v>577</v>
      </c>
      <c r="AV127" s="688">
        <v>11</v>
      </c>
    </row>
    <row r="128" spans="2:48" ht="15" customHeight="1">
      <c r="B128" s="29" t="str">
        <f t="shared" si="86"/>
        <v>856EPS010</v>
      </c>
      <c r="C128" s="29" t="str">
        <f t="shared" si="87"/>
        <v>856EPS044</v>
      </c>
      <c r="D128" s="29" t="str">
        <f t="shared" si="88"/>
        <v>856EPS002</v>
      </c>
      <c r="E128" s="29" t="str">
        <f t="shared" si="89"/>
        <v>856EPS016</v>
      </c>
      <c r="F128" s="29" t="str">
        <f t="shared" si="90"/>
        <v>856EPS023</v>
      </c>
      <c r="G128" s="29" t="str">
        <f t="shared" si="91"/>
        <v>856EPS005</v>
      </c>
      <c r="H128" s="29" t="str">
        <f t="shared" si="92"/>
        <v>856EPS040</v>
      </c>
      <c r="I128" s="29" t="str">
        <f t="shared" si="93"/>
        <v>856EPS017</v>
      </c>
      <c r="J128" s="29" t="str">
        <f t="shared" si="94"/>
        <v>856EAS016</v>
      </c>
      <c r="K128" s="158" t="s">
        <v>415</v>
      </c>
      <c r="L128" s="30" t="s">
        <v>504</v>
      </c>
      <c r="M128" s="155">
        <v>856</v>
      </c>
      <c r="N128" s="40">
        <v>0</v>
      </c>
      <c r="O128" s="34">
        <v>1</v>
      </c>
      <c r="P128" s="34">
        <v>0</v>
      </c>
      <c r="Q128" s="34">
        <v>0</v>
      </c>
      <c r="R128" s="34">
        <v>0</v>
      </c>
      <c r="S128" s="34">
        <v>0</v>
      </c>
      <c r="T128" s="34">
        <v>0</v>
      </c>
      <c r="U128" s="34">
        <v>0</v>
      </c>
      <c r="V128" s="127">
        <v>0</v>
      </c>
      <c r="W128" s="147">
        <v>1</v>
      </c>
      <c r="X128" s="40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4">
        <v>0</v>
      </c>
      <c r="AE128" s="34">
        <v>0</v>
      </c>
      <c r="AF128" s="127">
        <v>0</v>
      </c>
      <c r="AG128" s="147">
        <v>0</v>
      </c>
      <c r="AH128" s="40">
        <f t="shared" si="96"/>
        <v>0</v>
      </c>
      <c r="AI128" s="34">
        <f t="shared" si="97"/>
        <v>0</v>
      </c>
      <c r="AJ128" s="34">
        <f t="shared" si="98"/>
        <v>0</v>
      </c>
      <c r="AK128" s="34">
        <f t="shared" si="99"/>
        <v>0</v>
      </c>
      <c r="AL128" s="34">
        <f t="shared" si="100"/>
        <v>0</v>
      </c>
      <c r="AM128" s="34">
        <f t="shared" si="101"/>
        <v>0</v>
      </c>
      <c r="AN128" s="34">
        <f t="shared" si="102"/>
        <v>5</v>
      </c>
      <c r="AO128" s="34">
        <f t="shared" si="103"/>
        <v>0</v>
      </c>
      <c r="AP128" s="127">
        <f t="shared" si="104"/>
        <v>0</v>
      </c>
      <c r="AQ128" s="147">
        <f t="shared" si="65"/>
        <v>5</v>
      </c>
      <c r="AR128" s="68" t="str">
        <f t="shared" si="75"/>
        <v>541EPS040</v>
      </c>
      <c r="AS128" s="687" t="s">
        <v>715</v>
      </c>
      <c r="AT128" s="687">
        <v>541</v>
      </c>
      <c r="AU128" s="687" t="s">
        <v>579</v>
      </c>
      <c r="AV128" s="688">
        <v>3</v>
      </c>
    </row>
    <row r="129" spans="2:48" ht="15" customHeight="1">
      <c r="B129" s="29" t="str">
        <f t="shared" si="86"/>
        <v>861EPS010</v>
      </c>
      <c r="C129" s="29" t="str">
        <f t="shared" si="87"/>
        <v>861EPS044</v>
      </c>
      <c r="D129" s="29" t="str">
        <f t="shared" si="88"/>
        <v>861EPS002</v>
      </c>
      <c r="E129" s="29" t="str">
        <f t="shared" si="89"/>
        <v>861EPS016</v>
      </c>
      <c r="F129" s="29" t="str">
        <f t="shared" si="90"/>
        <v>861EPS023</v>
      </c>
      <c r="G129" s="29" t="str">
        <f t="shared" si="91"/>
        <v>861EPS005</v>
      </c>
      <c r="H129" s="29" t="str">
        <f t="shared" si="92"/>
        <v>861EPS040</v>
      </c>
      <c r="I129" s="29" t="str">
        <f t="shared" si="93"/>
        <v>861EPS017</v>
      </c>
      <c r="J129" s="29" t="str">
        <f t="shared" si="94"/>
        <v>861EAS016</v>
      </c>
      <c r="K129" s="158" t="s">
        <v>416</v>
      </c>
      <c r="L129" s="30" t="s">
        <v>504</v>
      </c>
      <c r="M129" s="155">
        <v>861</v>
      </c>
      <c r="N129" s="40">
        <v>0</v>
      </c>
      <c r="O129" s="34">
        <v>0</v>
      </c>
      <c r="P129" s="34">
        <v>0</v>
      </c>
      <c r="Q129" s="34">
        <v>0</v>
      </c>
      <c r="R129" s="34">
        <v>0</v>
      </c>
      <c r="S129" s="34">
        <v>0</v>
      </c>
      <c r="T129" s="34">
        <v>0</v>
      </c>
      <c r="U129" s="34">
        <v>0</v>
      </c>
      <c r="V129" s="127">
        <v>0</v>
      </c>
      <c r="W129" s="147">
        <v>0</v>
      </c>
      <c r="X129" s="40">
        <v>0</v>
      </c>
      <c r="Y129" s="34">
        <v>0</v>
      </c>
      <c r="Z129" s="34">
        <v>0</v>
      </c>
      <c r="AA129" s="34">
        <v>0</v>
      </c>
      <c r="AB129" s="34">
        <v>0</v>
      </c>
      <c r="AC129" s="34">
        <v>0</v>
      </c>
      <c r="AD129" s="34">
        <v>0</v>
      </c>
      <c r="AE129" s="34">
        <v>0</v>
      </c>
      <c r="AF129" s="127">
        <v>0</v>
      </c>
      <c r="AG129" s="147">
        <v>0</v>
      </c>
      <c r="AH129" s="40">
        <f t="shared" si="96"/>
        <v>0</v>
      </c>
      <c r="AI129" s="34">
        <f t="shared" si="97"/>
        <v>0</v>
      </c>
      <c r="AJ129" s="34">
        <f t="shared" si="98"/>
        <v>0</v>
      </c>
      <c r="AK129" s="34">
        <f t="shared" si="99"/>
        <v>0</v>
      </c>
      <c r="AL129" s="34">
        <f t="shared" si="100"/>
        <v>0</v>
      </c>
      <c r="AM129" s="34">
        <f t="shared" si="101"/>
        <v>0</v>
      </c>
      <c r="AN129" s="34">
        <f t="shared" si="102"/>
        <v>11</v>
      </c>
      <c r="AO129" s="34">
        <f t="shared" si="103"/>
        <v>0</v>
      </c>
      <c r="AP129" s="127">
        <f t="shared" si="104"/>
        <v>0</v>
      </c>
      <c r="AQ129" s="147">
        <f t="shared" si="65"/>
        <v>11</v>
      </c>
      <c r="AR129" s="68" t="str">
        <f t="shared" si="75"/>
        <v>607EPS040</v>
      </c>
      <c r="AS129" s="687" t="s">
        <v>715</v>
      </c>
      <c r="AT129" s="687">
        <v>607</v>
      </c>
      <c r="AU129" s="687" t="s">
        <v>579</v>
      </c>
      <c r="AV129" s="688">
        <v>13</v>
      </c>
    </row>
    <row r="130" spans="2:48" ht="15" customHeight="1">
      <c r="B130" s="29" t="str">
        <f t="shared" si="86"/>
        <v>EPS010</v>
      </c>
      <c r="C130" s="29" t="str">
        <f t="shared" si="87"/>
        <v>EPS044</v>
      </c>
      <c r="D130" s="29" t="str">
        <f t="shared" si="88"/>
        <v>EPS002</v>
      </c>
      <c r="E130" s="29" t="str">
        <f t="shared" si="89"/>
        <v>EPS016</v>
      </c>
      <c r="F130" s="29" t="str">
        <f t="shared" si="90"/>
        <v>EPS023</v>
      </c>
      <c r="G130" s="29" t="str">
        <f t="shared" si="91"/>
        <v>EPS005</v>
      </c>
      <c r="H130" s="29" t="str">
        <f t="shared" si="92"/>
        <v>EPS040</v>
      </c>
      <c r="I130" s="29" t="str">
        <f t="shared" si="93"/>
        <v>EPS017</v>
      </c>
      <c r="J130" s="29" t="str">
        <f t="shared" si="94"/>
        <v>EAS016</v>
      </c>
      <c r="K130" s="156" t="s">
        <v>717</v>
      </c>
      <c r="L130" s="120"/>
      <c r="M130" s="157"/>
      <c r="N130" s="38">
        <v>64695</v>
      </c>
      <c r="O130" s="35">
        <v>10</v>
      </c>
      <c r="P130" s="35">
        <v>4056</v>
      </c>
      <c r="Q130" s="35">
        <v>2649</v>
      </c>
      <c r="R130" s="35">
        <v>3844</v>
      </c>
      <c r="S130" s="35">
        <v>2002</v>
      </c>
      <c r="T130" s="35">
        <v>6</v>
      </c>
      <c r="U130" s="35">
        <v>1</v>
      </c>
      <c r="V130" s="128">
        <v>1</v>
      </c>
      <c r="W130" s="146">
        <v>77264</v>
      </c>
      <c r="X130" s="38">
        <v>6853</v>
      </c>
      <c r="Y130" s="35">
        <v>0</v>
      </c>
      <c r="Z130" s="35">
        <v>4187</v>
      </c>
      <c r="AA130" s="35">
        <v>532</v>
      </c>
      <c r="AB130" s="35">
        <v>3397</v>
      </c>
      <c r="AC130" s="35">
        <v>3075</v>
      </c>
      <c r="AD130" s="35">
        <v>0</v>
      </c>
      <c r="AE130" s="35">
        <v>4</v>
      </c>
      <c r="AF130" s="128">
        <v>1</v>
      </c>
      <c r="AG130" s="146">
        <v>18049</v>
      </c>
      <c r="AH130" s="38">
        <f t="shared" ref="AH130:AP130" si="105">SUM(AH131:AH140)</f>
        <v>12159</v>
      </c>
      <c r="AI130" s="35">
        <f t="shared" si="105"/>
        <v>0</v>
      </c>
      <c r="AJ130" s="35">
        <f t="shared" si="105"/>
        <v>5915</v>
      </c>
      <c r="AK130" s="35">
        <f t="shared" si="105"/>
        <v>2543</v>
      </c>
      <c r="AL130" s="35">
        <f t="shared" si="105"/>
        <v>2994</v>
      </c>
      <c r="AM130" s="35">
        <f t="shared" si="105"/>
        <v>2584</v>
      </c>
      <c r="AN130" s="35">
        <f t="shared" si="105"/>
        <v>2034</v>
      </c>
      <c r="AO130" s="35">
        <f t="shared" si="105"/>
        <v>3</v>
      </c>
      <c r="AP130" s="128">
        <f t="shared" si="105"/>
        <v>4</v>
      </c>
      <c r="AQ130" s="146">
        <f t="shared" si="65"/>
        <v>28236</v>
      </c>
      <c r="AR130" s="68" t="str">
        <f t="shared" si="75"/>
        <v>615EPS002</v>
      </c>
      <c r="AS130" s="687" t="s">
        <v>715</v>
      </c>
      <c r="AT130" s="687">
        <v>615</v>
      </c>
      <c r="AU130" s="687" t="s">
        <v>577</v>
      </c>
      <c r="AV130" s="688">
        <v>96</v>
      </c>
    </row>
    <row r="131" spans="2:48" ht="15" customHeight="1">
      <c r="B131" s="29" t="str">
        <f t="shared" si="86"/>
        <v>1EPS010</v>
      </c>
      <c r="C131" s="29" t="str">
        <f t="shared" si="87"/>
        <v>1EPS044</v>
      </c>
      <c r="D131" s="29" t="str">
        <f t="shared" si="88"/>
        <v>1EPS002</v>
      </c>
      <c r="E131" s="29" t="str">
        <f t="shared" si="89"/>
        <v>1EPS016</v>
      </c>
      <c r="F131" s="29" t="str">
        <f t="shared" si="90"/>
        <v>1EPS023</v>
      </c>
      <c r="G131" s="29" t="str">
        <f t="shared" si="91"/>
        <v>1EPS005</v>
      </c>
      <c r="H131" s="29" t="str">
        <f t="shared" si="92"/>
        <v>1EPS040</v>
      </c>
      <c r="I131" s="29" t="str">
        <f t="shared" si="93"/>
        <v>1EPS017</v>
      </c>
      <c r="J131" s="29" t="str">
        <f t="shared" si="94"/>
        <v>1EAS016</v>
      </c>
      <c r="K131" s="28" t="s">
        <v>418</v>
      </c>
      <c r="L131" s="30" t="s">
        <v>718</v>
      </c>
      <c r="M131" s="155">
        <v>1</v>
      </c>
      <c r="N131" s="40">
        <v>42294</v>
      </c>
      <c r="O131" s="34">
        <v>7</v>
      </c>
      <c r="P131" s="34">
        <v>3129</v>
      </c>
      <c r="Q131" s="34">
        <v>1963</v>
      </c>
      <c r="R131" s="34">
        <v>3207</v>
      </c>
      <c r="S131" s="34">
        <v>1612</v>
      </c>
      <c r="T131" s="34">
        <v>5</v>
      </c>
      <c r="U131" s="34">
        <v>1</v>
      </c>
      <c r="V131" s="127">
        <v>1</v>
      </c>
      <c r="W131" s="147">
        <v>52219</v>
      </c>
      <c r="X131" s="40">
        <v>4657</v>
      </c>
      <c r="Y131" s="34">
        <v>0</v>
      </c>
      <c r="Z131" s="34">
        <v>3259</v>
      </c>
      <c r="AA131" s="34">
        <v>385</v>
      </c>
      <c r="AB131" s="34">
        <v>2813</v>
      </c>
      <c r="AC131" s="34">
        <v>2446</v>
      </c>
      <c r="AD131" s="34">
        <v>0</v>
      </c>
      <c r="AE131" s="34">
        <v>4</v>
      </c>
      <c r="AF131" s="127">
        <v>1</v>
      </c>
      <c r="AG131" s="147">
        <v>13565</v>
      </c>
      <c r="AH131" s="40">
        <f t="shared" ref="AH131:AH140" si="106">IFERROR(VLOOKUP(B131,$AR$8:$AV$928,5,0),0)</f>
        <v>8393</v>
      </c>
      <c r="AI131" s="34">
        <f t="shared" ref="AI131:AI140" si="107">IFERROR(VLOOKUP(C131,$AR$8:$AV$928,5,0),0)</f>
        <v>0</v>
      </c>
      <c r="AJ131" s="34">
        <f t="shared" ref="AJ131:AJ140" si="108">IFERROR(VLOOKUP(D131,$AR$8:$AV$928,5,0),0)</f>
        <v>4629</v>
      </c>
      <c r="AK131" s="34">
        <f t="shared" ref="AK131:AK140" si="109">IFERROR(VLOOKUP(E131,$AR$8:$AV$928,5,0),0)</f>
        <v>1826</v>
      </c>
      <c r="AL131" s="34">
        <f t="shared" ref="AL131:AL140" si="110">IFERROR(VLOOKUP(F131,$AR$8:$AV$928,5,0),0)</f>
        <v>2344</v>
      </c>
      <c r="AM131" s="34">
        <f t="shared" ref="AM131:AM140" si="111">IFERROR(VLOOKUP(G131,$AR$8:$AV$928,5,0),0)</f>
        <v>2139</v>
      </c>
      <c r="AN131" s="34">
        <f t="shared" ref="AN131:AN140" si="112">IFERROR(VLOOKUP(H131,$AR$8:$AV$928,5,0),0)</f>
        <v>1557</v>
      </c>
      <c r="AO131" s="34">
        <f t="shared" ref="AO131:AO140" si="113">IFERROR(VLOOKUP(I131,$AR$8:$AV$928,5,0),0)</f>
        <v>3</v>
      </c>
      <c r="AP131" s="127">
        <f t="shared" ref="AP131:AP140" si="114">IFERROR(VLOOKUP(J131,$AR$8:$AV$928,5,0),0)</f>
        <v>3</v>
      </c>
      <c r="AQ131" s="147">
        <f t="shared" si="65"/>
        <v>20894</v>
      </c>
      <c r="AR131" s="68" t="str">
        <f t="shared" si="75"/>
        <v>615EPS005</v>
      </c>
      <c r="AS131" s="687" t="s">
        <v>715</v>
      </c>
      <c r="AT131" s="687">
        <v>615</v>
      </c>
      <c r="AU131" s="687" t="s">
        <v>578</v>
      </c>
      <c r="AV131" s="688">
        <v>147</v>
      </c>
    </row>
    <row r="132" spans="2:48" ht="15" customHeight="1">
      <c r="B132" s="29" t="str">
        <f t="shared" si="86"/>
        <v>79EPS010</v>
      </c>
      <c r="C132" s="29" t="str">
        <f t="shared" si="87"/>
        <v>79EPS044</v>
      </c>
      <c r="D132" s="29" t="str">
        <f t="shared" si="88"/>
        <v>79EPS002</v>
      </c>
      <c r="E132" s="29" t="str">
        <f t="shared" si="89"/>
        <v>79EPS016</v>
      </c>
      <c r="F132" s="29" t="str">
        <f t="shared" si="90"/>
        <v>79EPS023</v>
      </c>
      <c r="G132" s="29" t="str">
        <f t="shared" si="91"/>
        <v>79EPS005</v>
      </c>
      <c r="H132" s="29" t="str">
        <f t="shared" si="92"/>
        <v>79EPS040</v>
      </c>
      <c r="I132" s="29" t="str">
        <f t="shared" si="93"/>
        <v>79EPS017</v>
      </c>
      <c r="J132" s="29" t="str">
        <f t="shared" si="94"/>
        <v>79EAS016</v>
      </c>
      <c r="K132" s="158" t="s">
        <v>419</v>
      </c>
      <c r="L132" s="30" t="s">
        <v>718</v>
      </c>
      <c r="M132" s="155">
        <v>79</v>
      </c>
      <c r="N132" s="40">
        <v>393</v>
      </c>
      <c r="O132" s="34">
        <v>0</v>
      </c>
      <c r="P132" s="34">
        <v>3</v>
      </c>
      <c r="Q132" s="34">
        <v>26</v>
      </c>
      <c r="R132" s="34">
        <v>0</v>
      </c>
      <c r="S132" s="34">
        <v>0</v>
      </c>
      <c r="T132" s="34">
        <v>0</v>
      </c>
      <c r="U132" s="34">
        <v>0</v>
      </c>
      <c r="V132" s="127">
        <v>0</v>
      </c>
      <c r="W132" s="147">
        <v>422</v>
      </c>
      <c r="X132" s="40">
        <v>29</v>
      </c>
      <c r="Y132" s="34">
        <v>0</v>
      </c>
      <c r="Z132" s="34">
        <v>4</v>
      </c>
      <c r="AA132" s="34">
        <v>5</v>
      </c>
      <c r="AB132" s="34">
        <v>0</v>
      </c>
      <c r="AC132" s="34">
        <v>0</v>
      </c>
      <c r="AD132" s="34">
        <v>0</v>
      </c>
      <c r="AE132" s="34">
        <v>0</v>
      </c>
      <c r="AF132" s="127">
        <v>0</v>
      </c>
      <c r="AG132" s="147">
        <v>38</v>
      </c>
      <c r="AH132" s="40">
        <f t="shared" si="106"/>
        <v>39</v>
      </c>
      <c r="AI132" s="34">
        <f t="shared" si="107"/>
        <v>0</v>
      </c>
      <c r="AJ132" s="34">
        <f t="shared" si="108"/>
        <v>11</v>
      </c>
      <c r="AK132" s="34">
        <f t="shared" si="109"/>
        <v>37</v>
      </c>
      <c r="AL132" s="34">
        <f t="shared" si="110"/>
        <v>0</v>
      </c>
      <c r="AM132" s="34">
        <f t="shared" si="111"/>
        <v>0</v>
      </c>
      <c r="AN132" s="34">
        <f t="shared" si="112"/>
        <v>24</v>
      </c>
      <c r="AO132" s="34">
        <f t="shared" si="113"/>
        <v>0</v>
      </c>
      <c r="AP132" s="127">
        <f t="shared" si="114"/>
        <v>0</v>
      </c>
      <c r="AQ132" s="147">
        <f t="shared" si="65"/>
        <v>111</v>
      </c>
      <c r="AR132" s="68" t="str">
        <f t="shared" si="75"/>
        <v>615EPS010</v>
      </c>
      <c r="AS132" s="687" t="s">
        <v>715</v>
      </c>
      <c r="AT132" s="687">
        <v>615</v>
      </c>
      <c r="AU132" s="687" t="s">
        <v>576</v>
      </c>
      <c r="AV132" s="688">
        <v>439</v>
      </c>
    </row>
    <row r="133" spans="2:48" ht="15" customHeight="1">
      <c r="B133" s="29" t="str">
        <f t="shared" si="86"/>
        <v>88EPS010</v>
      </c>
      <c r="C133" s="29" t="str">
        <f t="shared" si="87"/>
        <v>88EPS044</v>
      </c>
      <c r="D133" s="29" t="str">
        <f t="shared" si="88"/>
        <v>88EPS002</v>
      </c>
      <c r="E133" s="29" t="str">
        <f t="shared" si="89"/>
        <v>88EPS016</v>
      </c>
      <c r="F133" s="29" t="str">
        <f t="shared" si="90"/>
        <v>88EPS023</v>
      </c>
      <c r="G133" s="29" t="str">
        <f t="shared" si="91"/>
        <v>88EPS005</v>
      </c>
      <c r="H133" s="29" t="str">
        <f t="shared" si="92"/>
        <v>88EPS040</v>
      </c>
      <c r="I133" s="29" t="str">
        <f t="shared" si="93"/>
        <v>88EPS017</v>
      </c>
      <c r="J133" s="29" t="str">
        <f t="shared" si="94"/>
        <v>88EAS016</v>
      </c>
      <c r="K133" s="158" t="s">
        <v>420</v>
      </c>
      <c r="L133" s="30" t="s">
        <v>718</v>
      </c>
      <c r="M133" s="155">
        <v>88</v>
      </c>
      <c r="N133" s="40">
        <v>6818</v>
      </c>
      <c r="O133" s="34">
        <v>2</v>
      </c>
      <c r="P133" s="34">
        <v>359</v>
      </c>
      <c r="Q133" s="34">
        <v>246</v>
      </c>
      <c r="R133" s="34">
        <v>338</v>
      </c>
      <c r="S133" s="34">
        <v>106</v>
      </c>
      <c r="T133" s="34">
        <v>0</v>
      </c>
      <c r="U133" s="34">
        <v>0</v>
      </c>
      <c r="V133" s="127">
        <v>0</v>
      </c>
      <c r="W133" s="147">
        <v>7869</v>
      </c>
      <c r="X133" s="40">
        <v>636</v>
      </c>
      <c r="Y133" s="34">
        <v>0</v>
      </c>
      <c r="Z133" s="34">
        <v>347</v>
      </c>
      <c r="AA133" s="34">
        <v>48</v>
      </c>
      <c r="AB133" s="34">
        <v>332</v>
      </c>
      <c r="AC133" s="34">
        <v>180</v>
      </c>
      <c r="AD133" s="34">
        <v>0</v>
      </c>
      <c r="AE133" s="34">
        <v>0</v>
      </c>
      <c r="AF133" s="127">
        <v>0</v>
      </c>
      <c r="AG133" s="147">
        <v>1543</v>
      </c>
      <c r="AH133" s="40">
        <f t="shared" si="106"/>
        <v>1031</v>
      </c>
      <c r="AI133" s="34">
        <f t="shared" si="107"/>
        <v>0</v>
      </c>
      <c r="AJ133" s="34">
        <f t="shared" si="108"/>
        <v>487</v>
      </c>
      <c r="AK133" s="34">
        <f t="shared" si="109"/>
        <v>238</v>
      </c>
      <c r="AL133" s="34">
        <f t="shared" si="110"/>
        <v>362</v>
      </c>
      <c r="AM133" s="34">
        <f t="shared" si="111"/>
        <v>153</v>
      </c>
      <c r="AN133" s="34">
        <f t="shared" si="112"/>
        <v>176</v>
      </c>
      <c r="AO133" s="34">
        <f t="shared" si="113"/>
        <v>0</v>
      </c>
      <c r="AP133" s="127">
        <f t="shared" si="114"/>
        <v>0</v>
      </c>
      <c r="AQ133" s="147">
        <f t="shared" si="65"/>
        <v>2447</v>
      </c>
      <c r="AR133" s="68" t="str">
        <f t="shared" si="75"/>
        <v>615EPS016</v>
      </c>
      <c r="AS133" s="687" t="s">
        <v>715</v>
      </c>
      <c r="AT133" s="687">
        <v>615</v>
      </c>
      <c r="AU133" s="687" t="s">
        <v>643</v>
      </c>
      <c r="AV133" s="688">
        <v>147</v>
      </c>
    </row>
    <row r="134" spans="2:48" ht="15" customHeight="1">
      <c r="B134" s="29" t="str">
        <f t="shared" si="86"/>
        <v>129EPS010</v>
      </c>
      <c r="C134" s="29" t="str">
        <f t="shared" si="87"/>
        <v>129EPS044</v>
      </c>
      <c r="D134" s="29" t="str">
        <f t="shared" si="88"/>
        <v>129EPS002</v>
      </c>
      <c r="E134" s="29" t="str">
        <f t="shared" si="89"/>
        <v>129EPS016</v>
      </c>
      <c r="F134" s="29" t="str">
        <f t="shared" si="90"/>
        <v>129EPS023</v>
      </c>
      <c r="G134" s="29" t="str">
        <f t="shared" si="91"/>
        <v>129EPS005</v>
      </c>
      <c r="H134" s="29" t="str">
        <f t="shared" si="92"/>
        <v>129EPS040</v>
      </c>
      <c r="I134" s="29" t="str">
        <f t="shared" si="93"/>
        <v>129EPS017</v>
      </c>
      <c r="J134" s="29" t="str">
        <f t="shared" si="94"/>
        <v>129EAS016</v>
      </c>
      <c r="K134" s="158" t="s">
        <v>421</v>
      </c>
      <c r="L134" s="30" t="s">
        <v>718</v>
      </c>
      <c r="M134" s="155">
        <v>129</v>
      </c>
      <c r="N134" s="40">
        <v>1527</v>
      </c>
      <c r="O134" s="34">
        <v>0</v>
      </c>
      <c r="P134" s="34">
        <v>39</v>
      </c>
      <c r="Q134" s="34">
        <v>21</v>
      </c>
      <c r="R134" s="34">
        <v>2</v>
      </c>
      <c r="S134" s="34">
        <v>6</v>
      </c>
      <c r="T134" s="34">
        <v>0</v>
      </c>
      <c r="U134" s="34">
        <v>0</v>
      </c>
      <c r="V134" s="127">
        <v>0</v>
      </c>
      <c r="W134" s="147">
        <v>1595</v>
      </c>
      <c r="X134" s="40">
        <v>111</v>
      </c>
      <c r="Y134" s="34">
        <v>0</v>
      </c>
      <c r="Z134" s="34">
        <v>62</v>
      </c>
      <c r="AA134" s="34">
        <v>0</v>
      </c>
      <c r="AB134" s="34">
        <v>4</v>
      </c>
      <c r="AC134" s="34">
        <v>9</v>
      </c>
      <c r="AD134" s="34">
        <v>0</v>
      </c>
      <c r="AE134" s="34">
        <v>0</v>
      </c>
      <c r="AF134" s="127">
        <v>0</v>
      </c>
      <c r="AG134" s="147">
        <v>186</v>
      </c>
      <c r="AH134" s="40">
        <f t="shared" si="106"/>
        <v>220</v>
      </c>
      <c r="AI134" s="34">
        <f t="shared" si="107"/>
        <v>0</v>
      </c>
      <c r="AJ134" s="34">
        <f t="shared" si="108"/>
        <v>85</v>
      </c>
      <c r="AK134" s="34">
        <f t="shared" si="109"/>
        <v>33</v>
      </c>
      <c r="AL134" s="34">
        <f t="shared" si="110"/>
        <v>0</v>
      </c>
      <c r="AM134" s="34">
        <f t="shared" si="111"/>
        <v>1</v>
      </c>
      <c r="AN134" s="34">
        <f t="shared" si="112"/>
        <v>53</v>
      </c>
      <c r="AO134" s="34">
        <f t="shared" si="113"/>
        <v>0</v>
      </c>
      <c r="AP134" s="127">
        <f t="shared" si="114"/>
        <v>0</v>
      </c>
      <c r="AQ134" s="147">
        <f t="shared" si="65"/>
        <v>392</v>
      </c>
      <c r="AR134" s="68" t="str">
        <f t="shared" si="75"/>
        <v>615EPS040</v>
      </c>
      <c r="AS134" s="687" t="s">
        <v>715</v>
      </c>
      <c r="AT134" s="687">
        <v>615</v>
      </c>
      <c r="AU134" s="687" t="s">
        <v>579</v>
      </c>
      <c r="AV134" s="688">
        <v>88</v>
      </c>
    </row>
    <row r="135" spans="2:48" ht="15" customHeight="1">
      <c r="B135" s="29" t="str">
        <f t="shared" si="86"/>
        <v>212EPS010</v>
      </c>
      <c r="C135" s="29" t="str">
        <f t="shared" si="87"/>
        <v>212EPS044</v>
      </c>
      <c r="D135" s="29" t="str">
        <f t="shared" si="88"/>
        <v>212EPS002</v>
      </c>
      <c r="E135" s="29" t="str">
        <f t="shared" si="89"/>
        <v>212EPS016</v>
      </c>
      <c r="F135" s="29" t="str">
        <f t="shared" si="90"/>
        <v>212EPS023</v>
      </c>
      <c r="G135" s="29" t="str">
        <f t="shared" si="91"/>
        <v>212EPS005</v>
      </c>
      <c r="H135" s="29" t="str">
        <f t="shared" si="92"/>
        <v>212EPS040</v>
      </c>
      <c r="I135" s="29" t="str">
        <f t="shared" si="93"/>
        <v>212EPS017</v>
      </c>
      <c r="J135" s="29" t="str">
        <f t="shared" si="94"/>
        <v>212EAS016</v>
      </c>
      <c r="K135" s="158" t="s">
        <v>422</v>
      </c>
      <c r="L135" s="30" t="s">
        <v>718</v>
      </c>
      <c r="M135" s="155">
        <v>212</v>
      </c>
      <c r="N135" s="40">
        <v>1067</v>
      </c>
      <c r="O135" s="34">
        <v>0</v>
      </c>
      <c r="P135" s="34">
        <v>14</v>
      </c>
      <c r="Q135" s="34">
        <v>21</v>
      </c>
      <c r="R135" s="34">
        <v>0</v>
      </c>
      <c r="S135" s="34">
        <v>14</v>
      </c>
      <c r="T135" s="34">
        <v>0</v>
      </c>
      <c r="U135" s="34">
        <v>0</v>
      </c>
      <c r="V135" s="127">
        <v>0</v>
      </c>
      <c r="W135" s="147">
        <v>1116</v>
      </c>
      <c r="X135" s="40">
        <v>102</v>
      </c>
      <c r="Y135" s="34">
        <v>0</v>
      </c>
      <c r="Z135" s="34">
        <v>9</v>
      </c>
      <c r="AA135" s="34">
        <v>0</v>
      </c>
      <c r="AB135" s="34">
        <v>0</v>
      </c>
      <c r="AC135" s="34">
        <v>16</v>
      </c>
      <c r="AD135" s="34">
        <v>0</v>
      </c>
      <c r="AE135" s="34">
        <v>0</v>
      </c>
      <c r="AF135" s="127">
        <v>0</v>
      </c>
      <c r="AG135" s="147">
        <v>127</v>
      </c>
      <c r="AH135" s="40">
        <f t="shared" si="106"/>
        <v>196</v>
      </c>
      <c r="AI135" s="34">
        <f t="shared" si="107"/>
        <v>0</v>
      </c>
      <c r="AJ135" s="34">
        <f t="shared" si="108"/>
        <v>24</v>
      </c>
      <c r="AK135" s="34">
        <f t="shared" si="109"/>
        <v>0</v>
      </c>
      <c r="AL135" s="34">
        <f t="shared" si="110"/>
        <v>0</v>
      </c>
      <c r="AM135" s="34">
        <f t="shared" si="111"/>
        <v>6</v>
      </c>
      <c r="AN135" s="34">
        <f t="shared" si="112"/>
        <v>31</v>
      </c>
      <c r="AO135" s="34">
        <f t="shared" si="113"/>
        <v>0</v>
      </c>
      <c r="AP135" s="127">
        <f t="shared" si="114"/>
        <v>0</v>
      </c>
      <c r="AQ135" s="147">
        <f t="shared" ref="AQ135:AQ140" si="115">SUM(AH135:AP135)</f>
        <v>257</v>
      </c>
      <c r="AR135" s="68" t="str">
        <f t="shared" si="75"/>
        <v>649EPS040</v>
      </c>
      <c r="AS135" s="687" t="s">
        <v>715</v>
      </c>
      <c r="AT135" s="687">
        <v>649</v>
      </c>
      <c r="AU135" s="687" t="s">
        <v>579</v>
      </c>
      <c r="AV135" s="688">
        <v>19</v>
      </c>
    </row>
    <row r="136" spans="2:48" ht="15" customHeight="1">
      <c r="B136" s="29" t="str">
        <f t="shared" si="86"/>
        <v>266EPS010</v>
      </c>
      <c r="C136" s="29" t="str">
        <f t="shared" si="87"/>
        <v>266EPS044</v>
      </c>
      <c r="D136" s="29" t="str">
        <f t="shared" si="88"/>
        <v>266EPS002</v>
      </c>
      <c r="E136" s="29" t="str">
        <f t="shared" si="89"/>
        <v>266EPS016</v>
      </c>
      <c r="F136" s="29" t="str">
        <f t="shared" si="90"/>
        <v>266EPS023</v>
      </c>
      <c r="G136" s="29" t="str">
        <f t="shared" si="91"/>
        <v>266EPS005</v>
      </c>
      <c r="H136" s="29" t="str">
        <f t="shared" si="92"/>
        <v>266EPS040</v>
      </c>
      <c r="I136" s="29" t="str">
        <f t="shared" si="93"/>
        <v>266EPS017</v>
      </c>
      <c r="J136" s="29" t="str">
        <f t="shared" si="94"/>
        <v>266EAS016</v>
      </c>
      <c r="K136" s="158" t="s">
        <v>423</v>
      </c>
      <c r="L136" s="30" t="s">
        <v>718</v>
      </c>
      <c r="M136" s="155">
        <v>266</v>
      </c>
      <c r="N136" s="40">
        <v>3728</v>
      </c>
      <c r="O136" s="34">
        <v>0</v>
      </c>
      <c r="P136" s="34">
        <v>125</v>
      </c>
      <c r="Q136" s="34">
        <v>168</v>
      </c>
      <c r="R136" s="34">
        <v>21</v>
      </c>
      <c r="S136" s="34">
        <v>147</v>
      </c>
      <c r="T136" s="34">
        <v>0</v>
      </c>
      <c r="U136" s="34">
        <v>0</v>
      </c>
      <c r="V136" s="127">
        <v>0</v>
      </c>
      <c r="W136" s="147">
        <v>4189</v>
      </c>
      <c r="X136" s="40">
        <v>451</v>
      </c>
      <c r="Y136" s="34">
        <v>0</v>
      </c>
      <c r="Z136" s="34">
        <v>121</v>
      </c>
      <c r="AA136" s="34">
        <v>78</v>
      </c>
      <c r="AB136" s="34">
        <v>12</v>
      </c>
      <c r="AC136" s="34">
        <v>226</v>
      </c>
      <c r="AD136" s="34">
        <v>0</v>
      </c>
      <c r="AE136" s="34">
        <v>0</v>
      </c>
      <c r="AF136" s="127">
        <v>0</v>
      </c>
      <c r="AG136" s="147">
        <v>888</v>
      </c>
      <c r="AH136" s="40">
        <f t="shared" si="106"/>
        <v>802</v>
      </c>
      <c r="AI136" s="34">
        <f t="shared" si="107"/>
        <v>0</v>
      </c>
      <c r="AJ136" s="34">
        <f t="shared" si="108"/>
        <v>181</v>
      </c>
      <c r="AK136" s="34">
        <f t="shared" si="109"/>
        <v>204</v>
      </c>
      <c r="AL136" s="34">
        <f t="shared" si="110"/>
        <v>18</v>
      </c>
      <c r="AM136" s="34">
        <f t="shared" si="111"/>
        <v>178</v>
      </c>
      <c r="AN136" s="34">
        <f t="shared" si="112"/>
        <v>41</v>
      </c>
      <c r="AO136" s="34">
        <f t="shared" si="113"/>
        <v>0</v>
      </c>
      <c r="AP136" s="127">
        <f t="shared" si="114"/>
        <v>1</v>
      </c>
      <c r="AQ136" s="147">
        <f t="shared" si="115"/>
        <v>1425</v>
      </c>
      <c r="AR136" s="68" t="str">
        <f t="shared" si="75"/>
        <v>652EPS040</v>
      </c>
      <c r="AS136" s="687" t="s">
        <v>715</v>
      </c>
      <c r="AT136" s="687">
        <v>652</v>
      </c>
      <c r="AU136" s="687" t="s">
        <v>579</v>
      </c>
      <c r="AV136" s="688">
        <v>2</v>
      </c>
    </row>
    <row r="137" spans="2:48" ht="15" customHeight="1">
      <c r="B137" s="29" t="str">
        <f t="shared" si="86"/>
        <v>308EPS010</v>
      </c>
      <c r="C137" s="29" t="str">
        <f t="shared" si="87"/>
        <v>308EPS044</v>
      </c>
      <c r="D137" s="29" t="str">
        <f t="shared" si="88"/>
        <v>308EPS002</v>
      </c>
      <c r="E137" s="29" t="str">
        <f t="shared" si="89"/>
        <v>308EPS016</v>
      </c>
      <c r="F137" s="29" t="str">
        <f t="shared" si="90"/>
        <v>308EPS023</v>
      </c>
      <c r="G137" s="29" t="str">
        <f t="shared" si="91"/>
        <v>308EPS005</v>
      </c>
      <c r="H137" s="29" t="str">
        <f t="shared" si="92"/>
        <v>308EPS040</v>
      </c>
      <c r="I137" s="29" t="str">
        <f t="shared" si="93"/>
        <v>308EPS017</v>
      </c>
      <c r="J137" s="29" t="str">
        <f t="shared" si="94"/>
        <v>308EAS016</v>
      </c>
      <c r="K137" s="158" t="s">
        <v>424</v>
      </c>
      <c r="L137" s="30" t="s">
        <v>718</v>
      </c>
      <c r="M137" s="155">
        <v>308</v>
      </c>
      <c r="N137" s="40">
        <v>695</v>
      </c>
      <c r="O137" s="34">
        <v>0</v>
      </c>
      <c r="P137" s="34">
        <v>31</v>
      </c>
      <c r="Q137" s="34">
        <v>17</v>
      </c>
      <c r="R137" s="34">
        <v>0</v>
      </c>
      <c r="S137" s="34">
        <v>0</v>
      </c>
      <c r="T137" s="34">
        <v>0</v>
      </c>
      <c r="U137" s="34">
        <v>0</v>
      </c>
      <c r="V137" s="127">
        <v>0</v>
      </c>
      <c r="W137" s="147">
        <v>743</v>
      </c>
      <c r="X137" s="40">
        <v>72</v>
      </c>
      <c r="Y137" s="34">
        <v>0</v>
      </c>
      <c r="Z137" s="34">
        <v>22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127">
        <v>0</v>
      </c>
      <c r="AG137" s="147">
        <v>94</v>
      </c>
      <c r="AH137" s="40">
        <f t="shared" si="106"/>
        <v>149</v>
      </c>
      <c r="AI137" s="34">
        <f t="shared" si="107"/>
        <v>0</v>
      </c>
      <c r="AJ137" s="34">
        <f t="shared" si="108"/>
        <v>28</v>
      </c>
      <c r="AK137" s="34">
        <f t="shared" si="109"/>
        <v>0</v>
      </c>
      <c r="AL137" s="34">
        <f t="shared" si="110"/>
        <v>0</v>
      </c>
      <c r="AM137" s="34">
        <f t="shared" si="111"/>
        <v>0</v>
      </c>
      <c r="AN137" s="34">
        <f t="shared" si="112"/>
        <v>23</v>
      </c>
      <c r="AO137" s="34">
        <f t="shared" si="113"/>
        <v>0</v>
      </c>
      <c r="AP137" s="127">
        <f t="shared" si="114"/>
        <v>0</v>
      </c>
      <c r="AQ137" s="147">
        <f t="shared" si="115"/>
        <v>200</v>
      </c>
      <c r="AR137" s="68" t="str">
        <f t="shared" ref="AR137:AR200" si="116">CONCATENATE(AT137,AU137)</f>
        <v>660EPS040</v>
      </c>
      <c r="AS137" s="687" t="s">
        <v>715</v>
      </c>
      <c r="AT137" s="687">
        <v>660</v>
      </c>
      <c r="AU137" s="687" t="s">
        <v>579</v>
      </c>
      <c r="AV137" s="688">
        <v>7</v>
      </c>
    </row>
    <row r="138" spans="2:48" ht="15" customHeight="1">
      <c r="B138" s="29" t="str">
        <f t="shared" si="86"/>
        <v>360EPS010</v>
      </c>
      <c r="C138" s="29" t="str">
        <f t="shared" si="87"/>
        <v>360EPS044</v>
      </c>
      <c r="D138" s="29" t="str">
        <f t="shared" si="88"/>
        <v>360EPS002</v>
      </c>
      <c r="E138" s="29" t="str">
        <f t="shared" si="89"/>
        <v>360EPS016</v>
      </c>
      <c r="F138" s="29" t="str">
        <f t="shared" si="90"/>
        <v>360EPS023</v>
      </c>
      <c r="G138" s="29" t="str">
        <f t="shared" si="91"/>
        <v>360EPS005</v>
      </c>
      <c r="H138" s="29" t="str">
        <f t="shared" si="92"/>
        <v>360EPS040</v>
      </c>
      <c r="I138" s="29" t="str">
        <f t="shared" si="93"/>
        <v>360EPS017</v>
      </c>
      <c r="J138" s="29" t="str">
        <f t="shared" si="94"/>
        <v>360EAS016</v>
      </c>
      <c r="K138" s="161" t="s">
        <v>425</v>
      </c>
      <c r="L138" s="30" t="s">
        <v>718</v>
      </c>
      <c r="M138" s="155">
        <v>360</v>
      </c>
      <c r="N138" s="40">
        <v>6560</v>
      </c>
      <c r="O138" s="34">
        <v>1</v>
      </c>
      <c r="P138" s="34">
        <v>356</v>
      </c>
      <c r="Q138" s="34">
        <v>110</v>
      </c>
      <c r="R138" s="34">
        <v>275</v>
      </c>
      <c r="S138" s="34">
        <v>67</v>
      </c>
      <c r="T138" s="34">
        <v>1</v>
      </c>
      <c r="U138" s="34">
        <v>0</v>
      </c>
      <c r="V138" s="127">
        <v>0</v>
      </c>
      <c r="W138" s="147">
        <v>7370</v>
      </c>
      <c r="X138" s="40">
        <v>592</v>
      </c>
      <c r="Y138" s="34">
        <v>0</v>
      </c>
      <c r="Z138" s="34">
        <v>363</v>
      </c>
      <c r="AA138" s="34">
        <v>12</v>
      </c>
      <c r="AB138" s="34">
        <v>234</v>
      </c>
      <c r="AC138" s="34">
        <v>106</v>
      </c>
      <c r="AD138" s="34">
        <v>0</v>
      </c>
      <c r="AE138" s="34">
        <v>0</v>
      </c>
      <c r="AF138" s="127">
        <v>0</v>
      </c>
      <c r="AG138" s="147">
        <v>1307</v>
      </c>
      <c r="AH138" s="40">
        <f t="shared" si="106"/>
        <v>904</v>
      </c>
      <c r="AI138" s="34">
        <f t="shared" si="107"/>
        <v>0</v>
      </c>
      <c r="AJ138" s="34">
        <f t="shared" si="108"/>
        <v>470</v>
      </c>
      <c r="AK138" s="34">
        <f t="shared" si="109"/>
        <v>154</v>
      </c>
      <c r="AL138" s="34">
        <f t="shared" si="110"/>
        <v>266</v>
      </c>
      <c r="AM138" s="34">
        <f t="shared" si="111"/>
        <v>91</v>
      </c>
      <c r="AN138" s="34">
        <f t="shared" si="112"/>
        <v>96</v>
      </c>
      <c r="AO138" s="34">
        <f t="shared" si="113"/>
        <v>0</v>
      </c>
      <c r="AP138" s="127">
        <f t="shared" si="114"/>
        <v>0</v>
      </c>
      <c r="AQ138" s="147">
        <f t="shared" si="115"/>
        <v>1981</v>
      </c>
      <c r="AR138" s="68" t="str">
        <f t="shared" si="116"/>
        <v>667EPS040</v>
      </c>
      <c r="AS138" s="687" t="s">
        <v>715</v>
      </c>
      <c r="AT138" s="687">
        <v>667</v>
      </c>
      <c r="AU138" s="687" t="s">
        <v>579</v>
      </c>
      <c r="AV138" s="688">
        <v>15</v>
      </c>
    </row>
    <row r="139" spans="2:48" ht="15" customHeight="1">
      <c r="B139" s="29" t="str">
        <f t="shared" si="86"/>
        <v>380EPS010</v>
      </c>
      <c r="C139" s="29" t="str">
        <f t="shared" si="87"/>
        <v>380EPS044</v>
      </c>
      <c r="D139" s="29" t="str">
        <f t="shared" si="88"/>
        <v>380EPS002</v>
      </c>
      <c r="E139" s="29" t="str">
        <f t="shared" si="89"/>
        <v>380EPS016</v>
      </c>
      <c r="F139" s="29" t="str">
        <f t="shared" si="90"/>
        <v>380EPS023</v>
      </c>
      <c r="G139" s="29" t="str">
        <f t="shared" si="91"/>
        <v>380EPS005</v>
      </c>
      <c r="H139" s="29" t="str">
        <f t="shared" si="92"/>
        <v>380EPS040</v>
      </c>
      <c r="I139" s="29" t="str">
        <f t="shared" si="93"/>
        <v>380EPS017</v>
      </c>
      <c r="J139" s="29" t="str">
        <f t="shared" si="94"/>
        <v>380EAS016</v>
      </c>
      <c r="K139" s="158" t="s">
        <v>426</v>
      </c>
      <c r="L139" s="30" t="s">
        <v>718</v>
      </c>
      <c r="M139" s="155">
        <v>380</v>
      </c>
      <c r="N139" s="40">
        <v>0</v>
      </c>
      <c r="O139" s="34">
        <v>0</v>
      </c>
      <c r="P139" s="34">
        <v>0</v>
      </c>
      <c r="Q139" s="34">
        <v>16</v>
      </c>
      <c r="R139" s="34">
        <v>1</v>
      </c>
      <c r="S139" s="34">
        <v>12</v>
      </c>
      <c r="T139" s="34">
        <v>0</v>
      </c>
      <c r="U139" s="34">
        <v>0</v>
      </c>
      <c r="V139" s="127">
        <v>0</v>
      </c>
      <c r="W139" s="147">
        <v>29</v>
      </c>
      <c r="X139" s="40">
        <v>0</v>
      </c>
      <c r="Y139" s="34">
        <v>0</v>
      </c>
      <c r="Z139" s="34">
        <v>0</v>
      </c>
      <c r="AA139" s="34">
        <v>0</v>
      </c>
      <c r="AB139" s="34">
        <v>2</v>
      </c>
      <c r="AC139" s="34">
        <v>17</v>
      </c>
      <c r="AD139" s="34">
        <v>0</v>
      </c>
      <c r="AE139" s="34">
        <v>0</v>
      </c>
      <c r="AF139" s="127">
        <v>0</v>
      </c>
      <c r="AG139" s="147">
        <v>19</v>
      </c>
      <c r="AH139" s="40">
        <f t="shared" si="106"/>
        <v>0</v>
      </c>
      <c r="AI139" s="34">
        <f t="shared" si="107"/>
        <v>0</v>
      </c>
      <c r="AJ139" s="34">
        <f t="shared" si="108"/>
        <v>0</v>
      </c>
      <c r="AK139" s="34">
        <f t="shared" si="109"/>
        <v>0</v>
      </c>
      <c r="AL139" s="34">
        <f t="shared" si="110"/>
        <v>2</v>
      </c>
      <c r="AM139" s="34">
        <f t="shared" si="111"/>
        <v>4</v>
      </c>
      <c r="AN139" s="34">
        <f t="shared" si="112"/>
        <v>15</v>
      </c>
      <c r="AO139" s="34">
        <f t="shared" si="113"/>
        <v>0</v>
      </c>
      <c r="AP139" s="127">
        <f t="shared" si="114"/>
        <v>0</v>
      </c>
      <c r="AQ139" s="147">
        <f t="shared" si="115"/>
        <v>21</v>
      </c>
      <c r="AR139" s="68" t="str">
        <f t="shared" si="116"/>
        <v>674EPS040</v>
      </c>
      <c r="AS139" s="687" t="s">
        <v>715</v>
      </c>
      <c r="AT139" s="687">
        <v>674</v>
      </c>
      <c r="AU139" s="687" t="s">
        <v>579</v>
      </c>
      <c r="AV139" s="688">
        <v>10</v>
      </c>
    </row>
    <row r="140" spans="2:48" ht="15" customHeight="1" thickBot="1">
      <c r="B140" s="29" t="str">
        <f t="shared" si="86"/>
        <v>631EPS010</v>
      </c>
      <c r="C140" s="29" t="str">
        <f t="shared" si="87"/>
        <v>631EPS044</v>
      </c>
      <c r="D140" s="29" t="str">
        <f t="shared" si="88"/>
        <v>631EPS002</v>
      </c>
      <c r="E140" s="29" t="str">
        <f t="shared" si="89"/>
        <v>631EPS016</v>
      </c>
      <c r="F140" s="29" t="str">
        <f t="shared" si="90"/>
        <v>631EPS023</v>
      </c>
      <c r="G140" s="29" t="str">
        <f t="shared" si="91"/>
        <v>631EPS005</v>
      </c>
      <c r="H140" s="29" t="str">
        <f t="shared" si="92"/>
        <v>631EPS040</v>
      </c>
      <c r="I140" s="29" t="str">
        <f t="shared" si="93"/>
        <v>631EPS017</v>
      </c>
      <c r="J140" s="29" t="str">
        <f t="shared" si="94"/>
        <v>631EAS016</v>
      </c>
      <c r="K140" s="689" t="s">
        <v>427</v>
      </c>
      <c r="L140" s="165" t="s">
        <v>718</v>
      </c>
      <c r="M140" s="166">
        <v>631</v>
      </c>
      <c r="N140" s="41">
        <v>1613</v>
      </c>
      <c r="O140" s="42">
        <v>0</v>
      </c>
      <c r="P140" s="42">
        <v>0</v>
      </c>
      <c r="Q140" s="42">
        <v>61</v>
      </c>
      <c r="R140" s="42">
        <v>0</v>
      </c>
      <c r="S140" s="42">
        <v>38</v>
      </c>
      <c r="T140" s="42">
        <v>0</v>
      </c>
      <c r="U140" s="42">
        <v>0</v>
      </c>
      <c r="V140" s="129">
        <v>0</v>
      </c>
      <c r="W140" s="148">
        <v>1712</v>
      </c>
      <c r="X140" s="41">
        <v>203</v>
      </c>
      <c r="Y140" s="42">
        <v>0</v>
      </c>
      <c r="Z140" s="42">
        <v>0</v>
      </c>
      <c r="AA140" s="42">
        <v>4</v>
      </c>
      <c r="AB140" s="42">
        <v>0</v>
      </c>
      <c r="AC140" s="42">
        <v>75</v>
      </c>
      <c r="AD140" s="42">
        <v>0</v>
      </c>
      <c r="AE140" s="42">
        <v>0</v>
      </c>
      <c r="AF140" s="129">
        <v>0</v>
      </c>
      <c r="AG140" s="148">
        <v>282</v>
      </c>
      <c r="AH140" s="41">
        <f t="shared" si="106"/>
        <v>425</v>
      </c>
      <c r="AI140" s="42">
        <f t="shared" si="107"/>
        <v>0</v>
      </c>
      <c r="AJ140" s="42">
        <f t="shared" si="108"/>
        <v>0</v>
      </c>
      <c r="AK140" s="42">
        <f t="shared" si="109"/>
        <v>51</v>
      </c>
      <c r="AL140" s="42">
        <f t="shared" si="110"/>
        <v>2</v>
      </c>
      <c r="AM140" s="42">
        <f t="shared" si="111"/>
        <v>12</v>
      </c>
      <c r="AN140" s="42">
        <f t="shared" si="112"/>
        <v>18</v>
      </c>
      <c r="AO140" s="42">
        <f t="shared" si="113"/>
        <v>0</v>
      </c>
      <c r="AP140" s="129">
        <f t="shared" si="114"/>
        <v>0</v>
      </c>
      <c r="AQ140" s="148">
        <f t="shared" si="115"/>
        <v>508</v>
      </c>
      <c r="AR140" s="68" t="str">
        <f t="shared" si="116"/>
        <v>697EPS016</v>
      </c>
      <c r="AS140" s="687" t="s">
        <v>715</v>
      </c>
      <c r="AT140" s="687">
        <v>697</v>
      </c>
      <c r="AU140" s="687" t="s">
        <v>643</v>
      </c>
      <c r="AV140" s="688">
        <v>53</v>
      </c>
    </row>
    <row r="141" spans="2:48" ht="15" customHeight="1">
      <c r="AR141" s="68" t="str">
        <f t="shared" si="116"/>
        <v>697EPS040</v>
      </c>
      <c r="AS141" s="687" t="s">
        <v>715</v>
      </c>
      <c r="AT141" s="687">
        <v>697</v>
      </c>
      <c r="AU141" s="687" t="s">
        <v>579</v>
      </c>
      <c r="AV141" s="688">
        <v>12</v>
      </c>
    </row>
    <row r="142" spans="2:48" ht="15" customHeight="1">
      <c r="K142" s="214" t="s">
        <v>621</v>
      </c>
      <c r="L142" s="885" t="str">
        <f>'1. Población_Afiliada_Regimen'!B140</f>
        <v>Julio 2023</v>
      </c>
      <c r="M142" s="886"/>
      <c r="AR142" s="68" t="str">
        <f t="shared" si="116"/>
        <v>756EPS040</v>
      </c>
      <c r="AS142" s="687" t="s">
        <v>715</v>
      </c>
      <c r="AT142" s="687">
        <v>756</v>
      </c>
      <c r="AU142" s="687" t="s">
        <v>579</v>
      </c>
      <c r="AV142" s="688">
        <v>22</v>
      </c>
    </row>
    <row r="143" spans="2:48" ht="15" customHeight="1">
      <c r="K143" s="216"/>
      <c r="L143" s="887" t="s">
        <v>719</v>
      </c>
      <c r="M143" s="888"/>
      <c r="AR143" s="68" t="str">
        <f t="shared" si="116"/>
        <v>30EPS002</v>
      </c>
      <c r="AS143" s="687" t="s">
        <v>720</v>
      </c>
      <c r="AT143" s="687">
        <v>30</v>
      </c>
      <c r="AU143" s="687" t="s">
        <v>577</v>
      </c>
      <c r="AV143" s="688">
        <v>98</v>
      </c>
    </row>
    <row r="144" spans="2:48" ht="15" customHeight="1">
      <c r="K144" s="217" t="s">
        <v>433</v>
      </c>
      <c r="L144" s="837" t="s">
        <v>671</v>
      </c>
      <c r="M144" s="838"/>
      <c r="AR144" s="68" t="str">
        <f t="shared" si="116"/>
        <v>30EPS016</v>
      </c>
      <c r="AS144" s="687" t="s">
        <v>720</v>
      </c>
      <c r="AT144" s="687">
        <v>30</v>
      </c>
      <c r="AU144" s="687" t="s">
        <v>643</v>
      </c>
      <c r="AV144" s="688">
        <v>25</v>
      </c>
    </row>
    <row r="145" spans="44:48" ht="15" customHeight="1">
      <c r="AR145" s="68" t="str">
        <f t="shared" si="116"/>
        <v>30EPS040</v>
      </c>
      <c r="AS145" s="687" t="s">
        <v>720</v>
      </c>
      <c r="AT145" s="687">
        <v>30</v>
      </c>
      <c r="AU145" s="687" t="s">
        <v>579</v>
      </c>
      <c r="AV145" s="688">
        <v>8</v>
      </c>
    </row>
    <row r="146" spans="44:48" ht="15" customHeight="1">
      <c r="AR146" s="68" t="str">
        <f t="shared" si="116"/>
        <v>34EPS040</v>
      </c>
      <c r="AS146" s="687" t="s">
        <v>720</v>
      </c>
      <c r="AT146" s="687">
        <v>34</v>
      </c>
      <c r="AU146" s="687" t="s">
        <v>579</v>
      </c>
      <c r="AV146" s="688">
        <v>28</v>
      </c>
    </row>
    <row r="147" spans="44:48" ht="15" customHeight="1">
      <c r="AR147" s="68" t="str">
        <f t="shared" si="116"/>
        <v>91EPS040</v>
      </c>
      <c r="AS147" s="687" t="s">
        <v>720</v>
      </c>
      <c r="AT147" s="687">
        <v>91</v>
      </c>
      <c r="AU147" s="687" t="s">
        <v>579</v>
      </c>
      <c r="AV147" s="688">
        <v>2</v>
      </c>
    </row>
    <row r="148" spans="44:48" ht="15" customHeight="1">
      <c r="AR148" s="68" t="str">
        <f t="shared" si="116"/>
        <v>93EPS040</v>
      </c>
      <c r="AS148" s="687" t="s">
        <v>720</v>
      </c>
      <c r="AT148" s="687">
        <v>93</v>
      </c>
      <c r="AU148" s="687" t="s">
        <v>579</v>
      </c>
      <c r="AV148" s="688">
        <v>5</v>
      </c>
    </row>
    <row r="149" spans="44:48" ht="15" customHeight="1">
      <c r="AR149" s="68" t="str">
        <f t="shared" si="116"/>
        <v>101EPS040</v>
      </c>
      <c r="AS149" s="687" t="s">
        <v>720</v>
      </c>
      <c r="AT149" s="687">
        <v>101</v>
      </c>
      <c r="AU149" s="687" t="s">
        <v>579</v>
      </c>
      <c r="AV149" s="688">
        <v>15</v>
      </c>
    </row>
    <row r="150" spans="44:48" ht="15" customHeight="1">
      <c r="AR150" s="68" t="str">
        <f t="shared" si="116"/>
        <v>145EPS040</v>
      </c>
      <c r="AS150" s="687" t="s">
        <v>720</v>
      </c>
      <c r="AT150" s="687">
        <v>145</v>
      </c>
      <c r="AU150" s="687" t="s">
        <v>579</v>
      </c>
      <c r="AV150" s="688">
        <v>1</v>
      </c>
    </row>
    <row r="151" spans="44:48" ht="15" customHeight="1">
      <c r="AR151" s="68" t="str">
        <f t="shared" si="116"/>
        <v>209EPS040</v>
      </c>
      <c r="AS151" s="687" t="s">
        <v>720</v>
      </c>
      <c r="AT151" s="687">
        <v>209</v>
      </c>
      <c r="AU151" s="687" t="s">
        <v>579</v>
      </c>
      <c r="AV151" s="688">
        <v>4</v>
      </c>
    </row>
    <row r="152" spans="44:48" ht="15" customHeight="1">
      <c r="AR152" s="68" t="str">
        <f t="shared" si="116"/>
        <v>282EPS040</v>
      </c>
      <c r="AS152" s="687" t="s">
        <v>720</v>
      </c>
      <c r="AT152" s="687">
        <v>282</v>
      </c>
      <c r="AU152" s="687" t="s">
        <v>579</v>
      </c>
      <c r="AV152" s="688">
        <v>26</v>
      </c>
    </row>
    <row r="153" spans="44:48" ht="15" customHeight="1">
      <c r="AR153" s="68" t="str">
        <f t="shared" si="116"/>
        <v>353EPS040</v>
      </c>
      <c r="AS153" s="687" t="s">
        <v>720</v>
      </c>
      <c r="AT153" s="687">
        <v>353</v>
      </c>
      <c r="AU153" s="687" t="s">
        <v>579</v>
      </c>
      <c r="AV153" s="688">
        <v>1</v>
      </c>
    </row>
    <row r="154" spans="44:48" ht="15" customHeight="1">
      <c r="AR154" s="68" t="str">
        <f t="shared" si="116"/>
        <v>364EPS040</v>
      </c>
      <c r="AS154" s="687" t="s">
        <v>720</v>
      </c>
      <c r="AT154" s="687">
        <v>364</v>
      </c>
      <c r="AU154" s="687" t="s">
        <v>579</v>
      </c>
      <c r="AV154" s="688">
        <v>15</v>
      </c>
    </row>
    <row r="155" spans="44:48" ht="15" customHeight="1">
      <c r="AR155" s="68" t="str">
        <f t="shared" si="116"/>
        <v>390EPS040</v>
      </c>
      <c r="AS155" s="687" t="s">
        <v>720</v>
      </c>
      <c r="AT155" s="687">
        <v>390</v>
      </c>
      <c r="AU155" s="687" t="s">
        <v>579</v>
      </c>
      <c r="AV155" s="688">
        <v>18</v>
      </c>
    </row>
    <row r="156" spans="44:48" ht="15" customHeight="1">
      <c r="AR156" s="68" t="str">
        <f t="shared" si="116"/>
        <v>467EPS040</v>
      </c>
      <c r="AS156" s="687" t="s">
        <v>720</v>
      </c>
      <c r="AT156" s="687">
        <v>467</v>
      </c>
      <c r="AU156" s="687" t="s">
        <v>579</v>
      </c>
      <c r="AV156" s="688">
        <v>1</v>
      </c>
    </row>
    <row r="157" spans="44:48" ht="15" customHeight="1">
      <c r="AR157" s="68" t="str">
        <f t="shared" si="116"/>
        <v>576EPS040</v>
      </c>
      <c r="AS157" s="687" t="s">
        <v>720</v>
      </c>
      <c r="AT157" s="687">
        <v>576</v>
      </c>
      <c r="AU157" s="687" t="s">
        <v>579</v>
      </c>
      <c r="AV157" s="688">
        <v>2</v>
      </c>
    </row>
    <row r="158" spans="44:48" ht="15" customHeight="1">
      <c r="AR158" s="68" t="str">
        <f t="shared" si="116"/>
        <v>642EPS040</v>
      </c>
      <c r="AS158" s="687" t="s">
        <v>720</v>
      </c>
      <c r="AT158" s="687">
        <v>642</v>
      </c>
      <c r="AU158" s="687" t="s">
        <v>579</v>
      </c>
      <c r="AV158" s="688">
        <v>3</v>
      </c>
    </row>
    <row r="159" spans="44:48" ht="15" customHeight="1">
      <c r="AR159" s="68" t="str">
        <f t="shared" si="116"/>
        <v>679EPS016</v>
      </c>
      <c r="AS159" s="687" t="s">
        <v>720</v>
      </c>
      <c r="AT159" s="687">
        <v>679</v>
      </c>
      <c r="AU159" s="687" t="s">
        <v>643</v>
      </c>
      <c r="AV159" s="688">
        <v>6</v>
      </c>
    </row>
    <row r="160" spans="44:48" ht="15" customHeight="1">
      <c r="AR160" s="68" t="str">
        <f t="shared" si="116"/>
        <v>679EPS040</v>
      </c>
      <c r="AS160" s="687" t="s">
        <v>720</v>
      </c>
      <c r="AT160" s="687">
        <v>679</v>
      </c>
      <c r="AU160" s="687" t="s">
        <v>579</v>
      </c>
      <c r="AV160" s="688">
        <v>6</v>
      </c>
    </row>
    <row r="161" spans="44:48" ht="15" customHeight="1">
      <c r="AR161" s="68" t="str">
        <f t="shared" si="116"/>
        <v>789EPS040</v>
      </c>
      <c r="AS161" s="687" t="s">
        <v>720</v>
      </c>
      <c r="AT161" s="687">
        <v>789</v>
      </c>
      <c r="AU161" s="687" t="s">
        <v>579</v>
      </c>
      <c r="AV161" s="688">
        <v>6</v>
      </c>
    </row>
    <row r="162" spans="44:48" ht="15" customHeight="1">
      <c r="AR162" s="68" t="str">
        <f t="shared" si="116"/>
        <v>809EPS040</v>
      </c>
      <c r="AS162" s="687" t="s">
        <v>720</v>
      </c>
      <c r="AT162" s="687">
        <v>809</v>
      </c>
      <c r="AU162" s="687" t="s">
        <v>579</v>
      </c>
      <c r="AV162" s="688">
        <v>2</v>
      </c>
    </row>
    <row r="163" spans="44:48" ht="15" customHeight="1">
      <c r="AR163" s="68" t="str">
        <f t="shared" si="116"/>
        <v>847EPS040</v>
      </c>
      <c r="AS163" s="687" t="s">
        <v>720</v>
      </c>
      <c r="AT163" s="687">
        <v>847</v>
      </c>
      <c r="AU163" s="687" t="s">
        <v>579</v>
      </c>
      <c r="AV163" s="688">
        <v>17</v>
      </c>
    </row>
    <row r="164" spans="44:48" ht="15" customHeight="1">
      <c r="AR164" s="68" t="str">
        <f t="shared" si="116"/>
        <v>856EPS040</v>
      </c>
      <c r="AS164" s="687" t="s">
        <v>720</v>
      </c>
      <c r="AT164" s="687">
        <v>856</v>
      </c>
      <c r="AU164" s="687" t="s">
        <v>579</v>
      </c>
      <c r="AV164" s="688">
        <v>5</v>
      </c>
    </row>
    <row r="165" spans="44:48" ht="15" customHeight="1">
      <c r="AR165" s="68" t="str">
        <f t="shared" si="116"/>
        <v>861EPS040</v>
      </c>
      <c r="AS165" s="687" t="s">
        <v>720</v>
      </c>
      <c r="AT165" s="687">
        <v>861</v>
      </c>
      <c r="AU165" s="687" t="s">
        <v>579</v>
      </c>
      <c r="AV165" s="688">
        <v>11</v>
      </c>
    </row>
    <row r="166" spans="44:48" ht="15" customHeight="1">
      <c r="AR166" s="68" t="str">
        <f t="shared" si="116"/>
        <v>1EAS016</v>
      </c>
      <c r="AS166" s="687" t="s">
        <v>721</v>
      </c>
      <c r="AT166" s="687">
        <v>1</v>
      </c>
      <c r="AU166" s="687" t="s">
        <v>580</v>
      </c>
      <c r="AV166" s="688">
        <v>3</v>
      </c>
    </row>
    <row r="167" spans="44:48" ht="15" customHeight="1">
      <c r="AR167" s="68" t="str">
        <f t="shared" si="116"/>
        <v>1EPS002</v>
      </c>
      <c r="AS167" s="687" t="s">
        <v>721</v>
      </c>
      <c r="AT167" s="687">
        <v>1</v>
      </c>
      <c r="AU167" s="687" t="s">
        <v>577</v>
      </c>
      <c r="AV167" s="688">
        <v>4629</v>
      </c>
    </row>
    <row r="168" spans="44:48" ht="15" customHeight="1">
      <c r="AR168" s="68" t="str">
        <f t="shared" si="116"/>
        <v>1EPS005</v>
      </c>
      <c r="AS168" s="687" t="s">
        <v>721</v>
      </c>
      <c r="AT168" s="687">
        <v>1</v>
      </c>
      <c r="AU168" s="687" t="s">
        <v>578</v>
      </c>
      <c r="AV168" s="688">
        <v>2139</v>
      </c>
    </row>
    <row r="169" spans="44:48" ht="15" customHeight="1">
      <c r="AR169" s="68" t="str">
        <f t="shared" si="116"/>
        <v>1EPS010</v>
      </c>
      <c r="AS169" s="687" t="s">
        <v>721</v>
      </c>
      <c r="AT169" s="687">
        <v>1</v>
      </c>
      <c r="AU169" s="687" t="s">
        <v>576</v>
      </c>
      <c r="AV169" s="688">
        <v>8393</v>
      </c>
    </row>
    <row r="170" spans="44:48" ht="15" customHeight="1">
      <c r="AR170" s="68" t="str">
        <f t="shared" si="116"/>
        <v>1EPS016</v>
      </c>
      <c r="AS170" s="687" t="s">
        <v>721</v>
      </c>
      <c r="AT170" s="687">
        <v>1</v>
      </c>
      <c r="AU170" s="687" t="s">
        <v>643</v>
      </c>
      <c r="AV170" s="688">
        <v>1826</v>
      </c>
    </row>
    <row r="171" spans="44:48" ht="15" customHeight="1">
      <c r="AR171" s="68" t="str">
        <f t="shared" si="116"/>
        <v>1EPS017</v>
      </c>
      <c r="AS171" s="687" t="s">
        <v>721</v>
      </c>
      <c r="AT171" s="687">
        <v>1</v>
      </c>
      <c r="AU171" s="687" t="s">
        <v>587</v>
      </c>
      <c r="AV171" s="688">
        <v>3</v>
      </c>
    </row>
    <row r="172" spans="44:48" ht="15" customHeight="1">
      <c r="AR172" s="68" t="str">
        <f t="shared" si="116"/>
        <v>1EPS023</v>
      </c>
      <c r="AS172" s="687" t="s">
        <v>721</v>
      </c>
      <c r="AT172" s="687">
        <v>1</v>
      </c>
      <c r="AU172" s="687" t="s">
        <v>650</v>
      </c>
      <c r="AV172" s="688">
        <v>2344</v>
      </c>
    </row>
    <row r="173" spans="44:48" ht="15" customHeight="1">
      <c r="AR173" s="68" t="str">
        <f t="shared" si="116"/>
        <v>1EPS040</v>
      </c>
      <c r="AS173" s="687" t="s">
        <v>721</v>
      </c>
      <c r="AT173" s="687">
        <v>1</v>
      </c>
      <c r="AU173" s="687" t="s">
        <v>579</v>
      </c>
      <c r="AV173" s="688">
        <v>1557</v>
      </c>
    </row>
    <row r="174" spans="44:48" ht="15" customHeight="1">
      <c r="AR174" s="68" t="str">
        <f t="shared" si="116"/>
        <v>1ESSC02</v>
      </c>
      <c r="AS174" s="687" t="s">
        <v>721</v>
      </c>
      <c r="AT174" s="687">
        <v>1</v>
      </c>
      <c r="AU174" s="687" t="s">
        <v>700</v>
      </c>
      <c r="AV174" s="688">
        <v>15</v>
      </c>
    </row>
    <row r="175" spans="44:48" ht="15" customHeight="1">
      <c r="AR175" s="68" t="str">
        <f t="shared" si="116"/>
        <v>79EPS002</v>
      </c>
      <c r="AS175" s="687" t="s">
        <v>721</v>
      </c>
      <c r="AT175" s="687">
        <v>79</v>
      </c>
      <c r="AU175" s="687" t="s">
        <v>577</v>
      </c>
      <c r="AV175" s="688">
        <v>11</v>
      </c>
    </row>
    <row r="176" spans="44:48" ht="15" customHeight="1">
      <c r="AR176" s="68" t="str">
        <f t="shared" si="116"/>
        <v>79EPS010</v>
      </c>
      <c r="AS176" s="687" t="s">
        <v>721</v>
      </c>
      <c r="AT176" s="687">
        <v>79</v>
      </c>
      <c r="AU176" s="687" t="s">
        <v>576</v>
      </c>
      <c r="AV176" s="688">
        <v>39</v>
      </c>
    </row>
    <row r="177" spans="44:48" ht="15" customHeight="1">
      <c r="AR177" s="68" t="str">
        <f t="shared" si="116"/>
        <v>79EPS016</v>
      </c>
      <c r="AS177" s="687" t="s">
        <v>721</v>
      </c>
      <c r="AT177" s="687">
        <v>79</v>
      </c>
      <c r="AU177" s="687" t="s">
        <v>643</v>
      </c>
      <c r="AV177" s="688">
        <v>37</v>
      </c>
    </row>
    <row r="178" spans="44:48" ht="15" customHeight="1">
      <c r="AR178" s="68" t="str">
        <f t="shared" si="116"/>
        <v>79EPS040</v>
      </c>
      <c r="AS178" s="687" t="s">
        <v>721</v>
      </c>
      <c r="AT178" s="687">
        <v>79</v>
      </c>
      <c r="AU178" s="687" t="s">
        <v>579</v>
      </c>
      <c r="AV178" s="688">
        <v>24</v>
      </c>
    </row>
    <row r="179" spans="44:48" ht="15" customHeight="1">
      <c r="AR179" s="68" t="str">
        <f t="shared" si="116"/>
        <v>88EPS002</v>
      </c>
      <c r="AS179" s="687" t="s">
        <v>721</v>
      </c>
      <c r="AT179" s="687">
        <v>88</v>
      </c>
      <c r="AU179" s="687" t="s">
        <v>577</v>
      </c>
      <c r="AV179" s="688">
        <v>487</v>
      </c>
    </row>
    <row r="180" spans="44:48" ht="15" customHeight="1">
      <c r="AR180" s="68" t="str">
        <f t="shared" si="116"/>
        <v>88EPS005</v>
      </c>
      <c r="AS180" s="687" t="s">
        <v>721</v>
      </c>
      <c r="AT180" s="687">
        <v>88</v>
      </c>
      <c r="AU180" s="687" t="s">
        <v>578</v>
      </c>
      <c r="AV180" s="688">
        <v>153</v>
      </c>
    </row>
    <row r="181" spans="44:48" ht="15" customHeight="1">
      <c r="AR181" s="68" t="str">
        <f t="shared" si="116"/>
        <v>88EPS010</v>
      </c>
      <c r="AS181" s="687" t="s">
        <v>721</v>
      </c>
      <c r="AT181" s="687">
        <v>88</v>
      </c>
      <c r="AU181" s="687" t="s">
        <v>576</v>
      </c>
      <c r="AV181" s="688">
        <v>1031</v>
      </c>
    </row>
    <row r="182" spans="44:48" ht="15" customHeight="1">
      <c r="AR182" s="68" t="str">
        <f t="shared" si="116"/>
        <v>88EPS016</v>
      </c>
      <c r="AS182" s="687" t="s">
        <v>721</v>
      </c>
      <c r="AT182" s="687">
        <v>88</v>
      </c>
      <c r="AU182" s="687" t="s">
        <v>643</v>
      </c>
      <c r="AV182" s="688">
        <v>238</v>
      </c>
    </row>
    <row r="183" spans="44:48" ht="15" customHeight="1">
      <c r="AR183" s="68" t="str">
        <f t="shared" si="116"/>
        <v>88EPS023</v>
      </c>
      <c r="AS183" s="687" t="s">
        <v>721</v>
      </c>
      <c r="AT183" s="687">
        <v>88</v>
      </c>
      <c r="AU183" s="687" t="s">
        <v>650</v>
      </c>
      <c r="AV183" s="688">
        <v>362</v>
      </c>
    </row>
    <row r="184" spans="44:48" ht="15" customHeight="1">
      <c r="AR184" s="68" t="str">
        <f t="shared" si="116"/>
        <v>88EPS040</v>
      </c>
      <c r="AS184" s="687" t="s">
        <v>721</v>
      </c>
      <c r="AT184" s="687">
        <v>88</v>
      </c>
      <c r="AU184" s="687" t="s">
        <v>579</v>
      </c>
      <c r="AV184" s="688">
        <v>176</v>
      </c>
    </row>
    <row r="185" spans="44:48" ht="15" customHeight="1">
      <c r="AR185" s="68" t="str">
        <f t="shared" si="116"/>
        <v>129EPS002</v>
      </c>
      <c r="AS185" s="687" t="s">
        <v>721</v>
      </c>
      <c r="AT185" s="687">
        <v>129</v>
      </c>
      <c r="AU185" s="687" t="s">
        <v>577</v>
      </c>
      <c r="AV185" s="688">
        <v>85</v>
      </c>
    </row>
    <row r="186" spans="44:48" ht="15" customHeight="1">
      <c r="AR186" s="68" t="str">
        <f t="shared" si="116"/>
        <v>129EPS005</v>
      </c>
      <c r="AS186" s="687" t="s">
        <v>721</v>
      </c>
      <c r="AT186" s="687">
        <v>129</v>
      </c>
      <c r="AU186" s="687" t="s">
        <v>578</v>
      </c>
      <c r="AV186" s="688">
        <v>1</v>
      </c>
    </row>
    <row r="187" spans="44:48" ht="15" customHeight="1">
      <c r="AR187" s="68" t="str">
        <f t="shared" si="116"/>
        <v>129EPS010</v>
      </c>
      <c r="AS187" s="687" t="s">
        <v>721</v>
      </c>
      <c r="AT187" s="687">
        <v>129</v>
      </c>
      <c r="AU187" s="687" t="s">
        <v>576</v>
      </c>
      <c r="AV187" s="688">
        <v>220</v>
      </c>
    </row>
    <row r="188" spans="44:48" ht="15" customHeight="1">
      <c r="AR188" s="68" t="str">
        <f t="shared" si="116"/>
        <v>129EPS016</v>
      </c>
      <c r="AS188" s="687" t="s">
        <v>721</v>
      </c>
      <c r="AT188" s="687">
        <v>129</v>
      </c>
      <c r="AU188" s="687" t="s">
        <v>643</v>
      </c>
      <c r="AV188" s="688">
        <v>33</v>
      </c>
    </row>
    <row r="189" spans="44:48" ht="15" customHeight="1">
      <c r="AR189" s="68" t="str">
        <f t="shared" si="116"/>
        <v>129EPS040</v>
      </c>
      <c r="AS189" s="687" t="s">
        <v>721</v>
      </c>
      <c r="AT189" s="687">
        <v>129</v>
      </c>
      <c r="AU189" s="687" t="s">
        <v>579</v>
      </c>
      <c r="AV189" s="688">
        <v>53</v>
      </c>
    </row>
    <row r="190" spans="44:48" ht="15" customHeight="1">
      <c r="AR190" s="68" t="str">
        <f t="shared" si="116"/>
        <v>212EPS002</v>
      </c>
      <c r="AS190" s="687" t="s">
        <v>721</v>
      </c>
      <c r="AT190" s="687">
        <v>212</v>
      </c>
      <c r="AU190" s="687" t="s">
        <v>577</v>
      </c>
      <c r="AV190" s="688">
        <v>24</v>
      </c>
    </row>
    <row r="191" spans="44:48" ht="15" customHeight="1">
      <c r="AR191" s="68" t="str">
        <f t="shared" si="116"/>
        <v>212EPS005</v>
      </c>
      <c r="AS191" s="687" t="s">
        <v>721</v>
      </c>
      <c r="AT191" s="687">
        <v>212</v>
      </c>
      <c r="AU191" s="687" t="s">
        <v>578</v>
      </c>
      <c r="AV191" s="688">
        <v>6</v>
      </c>
    </row>
    <row r="192" spans="44:48" ht="15" customHeight="1">
      <c r="AR192" s="68" t="str">
        <f t="shared" si="116"/>
        <v>212EPS010</v>
      </c>
      <c r="AS192" s="687" t="s">
        <v>721</v>
      </c>
      <c r="AT192" s="687">
        <v>212</v>
      </c>
      <c r="AU192" s="687" t="s">
        <v>576</v>
      </c>
      <c r="AV192" s="688">
        <v>196</v>
      </c>
    </row>
    <row r="193" spans="44:48" ht="15" customHeight="1">
      <c r="AR193" s="68" t="str">
        <f t="shared" si="116"/>
        <v>212EPS040</v>
      </c>
      <c r="AS193" s="687" t="s">
        <v>721</v>
      </c>
      <c r="AT193" s="687">
        <v>212</v>
      </c>
      <c r="AU193" s="687" t="s">
        <v>579</v>
      </c>
      <c r="AV193" s="688">
        <v>31</v>
      </c>
    </row>
    <row r="194" spans="44:48" ht="15" customHeight="1">
      <c r="AR194" s="68" t="str">
        <f t="shared" si="116"/>
        <v>266EAS016</v>
      </c>
      <c r="AS194" s="687" t="s">
        <v>721</v>
      </c>
      <c r="AT194" s="687">
        <v>266</v>
      </c>
      <c r="AU194" s="687" t="s">
        <v>580</v>
      </c>
      <c r="AV194" s="688">
        <v>1</v>
      </c>
    </row>
    <row r="195" spans="44:48" ht="15" customHeight="1">
      <c r="AR195" s="68" t="str">
        <f t="shared" si="116"/>
        <v>266EPS002</v>
      </c>
      <c r="AS195" s="687" t="s">
        <v>721</v>
      </c>
      <c r="AT195" s="687">
        <v>266</v>
      </c>
      <c r="AU195" s="687" t="s">
        <v>577</v>
      </c>
      <c r="AV195" s="688">
        <v>181</v>
      </c>
    </row>
    <row r="196" spans="44:48" ht="15" customHeight="1">
      <c r="AR196" s="68" t="str">
        <f t="shared" si="116"/>
        <v>266EPS005</v>
      </c>
      <c r="AS196" s="687" t="s">
        <v>721</v>
      </c>
      <c r="AT196" s="687">
        <v>266</v>
      </c>
      <c r="AU196" s="687" t="s">
        <v>578</v>
      </c>
      <c r="AV196" s="688">
        <v>178</v>
      </c>
    </row>
    <row r="197" spans="44:48" ht="15" customHeight="1">
      <c r="AR197" s="68" t="str">
        <f t="shared" si="116"/>
        <v>266EPS010</v>
      </c>
      <c r="AS197" s="687" t="s">
        <v>721</v>
      </c>
      <c r="AT197" s="687">
        <v>266</v>
      </c>
      <c r="AU197" s="687" t="s">
        <v>576</v>
      </c>
      <c r="AV197" s="688">
        <v>802</v>
      </c>
    </row>
    <row r="198" spans="44:48" ht="15" customHeight="1">
      <c r="AR198" s="68" t="str">
        <f t="shared" si="116"/>
        <v>266EPS016</v>
      </c>
      <c r="AS198" s="687" t="s">
        <v>721</v>
      </c>
      <c r="AT198" s="687">
        <v>266</v>
      </c>
      <c r="AU198" s="687" t="s">
        <v>643</v>
      </c>
      <c r="AV198" s="688">
        <v>204</v>
      </c>
    </row>
    <row r="199" spans="44:48" ht="15" customHeight="1">
      <c r="AR199" s="68" t="str">
        <f t="shared" si="116"/>
        <v>266EPS023</v>
      </c>
      <c r="AS199" s="687" t="s">
        <v>721</v>
      </c>
      <c r="AT199" s="687">
        <v>266</v>
      </c>
      <c r="AU199" s="687" t="s">
        <v>650</v>
      </c>
      <c r="AV199" s="688">
        <v>18</v>
      </c>
    </row>
    <row r="200" spans="44:48" ht="15" customHeight="1">
      <c r="AR200" s="68" t="str">
        <f t="shared" si="116"/>
        <v>266EPS040</v>
      </c>
      <c r="AS200" s="687" t="s">
        <v>721</v>
      </c>
      <c r="AT200" s="687">
        <v>266</v>
      </c>
      <c r="AU200" s="687" t="s">
        <v>579</v>
      </c>
      <c r="AV200" s="688">
        <v>41</v>
      </c>
    </row>
    <row r="201" spans="44:48" ht="15" customHeight="1">
      <c r="AR201" s="68" t="str">
        <f t="shared" ref="AR201:AR264" si="117">CONCATENATE(AT201,AU201)</f>
        <v>308EPS002</v>
      </c>
      <c r="AS201" s="687" t="s">
        <v>721</v>
      </c>
      <c r="AT201" s="687">
        <v>308</v>
      </c>
      <c r="AU201" s="687" t="s">
        <v>577</v>
      </c>
      <c r="AV201" s="688">
        <v>28</v>
      </c>
    </row>
    <row r="202" spans="44:48" ht="15" customHeight="1">
      <c r="AR202" s="68" t="str">
        <f t="shared" si="117"/>
        <v>308EPS010</v>
      </c>
      <c r="AS202" s="687" t="s">
        <v>721</v>
      </c>
      <c r="AT202" s="687">
        <v>308</v>
      </c>
      <c r="AU202" s="687" t="s">
        <v>576</v>
      </c>
      <c r="AV202" s="688">
        <v>149</v>
      </c>
    </row>
    <row r="203" spans="44:48" ht="15" customHeight="1">
      <c r="AR203" s="68" t="str">
        <f t="shared" si="117"/>
        <v>308EPS040</v>
      </c>
      <c r="AS203" s="687" t="s">
        <v>721</v>
      </c>
      <c r="AT203" s="687">
        <v>308</v>
      </c>
      <c r="AU203" s="687" t="s">
        <v>579</v>
      </c>
      <c r="AV203" s="688">
        <v>23</v>
      </c>
    </row>
    <row r="204" spans="44:48" ht="15" customHeight="1">
      <c r="AR204" s="68" t="str">
        <f t="shared" si="117"/>
        <v>360EPS002</v>
      </c>
      <c r="AS204" s="687" t="s">
        <v>721</v>
      </c>
      <c r="AT204" s="687">
        <v>360</v>
      </c>
      <c r="AU204" s="687" t="s">
        <v>577</v>
      </c>
      <c r="AV204" s="688">
        <v>470</v>
      </c>
    </row>
    <row r="205" spans="44:48" ht="15" customHeight="1">
      <c r="AR205" s="68" t="str">
        <f t="shared" si="117"/>
        <v>360EPS005</v>
      </c>
      <c r="AS205" s="687" t="s">
        <v>721</v>
      </c>
      <c r="AT205" s="687">
        <v>360</v>
      </c>
      <c r="AU205" s="687" t="s">
        <v>578</v>
      </c>
      <c r="AV205" s="688">
        <v>91</v>
      </c>
    </row>
    <row r="206" spans="44:48" ht="15" customHeight="1">
      <c r="AR206" s="68" t="str">
        <f t="shared" si="117"/>
        <v>360EPS010</v>
      </c>
      <c r="AS206" s="687" t="s">
        <v>721</v>
      </c>
      <c r="AT206" s="687">
        <v>360</v>
      </c>
      <c r="AU206" s="687" t="s">
        <v>576</v>
      </c>
      <c r="AV206" s="688">
        <v>904</v>
      </c>
    </row>
    <row r="207" spans="44:48" ht="15" customHeight="1">
      <c r="AR207" s="68" t="str">
        <f t="shared" si="117"/>
        <v>360EPS016</v>
      </c>
      <c r="AS207" s="687" t="s">
        <v>721</v>
      </c>
      <c r="AT207" s="687">
        <v>360</v>
      </c>
      <c r="AU207" s="687" t="s">
        <v>643</v>
      </c>
      <c r="AV207" s="688">
        <v>154</v>
      </c>
    </row>
    <row r="208" spans="44:48" ht="15" customHeight="1">
      <c r="AR208" s="68" t="str">
        <f t="shared" si="117"/>
        <v>360EPS023</v>
      </c>
      <c r="AS208" s="687" t="s">
        <v>721</v>
      </c>
      <c r="AT208" s="687">
        <v>360</v>
      </c>
      <c r="AU208" s="687" t="s">
        <v>650</v>
      </c>
      <c r="AV208" s="688">
        <v>266</v>
      </c>
    </row>
    <row r="209" spans="44:48" ht="15" customHeight="1">
      <c r="AR209" s="68" t="str">
        <f t="shared" si="117"/>
        <v>360EPS040</v>
      </c>
      <c r="AS209" s="687" t="s">
        <v>721</v>
      </c>
      <c r="AT209" s="687">
        <v>360</v>
      </c>
      <c r="AU209" s="687" t="s">
        <v>579</v>
      </c>
      <c r="AV209" s="688">
        <v>96</v>
      </c>
    </row>
    <row r="210" spans="44:48" ht="15" customHeight="1">
      <c r="AR210" s="68" t="str">
        <f t="shared" si="117"/>
        <v>380EPS005</v>
      </c>
      <c r="AS210" s="687" t="s">
        <v>721</v>
      </c>
      <c r="AT210" s="687">
        <v>380</v>
      </c>
      <c r="AU210" s="687" t="s">
        <v>578</v>
      </c>
      <c r="AV210" s="688">
        <v>4</v>
      </c>
    </row>
    <row r="211" spans="44:48" ht="15" customHeight="1">
      <c r="AR211" s="68" t="str">
        <f t="shared" si="117"/>
        <v>380EPS023</v>
      </c>
      <c r="AS211" s="687" t="s">
        <v>721</v>
      </c>
      <c r="AT211" s="687">
        <v>380</v>
      </c>
      <c r="AU211" s="687" t="s">
        <v>650</v>
      </c>
      <c r="AV211" s="688">
        <v>2</v>
      </c>
    </row>
    <row r="212" spans="44:48" ht="15" customHeight="1">
      <c r="AR212" s="68" t="str">
        <f t="shared" si="117"/>
        <v>380EPS040</v>
      </c>
      <c r="AS212" s="687" t="s">
        <v>721</v>
      </c>
      <c r="AT212" s="687">
        <v>380</v>
      </c>
      <c r="AU212" s="687" t="s">
        <v>579</v>
      </c>
      <c r="AV212" s="688">
        <v>15</v>
      </c>
    </row>
    <row r="213" spans="44:48" ht="15" customHeight="1">
      <c r="AR213" s="68" t="str">
        <f t="shared" si="117"/>
        <v>380ESSC02</v>
      </c>
      <c r="AS213" s="687" t="s">
        <v>721</v>
      </c>
      <c r="AT213" s="687">
        <v>380</v>
      </c>
      <c r="AU213" s="687" t="s">
        <v>700</v>
      </c>
      <c r="AV213" s="688">
        <v>1</v>
      </c>
    </row>
    <row r="214" spans="44:48" ht="15" customHeight="1">
      <c r="AR214" s="68" t="str">
        <f t="shared" si="117"/>
        <v>631EPS005</v>
      </c>
      <c r="AS214" s="687" t="s">
        <v>721</v>
      </c>
      <c r="AT214" s="687">
        <v>631</v>
      </c>
      <c r="AU214" s="687" t="s">
        <v>578</v>
      </c>
      <c r="AV214" s="688">
        <v>12</v>
      </c>
    </row>
    <row r="215" spans="44:48" ht="15" customHeight="1">
      <c r="AR215" s="68" t="str">
        <f t="shared" si="117"/>
        <v>631EPS010</v>
      </c>
      <c r="AS215" s="687" t="s">
        <v>721</v>
      </c>
      <c r="AT215" s="687">
        <v>631</v>
      </c>
      <c r="AU215" s="687" t="s">
        <v>576</v>
      </c>
      <c r="AV215" s="688">
        <v>425</v>
      </c>
    </row>
    <row r="216" spans="44:48" ht="15" customHeight="1">
      <c r="AR216" s="68" t="str">
        <f t="shared" si="117"/>
        <v>631EPS016</v>
      </c>
      <c r="AS216" s="687" t="s">
        <v>721</v>
      </c>
      <c r="AT216" s="687">
        <v>631</v>
      </c>
      <c r="AU216" s="687" t="s">
        <v>643</v>
      </c>
      <c r="AV216" s="688">
        <v>51</v>
      </c>
    </row>
    <row r="217" spans="44:48" ht="15" customHeight="1">
      <c r="AR217" s="68" t="str">
        <f t="shared" si="117"/>
        <v>631EPS023</v>
      </c>
      <c r="AS217" s="687" t="s">
        <v>721</v>
      </c>
      <c r="AT217" s="687">
        <v>631</v>
      </c>
      <c r="AU217" s="687" t="s">
        <v>650</v>
      </c>
      <c r="AV217" s="688">
        <v>2</v>
      </c>
    </row>
    <row r="218" spans="44:48" ht="15" customHeight="1">
      <c r="AR218" s="68" t="str">
        <f t="shared" si="117"/>
        <v>631EPS040</v>
      </c>
      <c r="AS218" s="687" t="s">
        <v>721</v>
      </c>
      <c r="AT218" s="687">
        <v>631</v>
      </c>
      <c r="AU218" s="687" t="s">
        <v>579</v>
      </c>
      <c r="AV218" s="688">
        <v>18</v>
      </c>
    </row>
    <row r="219" spans="44:48" ht="15" customHeight="1">
      <c r="AR219" s="68" t="str">
        <f t="shared" si="117"/>
        <v/>
      </c>
      <c r="AS219" s="690"/>
      <c r="AT219" s="690"/>
      <c r="AU219" s="690"/>
      <c r="AV219" s="691"/>
    </row>
    <row r="220" spans="44:48" ht="15" customHeight="1">
      <c r="AR220" s="68" t="str">
        <f t="shared" si="117"/>
        <v/>
      </c>
      <c r="AS220" s="690"/>
      <c r="AT220" s="690"/>
      <c r="AU220" s="690"/>
      <c r="AV220" s="691"/>
    </row>
    <row r="221" spans="44:48" ht="15" customHeight="1">
      <c r="AR221" s="68" t="str">
        <f t="shared" si="117"/>
        <v/>
      </c>
      <c r="AS221" s="690"/>
      <c r="AT221" s="690"/>
      <c r="AU221" s="690"/>
      <c r="AV221" s="691"/>
    </row>
    <row r="222" spans="44:48" ht="15" customHeight="1">
      <c r="AR222" s="68" t="str">
        <f t="shared" si="117"/>
        <v/>
      </c>
      <c r="AS222" s="690"/>
      <c r="AT222" s="690"/>
      <c r="AU222" s="690"/>
      <c r="AV222" s="691"/>
    </row>
    <row r="223" spans="44:48" ht="15" customHeight="1">
      <c r="AR223" s="68" t="str">
        <f t="shared" si="117"/>
        <v/>
      </c>
      <c r="AS223" s="692"/>
      <c r="AT223" s="692"/>
      <c r="AU223" s="692"/>
      <c r="AV223" s="693"/>
    </row>
    <row r="224" spans="44:48" ht="15" customHeight="1">
      <c r="AR224" s="68" t="str">
        <f t="shared" si="117"/>
        <v/>
      </c>
      <c r="AS224" s="692"/>
      <c r="AT224" s="692"/>
      <c r="AU224" s="692"/>
      <c r="AV224" s="693"/>
    </row>
    <row r="225" spans="44:48" ht="15" customHeight="1">
      <c r="AR225" s="68" t="str">
        <f t="shared" si="117"/>
        <v/>
      </c>
      <c r="AS225" s="692"/>
      <c r="AT225" s="692"/>
      <c r="AU225" s="692"/>
      <c r="AV225" s="693"/>
    </row>
    <row r="226" spans="44:48" ht="15" customHeight="1">
      <c r="AR226" s="68" t="str">
        <f t="shared" si="117"/>
        <v/>
      </c>
      <c r="AS226" s="692"/>
      <c r="AT226" s="692"/>
      <c r="AU226" s="692"/>
      <c r="AV226" s="693"/>
    </row>
    <row r="227" spans="44:48" ht="15" customHeight="1">
      <c r="AR227" s="68" t="str">
        <f t="shared" si="117"/>
        <v/>
      </c>
      <c r="AS227" s="692"/>
      <c r="AT227" s="692"/>
      <c r="AU227" s="692"/>
      <c r="AV227" s="693"/>
    </row>
    <row r="228" spans="44:48" ht="15" customHeight="1">
      <c r="AR228" s="68" t="str">
        <f t="shared" si="117"/>
        <v/>
      </c>
      <c r="AS228" s="692"/>
      <c r="AT228" s="692"/>
      <c r="AU228" s="692"/>
      <c r="AV228" s="693"/>
    </row>
    <row r="229" spans="44:48" ht="15" customHeight="1">
      <c r="AR229" s="68" t="str">
        <f t="shared" si="117"/>
        <v/>
      </c>
      <c r="AS229" s="692"/>
      <c r="AT229" s="692"/>
      <c r="AU229" s="692"/>
      <c r="AV229" s="693"/>
    </row>
    <row r="230" spans="44:48" ht="15" customHeight="1">
      <c r="AR230" s="68" t="str">
        <f t="shared" si="117"/>
        <v/>
      </c>
      <c r="AS230" s="692"/>
      <c r="AT230" s="692"/>
      <c r="AU230" s="692"/>
      <c r="AV230" s="693"/>
    </row>
    <row r="231" spans="44:48" ht="15" customHeight="1">
      <c r="AR231" s="68" t="str">
        <f t="shared" si="117"/>
        <v/>
      </c>
      <c r="AS231" s="692"/>
      <c r="AT231" s="692"/>
      <c r="AU231" s="692"/>
      <c r="AV231" s="693"/>
    </row>
    <row r="232" spans="44:48" ht="15" customHeight="1">
      <c r="AR232" s="68" t="str">
        <f t="shared" si="117"/>
        <v/>
      </c>
      <c r="AS232" s="692"/>
      <c r="AT232" s="692"/>
      <c r="AU232" s="692"/>
      <c r="AV232" s="693"/>
    </row>
    <row r="233" spans="44:48" ht="15" customHeight="1">
      <c r="AR233" s="68" t="str">
        <f t="shared" si="117"/>
        <v/>
      </c>
      <c r="AS233" s="692"/>
      <c r="AT233" s="692"/>
      <c r="AU233" s="692"/>
      <c r="AV233" s="693"/>
    </row>
    <row r="234" spans="44:48" ht="15" customHeight="1">
      <c r="AR234" s="68" t="str">
        <f t="shared" si="117"/>
        <v/>
      </c>
      <c r="AS234" s="692"/>
      <c r="AT234" s="692"/>
      <c r="AU234" s="692"/>
      <c r="AV234" s="693"/>
    </row>
    <row r="235" spans="44:48" ht="15" customHeight="1">
      <c r="AR235" s="68" t="str">
        <f t="shared" si="117"/>
        <v/>
      </c>
      <c r="AS235" s="692"/>
      <c r="AT235" s="692"/>
      <c r="AU235" s="692"/>
      <c r="AV235" s="693"/>
    </row>
    <row r="236" spans="44:48" ht="15" customHeight="1">
      <c r="AR236" s="68" t="str">
        <f t="shared" si="117"/>
        <v/>
      </c>
      <c r="AS236" s="692"/>
      <c r="AT236" s="692"/>
      <c r="AU236" s="692"/>
      <c r="AV236" s="693"/>
    </row>
    <row r="237" spans="44:48" ht="15" customHeight="1">
      <c r="AR237" s="68" t="str">
        <f t="shared" si="117"/>
        <v/>
      </c>
      <c r="AS237" s="692"/>
      <c r="AT237" s="692"/>
      <c r="AU237" s="692"/>
      <c r="AV237" s="693"/>
    </row>
    <row r="238" spans="44:48" ht="15" customHeight="1">
      <c r="AR238" s="68" t="str">
        <f t="shared" si="117"/>
        <v/>
      </c>
      <c r="AS238" s="692"/>
      <c r="AT238" s="692"/>
      <c r="AU238" s="692"/>
      <c r="AV238" s="693"/>
    </row>
    <row r="239" spans="44:48" ht="15" customHeight="1">
      <c r="AR239" s="68" t="str">
        <f t="shared" si="117"/>
        <v/>
      </c>
      <c r="AS239" s="692"/>
      <c r="AT239" s="692"/>
      <c r="AU239" s="692"/>
      <c r="AV239" s="693"/>
    </row>
    <row r="240" spans="44:48" ht="15" customHeight="1">
      <c r="AR240" s="68" t="str">
        <f t="shared" si="117"/>
        <v/>
      </c>
      <c r="AS240" s="692"/>
      <c r="AT240" s="692"/>
      <c r="AU240" s="692"/>
      <c r="AV240" s="693"/>
    </row>
    <row r="241" spans="44:48" ht="15" customHeight="1">
      <c r="AR241" s="68" t="str">
        <f t="shared" si="117"/>
        <v/>
      </c>
      <c r="AS241" s="692"/>
      <c r="AT241" s="692"/>
      <c r="AU241" s="692"/>
      <c r="AV241" s="693"/>
    </row>
    <row r="242" spans="44:48" ht="15" customHeight="1">
      <c r="AR242" s="68" t="str">
        <f t="shared" si="117"/>
        <v/>
      </c>
      <c r="AS242" s="692"/>
      <c r="AT242" s="692"/>
      <c r="AU242" s="692"/>
      <c r="AV242" s="693"/>
    </row>
    <row r="243" spans="44:48" ht="15" customHeight="1">
      <c r="AR243" s="68" t="str">
        <f t="shared" si="117"/>
        <v/>
      </c>
      <c r="AS243" s="692"/>
      <c r="AT243" s="692"/>
      <c r="AU243" s="692"/>
      <c r="AV243" s="693"/>
    </row>
    <row r="244" spans="44:48" ht="15" customHeight="1">
      <c r="AR244" s="68" t="str">
        <f t="shared" si="117"/>
        <v/>
      </c>
      <c r="AS244" s="692"/>
      <c r="AT244" s="692"/>
      <c r="AU244" s="692"/>
      <c r="AV244" s="693"/>
    </row>
    <row r="245" spans="44:48" ht="15" customHeight="1">
      <c r="AR245" s="68" t="str">
        <f t="shared" si="117"/>
        <v/>
      </c>
      <c r="AS245" s="692"/>
      <c r="AT245" s="692"/>
      <c r="AU245" s="692"/>
      <c r="AV245" s="693"/>
    </row>
    <row r="246" spans="44:48" ht="15" customHeight="1">
      <c r="AR246" s="68" t="str">
        <f t="shared" si="117"/>
        <v/>
      </c>
      <c r="AS246" s="692"/>
      <c r="AT246" s="692"/>
      <c r="AU246" s="692"/>
      <c r="AV246" s="693"/>
    </row>
    <row r="247" spans="44:48" ht="15" customHeight="1">
      <c r="AR247" s="68" t="str">
        <f t="shared" si="117"/>
        <v/>
      </c>
      <c r="AS247" s="692"/>
      <c r="AT247" s="692"/>
      <c r="AU247" s="692"/>
      <c r="AV247" s="693"/>
    </row>
    <row r="248" spans="44:48" ht="15" customHeight="1">
      <c r="AR248" s="68" t="str">
        <f t="shared" si="117"/>
        <v/>
      </c>
      <c r="AS248" s="692"/>
      <c r="AT248" s="692"/>
      <c r="AU248" s="692"/>
      <c r="AV248" s="693"/>
    </row>
    <row r="249" spans="44:48" ht="15" customHeight="1">
      <c r="AR249" s="68" t="str">
        <f t="shared" si="117"/>
        <v/>
      </c>
      <c r="AS249" s="692"/>
      <c r="AT249" s="692"/>
      <c r="AU249" s="692"/>
      <c r="AV249" s="693"/>
    </row>
    <row r="250" spans="44:48" ht="15" customHeight="1">
      <c r="AR250" s="68" t="str">
        <f t="shared" si="117"/>
        <v/>
      </c>
      <c r="AS250" s="692"/>
      <c r="AT250" s="692"/>
      <c r="AU250" s="692"/>
      <c r="AV250" s="693"/>
    </row>
    <row r="251" spans="44:48" ht="15" customHeight="1">
      <c r="AR251" s="68" t="str">
        <f t="shared" si="117"/>
        <v/>
      </c>
      <c r="AS251" s="692"/>
      <c r="AT251" s="692"/>
      <c r="AU251" s="692"/>
      <c r="AV251" s="693"/>
    </row>
    <row r="252" spans="44:48" ht="15" customHeight="1">
      <c r="AR252" s="68" t="str">
        <f t="shared" si="117"/>
        <v/>
      </c>
      <c r="AS252" s="692"/>
      <c r="AT252" s="692"/>
      <c r="AU252" s="692"/>
      <c r="AV252" s="693"/>
    </row>
    <row r="253" spans="44:48" ht="15" customHeight="1">
      <c r="AR253" s="68" t="str">
        <f t="shared" si="117"/>
        <v/>
      </c>
      <c r="AS253" s="692"/>
      <c r="AT253" s="692"/>
      <c r="AU253" s="692"/>
      <c r="AV253" s="693"/>
    </row>
    <row r="254" spans="44:48" ht="15" customHeight="1">
      <c r="AR254" s="68" t="str">
        <f t="shared" si="117"/>
        <v/>
      </c>
      <c r="AS254" s="692"/>
      <c r="AT254" s="692"/>
      <c r="AU254" s="692"/>
      <c r="AV254" s="693"/>
    </row>
    <row r="255" spans="44:48" ht="15" customHeight="1">
      <c r="AR255" s="68" t="str">
        <f t="shared" si="117"/>
        <v/>
      </c>
      <c r="AS255" s="692"/>
      <c r="AT255" s="692"/>
      <c r="AU255" s="692"/>
      <c r="AV255" s="693"/>
    </row>
    <row r="256" spans="44:48" ht="15" customHeight="1">
      <c r="AR256" s="68" t="str">
        <f t="shared" si="117"/>
        <v/>
      </c>
      <c r="AS256" s="692"/>
      <c r="AT256" s="692"/>
      <c r="AU256" s="692"/>
      <c r="AV256" s="693"/>
    </row>
    <row r="257" spans="44:48" ht="15" customHeight="1">
      <c r="AR257" s="68" t="str">
        <f t="shared" si="117"/>
        <v/>
      </c>
      <c r="AS257" s="692"/>
      <c r="AT257" s="692"/>
      <c r="AU257" s="692"/>
      <c r="AV257" s="693"/>
    </row>
    <row r="258" spans="44:48" ht="15" customHeight="1">
      <c r="AR258" s="68" t="str">
        <f t="shared" si="117"/>
        <v/>
      </c>
      <c r="AS258" s="692"/>
      <c r="AT258" s="692"/>
      <c r="AU258" s="692"/>
      <c r="AV258" s="693"/>
    </row>
    <row r="259" spans="44:48" ht="15" customHeight="1">
      <c r="AR259" s="68" t="str">
        <f t="shared" si="117"/>
        <v/>
      </c>
      <c r="AS259" s="692"/>
      <c r="AT259" s="692"/>
      <c r="AU259" s="692"/>
      <c r="AV259" s="693"/>
    </row>
    <row r="260" spans="44:48" ht="15" customHeight="1">
      <c r="AR260" s="68" t="str">
        <f t="shared" si="117"/>
        <v/>
      </c>
      <c r="AS260" s="692"/>
      <c r="AT260" s="692"/>
      <c r="AU260" s="692"/>
      <c r="AV260" s="693"/>
    </row>
    <row r="261" spans="44:48" ht="15" customHeight="1">
      <c r="AR261" s="68" t="str">
        <f t="shared" si="117"/>
        <v/>
      </c>
      <c r="AS261" s="692"/>
      <c r="AT261" s="692"/>
      <c r="AU261" s="692"/>
      <c r="AV261" s="693"/>
    </row>
    <row r="262" spans="44:48" ht="15" customHeight="1">
      <c r="AR262" s="68" t="str">
        <f t="shared" si="117"/>
        <v/>
      </c>
      <c r="AS262" s="692"/>
      <c r="AT262" s="692"/>
      <c r="AU262" s="692"/>
      <c r="AV262" s="693"/>
    </row>
    <row r="263" spans="44:48" ht="15" customHeight="1">
      <c r="AR263" s="68" t="str">
        <f t="shared" si="117"/>
        <v/>
      </c>
      <c r="AS263" s="692"/>
      <c r="AT263" s="692"/>
      <c r="AU263" s="692"/>
      <c r="AV263" s="693"/>
    </row>
    <row r="264" spans="44:48" ht="15" customHeight="1">
      <c r="AR264" s="68" t="str">
        <f t="shared" si="117"/>
        <v/>
      </c>
      <c r="AS264" s="692"/>
      <c r="AT264" s="692"/>
      <c r="AU264" s="692"/>
      <c r="AV264" s="693"/>
    </row>
    <row r="265" spans="44:48" ht="15" customHeight="1">
      <c r="AR265" s="68" t="str">
        <f t="shared" ref="AR265:AR328" si="118">CONCATENATE(AT265,AU265)</f>
        <v/>
      </c>
      <c r="AS265" s="692"/>
      <c r="AT265" s="692"/>
      <c r="AU265" s="692"/>
      <c r="AV265" s="693"/>
    </row>
    <row r="266" spans="44:48" ht="15" customHeight="1">
      <c r="AR266" s="68" t="str">
        <f t="shared" si="118"/>
        <v/>
      </c>
      <c r="AS266" s="692"/>
      <c r="AT266" s="692"/>
      <c r="AU266" s="692"/>
      <c r="AV266" s="693"/>
    </row>
    <row r="267" spans="44:48" ht="15" customHeight="1">
      <c r="AR267" s="68" t="str">
        <f t="shared" si="118"/>
        <v/>
      </c>
      <c r="AS267" s="692"/>
      <c r="AT267" s="692"/>
      <c r="AU267" s="692"/>
      <c r="AV267" s="693"/>
    </row>
    <row r="268" spans="44:48" ht="15" customHeight="1">
      <c r="AR268" s="68" t="str">
        <f t="shared" si="118"/>
        <v/>
      </c>
      <c r="AS268" s="692"/>
      <c r="AT268" s="692"/>
      <c r="AU268" s="692"/>
      <c r="AV268" s="693"/>
    </row>
    <row r="269" spans="44:48" ht="15" customHeight="1">
      <c r="AR269" s="68" t="str">
        <f t="shared" si="118"/>
        <v/>
      </c>
      <c r="AS269" s="692"/>
      <c r="AT269" s="692"/>
      <c r="AU269" s="692"/>
      <c r="AV269" s="693"/>
    </row>
    <row r="270" spans="44:48" ht="15" customHeight="1">
      <c r="AR270" s="68" t="str">
        <f t="shared" si="118"/>
        <v/>
      </c>
      <c r="AS270" s="692"/>
      <c r="AT270" s="692"/>
      <c r="AU270" s="692"/>
      <c r="AV270" s="693"/>
    </row>
    <row r="271" spans="44:48" ht="15" customHeight="1">
      <c r="AR271" s="68" t="str">
        <f t="shared" si="118"/>
        <v/>
      </c>
      <c r="AS271" s="692"/>
      <c r="AT271" s="692"/>
      <c r="AU271" s="692"/>
      <c r="AV271" s="693"/>
    </row>
    <row r="272" spans="44:48" ht="15" customHeight="1">
      <c r="AR272" s="68" t="str">
        <f t="shared" si="118"/>
        <v/>
      </c>
      <c r="AS272" s="692"/>
      <c r="AT272" s="692"/>
      <c r="AU272" s="692"/>
      <c r="AV272" s="693"/>
    </row>
    <row r="273" spans="44:48" ht="15" customHeight="1">
      <c r="AR273" s="68" t="str">
        <f t="shared" si="118"/>
        <v/>
      </c>
      <c r="AS273" s="692"/>
      <c r="AT273" s="692"/>
      <c r="AU273" s="692"/>
      <c r="AV273" s="693"/>
    </row>
    <row r="274" spans="44:48" ht="15" customHeight="1">
      <c r="AR274" s="68" t="str">
        <f t="shared" si="118"/>
        <v/>
      </c>
      <c r="AS274" s="692"/>
      <c r="AT274" s="692"/>
      <c r="AU274" s="692"/>
      <c r="AV274" s="693"/>
    </row>
    <row r="275" spans="44:48" ht="15" customHeight="1">
      <c r="AR275" s="68" t="str">
        <f t="shared" si="118"/>
        <v/>
      </c>
      <c r="AS275" s="692"/>
      <c r="AT275" s="692"/>
      <c r="AU275" s="692"/>
      <c r="AV275" s="693"/>
    </row>
    <row r="276" spans="44:48" ht="15" customHeight="1">
      <c r="AR276" s="68" t="str">
        <f t="shared" si="118"/>
        <v/>
      </c>
      <c r="AS276" s="692"/>
      <c r="AT276" s="692"/>
      <c r="AU276" s="692"/>
      <c r="AV276" s="693"/>
    </row>
    <row r="277" spans="44:48" ht="15" customHeight="1">
      <c r="AR277" s="68" t="str">
        <f t="shared" si="118"/>
        <v/>
      </c>
      <c r="AS277" s="692"/>
      <c r="AT277" s="692"/>
      <c r="AU277" s="692"/>
      <c r="AV277" s="693"/>
    </row>
    <row r="278" spans="44:48" ht="15" customHeight="1">
      <c r="AR278" s="68" t="str">
        <f t="shared" si="118"/>
        <v/>
      </c>
      <c r="AS278" s="692"/>
      <c r="AT278" s="692"/>
      <c r="AU278" s="692"/>
      <c r="AV278" s="693"/>
    </row>
    <row r="279" spans="44:48" ht="15" customHeight="1">
      <c r="AR279" s="68" t="str">
        <f t="shared" si="118"/>
        <v/>
      </c>
      <c r="AS279" s="692"/>
      <c r="AT279" s="692"/>
      <c r="AU279" s="692"/>
      <c r="AV279" s="693"/>
    </row>
    <row r="280" spans="44:48" ht="15" customHeight="1">
      <c r="AR280" s="68" t="str">
        <f t="shared" si="118"/>
        <v/>
      </c>
      <c r="AS280" s="692"/>
      <c r="AT280" s="692"/>
      <c r="AU280" s="692"/>
      <c r="AV280" s="693"/>
    </row>
    <row r="281" spans="44:48" ht="15" customHeight="1">
      <c r="AR281" s="68" t="str">
        <f t="shared" si="118"/>
        <v/>
      </c>
      <c r="AS281" s="692"/>
      <c r="AT281" s="692"/>
      <c r="AU281" s="692"/>
      <c r="AV281" s="693"/>
    </row>
    <row r="282" spans="44:48" ht="15" customHeight="1">
      <c r="AR282" s="68" t="str">
        <f t="shared" si="118"/>
        <v/>
      </c>
      <c r="AS282" s="692"/>
      <c r="AT282" s="692"/>
      <c r="AU282" s="692"/>
      <c r="AV282" s="693"/>
    </row>
    <row r="283" spans="44:48" ht="15" customHeight="1">
      <c r="AR283" s="68" t="str">
        <f t="shared" si="118"/>
        <v/>
      </c>
      <c r="AS283" s="692"/>
      <c r="AT283" s="692"/>
      <c r="AU283" s="692"/>
      <c r="AV283" s="693"/>
    </row>
    <row r="284" spans="44:48" ht="15" customHeight="1">
      <c r="AR284" s="68" t="str">
        <f t="shared" si="118"/>
        <v/>
      </c>
      <c r="AS284" s="692"/>
      <c r="AT284" s="692"/>
      <c r="AU284" s="692"/>
      <c r="AV284" s="693"/>
    </row>
    <row r="285" spans="44:48" ht="15" customHeight="1">
      <c r="AR285" s="68" t="str">
        <f t="shared" si="118"/>
        <v/>
      </c>
      <c r="AS285" s="692"/>
      <c r="AT285" s="692"/>
      <c r="AU285" s="692"/>
      <c r="AV285" s="693"/>
    </row>
    <row r="286" spans="44:48" ht="15" customHeight="1">
      <c r="AR286" s="68" t="str">
        <f t="shared" si="118"/>
        <v/>
      </c>
      <c r="AS286" s="692"/>
      <c r="AT286" s="692"/>
      <c r="AU286" s="692"/>
      <c r="AV286" s="693"/>
    </row>
    <row r="287" spans="44:48" ht="15" customHeight="1">
      <c r="AR287" s="68" t="str">
        <f t="shared" si="118"/>
        <v/>
      </c>
      <c r="AS287" s="692"/>
      <c r="AT287" s="692"/>
      <c r="AU287" s="692"/>
      <c r="AV287" s="693"/>
    </row>
    <row r="288" spans="44:48" ht="15" customHeight="1">
      <c r="AR288" s="68" t="str">
        <f t="shared" si="118"/>
        <v/>
      </c>
      <c r="AS288" s="692"/>
      <c r="AT288" s="692"/>
      <c r="AU288" s="692"/>
      <c r="AV288" s="693"/>
    </row>
    <row r="289" spans="44:48" ht="15" customHeight="1">
      <c r="AR289" s="68" t="str">
        <f t="shared" si="118"/>
        <v/>
      </c>
      <c r="AS289" s="692"/>
      <c r="AT289" s="692"/>
      <c r="AU289" s="692"/>
      <c r="AV289" s="693"/>
    </row>
    <row r="290" spans="44:48" ht="15" customHeight="1">
      <c r="AR290" s="68" t="str">
        <f t="shared" si="118"/>
        <v/>
      </c>
      <c r="AS290" s="692"/>
      <c r="AT290" s="692"/>
      <c r="AU290" s="692"/>
      <c r="AV290" s="693"/>
    </row>
    <row r="291" spans="44:48" ht="15" customHeight="1">
      <c r="AR291" s="68" t="str">
        <f t="shared" si="118"/>
        <v/>
      </c>
      <c r="AS291" s="692"/>
      <c r="AT291" s="692"/>
      <c r="AU291" s="692"/>
      <c r="AV291" s="693"/>
    </row>
    <row r="292" spans="44:48" ht="15" customHeight="1">
      <c r="AR292" s="68" t="str">
        <f t="shared" si="118"/>
        <v/>
      </c>
      <c r="AS292" s="692"/>
      <c r="AT292" s="692"/>
      <c r="AU292" s="692"/>
      <c r="AV292" s="693"/>
    </row>
    <row r="293" spans="44:48" ht="15" customHeight="1">
      <c r="AR293" s="68" t="str">
        <f t="shared" si="118"/>
        <v/>
      </c>
      <c r="AS293" s="692"/>
      <c r="AT293" s="692"/>
      <c r="AU293" s="692"/>
      <c r="AV293" s="693"/>
    </row>
    <row r="294" spans="44:48" ht="15" customHeight="1">
      <c r="AR294" s="68" t="str">
        <f t="shared" si="118"/>
        <v/>
      </c>
      <c r="AS294" s="692"/>
      <c r="AT294" s="692"/>
      <c r="AU294" s="692"/>
      <c r="AV294" s="693"/>
    </row>
    <row r="295" spans="44:48" ht="15" customHeight="1">
      <c r="AR295" s="68" t="str">
        <f t="shared" si="118"/>
        <v/>
      </c>
      <c r="AS295" s="692"/>
      <c r="AT295" s="692"/>
      <c r="AU295" s="692"/>
      <c r="AV295" s="693"/>
    </row>
    <row r="296" spans="44:48" ht="15" customHeight="1">
      <c r="AR296" s="68" t="str">
        <f t="shared" si="118"/>
        <v/>
      </c>
      <c r="AS296" s="692"/>
      <c r="AT296" s="692"/>
      <c r="AU296" s="692"/>
      <c r="AV296" s="693"/>
    </row>
    <row r="297" spans="44:48" ht="15" customHeight="1">
      <c r="AR297" s="68" t="str">
        <f t="shared" si="118"/>
        <v/>
      </c>
      <c r="AS297" s="692"/>
      <c r="AT297" s="692"/>
      <c r="AU297" s="692"/>
      <c r="AV297" s="693"/>
    </row>
    <row r="298" spans="44:48" ht="15" customHeight="1">
      <c r="AR298" s="68" t="str">
        <f t="shared" si="118"/>
        <v/>
      </c>
      <c r="AS298" s="692"/>
      <c r="AT298" s="692"/>
      <c r="AU298" s="692"/>
      <c r="AV298" s="693"/>
    </row>
    <row r="299" spans="44:48" ht="15" customHeight="1">
      <c r="AR299" s="68" t="str">
        <f t="shared" si="118"/>
        <v/>
      </c>
      <c r="AS299" s="692"/>
      <c r="AT299" s="692"/>
      <c r="AU299" s="692"/>
      <c r="AV299" s="693"/>
    </row>
    <row r="300" spans="44:48" ht="15" customHeight="1">
      <c r="AR300" s="68" t="str">
        <f t="shared" si="118"/>
        <v/>
      </c>
      <c r="AS300" s="692"/>
      <c r="AT300" s="692"/>
      <c r="AU300" s="692"/>
      <c r="AV300" s="693"/>
    </row>
    <row r="301" spans="44:48" ht="15" customHeight="1">
      <c r="AR301" s="68" t="str">
        <f t="shared" si="118"/>
        <v/>
      </c>
      <c r="AS301" s="692"/>
      <c r="AT301" s="692"/>
      <c r="AU301" s="692"/>
      <c r="AV301" s="693"/>
    </row>
    <row r="302" spans="44:48" ht="15" customHeight="1">
      <c r="AR302" s="68" t="str">
        <f t="shared" si="118"/>
        <v/>
      </c>
      <c r="AS302" s="692"/>
      <c r="AT302" s="692"/>
      <c r="AU302" s="692"/>
      <c r="AV302" s="693"/>
    </row>
    <row r="303" spans="44:48" ht="15" customHeight="1">
      <c r="AR303" s="68" t="str">
        <f t="shared" si="118"/>
        <v/>
      </c>
      <c r="AS303" s="692"/>
      <c r="AT303" s="692"/>
      <c r="AU303" s="692"/>
      <c r="AV303" s="693"/>
    </row>
    <row r="304" spans="44:48" ht="15" customHeight="1">
      <c r="AR304" s="68" t="str">
        <f t="shared" si="118"/>
        <v/>
      </c>
      <c r="AS304" s="692"/>
      <c r="AT304" s="692"/>
      <c r="AU304" s="692"/>
      <c r="AV304" s="693"/>
    </row>
    <row r="305" spans="44:48" ht="15" customHeight="1">
      <c r="AR305" s="68" t="str">
        <f t="shared" si="118"/>
        <v/>
      </c>
      <c r="AS305" s="692"/>
      <c r="AT305" s="692"/>
      <c r="AU305" s="692"/>
      <c r="AV305" s="693"/>
    </row>
    <row r="306" spans="44:48" ht="15" customHeight="1">
      <c r="AR306" s="68" t="str">
        <f t="shared" si="118"/>
        <v/>
      </c>
      <c r="AS306" s="692"/>
      <c r="AT306" s="692"/>
      <c r="AU306" s="692"/>
      <c r="AV306" s="693"/>
    </row>
    <row r="307" spans="44:48" ht="15" customHeight="1">
      <c r="AR307" s="68" t="str">
        <f t="shared" si="118"/>
        <v/>
      </c>
      <c r="AS307" s="692"/>
      <c r="AT307" s="692"/>
      <c r="AU307" s="692"/>
      <c r="AV307" s="693"/>
    </row>
    <row r="308" spans="44:48" ht="15" customHeight="1">
      <c r="AR308" s="68" t="str">
        <f t="shared" si="118"/>
        <v/>
      </c>
      <c r="AS308" s="692"/>
      <c r="AT308" s="692"/>
      <c r="AU308" s="692"/>
      <c r="AV308" s="693"/>
    </row>
    <row r="309" spans="44:48" ht="15" customHeight="1">
      <c r="AR309" s="68" t="str">
        <f t="shared" si="118"/>
        <v/>
      </c>
      <c r="AS309" s="692"/>
      <c r="AT309" s="692"/>
      <c r="AU309" s="692"/>
      <c r="AV309" s="693"/>
    </row>
    <row r="310" spans="44:48" ht="15" customHeight="1">
      <c r="AR310" s="68" t="str">
        <f t="shared" si="118"/>
        <v/>
      </c>
      <c r="AS310" s="692"/>
      <c r="AT310" s="692"/>
      <c r="AU310" s="692"/>
      <c r="AV310" s="693"/>
    </row>
    <row r="311" spans="44:48" ht="15" customHeight="1">
      <c r="AR311" s="68" t="str">
        <f t="shared" si="118"/>
        <v/>
      </c>
      <c r="AS311" s="692"/>
      <c r="AT311" s="692"/>
      <c r="AU311" s="692"/>
      <c r="AV311" s="693"/>
    </row>
    <row r="312" spans="44:48" ht="15" customHeight="1">
      <c r="AR312" s="68" t="str">
        <f t="shared" si="118"/>
        <v/>
      </c>
      <c r="AS312" s="692"/>
      <c r="AT312" s="692"/>
      <c r="AU312" s="692"/>
      <c r="AV312" s="693"/>
    </row>
    <row r="313" spans="44:48" ht="15" customHeight="1">
      <c r="AR313" s="68" t="str">
        <f t="shared" si="118"/>
        <v/>
      </c>
      <c r="AS313" s="692"/>
      <c r="AT313" s="692"/>
      <c r="AU313" s="692"/>
      <c r="AV313" s="693"/>
    </row>
    <row r="314" spans="44:48" ht="15" customHeight="1">
      <c r="AR314" s="68" t="str">
        <f t="shared" si="118"/>
        <v/>
      </c>
      <c r="AS314" s="692"/>
      <c r="AT314" s="692"/>
      <c r="AU314" s="692"/>
      <c r="AV314" s="693"/>
    </row>
    <row r="315" spans="44:48" ht="15" customHeight="1">
      <c r="AR315" s="68" t="str">
        <f t="shared" si="118"/>
        <v/>
      </c>
      <c r="AS315" s="692"/>
      <c r="AT315" s="692"/>
      <c r="AU315" s="692"/>
      <c r="AV315" s="693"/>
    </row>
    <row r="316" spans="44:48" ht="15" customHeight="1">
      <c r="AR316" s="68" t="str">
        <f t="shared" si="118"/>
        <v/>
      </c>
      <c r="AS316" s="692"/>
      <c r="AT316" s="692"/>
      <c r="AU316" s="692"/>
      <c r="AV316" s="693"/>
    </row>
    <row r="317" spans="44:48" ht="15" customHeight="1">
      <c r="AR317" s="68" t="str">
        <f t="shared" si="118"/>
        <v/>
      </c>
      <c r="AS317" s="692"/>
      <c r="AT317" s="692"/>
      <c r="AU317" s="692"/>
      <c r="AV317" s="693"/>
    </row>
    <row r="318" spans="44:48" ht="15" customHeight="1">
      <c r="AR318" s="68" t="str">
        <f t="shared" si="118"/>
        <v/>
      </c>
      <c r="AS318" s="692"/>
      <c r="AT318" s="692"/>
      <c r="AU318" s="692"/>
      <c r="AV318" s="693"/>
    </row>
    <row r="319" spans="44:48" ht="15" customHeight="1">
      <c r="AR319" s="68" t="str">
        <f t="shared" si="118"/>
        <v/>
      </c>
      <c r="AS319" s="692"/>
      <c r="AT319" s="692"/>
      <c r="AU319" s="692"/>
      <c r="AV319" s="693"/>
    </row>
    <row r="320" spans="44:48" ht="15" customHeight="1">
      <c r="AR320" s="68" t="str">
        <f t="shared" si="118"/>
        <v/>
      </c>
      <c r="AS320" s="692"/>
      <c r="AT320" s="692"/>
      <c r="AU320" s="692"/>
      <c r="AV320" s="693"/>
    </row>
    <row r="321" spans="44:48" ht="15" customHeight="1">
      <c r="AR321" s="68" t="str">
        <f t="shared" si="118"/>
        <v/>
      </c>
      <c r="AS321" s="692"/>
      <c r="AT321" s="692"/>
      <c r="AU321" s="692"/>
      <c r="AV321" s="693"/>
    </row>
    <row r="322" spans="44:48" ht="15" customHeight="1">
      <c r="AR322" s="68" t="str">
        <f t="shared" si="118"/>
        <v/>
      </c>
      <c r="AS322" s="692"/>
      <c r="AT322" s="692"/>
      <c r="AU322" s="692"/>
      <c r="AV322" s="693"/>
    </row>
    <row r="323" spans="44:48" ht="15" customHeight="1">
      <c r="AR323" s="68" t="str">
        <f t="shared" si="118"/>
        <v/>
      </c>
      <c r="AS323" s="692"/>
      <c r="AT323" s="692"/>
      <c r="AU323" s="692"/>
      <c r="AV323" s="693"/>
    </row>
    <row r="324" spans="44:48" ht="15" customHeight="1">
      <c r="AR324" s="68" t="str">
        <f t="shared" si="118"/>
        <v/>
      </c>
      <c r="AS324" s="692"/>
      <c r="AT324" s="692"/>
      <c r="AU324" s="692"/>
      <c r="AV324" s="693"/>
    </row>
    <row r="325" spans="44:48" ht="15" customHeight="1">
      <c r="AR325" s="68" t="str">
        <f t="shared" si="118"/>
        <v/>
      </c>
      <c r="AS325" s="692"/>
      <c r="AT325" s="692"/>
      <c r="AU325" s="692"/>
      <c r="AV325" s="693"/>
    </row>
    <row r="326" spans="44:48" ht="15" customHeight="1">
      <c r="AR326" s="68" t="str">
        <f t="shared" si="118"/>
        <v/>
      </c>
      <c r="AS326" s="692"/>
      <c r="AT326" s="692"/>
      <c r="AU326" s="692"/>
      <c r="AV326" s="693"/>
    </row>
    <row r="327" spans="44:48" ht="15" customHeight="1">
      <c r="AR327" s="68" t="str">
        <f t="shared" si="118"/>
        <v/>
      </c>
      <c r="AS327" s="692"/>
      <c r="AT327" s="692"/>
      <c r="AU327" s="692"/>
      <c r="AV327" s="693"/>
    </row>
    <row r="328" spans="44:48" ht="15" customHeight="1">
      <c r="AR328" s="68" t="str">
        <f t="shared" si="118"/>
        <v/>
      </c>
      <c r="AS328" s="692"/>
      <c r="AT328" s="692"/>
      <c r="AU328" s="692"/>
      <c r="AV328" s="693"/>
    </row>
    <row r="329" spans="44:48" ht="15" customHeight="1">
      <c r="AR329" s="68" t="str">
        <f t="shared" ref="AR329:AR392" si="119">CONCATENATE(AT329,AU329)</f>
        <v/>
      </c>
      <c r="AS329" s="692"/>
      <c r="AT329" s="692"/>
      <c r="AU329" s="692"/>
      <c r="AV329" s="693"/>
    </row>
    <row r="330" spans="44:48" ht="15" customHeight="1">
      <c r="AR330" s="68" t="str">
        <f t="shared" si="119"/>
        <v/>
      </c>
      <c r="AS330" s="692"/>
      <c r="AT330" s="692"/>
      <c r="AU330" s="692"/>
      <c r="AV330" s="693"/>
    </row>
    <row r="331" spans="44:48" ht="15" customHeight="1">
      <c r="AR331" s="68" t="str">
        <f t="shared" si="119"/>
        <v/>
      </c>
      <c r="AS331" s="692"/>
      <c r="AT331" s="692"/>
      <c r="AU331" s="692"/>
      <c r="AV331" s="693"/>
    </row>
    <row r="332" spans="44:48" ht="15" customHeight="1">
      <c r="AR332" s="68" t="str">
        <f t="shared" si="119"/>
        <v/>
      </c>
      <c r="AS332" s="692"/>
      <c r="AT332" s="692"/>
      <c r="AU332" s="692"/>
      <c r="AV332" s="693"/>
    </row>
    <row r="333" spans="44:48" ht="15" customHeight="1">
      <c r="AR333" s="68" t="str">
        <f t="shared" si="119"/>
        <v/>
      </c>
      <c r="AS333" s="692"/>
      <c r="AT333" s="692"/>
      <c r="AU333" s="692"/>
      <c r="AV333" s="693"/>
    </row>
    <row r="334" spans="44:48" ht="15" customHeight="1">
      <c r="AR334" s="68" t="str">
        <f t="shared" si="119"/>
        <v/>
      </c>
      <c r="AS334" s="692"/>
      <c r="AT334" s="692"/>
      <c r="AU334" s="692"/>
      <c r="AV334" s="693"/>
    </row>
    <row r="335" spans="44:48" ht="15" customHeight="1">
      <c r="AR335" s="68" t="str">
        <f t="shared" si="119"/>
        <v/>
      </c>
      <c r="AS335" s="692"/>
      <c r="AT335" s="692"/>
      <c r="AU335" s="692"/>
      <c r="AV335" s="693"/>
    </row>
    <row r="336" spans="44:48" ht="15" customHeight="1">
      <c r="AR336" s="68" t="str">
        <f t="shared" si="119"/>
        <v/>
      </c>
      <c r="AS336" s="692"/>
      <c r="AT336" s="692"/>
      <c r="AU336" s="692"/>
      <c r="AV336" s="693"/>
    </row>
    <row r="337" spans="44:48" ht="15" customHeight="1">
      <c r="AR337" s="68" t="str">
        <f t="shared" si="119"/>
        <v/>
      </c>
      <c r="AS337" s="692"/>
      <c r="AT337" s="692"/>
      <c r="AU337" s="692"/>
      <c r="AV337" s="693"/>
    </row>
    <row r="338" spans="44:48" ht="15" customHeight="1">
      <c r="AR338" s="68" t="str">
        <f t="shared" si="119"/>
        <v/>
      </c>
      <c r="AS338" s="692"/>
      <c r="AT338" s="692"/>
      <c r="AU338" s="692"/>
      <c r="AV338" s="693"/>
    </row>
    <row r="339" spans="44:48" ht="15" customHeight="1">
      <c r="AR339" s="68" t="str">
        <f t="shared" si="119"/>
        <v/>
      </c>
      <c r="AS339" s="692"/>
      <c r="AT339" s="692"/>
      <c r="AU339" s="692"/>
      <c r="AV339" s="693"/>
    </row>
    <row r="340" spans="44:48" ht="15" customHeight="1">
      <c r="AR340" s="68" t="str">
        <f t="shared" si="119"/>
        <v/>
      </c>
      <c r="AS340" s="692"/>
      <c r="AT340" s="692"/>
      <c r="AU340" s="692"/>
      <c r="AV340" s="693"/>
    </row>
    <row r="341" spans="44:48" ht="15" customHeight="1">
      <c r="AR341" s="68" t="str">
        <f t="shared" si="119"/>
        <v/>
      </c>
      <c r="AS341" s="692"/>
      <c r="AT341" s="692"/>
      <c r="AU341" s="692"/>
      <c r="AV341" s="693"/>
    </row>
    <row r="342" spans="44:48" ht="15" customHeight="1">
      <c r="AR342" s="68" t="str">
        <f t="shared" si="119"/>
        <v/>
      </c>
      <c r="AS342" s="692"/>
      <c r="AT342" s="692"/>
      <c r="AU342" s="692"/>
      <c r="AV342" s="693"/>
    </row>
    <row r="343" spans="44:48" ht="15" customHeight="1">
      <c r="AR343" s="68" t="str">
        <f t="shared" si="119"/>
        <v/>
      </c>
      <c r="AS343" s="692"/>
      <c r="AT343" s="692"/>
      <c r="AU343" s="692"/>
      <c r="AV343" s="693"/>
    </row>
    <row r="344" spans="44:48" ht="15" customHeight="1">
      <c r="AR344" s="68" t="str">
        <f t="shared" si="119"/>
        <v/>
      </c>
      <c r="AS344" s="692"/>
      <c r="AT344" s="692"/>
      <c r="AU344" s="692"/>
      <c r="AV344" s="693"/>
    </row>
    <row r="345" spans="44:48" ht="15" customHeight="1">
      <c r="AR345" s="68" t="str">
        <f t="shared" si="119"/>
        <v/>
      </c>
      <c r="AS345" s="692"/>
      <c r="AT345" s="692"/>
      <c r="AU345" s="692"/>
      <c r="AV345" s="693"/>
    </row>
    <row r="346" spans="44:48" ht="15" customHeight="1">
      <c r="AR346" s="68" t="str">
        <f t="shared" si="119"/>
        <v/>
      </c>
      <c r="AS346" s="692"/>
      <c r="AT346" s="692"/>
      <c r="AU346" s="692"/>
      <c r="AV346" s="693"/>
    </row>
    <row r="347" spans="44:48" ht="15" customHeight="1">
      <c r="AR347" s="68" t="str">
        <f t="shared" si="119"/>
        <v/>
      </c>
      <c r="AS347" s="692"/>
      <c r="AT347" s="692"/>
      <c r="AU347" s="692"/>
      <c r="AV347" s="693"/>
    </row>
    <row r="348" spans="44:48" ht="15" customHeight="1">
      <c r="AR348" s="68" t="str">
        <f t="shared" si="119"/>
        <v/>
      </c>
      <c r="AS348" s="692"/>
      <c r="AT348" s="692"/>
      <c r="AU348" s="692"/>
      <c r="AV348" s="693"/>
    </row>
    <row r="349" spans="44:48" ht="15" customHeight="1">
      <c r="AR349" s="68" t="str">
        <f t="shared" si="119"/>
        <v/>
      </c>
      <c r="AS349" s="692"/>
      <c r="AT349" s="692"/>
      <c r="AU349" s="692"/>
      <c r="AV349" s="693"/>
    </row>
    <row r="350" spans="44:48" ht="15" customHeight="1">
      <c r="AR350" s="68" t="str">
        <f t="shared" si="119"/>
        <v/>
      </c>
      <c r="AS350" s="692"/>
      <c r="AT350" s="692"/>
      <c r="AU350" s="692"/>
      <c r="AV350" s="693"/>
    </row>
    <row r="351" spans="44:48" ht="15" customHeight="1">
      <c r="AR351" s="68" t="str">
        <f t="shared" si="119"/>
        <v/>
      </c>
      <c r="AS351" s="692"/>
      <c r="AT351" s="692"/>
      <c r="AU351" s="692"/>
      <c r="AV351" s="693"/>
    </row>
    <row r="352" spans="44:48" ht="15" customHeight="1">
      <c r="AR352" s="68" t="str">
        <f t="shared" si="119"/>
        <v/>
      </c>
      <c r="AS352" s="692"/>
      <c r="AT352" s="692"/>
      <c r="AU352" s="692"/>
      <c r="AV352" s="693"/>
    </row>
    <row r="353" spans="44:48" ht="15" customHeight="1">
      <c r="AR353" s="68" t="str">
        <f t="shared" si="119"/>
        <v/>
      </c>
      <c r="AS353" s="692"/>
      <c r="AT353" s="692"/>
      <c r="AU353" s="692"/>
      <c r="AV353" s="693"/>
    </row>
    <row r="354" spans="44:48" ht="15" customHeight="1">
      <c r="AR354" s="68" t="str">
        <f t="shared" si="119"/>
        <v/>
      </c>
      <c r="AS354" s="692"/>
      <c r="AT354" s="692"/>
      <c r="AU354" s="692"/>
      <c r="AV354" s="693"/>
    </row>
    <row r="355" spans="44:48" ht="15" customHeight="1">
      <c r="AR355" s="68" t="str">
        <f t="shared" si="119"/>
        <v/>
      </c>
      <c r="AS355" s="692"/>
      <c r="AT355" s="692"/>
      <c r="AU355" s="692"/>
      <c r="AV355" s="693"/>
    </row>
    <row r="356" spans="44:48" ht="15" customHeight="1">
      <c r="AR356" s="68" t="str">
        <f t="shared" si="119"/>
        <v/>
      </c>
      <c r="AS356" s="692"/>
      <c r="AT356" s="692"/>
      <c r="AU356" s="692"/>
      <c r="AV356" s="693"/>
    </row>
    <row r="357" spans="44:48" ht="15" customHeight="1">
      <c r="AR357" s="68" t="str">
        <f t="shared" si="119"/>
        <v/>
      </c>
      <c r="AS357" s="692"/>
      <c r="AT357" s="692"/>
      <c r="AU357" s="692"/>
      <c r="AV357" s="693"/>
    </row>
    <row r="358" spans="44:48" ht="15" customHeight="1">
      <c r="AR358" s="68" t="str">
        <f t="shared" si="119"/>
        <v/>
      </c>
      <c r="AS358" s="692"/>
      <c r="AT358" s="692"/>
      <c r="AU358" s="692"/>
      <c r="AV358" s="693"/>
    </row>
    <row r="359" spans="44:48" ht="15" customHeight="1">
      <c r="AR359" s="68" t="str">
        <f t="shared" si="119"/>
        <v/>
      </c>
      <c r="AS359" s="692"/>
      <c r="AT359" s="692"/>
      <c r="AU359" s="692"/>
      <c r="AV359" s="693"/>
    </row>
    <row r="360" spans="44:48" ht="15" customHeight="1">
      <c r="AR360" s="68" t="str">
        <f t="shared" si="119"/>
        <v/>
      </c>
      <c r="AS360" s="692"/>
      <c r="AT360" s="692"/>
      <c r="AU360" s="692"/>
      <c r="AV360" s="693"/>
    </row>
    <row r="361" spans="44:48" ht="15" customHeight="1">
      <c r="AR361" s="68" t="str">
        <f t="shared" si="119"/>
        <v/>
      </c>
      <c r="AS361" s="692"/>
      <c r="AT361" s="692"/>
      <c r="AU361" s="692"/>
      <c r="AV361" s="693"/>
    </row>
    <row r="362" spans="44:48" ht="15" customHeight="1">
      <c r="AR362" s="68" t="str">
        <f t="shared" si="119"/>
        <v/>
      </c>
      <c r="AS362" s="692"/>
      <c r="AT362" s="692"/>
      <c r="AU362" s="692"/>
      <c r="AV362" s="693"/>
    </row>
    <row r="363" spans="44:48" ht="15" customHeight="1">
      <c r="AR363" s="68" t="str">
        <f t="shared" si="119"/>
        <v/>
      </c>
      <c r="AS363" s="692"/>
      <c r="AT363" s="692"/>
      <c r="AU363" s="692"/>
      <c r="AV363" s="693"/>
    </row>
    <row r="364" spans="44:48" ht="15" customHeight="1">
      <c r="AR364" s="68" t="str">
        <f t="shared" si="119"/>
        <v/>
      </c>
      <c r="AS364" s="692"/>
      <c r="AT364" s="692"/>
      <c r="AU364" s="692"/>
      <c r="AV364" s="693"/>
    </row>
    <row r="365" spans="44:48" ht="15" customHeight="1">
      <c r="AR365" s="68" t="str">
        <f t="shared" si="119"/>
        <v/>
      </c>
      <c r="AS365" s="692"/>
      <c r="AT365" s="692"/>
      <c r="AU365" s="692"/>
      <c r="AV365" s="693"/>
    </row>
    <row r="366" spans="44:48" ht="15" customHeight="1">
      <c r="AR366" s="68" t="str">
        <f t="shared" si="119"/>
        <v/>
      </c>
      <c r="AS366" s="692"/>
      <c r="AT366" s="692"/>
      <c r="AU366" s="692"/>
      <c r="AV366" s="693"/>
    </row>
    <row r="367" spans="44:48" ht="15" customHeight="1">
      <c r="AR367" s="68" t="str">
        <f t="shared" si="119"/>
        <v/>
      </c>
      <c r="AS367" s="692"/>
      <c r="AT367" s="692"/>
      <c r="AU367" s="692"/>
      <c r="AV367" s="693"/>
    </row>
    <row r="368" spans="44:48" ht="15" customHeight="1">
      <c r="AR368" s="68" t="str">
        <f t="shared" si="119"/>
        <v/>
      </c>
      <c r="AS368" s="692"/>
      <c r="AT368" s="692"/>
      <c r="AU368" s="692"/>
      <c r="AV368" s="693"/>
    </row>
    <row r="369" spans="44:48" ht="15" customHeight="1">
      <c r="AR369" s="68" t="str">
        <f t="shared" si="119"/>
        <v/>
      </c>
      <c r="AS369" s="692"/>
      <c r="AT369" s="692"/>
      <c r="AU369" s="692"/>
      <c r="AV369" s="693"/>
    </row>
    <row r="370" spans="44:48" ht="15" customHeight="1">
      <c r="AR370" s="68" t="str">
        <f t="shared" si="119"/>
        <v/>
      </c>
      <c r="AS370" s="692"/>
      <c r="AT370" s="692"/>
      <c r="AU370" s="692"/>
      <c r="AV370" s="693"/>
    </row>
    <row r="371" spans="44:48" ht="15" customHeight="1">
      <c r="AR371" s="68" t="str">
        <f t="shared" si="119"/>
        <v/>
      </c>
      <c r="AS371" s="692"/>
      <c r="AT371" s="692"/>
      <c r="AU371" s="692"/>
      <c r="AV371" s="693"/>
    </row>
    <row r="372" spans="44:48" ht="15" customHeight="1">
      <c r="AR372" s="68" t="str">
        <f t="shared" si="119"/>
        <v/>
      </c>
      <c r="AS372" s="692"/>
      <c r="AT372" s="692"/>
      <c r="AU372" s="692"/>
      <c r="AV372" s="693"/>
    </row>
    <row r="373" spans="44:48" ht="15" customHeight="1">
      <c r="AR373" s="68" t="str">
        <f t="shared" si="119"/>
        <v/>
      </c>
      <c r="AS373" s="692"/>
      <c r="AT373" s="692"/>
      <c r="AU373" s="692"/>
      <c r="AV373" s="693"/>
    </row>
    <row r="374" spans="44:48" ht="15" customHeight="1">
      <c r="AR374" s="68" t="str">
        <f t="shared" si="119"/>
        <v/>
      </c>
      <c r="AS374" s="692"/>
      <c r="AT374" s="692"/>
      <c r="AU374" s="692"/>
      <c r="AV374" s="693"/>
    </row>
    <row r="375" spans="44:48" ht="15" customHeight="1">
      <c r="AR375" s="68" t="str">
        <f t="shared" si="119"/>
        <v/>
      </c>
      <c r="AS375" s="692"/>
      <c r="AT375" s="692"/>
      <c r="AU375" s="692"/>
      <c r="AV375" s="693"/>
    </row>
    <row r="376" spans="44:48" ht="15" customHeight="1">
      <c r="AR376" s="68" t="str">
        <f t="shared" si="119"/>
        <v/>
      </c>
      <c r="AS376" s="692"/>
      <c r="AT376" s="692"/>
      <c r="AU376" s="692"/>
      <c r="AV376" s="693"/>
    </row>
    <row r="377" spans="44:48" ht="15" customHeight="1">
      <c r="AR377" s="68" t="str">
        <f t="shared" si="119"/>
        <v/>
      </c>
      <c r="AS377" s="692"/>
      <c r="AT377" s="692"/>
      <c r="AU377" s="692"/>
      <c r="AV377" s="693"/>
    </row>
    <row r="378" spans="44:48" ht="15" customHeight="1">
      <c r="AR378" s="68" t="str">
        <f t="shared" si="119"/>
        <v/>
      </c>
      <c r="AS378" s="692"/>
      <c r="AT378" s="692"/>
      <c r="AU378" s="692"/>
      <c r="AV378" s="693"/>
    </row>
    <row r="379" spans="44:48" ht="15" customHeight="1">
      <c r="AR379" s="68" t="str">
        <f t="shared" si="119"/>
        <v/>
      </c>
      <c r="AS379" s="692"/>
      <c r="AT379" s="692"/>
      <c r="AU379" s="692"/>
      <c r="AV379" s="693"/>
    </row>
    <row r="380" spans="44:48" ht="15" customHeight="1">
      <c r="AR380" s="68" t="str">
        <f t="shared" si="119"/>
        <v/>
      </c>
      <c r="AS380" s="692"/>
      <c r="AT380" s="692"/>
      <c r="AU380" s="692"/>
      <c r="AV380" s="693"/>
    </row>
    <row r="381" spans="44:48" ht="15" customHeight="1">
      <c r="AR381" s="68" t="str">
        <f t="shared" si="119"/>
        <v/>
      </c>
      <c r="AS381" s="692"/>
      <c r="AT381" s="692"/>
      <c r="AU381" s="692"/>
      <c r="AV381" s="693"/>
    </row>
    <row r="382" spans="44:48" ht="15" customHeight="1">
      <c r="AR382" s="68" t="str">
        <f t="shared" si="119"/>
        <v/>
      </c>
      <c r="AS382" s="692"/>
      <c r="AT382" s="692"/>
      <c r="AU382" s="692"/>
      <c r="AV382" s="693"/>
    </row>
    <row r="383" spans="44:48" ht="15" customHeight="1">
      <c r="AR383" s="68" t="str">
        <f t="shared" si="119"/>
        <v/>
      </c>
      <c r="AS383" s="692"/>
      <c r="AT383" s="692"/>
      <c r="AU383" s="692"/>
      <c r="AV383" s="693"/>
    </row>
    <row r="384" spans="44:48" ht="15" customHeight="1">
      <c r="AR384" s="68" t="str">
        <f t="shared" si="119"/>
        <v/>
      </c>
      <c r="AS384" s="692"/>
      <c r="AT384" s="692"/>
      <c r="AU384" s="692"/>
      <c r="AV384" s="693"/>
    </row>
    <row r="385" spans="44:48" ht="15" customHeight="1">
      <c r="AR385" s="68" t="str">
        <f t="shared" si="119"/>
        <v/>
      </c>
      <c r="AS385" s="692"/>
      <c r="AT385" s="692"/>
      <c r="AU385" s="692"/>
      <c r="AV385" s="693"/>
    </row>
    <row r="386" spans="44:48" ht="15" customHeight="1">
      <c r="AR386" s="68" t="str">
        <f t="shared" si="119"/>
        <v/>
      </c>
      <c r="AS386" s="692"/>
      <c r="AT386" s="692"/>
      <c r="AU386" s="692"/>
      <c r="AV386" s="693"/>
    </row>
    <row r="387" spans="44:48" ht="15" customHeight="1">
      <c r="AR387" s="68" t="str">
        <f t="shared" si="119"/>
        <v/>
      </c>
      <c r="AS387" s="692"/>
      <c r="AT387" s="692"/>
      <c r="AU387" s="692"/>
      <c r="AV387" s="693"/>
    </row>
    <row r="388" spans="44:48" ht="15" customHeight="1">
      <c r="AR388" s="68" t="str">
        <f t="shared" si="119"/>
        <v/>
      </c>
      <c r="AS388" s="692"/>
      <c r="AT388" s="692"/>
      <c r="AU388" s="692"/>
      <c r="AV388" s="693"/>
    </row>
    <row r="389" spans="44:48" ht="15" customHeight="1">
      <c r="AR389" s="68" t="str">
        <f t="shared" si="119"/>
        <v/>
      </c>
      <c r="AS389" s="692"/>
      <c r="AT389" s="692"/>
      <c r="AU389" s="692"/>
      <c r="AV389" s="693"/>
    </row>
    <row r="390" spans="44:48" ht="15" customHeight="1">
      <c r="AR390" s="68" t="str">
        <f t="shared" si="119"/>
        <v/>
      </c>
      <c r="AS390" s="692"/>
      <c r="AT390" s="692"/>
      <c r="AU390" s="692"/>
      <c r="AV390" s="693"/>
    </row>
    <row r="391" spans="44:48" ht="15" customHeight="1">
      <c r="AR391" s="68" t="str">
        <f t="shared" si="119"/>
        <v/>
      </c>
      <c r="AS391" s="692"/>
      <c r="AT391" s="692"/>
      <c r="AU391" s="692"/>
      <c r="AV391" s="693"/>
    </row>
    <row r="392" spans="44:48" ht="15" customHeight="1">
      <c r="AR392" s="68" t="str">
        <f t="shared" si="119"/>
        <v/>
      </c>
      <c r="AS392" s="692"/>
      <c r="AT392" s="692"/>
      <c r="AU392" s="692"/>
      <c r="AV392" s="693"/>
    </row>
    <row r="393" spans="44:48" ht="15" customHeight="1">
      <c r="AR393" s="68" t="str">
        <f t="shared" ref="AR393:AR456" si="120">CONCATENATE(AT393,AU393)</f>
        <v/>
      </c>
      <c r="AS393" s="692"/>
      <c r="AT393" s="692"/>
      <c r="AU393" s="692"/>
      <c r="AV393" s="693"/>
    </row>
    <row r="394" spans="44:48" ht="15" customHeight="1">
      <c r="AR394" s="68" t="str">
        <f t="shared" si="120"/>
        <v/>
      </c>
      <c r="AS394" s="692"/>
      <c r="AT394" s="692"/>
      <c r="AU394" s="692"/>
      <c r="AV394" s="693"/>
    </row>
    <row r="395" spans="44:48" ht="15" customHeight="1">
      <c r="AR395" s="68" t="str">
        <f t="shared" si="120"/>
        <v/>
      </c>
      <c r="AS395" s="692"/>
      <c r="AT395" s="692"/>
      <c r="AU395" s="692"/>
      <c r="AV395" s="693"/>
    </row>
    <row r="396" spans="44:48" ht="15" customHeight="1">
      <c r="AR396" s="68" t="str">
        <f t="shared" si="120"/>
        <v/>
      </c>
      <c r="AS396" s="692"/>
      <c r="AT396" s="692"/>
      <c r="AU396" s="692"/>
      <c r="AV396" s="693"/>
    </row>
    <row r="397" spans="44:48" ht="15" customHeight="1">
      <c r="AR397" s="68" t="str">
        <f t="shared" si="120"/>
        <v/>
      </c>
      <c r="AS397" s="692"/>
      <c r="AT397" s="692"/>
      <c r="AU397" s="692"/>
      <c r="AV397" s="693"/>
    </row>
    <row r="398" spans="44:48" ht="15" customHeight="1">
      <c r="AR398" s="68" t="str">
        <f t="shared" si="120"/>
        <v/>
      </c>
      <c r="AS398" s="692"/>
      <c r="AT398" s="692"/>
      <c r="AU398" s="692"/>
      <c r="AV398" s="693"/>
    </row>
    <row r="399" spans="44:48" ht="15" customHeight="1">
      <c r="AR399" s="68" t="str">
        <f t="shared" si="120"/>
        <v/>
      </c>
      <c r="AS399" s="692"/>
      <c r="AT399" s="692"/>
      <c r="AU399" s="692"/>
      <c r="AV399" s="693"/>
    </row>
    <row r="400" spans="44:48" ht="15" customHeight="1">
      <c r="AR400" s="68" t="str">
        <f t="shared" si="120"/>
        <v/>
      </c>
      <c r="AS400" s="692"/>
      <c r="AT400" s="692"/>
      <c r="AU400" s="692"/>
      <c r="AV400" s="693"/>
    </row>
    <row r="401" spans="44:48" ht="15" customHeight="1">
      <c r="AR401" s="68" t="str">
        <f t="shared" si="120"/>
        <v/>
      </c>
      <c r="AS401" s="692"/>
      <c r="AT401" s="692"/>
      <c r="AU401" s="692"/>
      <c r="AV401" s="693"/>
    </row>
    <row r="402" spans="44:48" ht="15" customHeight="1">
      <c r="AR402" s="68" t="str">
        <f t="shared" si="120"/>
        <v/>
      </c>
      <c r="AS402" s="692"/>
      <c r="AT402" s="692"/>
      <c r="AU402" s="692"/>
      <c r="AV402" s="693"/>
    </row>
    <row r="403" spans="44:48" ht="15" customHeight="1">
      <c r="AR403" s="68" t="str">
        <f t="shared" si="120"/>
        <v/>
      </c>
      <c r="AS403" s="692"/>
      <c r="AT403" s="692"/>
      <c r="AU403" s="692"/>
      <c r="AV403" s="693"/>
    </row>
    <row r="404" spans="44:48" ht="15" customHeight="1">
      <c r="AR404" s="68" t="str">
        <f t="shared" si="120"/>
        <v/>
      </c>
      <c r="AS404" s="692"/>
      <c r="AT404" s="692"/>
      <c r="AU404" s="692"/>
      <c r="AV404" s="693"/>
    </row>
    <row r="405" spans="44:48" ht="15" customHeight="1">
      <c r="AR405" s="68" t="str">
        <f t="shared" si="120"/>
        <v/>
      </c>
      <c r="AS405" s="692"/>
      <c r="AT405" s="692"/>
      <c r="AU405" s="692"/>
      <c r="AV405" s="693"/>
    </row>
    <row r="406" spans="44:48" ht="15" customHeight="1">
      <c r="AR406" s="68" t="str">
        <f t="shared" si="120"/>
        <v/>
      </c>
      <c r="AS406" s="692"/>
      <c r="AT406" s="692"/>
      <c r="AU406" s="692"/>
      <c r="AV406" s="693"/>
    </row>
    <row r="407" spans="44:48" ht="15" customHeight="1">
      <c r="AR407" s="68" t="str">
        <f t="shared" si="120"/>
        <v/>
      </c>
      <c r="AS407" s="692"/>
      <c r="AT407" s="692"/>
      <c r="AU407" s="692"/>
      <c r="AV407" s="693"/>
    </row>
    <row r="408" spans="44:48" ht="15" customHeight="1">
      <c r="AR408" s="68" t="str">
        <f t="shared" si="120"/>
        <v/>
      </c>
      <c r="AS408" s="692"/>
      <c r="AT408" s="692"/>
      <c r="AU408" s="692"/>
      <c r="AV408" s="693"/>
    </row>
    <row r="409" spans="44:48" ht="15" customHeight="1">
      <c r="AR409" s="68" t="str">
        <f t="shared" si="120"/>
        <v/>
      </c>
      <c r="AS409" s="692"/>
      <c r="AT409" s="692"/>
      <c r="AU409" s="692"/>
      <c r="AV409" s="693"/>
    </row>
    <row r="410" spans="44:48" ht="15" customHeight="1">
      <c r="AR410" s="68" t="str">
        <f t="shared" si="120"/>
        <v/>
      </c>
      <c r="AS410" s="692"/>
      <c r="AT410" s="692"/>
      <c r="AU410" s="692"/>
      <c r="AV410" s="693"/>
    </row>
    <row r="411" spans="44:48" ht="15" customHeight="1">
      <c r="AR411" s="68" t="str">
        <f t="shared" si="120"/>
        <v/>
      </c>
      <c r="AS411" s="692"/>
      <c r="AT411" s="692"/>
      <c r="AU411" s="692"/>
      <c r="AV411" s="693"/>
    </row>
    <row r="412" spans="44:48" ht="15" customHeight="1">
      <c r="AR412" s="68" t="str">
        <f t="shared" si="120"/>
        <v/>
      </c>
      <c r="AS412" s="692"/>
      <c r="AT412" s="692"/>
      <c r="AU412" s="692"/>
      <c r="AV412" s="693"/>
    </row>
    <row r="413" spans="44:48" ht="15" customHeight="1">
      <c r="AR413" s="68" t="str">
        <f t="shared" si="120"/>
        <v/>
      </c>
      <c r="AS413" s="692"/>
      <c r="AT413" s="692"/>
      <c r="AU413" s="692"/>
      <c r="AV413" s="693"/>
    </row>
    <row r="414" spans="44:48" ht="15" customHeight="1">
      <c r="AR414" s="68" t="str">
        <f t="shared" si="120"/>
        <v/>
      </c>
      <c r="AS414" s="692"/>
      <c r="AT414" s="692"/>
      <c r="AU414" s="692"/>
      <c r="AV414" s="693"/>
    </row>
    <row r="415" spans="44:48" ht="15" customHeight="1">
      <c r="AR415" s="68" t="str">
        <f t="shared" si="120"/>
        <v/>
      </c>
      <c r="AS415" s="692"/>
      <c r="AT415" s="692"/>
      <c r="AU415" s="692"/>
      <c r="AV415" s="693"/>
    </row>
    <row r="416" spans="44:48" ht="15" customHeight="1">
      <c r="AR416" s="68" t="str">
        <f t="shared" si="120"/>
        <v/>
      </c>
      <c r="AS416" s="692"/>
      <c r="AT416" s="692"/>
      <c r="AU416" s="692"/>
      <c r="AV416" s="693"/>
    </row>
    <row r="417" spans="44:48" ht="15" customHeight="1">
      <c r="AR417" s="68" t="str">
        <f t="shared" si="120"/>
        <v/>
      </c>
      <c r="AS417" s="692"/>
      <c r="AT417" s="692"/>
      <c r="AU417" s="692"/>
      <c r="AV417" s="693"/>
    </row>
    <row r="418" spans="44:48" ht="15" customHeight="1">
      <c r="AR418" s="68" t="str">
        <f t="shared" si="120"/>
        <v/>
      </c>
      <c r="AS418" s="692"/>
      <c r="AT418" s="692"/>
      <c r="AU418" s="692"/>
      <c r="AV418" s="693"/>
    </row>
    <row r="419" spans="44:48" ht="15" customHeight="1">
      <c r="AR419" s="68" t="str">
        <f t="shared" si="120"/>
        <v/>
      </c>
      <c r="AS419" s="692"/>
      <c r="AT419" s="692"/>
      <c r="AU419" s="692"/>
      <c r="AV419" s="693"/>
    </row>
    <row r="420" spans="44:48" ht="15" customHeight="1">
      <c r="AR420" s="68" t="str">
        <f t="shared" si="120"/>
        <v/>
      </c>
      <c r="AS420" s="692"/>
      <c r="AT420" s="692"/>
      <c r="AU420" s="692"/>
      <c r="AV420" s="693"/>
    </row>
    <row r="421" spans="44:48" ht="15" customHeight="1">
      <c r="AR421" s="68" t="str">
        <f t="shared" si="120"/>
        <v/>
      </c>
      <c r="AS421" s="692"/>
      <c r="AT421" s="692"/>
      <c r="AU421" s="692"/>
      <c r="AV421" s="693"/>
    </row>
    <row r="422" spans="44:48" ht="15" customHeight="1">
      <c r="AR422" s="68" t="str">
        <f t="shared" si="120"/>
        <v/>
      </c>
      <c r="AS422" s="692"/>
      <c r="AT422" s="692"/>
      <c r="AU422" s="692"/>
      <c r="AV422" s="693"/>
    </row>
    <row r="423" spans="44:48" ht="15" customHeight="1">
      <c r="AR423" s="68" t="str">
        <f t="shared" si="120"/>
        <v/>
      </c>
      <c r="AS423" s="692"/>
      <c r="AT423" s="692"/>
      <c r="AU423" s="692"/>
      <c r="AV423" s="693"/>
    </row>
    <row r="424" spans="44:48" ht="15" customHeight="1">
      <c r="AR424" s="68" t="str">
        <f t="shared" si="120"/>
        <v/>
      </c>
      <c r="AS424" s="692"/>
      <c r="AT424" s="692"/>
      <c r="AU424" s="692"/>
      <c r="AV424" s="693"/>
    </row>
    <row r="425" spans="44:48" ht="15" customHeight="1">
      <c r="AR425" s="68" t="str">
        <f t="shared" si="120"/>
        <v/>
      </c>
      <c r="AS425" s="692"/>
      <c r="AT425" s="692"/>
      <c r="AU425" s="692"/>
      <c r="AV425" s="693"/>
    </row>
    <row r="426" spans="44:48" ht="15" customHeight="1">
      <c r="AR426" s="68" t="str">
        <f t="shared" si="120"/>
        <v/>
      </c>
      <c r="AS426" s="692"/>
      <c r="AT426" s="692"/>
      <c r="AU426" s="692"/>
      <c r="AV426" s="693"/>
    </row>
    <row r="427" spans="44:48" ht="15" customHeight="1">
      <c r="AR427" s="68" t="str">
        <f t="shared" si="120"/>
        <v/>
      </c>
      <c r="AS427" s="692"/>
      <c r="AT427" s="692"/>
      <c r="AU427" s="692"/>
      <c r="AV427" s="693"/>
    </row>
    <row r="428" spans="44:48" ht="15" customHeight="1">
      <c r="AR428" s="68" t="str">
        <f t="shared" si="120"/>
        <v/>
      </c>
      <c r="AS428" s="692"/>
      <c r="AT428" s="692"/>
      <c r="AU428" s="692"/>
      <c r="AV428" s="693"/>
    </row>
    <row r="429" spans="44:48" ht="15" customHeight="1">
      <c r="AR429" s="68" t="str">
        <f t="shared" si="120"/>
        <v/>
      </c>
      <c r="AS429" s="692"/>
      <c r="AT429" s="692"/>
      <c r="AU429" s="692"/>
      <c r="AV429" s="693"/>
    </row>
    <row r="430" spans="44:48" ht="15" customHeight="1">
      <c r="AR430" s="68" t="str">
        <f t="shared" si="120"/>
        <v/>
      </c>
      <c r="AS430" s="692"/>
      <c r="AT430" s="692"/>
      <c r="AU430" s="692"/>
      <c r="AV430" s="693"/>
    </row>
    <row r="431" spans="44:48" ht="15" customHeight="1">
      <c r="AR431" s="68" t="str">
        <f t="shared" si="120"/>
        <v/>
      </c>
      <c r="AS431" s="692"/>
      <c r="AT431" s="692"/>
      <c r="AU431" s="692"/>
      <c r="AV431" s="693"/>
    </row>
    <row r="432" spans="44:48" ht="15" customHeight="1">
      <c r="AR432" s="68" t="str">
        <f t="shared" si="120"/>
        <v/>
      </c>
      <c r="AS432" s="692"/>
      <c r="AT432" s="692"/>
      <c r="AU432" s="692"/>
      <c r="AV432" s="693"/>
    </row>
    <row r="433" spans="44:48" ht="15" customHeight="1">
      <c r="AR433" s="68" t="str">
        <f t="shared" si="120"/>
        <v/>
      </c>
      <c r="AS433" s="692"/>
      <c r="AT433" s="692"/>
      <c r="AU433" s="692"/>
      <c r="AV433" s="693"/>
    </row>
    <row r="434" spans="44:48" ht="15" customHeight="1">
      <c r="AR434" s="68" t="str">
        <f t="shared" si="120"/>
        <v/>
      </c>
      <c r="AS434" s="692"/>
      <c r="AT434" s="692"/>
      <c r="AU434" s="692"/>
      <c r="AV434" s="693"/>
    </row>
    <row r="435" spans="44:48" ht="15" customHeight="1">
      <c r="AR435" s="68" t="str">
        <f t="shared" si="120"/>
        <v/>
      </c>
      <c r="AS435" s="692"/>
      <c r="AT435" s="692"/>
      <c r="AU435" s="692"/>
      <c r="AV435" s="693"/>
    </row>
    <row r="436" spans="44:48" ht="15" customHeight="1">
      <c r="AR436" s="68" t="str">
        <f t="shared" si="120"/>
        <v/>
      </c>
      <c r="AS436" s="692"/>
      <c r="AT436" s="692"/>
      <c r="AU436" s="692"/>
      <c r="AV436" s="693"/>
    </row>
    <row r="437" spans="44:48" ht="15" customHeight="1">
      <c r="AR437" s="68" t="str">
        <f t="shared" si="120"/>
        <v/>
      </c>
      <c r="AS437" s="692"/>
      <c r="AT437" s="692"/>
      <c r="AU437" s="692"/>
      <c r="AV437" s="693"/>
    </row>
    <row r="438" spans="44:48" ht="15" customHeight="1">
      <c r="AR438" s="68" t="str">
        <f t="shared" si="120"/>
        <v/>
      </c>
      <c r="AS438" s="692"/>
      <c r="AT438" s="692"/>
      <c r="AU438" s="692"/>
      <c r="AV438" s="693"/>
    </row>
    <row r="439" spans="44:48" ht="15" customHeight="1">
      <c r="AR439" s="68" t="str">
        <f t="shared" si="120"/>
        <v/>
      </c>
      <c r="AS439" s="692"/>
      <c r="AT439" s="692"/>
      <c r="AU439" s="692"/>
      <c r="AV439" s="693"/>
    </row>
    <row r="440" spans="44:48" ht="15" customHeight="1">
      <c r="AR440" s="68" t="str">
        <f t="shared" si="120"/>
        <v/>
      </c>
      <c r="AS440" s="692"/>
      <c r="AT440" s="692"/>
      <c r="AU440" s="692"/>
      <c r="AV440" s="693"/>
    </row>
    <row r="441" spans="44:48" ht="15" customHeight="1">
      <c r="AR441" s="68" t="str">
        <f t="shared" si="120"/>
        <v/>
      </c>
      <c r="AS441" s="692"/>
      <c r="AT441" s="692"/>
      <c r="AU441" s="692"/>
      <c r="AV441" s="693"/>
    </row>
    <row r="442" spans="44:48" ht="15" customHeight="1">
      <c r="AR442" s="68" t="str">
        <f t="shared" si="120"/>
        <v/>
      </c>
      <c r="AS442" s="692"/>
      <c r="AT442" s="692"/>
      <c r="AU442" s="692"/>
      <c r="AV442" s="693"/>
    </row>
    <row r="443" spans="44:48" ht="15" customHeight="1">
      <c r="AR443" s="68" t="str">
        <f t="shared" si="120"/>
        <v/>
      </c>
      <c r="AS443" s="692"/>
      <c r="AT443" s="692"/>
      <c r="AU443" s="692"/>
      <c r="AV443" s="693"/>
    </row>
    <row r="444" spans="44:48" ht="15" customHeight="1">
      <c r="AR444" s="68" t="str">
        <f t="shared" si="120"/>
        <v/>
      </c>
      <c r="AS444" s="692"/>
      <c r="AT444" s="692"/>
      <c r="AU444" s="692"/>
      <c r="AV444" s="693"/>
    </row>
    <row r="445" spans="44:48" ht="15" customHeight="1">
      <c r="AR445" s="68" t="str">
        <f t="shared" si="120"/>
        <v/>
      </c>
      <c r="AS445" s="692"/>
      <c r="AT445" s="692"/>
      <c r="AU445" s="692"/>
      <c r="AV445" s="693"/>
    </row>
    <row r="446" spans="44:48" ht="15" customHeight="1">
      <c r="AR446" s="68" t="str">
        <f t="shared" si="120"/>
        <v/>
      </c>
      <c r="AS446" s="692"/>
      <c r="AT446" s="692"/>
      <c r="AU446" s="692"/>
      <c r="AV446" s="693"/>
    </row>
    <row r="447" spans="44:48" ht="15" customHeight="1">
      <c r="AR447" s="68" t="str">
        <f t="shared" si="120"/>
        <v/>
      </c>
      <c r="AS447" s="692"/>
      <c r="AT447" s="692"/>
      <c r="AU447" s="692"/>
      <c r="AV447" s="693"/>
    </row>
    <row r="448" spans="44:48" ht="15" customHeight="1">
      <c r="AR448" s="68" t="str">
        <f t="shared" si="120"/>
        <v/>
      </c>
      <c r="AS448" s="692"/>
      <c r="AT448" s="692"/>
      <c r="AU448" s="692"/>
      <c r="AV448" s="693"/>
    </row>
    <row r="449" spans="44:48" ht="15" customHeight="1">
      <c r="AR449" s="68" t="str">
        <f t="shared" si="120"/>
        <v/>
      </c>
      <c r="AS449" s="692"/>
      <c r="AT449" s="692"/>
      <c r="AU449" s="692"/>
      <c r="AV449" s="693"/>
    </row>
    <row r="450" spans="44:48" ht="15" customHeight="1">
      <c r="AR450" s="68" t="str">
        <f t="shared" si="120"/>
        <v/>
      </c>
      <c r="AS450" s="692"/>
      <c r="AT450" s="692"/>
      <c r="AU450" s="692"/>
      <c r="AV450" s="693"/>
    </row>
    <row r="451" spans="44:48" ht="15" customHeight="1">
      <c r="AR451" s="68" t="str">
        <f t="shared" si="120"/>
        <v/>
      </c>
      <c r="AS451" s="692"/>
      <c r="AT451" s="692"/>
      <c r="AU451" s="692"/>
      <c r="AV451" s="693"/>
    </row>
    <row r="452" spans="44:48" ht="15" customHeight="1">
      <c r="AR452" s="68" t="str">
        <f t="shared" si="120"/>
        <v/>
      </c>
      <c r="AS452" s="692"/>
      <c r="AT452" s="692"/>
      <c r="AU452" s="692"/>
      <c r="AV452" s="693"/>
    </row>
    <row r="453" spans="44:48" ht="15" customHeight="1">
      <c r="AR453" s="68" t="str">
        <f t="shared" si="120"/>
        <v/>
      </c>
      <c r="AS453" s="692"/>
      <c r="AT453" s="692"/>
      <c r="AU453" s="692"/>
      <c r="AV453" s="693"/>
    </row>
    <row r="454" spans="44:48" ht="15" customHeight="1">
      <c r="AR454" s="68" t="str">
        <f t="shared" si="120"/>
        <v/>
      </c>
      <c r="AS454" s="692"/>
      <c r="AT454" s="692"/>
      <c r="AU454" s="692"/>
      <c r="AV454" s="693"/>
    </row>
    <row r="455" spans="44:48" ht="15" customHeight="1">
      <c r="AR455" s="68" t="str">
        <f t="shared" si="120"/>
        <v/>
      </c>
      <c r="AS455" s="692"/>
      <c r="AT455" s="692"/>
      <c r="AU455" s="692"/>
      <c r="AV455" s="693"/>
    </row>
    <row r="456" spans="44:48" ht="15" customHeight="1">
      <c r="AR456" s="68" t="str">
        <f t="shared" si="120"/>
        <v/>
      </c>
      <c r="AS456" s="692"/>
      <c r="AT456" s="692"/>
      <c r="AU456" s="692"/>
      <c r="AV456" s="693"/>
    </row>
    <row r="457" spans="44:48" ht="15" customHeight="1">
      <c r="AR457" s="68" t="str">
        <f t="shared" ref="AR457:AR520" si="121">CONCATENATE(AT457,AU457)</f>
        <v/>
      </c>
      <c r="AS457" s="692"/>
      <c r="AT457" s="692"/>
      <c r="AU457" s="692"/>
      <c r="AV457" s="693"/>
    </row>
    <row r="458" spans="44:48" ht="15" customHeight="1">
      <c r="AR458" s="68" t="str">
        <f t="shared" si="121"/>
        <v/>
      </c>
      <c r="AS458" s="692"/>
      <c r="AT458" s="692"/>
      <c r="AU458" s="692"/>
      <c r="AV458" s="693"/>
    </row>
    <row r="459" spans="44:48" ht="15" customHeight="1">
      <c r="AR459" s="68" t="str">
        <f t="shared" si="121"/>
        <v/>
      </c>
      <c r="AS459" s="692"/>
      <c r="AT459" s="692"/>
      <c r="AU459" s="692"/>
      <c r="AV459" s="693"/>
    </row>
    <row r="460" spans="44:48" ht="15" customHeight="1">
      <c r="AR460" s="68" t="str">
        <f t="shared" si="121"/>
        <v/>
      </c>
      <c r="AS460" s="692"/>
      <c r="AT460" s="692"/>
      <c r="AU460" s="692"/>
      <c r="AV460" s="693"/>
    </row>
    <row r="461" spans="44:48" ht="15" customHeight="1">
      <c r="AR461" s="68" t="str">
        <f t="shared" si="121"/>
        <v/>
      </c>
      <c r="AS461" s="692"/>
      <c r="AT461" s="692"/>
      <c r="AU461" s="692"/>
      <c r="AV461" s="693"/>
    </row>
    <row r="462" spans="44:48" ht="15" customHeight="1">
      <c r="AR462" s="68" t="str">
        <f t="shared" si="121"/>
        <v/>
      </c>
      <c r="AS462" s="692"/>
      <c r="AT462" s="692"/>
      <c r="AU462" s="692"/>
      <c r="AV462" s="693"/>
    </row>
    <row r="463" spans="44:48" ht="15" customHeight="1">
      <c r="AR463" s="68" t="str">
        <f t="shared" si="121"/>
        <v/>
      </c>
      <c r="AS463" s="692"/>
      <c r="AT463" s="692"/>
      <c r="AU463" s="692"/>
      <c r="AV463" s="693"/>
    </row>
    <row r="464" spans="44:48" ht="15" customHeight="1">
      <c r="AR464" s="68" t="str">
        <f t="shared" si="121"/>
        <v/>
      </c>
      <c r="AS464" s="692"/>
      <c r="AT464" s="692"/>
      <c r="AU464" s="692"/>
      <c r="AV464" s="693"/>
    </row>
    <row r="465" spans="44:48" ht="15" customHeight="1">
      <c r="AR465" s="68" t="str">
        <f t="shared" si="121"/>
        <v/>
      </c>
      <c r="AS465" s="692"/>
      <c r="AT465" s="692"/>
      <c r="AU465" s="692"/>
      <c r="AV465" s="693"/>
    </row>
    <row r="466" spans="44:48" ht="15" customHeight="1">
      <c r="AR466" s="68" t="str">
        <f t="shared" si="121"/>
        <v/>
      </c>
      <c r="AS466" s="692"/>
      <c r="AT466" s="692"/>
      <c r="AU466" s="692"/>
      <c r="AV466" s="693"/>
    </row>
    <row r="467" spans="44:48" ht="15" customHeight="1">
      <c r="AR467" s="68" t="str">
        <f t="shared" si="121"/>
        <v/>
      </c>
      <c r="AS467" s="692"/>
      <c r="AT467" s="692"/>
      <c r="AU467" s="692"/>
      <c r="AV467" s="693"/>
    </row>
    <row r="468" spans="44:48" ht="15" customHeight="1">
      <c r="AR468" s="68" t="str">
        <f t="shared" si="121"/>
        <v/>
      </c>
      <c r="AS468" s="692"/>
      <c r="AT468" s="692"/>
      <c r="AU468" s="692"/>
      <c r="AV468" s="693"/>
    </row>
    <row r="469" spans="44:48" ht="15" customHeight="1">
      <c r="AR469" s="68" t="str">
        <f t="shared" si="121"/>
        <v/>
      </c>
      <c r="AS469" s="692"/>
      <c r="AT469" s="692"/>
      <c r="AU469" s="692"/>
      <c r="AV469" s="693"/>
    </row>
    <row r="470" spans="44:48" ht="15" customHeight="1">
      <c r="AR470" s="68" t="str">
        <f t="shared" si="121"/>
        <v/>
      </c>
      <c r="AS470" s="692"/>
      <c r="AT470" s="692"/>
      <c r="AU470" s="692"/>
      <c r="AV470" s="693"/>
    </row>
    <row r="471" spans="44:48" ht="15" customHeight="1">
      <c r="AR471" s="68" t="str">
        <f t="shared" si="121"/>
        <v/>
      </c>
      <c r="AS471" s="692"/>
      <c r="AT471" s="692"/>
      <c r="AU471" s="692"/>
      <c r="AV471" s="693"/>
    </row>
    <row r="472" spans="44:48" ht="15" customHeight="1">
      <c r="AR472" s="68" t="str">
        <f t="shared" si="121"/>
        <v/>
      </c>
      <c r="AS472" s="692"/>
      <c r="AT472" s="692"/>
      <c r="AU472" s="692"/>
      <c r="AV472" s="693"/>
    </row>
    <row r="473" spans="44:48" ht="15" customHeight="1">
      <c r="AR473" s="68" t="str">
        <f t="shared" si="121"/>
        <v/>
      </c>
      <c r="AS473" s="692"/>
      <c r="AT473" s="692"/>
      <c r="AU473" s="692"/>
      <c r="AV473" s="693"/>
    </row>
    <row r="474" spans="44:48" ht="15" customHeight="1">
      <c r="AR474" s="68" t="str">
        <f t="shared" si="121"/>
        <v/>
      </c>
      <c r="AS474" s="692"/>
      <c r="AT474" s="692"/>
      <c r="AU474" s="692"/>
      <c r="AV474" s="693"/>
    </row>
    <row r="475" spans="44:48" ht="15" customHeight="1">
      <c r="AR475" s="68" t="str">
        <f t="shared" si="121"/>
        <v/>
      </c>
      <c r="AS475" s="692"/>
      <c r="AT475" s="692"/>
      <c r="AU475" s="692"/>
      <c r="AV475" s="693"/>
    </row>
    <row r="476" spans="44:48" ht="15" customHeight="1">
      <c r="AR476" s="68" t="str">
        <f t="shared" si="121"/>
        <v/>
      </c>
      <c r="AS476" s="692"/>
      <c r="AT476" s="692"/>
      <c r="AU476" s="692"/>
      <c r="AV476" s="693"/>
    </row>
    <row r="477" spans="44:48" ht="15" customHeight="1">
      <c r="AR477" s="68" t="str">
        <f t="shared" si="121"/>
        <v/>
      </c>
      <c r="AS477" s="692"/>
      <c r="AT477" s="692"/>
      <c r="AU477" s="692"/>
      <c r="AV477" s="693"/>
    </row>
    <row r="478" spans="44:48" ht="15" customHeight="1">
      <c r="AR478" s="68" t="str">
        <f t="shared" si="121"/>
        <v/>
      </c>
      <c r="AS478" s="692"/>
      <c r="AT478" s="692"/>
      <c r="AU478" s="692"/>
      <c r="AV478" s="693"/>
    </row>
    <row r="479" spans="44:48" ht="15" customHeight="1">
      <c r="AR479" s="68" t="str">
        <f t="shared" si="121"/>
        <v/>
      </c>
      <c r="AS479" s="692"/>
      <c r="AT479" s="692"/>
      <c r="AU479" s="692"/>
      <c r="AV479" s="693"/>
    </row>
    <row r="480" spans="44:48" ht="15" customHeight="1">
      <c r="AR480" s="68" t="str">
        <f t="shared" si="121"/>
        <v/>
      </c>
      <c r="AS480" s="692"/>
      <c r="AT480" s="692"/>
      <c r="AU480" s="692"/>
      <c r="AV480" s="693"/>
    </row>
    <row r="481" spans="44:48" ht="15" customHeight="1">
      <c r="AR481" s="68" t="str">
        <f t="shared" si="121"/>
        <v/>
      </c>
      <c r="AS481" s="692"/>
      <c r="AT481" s="692"/>
      <c r="AU481" s="692"/>
      <c r="AV481" s="693"/>
    </row>
    <row r="482" spans="44:48" ht="15" customHeight="1">
      <c r="AR482" s="68" t="str">
        <f t="shared" si="121"/>
        <v/>
      </c>
      <c r="AS482" s="692"/>
      <c r="AT482" s="692"/>
      <c r="AU482" s="692"/>
      <c r="AV482" s="693"/>
    </row>
    <row r="483" spans="44:48" ht="15" customHeight="1">
      <c r="AR483" s="68" t="str">
        <f t="shared" si="121"/>
        <v/>
      </c>
      <c r="AS483" s="692"/>
      <c r="AT483" s="692"/>
      <c r="AU483" s="692"/>
      <c r="AV483" s="693"/>
    </row>
    <row r="484" spans="44:48" ht="15" customHeight="1">
      <c r="AR484" s="68" t="str">
        <f t="shared" si="121"/>
        <v/>
      </c>
      <c r="AS484" s="692"/>
      <c r="AT484" s="692"/>
      <c r="AU484" s="692"/>
      <c r="AV484" s="693"/>
    </row>
    <row r="485" spans="44:48" ht="15" customHeight="1">
      <c r="AR485" s="68" t="str">
        <f t="shared" si="121"/>
        <v/>
      </c>
      <c r="AS485" s="692"/>
      <c r="AT485" s="692"/>
      <c r="AU485" s="692"/>
      <c r="AV485" s="693"/>
    </row>
    <row r="486" spans="44:48" ht="15" customHeight="1">
      <c r="AR486" s="68" t="str">
        <f t="shared" si="121"/>
        <v/>
      </c>
      <c r="AS486" s="692"/>
      <c r="AT486" s="692"/>
      <c r="AU486" s="692"/>
      <c r="AV486" s="693"/>
    </row>
    <row r="487" spans="44:48" ht="15" customHeight="1">
      <c r="AR487" s="68" t="str">
        <f t="shared" si="121"/>
        <v/>
      </c>
      <c r="AS487" s="692"/>
      <c r="AT487" s="692"/>
      <c r="AU487" s="692"/>
      <c r="AV487" s="693"/>
    </row>
    <row r="488" spans="44:48" ht="15" customHeight="1">
      <c r="AR488" s="68" t="str">
        <f t="shared" si="121"/>
        <v/>
      </c>
      <c r="AS488" s="692"/>
      <c r="AT488" s="692"/>
      <c r="AU488" s="692"/>
      <c r="AV488" s="693"/>
    </row>
    <row r="489" spans="44:48" ht="15" customHeight="1">
      <c r="AR489" s="68" t="str">
        <f t="shared" si="121"/>
        <v/>
      </c>
      <c r="AS489" s="692"/>
      <c r="AT489" s="692"/>
      <c r="AU489" s="692"/>
      <c r="AV489" s="693"/>
    </row>
    <row r="490" spans="44:48" ht="15" customHeight="1">
      <c r="AR490" s="68" t="str">
        <f t="shared" si="121"/>
        <v/>
      </c>
      <c r="AS490" s="692"/>
      <c r="AT490" s="692"/>
      <c r="AU490" s="692"/>
      <c r="AV490" s="693"/>
    </row>
    <row r="491" spans="44:48" ht="15" customHeight="1">
      <c r="AR491" s="68" t="str">
        <f t="shared" si="121"/>
        <v/>
      </c>
      <c r="AS491" s="692"/>
      <c r="AT491" s="692"/>
      <c r="AU491" s="692"/>
      <c r="AV491" s="693"/>
    </row>
    <row r="492" spans="44:48" ht="15" customHeight="1">
      <c r="AR492" s="68" t="str">
        <f t="shared" si="121"/>
        <v/>
      </c>
      <c r="AS492" s="692"/>
      <c r="AT492" s="692"/>
      <c r="AU492" s="692"/>
      <c r="AV492" s="693"/>
    </row>
    <row r="493" spans="44:48" ht="15" customHeight="1">
      <c r="AR493" s="68" t="str">
        <f t="shared" si="121"/>
        <v/>
      </c>
      <c r="AS493" s="692"/>
      <c r="AT493" s="692"/>
      <c r="AU493" s="692"/>
      <c r="AV493" s="693"/>
    </row>
    <row r="494" spans="44:48" ht="15" customHeight="1">
      <c r="AR494" s="68" t="str">
        <f t="shared" si="121"/>
        <v/>
      </c>
      <c r="AS494" s="692"/>
      <c r="AT494" s="692"/>
      <c r="AU494" s="692"/>
      <c r="AV494" s="693"/>
    </row>
    <row r="495" spans="44:48" ht="15" customHeight="1">
      <c r="AR495" s="68" t="str">
        <f t="shared" si="121"/>
        <v/>
      </c>
      <c r="AS495" s="692"/>
      <c r="AT495" s="692"/>
      <c r="AU495" s="692"/>
      <c r="AV495" s="693"/>
    </row>
    <row r="496" spans="44:48" ht="15" customHeight="1">
      <c r="AR496" s="68" t="str">
        <f t="shared" si="121"/>
        <v/>
      </c>
      <c r="AS496" s="692"/>
      <c r="AT496" s="692"/>
      <c r="AU496" s="692"/>
      <c r="AV496" s="693"/>
    </row>
    <row r="497" spans="44:48" ht="15" customHeight="1">
      <c r="AR497" s="68" t="str">
        <f t="shared" si="121"/>
        <v/>
      </c>
      <c r="AS497" s="692"/>
      <c r="AT497" s="692"/>
      <c r="AU497" s="692"/>
      <c r="AV497" s="693"/>
    </row>
    <row r="498" spans="44:48" ht="15" customHeight="1">
      <c r="AR498" s="68" t="str">
        <f t="shared" si="121"/>
        <v/>
      </c>
      <c r="AS498" s="692"/>
      <c r="AT498" s="692"/>
      <c r="AU498" s="692"/>
      <c r="AV498" s="693"/>
    </row>
    <row r="499" spans="44:48" ht="15" customHeight="1">
      <c r="AR499" s="68" t="str">
        <f t="shared" si="121"/>
        <v/>
      </c>
      <c r="AS499" s="692"/>
      <c r="AT499" s="692"/>
      <c r="AU499" s="692"/>
      <c r="AV499" s="693"/>
    </row>
    <row r="500" spans="44:48" ht="15" customHeight="1">
      <c r="AR500" s="68" t="str">
        <f t="shared" si="121"/>
        <v/>
      </c>
      <c r="AS500" s="692"/>
      <c r="AT500" s="692"/>
      <c r="AU500" s="692"/>
      <c r="AV500" s="693"/>
    </row>
    <row r="501" spans="44:48" ht="15" customHeight="1">
      <c r="AR501" s="68" t="str">
        <f t="shared" si="121"/>
        <v/>
      </c>
      <c r="AS501" s="692"/>
      <c r="AT501" s="692"/>
      <c r="AU501" s="692"/>
      <c r="AV501" s="693"/>
    </row>
    <row r="502" spans="44:48" ht="15" customHeight="1">
      <c r="AR502" s="68" t="str">
        <f t="shared" si="121"/>
        <v/>
      </c>
      <c r="AS502" s="692"/>
      <c r="AT502" s="692"/>
      <c r="AU502" s="692"/>
      <c r="AV502" s="693"/>
    </row>
    <row r="503" spans="44:48" ht="15" customHeight="1">
      <c r="AR503" s="68" t="str">
        <f t="shared" si="121"/>
        <v/>
      </c>
      <c r="AS503" s="692"/>
      <c r="AT503" s="692"/>
      <c r="AU503" s="692"/>
      <c r="AV503" s="693"/>
    </row>
    <row r="504" spans="44:48" ht="15" customHeight="1">
      <c r="AR504" s="68" t="str">
        <f t="shared" si="121"/>
        <v/>
      </c>
      <c r="AS504" s="692"/>
      <c r="AT504" s="692"/>
      <c r="AU504" s="692"/>
      <c r="AV504" s="693"/>
    </row>
    <row r="505" spans="44:48" ht="15" customHeight="1">
      <c r="AR505" s="68" t="str">
        <f t="shared" si="121"/>
        <v/>
      </c>
      <c r="AS505" s="692"/>
      <c r="AT505" s="692"/>
      <c r="AU505" s="692"/>
      <c r="AV505" s="693"/>
    </row>
    <row r="506" spans="44:48" ht="15" customHeight="1">
      <c r="AR506" s="68" t="str">
        <f t="shared" si="121"/>
        <v/>
      </c>
      <c r="AS506" s="692"/>
      <c r="AT506" s="692"/>
      <c r="AU506" s="692"/>
      <c r="AV506" s="693"/>
    </row>
    <row r="507" spans="44:48" ht="15" customHeight="1">
      <c r="AR507" s="68" t="str">
        <f t="shared" si="121"/>
        <v/>
      </c>
      <c r="AS507" s="692"/>
      <c r="AT507" s="692"/>
      <c r="AU507" s="692"/>
      <c r="AV507" s="693"/>
    </row>
    <row r="508" spans="44:48" ht="15" customHeight="1">
      <c r="AR508" s="68" t="str">
        <f t="shared" si="121"/>
        <v/>
      </c>
      <c r="AS508" s="692"/>
      <c r="AT508" s="692"/>
      <c r="AU508" s="692"/>
      <c r="AV508" s="693"/>
    </row>
    <row r="509" spans="44:48" ht="15" customHeight="1">
      <c r="AR509" s="68" t="str">
        <f t="shared" si="121"/>
        <v/>
      </c>
      <c r="AS509" s="692"/>
      <c r="AT509" s="692"/>
      <c r="AU509" s="692"/>
      <c r="AV509" s="693"/>
    </row>
    <row r="510" spans="44:48" ht="15" customHeight="1">
      <c r="AR510" s="68" t="str">
        <f t="shared" si="121"/>
        <v/>
      </c>
      <c r="AS510" s="692"/>
      <c r="AT510" s="692"/>
      <c r="AU510" s="692"/>
      <c r="AV510" s="693"/>
    </row>
    <row r="511" spans="44:48" ht="15" customHeight="1">
      <c r="AR511" s="68" t="str">
        <f t="shared" si="121"/>
        <v/>
      </c>
      <c r="AS511" s="692"/>
      <c r="AT511" s="692"/>
      <c r="AU511" s="692"/>
      <c r="AV511" s="693"/>
    </row>
    <row r="512" spans="44:48" ht="15" customHeight="1">
      <c r="AR512" s="68" t="str">
        <f t="shared" si="121"/>
        <v/>
      </c>
      <c r="AS512" s="692"/>
      <c r="AT512" s="692"/>
      <c r="AU512" s="692"/>
      <c r="AV512" s="693"/>
    </row>
    <row r="513" spans="44:48" ht="15" customHeight="1">
      <c r="AR513" s="68" t="str">
        <f t="shared" si="121"/>
        <v/>
      </c>
      <c r="AS513" s="692"/>
      <c r="AT513" s="692"/>
      <c r="AU513" s="692"/>
      <c r="AV513" s="693"/>
    </row>
    <row r="514" spans="44:48" ht="15" customHeight="1">
      <c r="AR514" s="68" t="str">
        <f t="shared" si="121"/>
        <v/>
      </c>
      <c r="AS514" s="692"/>
      <c r="AT514" s="692"/>
      <c r="AU514" s="692"/>
      <c r="AV514" s="693"/>
    </row>
    <row r="515" spans="44:48" ht="15" customHeight="1">
      <c r="AR515" s="68" t="str">
        <f t="shared" si="121"/>
        <v/>
      </c>
      <c r="AS515" s="692"/>
      <c r="AT515" s="692"/>
      <c r="AU515" s="692"/>
      <c r="AV515" s="693"/>
    </row>
    <row r="516" spans="44:48" ht="15" customHeight="1">
      <c r="AR516" s="68" t="str">
        <f t="shared" si="121"/>
        <v/>
      </c>
      <c r="AS516" s="692"/>
      <c r="AT516" s="692"/>
      <c r="AU516" s="692"/>
      <c r="AV516" s="693"/>
    </row>
    <row r="517" spans="44:48" ht="15" customHeight="1">
      <c r="AR517" s="68" t="str">
        <f t="shared" si="121"/>
        <v/>
      </c>
      <c r="AS517" s="692"/>
      <c r="AT517" s="692"/>
      <c r="AU517" s="692"/>
      <c r="AV517" s="693"/>
    </row>
    <row r="518" spans="44:48" ht="15" customHeight="1">
      <c r="AR518" s="68" t="str">
        <f t="shared" si="121"/>
        <v/>
      </c>
      <c r="AS518" s="692"/>
      <c r="AT518" s="692"/>
      <c r="AU518" s="692"/>
      <c r="AV518" s="693"/>
    </row>
    <row r="519" spans="44:48" ht="15" customHeight="1">
      <c r="AR519" s="68" t="str">
        <f t="shared" si="121"/>
        <v/>
      </c>
      <c r="AS519" s="692"/>
      <c r="AT519" s="692"/>
      <c r="AU519" s="692"/>
      <c r="AV519" s="693"/>
    </row>
    <row r="520" spans="44:48" ht="15" customHeight="1">
      <c r="AR520" s="68" t="str">
        <f t="shared" si="121"/>
        <v/>
      </c>
      <c r="AS520" s="692"/>
      <c r="AT520" s="692"/>
      <c r="AU520" s="692"/>
      <c r="AV520" s="693"/>
    </row>
    <row r="521" spans="44:48" ht="15" customHeight="1">
      <c r="AR521" s="68" t="str">
        <f t="shared" ref="AR521:AR584" si="122">CONCATENATE(AT521,AU521)</f>
        <v/>
      </c>
      <c r="AS521" s="692"/>
      <c r="AT521" s="692"/>
      <c r="AU521" s="692"/>
      <c r="AV521" s="693"/>
    </row>
    <row r="522" spans="44:48" ht="15" customHeight="1">
      <c r="AR522" s="68" t="str">
        <f t="shared" si="122"/>
        <v/>
      </c>
      <c r="AS522" s="692"/>
      <c r="AT522" s="692"/>
      <c r="AU522" s="692"/>
      <c r="AV522" s="693"/>
    </row>
    <row r="523" spans="44:48" ht="15" customHeight="1">
      <c r="AR523" s="68" t="str">
        <f t="shared" si="122"/>
        <v/>
      </c>
      <c r="AS523" s="692"/>
      <c r="AT523" s="692"/>
      <c r="AU523" s="692"/>
      <c r="AV523" s="693"/>
    </row>
    <row r="524" spans="44:48" ht="15" customHeight="1">
      <c r="AR524" s="68" t="str">
        <f t="shared" si="122"/>
        <v/>
      </c>
      <c r="AS524" s="692"/>
      <c r="AT524" s="692"/>
      <c r="AU524" s="692"/>
      <c r="AV524" s="693"/>
    </row>
    <row r="525" spans="44:48" ht="15" customHeight="1">
      <c r="AR525" s="68" t="str">
        <f t="shared" si="122"/>
        <v/>
      </c>
      <c r="AS525" s="692"/>
      <c r="AT525" s="692"/>
      <c r="AU525" s="692"/>
      <c r="AV525" s="693"/>
    </row>
    <row r="526" spans="44:48" ht="15" customHeight="1">
      <c r="AR526" s="68" t="str">
        <f t="shared" si="122"/>
        <v/>
      </c>
      <c r="AS526" s="692"/>
      <c r="AT526" s="692"/>
      <c r="AU526" s="692"/>
      <c r="AV526" s="693"/>
    </row>
    <row r="527" spans="44:48" ht="15" customHeight="1">
      <c r="AR527" s="68" t="str">
        <f t="shared" si="122"/>
        <v/>
      </c>
      <c r="AS527" s="692"/>
      <c r="AT527" s="692"/>
      <c r="AU527" s="692"/>
      <c r="AV527" s="693"/>
    </row>
    <row r="528" spans="44:48" ht="15" customHeight="1">
      <c r="AR528" s="68" t="str">
        <f t="shared" si="122"/>
        <v/>
      </c>
      <c r="AS528" s="692"/>
      <c r="AT528" s="692"/>
      <c r="AU528" s="692"/>
      <c r="AV528" s="693"/>
    </row>
    <row r="529" spans="44:48" ht="15" customHeight="1">
      <c r="AR529" s="68" t="str">
        <f t="shared" si="122"/>
        <v/>
      </c>
      <c r="AS529" s="692"/>
      <c r="AT529" s="692"/>
      <c r="AU529" s="692"/>
      <c r="AV529" s="693"/>
    </row>
    <row r="530" spans="44:48" ht="15" customHeight="1">
      <c r="AR530" s="68" t="str">
        <f t="shared" si="122"/>
        <v/>
      </c>
      <c r="AS530" s="692"/>
      <c r="AT530" s="692"/>
      <c r="AU530" s="692"/>
      <c r="AV530" s="693"/>
    </row>
    <row r="531" spans="44:48" ht="15" customHeight="1">
      <c r="AR531" s="68" t="str">
        <f t="shared" si="122"/>
        <v/>
      </c>
      <c r="AS531" s="692"/>
      <c r="AT531" s="692"/>
      <c r="AU531" s="692"/>
      <c r="AV531" s="693"/>
    </row>
    <row r="532" spans="44:48" ht="15" customHeight="1">
      <c r="AR532" s="68" t="str">
        <f t="shared" si="122"/>
        <v/>
      </c>
      <c r="AS532" s="692"/>
      <c r="AT532" s="692"/>
      <c r="AU532" s="692"/>
      <c r="AV532" s="693"/>
    </row>
    <row r="533" spans="44:48" ht="15" customHeight="1">
      <c r="AR533" s="68" t="str">
        <f t="shared" si="122"/>
        <v/>
      </c>
      <c r="AS533" s="692"/>
      <c r="AT533" s="692"/>
      <c r="AU533" s="692"/>
      <c r="AV533" s="693"/>
    </row>
    <row r="534" spans="44:48" ht="15" customHeight="1">
      <c r="AR534" s="68" t="str">
        <f t="shared" si="122"/>
        <v/>
      </c>
      <c r="AS534" s="692"/>
      <c r="AT534" s="692"/>
      <c r="AU534" s="692"/>
      <c r="AV534" s="693"/>
    </row>
    <row r="535" spans="44:48" ht="15" customHeight="1">
      <c r="AR535" s="68" t="str">
        <f t="shared" si="122"/>
        <v/>
      </c>
      <c r="AS535" s="692"/>
      <c r="AT535" s="692"/>
      <c r="AU535" s="692"/>
      <c r="AV535" s="693"/>
    </row>
    <row r="536" spans="44:48" ht="15" customHeight="1">
      <c r="AR536" s="68" t="str">
        <f t="shared" si="122"/>
        <v/>
      </c>
      <c r="AS536" s="692"/>
      <c r="AT536" s="692"/>
      <c r="AU536" s="692"/>
      <c r="AV536" s="693"/>
    </row>
    <row r="537" spans="44:48" ht="15" customHeight="1">
      <c r="AR537" s="68" t="str">
        <f t="shared" si="122"/>
        <v/>
      </c>
      <c r="AS537" s="692"/>
      <c r="AT537" s="692"/>
      <c r="AU537" s="692"/>
      <c r="AV537" s="693"/>
    </row>
    <row r="538" spans="44:48" ht="15" customHeight="1">
      <c r="AR538" s="68" t="str">
        <f t="shared" si="122"/>
        <v/>
      </c>
      <c r="AS538" s="692"/>
      <c r="AT538" s="692"/>
      <c r="AU538" s="692"/>
      <c r="AV538" s="693"/>
    </row>
    <row r="539" spans="44:48" ht="15" customHeight="1">
      <c r="AR539" s="68" t="str">
        <f t="shared" si="122"/>
        <v/>
      </c>
      <c r="AS539" s="692"/>
      <c r="AT539" s="692"/>
      <c r="AU539" s="692"/>
      <c r="AV539" s="693"/>
    </row>
    <row r="540" spans="44:48" ht="15" customHeight="1">
      <c r="AR540" s="68" t="str">
        <f t="shared" si="122"/>
        <v/>
      </c>
      <c r="AS540" s="692"/>
      <c r="AT540" s="692"/>
      <c r="AU540" s="692"/>
      <c r="AV540" s="693"/>
    </row>
    <row r="541" spans="44:48" ht="15" customHeight="1">
      <c r="AR541" s="68" t="str">
        <f t="shared" si="122"/>
        <v/>
      </c>
      <c r="AS541" s="692"/>
      <c r="AT541" s="692"/>
      <c r="AU541" s="692"/>
      <c r="AV541" s="693"/>
    </row>
    <row r="542" spans="44:48" ht="15" customHeight="1">
      <c r="AR542" s="68" t="str">
        <f t="shared" si="122"/>
        <v/>
      </c>
      <c r="AS542" s="692"/>
      <c r="AT542" s="692"/>
      <c r="AU542" s="692"/>
      <c r="AV542" s="693"/>
    </row>
    <row r="543" spans="44:48" ht="15" customHeight="1">
      <c r="AR543" s="68" t="str">
        <f t="shared" si="122"/>
        <v/>
      </c>
      <c r="AS543" s="692"/>
      <c r="AT543" s="692"/>
      <c r="AU543" s="692"/>
      <c r="AV543" s="693"/>
    </row>
    <row r="544" spans="44:48" ht="15" customHeight="1">
      <c r="AR544" s="68" t="str">
        <f t="shared" si="122"/>
        <v/>
      </c>
      <c r="AS544" s="692"/>
      <c r="AT544" s="692"/>
      <c r="AU544" s="692"/>
      <c r="AV544" s="693"/>
    </row>
    <row r="545" spans="44:48" ht="15" customHeight="1">
      <c r="AR545" s="68" t="str">
        <f t="shared" si="122"/>
        <v/>
      </c>
      <c r="AS545" s="692"/>
      <c r="AT545" s="692"/>
      <c r="AU545" s="692"/>
      <c r="AV545" s="693"/>
    </row>
    <row r="546" spans="44:48" ht="15" customHeight="1">
      <c r="AR546" s="68" t="str">
        <f t="shared" si="122"/>
        <v/>
      </c>
      <c r="AS546" s="692"/>
      <c r="AT546" s="692"/>
      <c r="AU546" s="692"/>
      <c r="AV546" s="693"/>
    </row>
    <row r="547" spans="44:48" ht="15" customHeight="1">
      <c r="AR547" s="68" t="str">
        <f t="shared" si="122"/>
        <v/>
      </c>
      <c r="AS547" s="692"/>
      <c r="AT547" s="692"/>
      <c r="AU547" s="692"/>
      <c r="AV547" s="693"/>
    </row>
    <row r="548" spans="44:48" ht="15" customHeight="1">
      <c r="AR548" s="68" t="str">
        <f t="shared" si="122"/>
        <v/>
      </c>
      <c r="AS548" s="692"/>
      <c r="AT548" s="692"/>
      <c r="AU548" s="692"/>
      <c r="AV548" s="693"/>
    </row>
    <row r="549" spans="44:48" ht="15" customHeight="1">
      <c r="AR549" s="68" t="str">
        <f t="shared" si="122"/>
        <v/>
      </c>
      <c r="AS549" s="692"/>
      <c r="AT549" s="692"/>
      <c r="AU549" s="692"/>
      <c r="AV549" s="693"/>
    </row>
    <row r="550" spans="44:48" ht="15" customHeight="1">
      <c r="AR550" s="68" t="str">
        <f t="shared" si="122"/>
        <v/>
      </c>
      <c r="AS550" s="692"/>
      <c r="AT550" s="692"/>
      <c r="AU550" s="692"/>
      <c r="AV550" s="693"/>
    </row>
    <row r="551" spans="44:48" ht="15" customHeight="1">
      <c r="AR551" s="68" t="str">
        <f t="shared" si="122"/>
        <v/>
      </c>
      <c r="AS551" s="692"/>
      <c r="AT551" s="692"/>
      <c r="AU551" s="692"/>
      <c r="AV551" s="693"/>
    </row>
    <row r="552" spans="44:48" ht="15" customHeight="1">
      <c r="AR552" s="68" t="str">
        <f t="shared" si="122"/>
        <v/>
      </c>
      <c r="AS552" s="692"/>
      <c r="AT552" s="692"/>
      <c r="AU552" s="692"/>
      <c r="AV552" s="693"/>
    </row>
    <row r="553" spans="44:48" ht="15" customHeight="1">
      <c r="AR553" s="68" t="str">
        <f t="shared" si="122"/>
        <v/>
      </c>
      <c r="AS553" s="692"/>
      <c r="AT553" s="692"/>
      <c r="AU553" s="692"/>
      <c r="AV553" s="693"/>
    </row>
    <row r="554" spans="44:48" ht="15" customHeight="1">
      <c r="AR554" s="68" t="str">
        <f t="shared" si="122"/>
        <v/>
      </c>
      <c r="AS554" s="692"/>
      <c r="AT554" s="692"/>
      <c r="AU554" s="692"/>
      <c r="AV554" s="693"/>
    </row>
    <row r="555" spans="44:48" ht="15" customHeight="1">
      <c r="AR555" s="68" t="str">
        <f t="shared" si="122"/>
        <v/>
      </c>
      <c r="AS555" s="692"/>
      <c r="AT555" s="692"/>
      <c r="AU555" s="692"/>
      <c r="AV555" s="693"/>
    </row>
    <row r="556" spans="44:48" ht="15" customHeight="1">
      <c r="AR556" s="68" t="str">
        <f t="shared" si="122"/>
        <v/>
      </c>
      <c r="AS556" s="692"/>
      <c r="AT556" s="692"/>
      <c r="AU556" s="692"/>
      <c r="AV556" s="693"/>
    </row>
    <row r="557" spans="44:48" ht="15" customHeight="1">
      <c r="AR557" s="68" t="str">
        <f t="shared" si="122"/>
        <v/>
      </c>
      <c r="AS557" s="692"/>
      <c r="AT557" s="692"/>
      <c r="AU557" s="692"/>
      <c r="AV557" s="693"/>
    </row>
    <row r="558" spans="44:48" ht="15" customHeight="1">
      <c r="AR558" s="68" t="str">
        <f t="shared" si="122"/>
        <v/>
      </c>
      <c r="AS558" s="692"/>
      <c r="AT558" s="692"/>
      <c r="AU558" s="692"/>
      <c r="AV558" s="693"/>
    </row>
    <row r="559" spans="44:48" ht="15" customHeight="1">
      <c r="AR559" s="68" t="str">
        <f t="shared" si="122"/>
        <v/>
      </c>
      <c r="AS559" s="692"/>
      <c r="AT559" s="692"/>
      <c r="AU559" s="692"/>
      <c r="AV559" s="693"/>
    </row>
    <row r="560" spans="44:48" ht="15" customHeight="1">
      <c r="AR560" s="68" t="str">
        <f t="shared" si="122"/>
        <v/>
      </c>
      <c r="AS560" s="692"/>
      <c r="AT560" s="692"/>
      <c r="AU560" s="692"/>
      <c r="AV560" s="693"/>
    </row>
    <row r="561" spans="44:48" ht="15" customHeight="1">
      <c r="AR561" s="68" t="str">
        <f t="shared" si="122"/>
        <v/>
      </c>
      <c r="AS561" s="692"/>
      <c r="AT561" s="692"/>
      <c r="AU561" s="692"/>
      <c r="AV561" s="693"/>
    </row>
    <row r="562" spans="44:48" ht="15" customHeight="1">
      <c r="AR562" s="68" t="str">
        <f t="shared" si="122"/>
        <v/>
      </c>
      <c r="AS562" s="692"/>
      <c r="AT562" s="692"/>
      <c r="AU562" s="692"/>
      <c r="AV562" s="693"/>
    </row>
    <row r="563" spans="44:48" ht="15" customHeight="1">
      <c r="AR563" s="68" t="str">
        <f t="shared" si="122"/>
        <v/>
      </c>
      <c r="AS563" s="692"/>
      <c r="AT563" s="692"/>
      <c r="AU563" s="692"/>
      <c r="AV563" s="693"/>
    </row>
    <row r="564" spans="44:48" ht="15" customHeight="1">
      <c r="AR564" s="68" t="str">
        <f t="shared" si="122"/>
        <v/>
      </c>
      <c r="AS564" s="692"/>
      <c r="AT564" s="692"/>
      <c r="AU564" s="692"/>
      <c r="AV564" s="693"/>
    </row>
    <row r="565" spans="44:48" ht="15" customHeight="1">
      <c r="AR565" s="68" t="str">
        <f t="shared" si="122"/>
        <v/>
      </c>
      <c r="AS565" s="692"/>
      <c r="AT565" s="692"/>
      <c r="AU565" s="692"/>
      <c r="AV565" s="693"/>
    </row>
    <row r="566" spans="44:48" ht="15" customHeight="1">
      <c r="AR566" s="68" t="str">
        <f t="shared" si="122"/>
        <v/>
      </c>
      <c r="AS566" s="692"/>
      <c r="AT566" s="692"/>
      <c r="AU566" s="692"/>
      <c r="AV566" s="693"/>
    </row>
    <row r="567" spans="44:48" ht="15" customHeight="1">
      <c r="AR567" s="68" t="str">
        <f t="shared" si="122"/>
        <v/>
      </c>
      <c r="AS567" s="692"/>
      <c r="AT567" s="692"/>
      <c r="AU567" s="692"/>
      <c r="AV567" s="693"/>
    </row>
    <row r="568" spans="44:48" ht="15" customHeight="1">
      <c r="AR568" s="68" t="str">
        <f t="shared" si="122"/>
        <v/>
      </c>
      <c r="AS568" s="692"/>
      <c r="AT568" s="692"/>
      <c r="AU568" s="692"/>
      <c r="AV568" s="693"/>
    </row>
    <row r="569" spans="44:48" ht="15" customHeight="1">
      <c r="AR569" s="68" t="str">
        <f t="shared" si="122"/>
        <v/>
      </c>
      <c r="AS569" s="692"/>
      <c r="AT569" s="692"/>
      <c r="AU569" s="692"/>
      <c r="AV569" s="693"/>
    </row>
    <row r="570" spans="44:48" ht="15" customHeight="1">
      <c r="AR570" s="68" t="str">
        <f t="shared" si="122"/>
        <v/>
      </c>
      <c r="AS570" s="692"/>
      <c r="AT570" s="692"/>
      <c r="AU570" s="692"/>
      <c r="AV570" s="693"/>
    </row>
    <row r="571" spans="44:48" ht="15" customHeight="1">
      <c r="AR571" s="68" t="str">
        <f t="shared" si="122"/>
        <v/>
      </c>
      <c r="AS571" s="692"/>
      <c r="AT571" s="692"/>
      <c r="AU571" s="692"/>
      <c r="AV571" s="693"/>
    </row>
    <row r="572" spans="44:48" ht="15" customHeight="1">
      <c r="AR572" s="68" t="str">
        <f t="shared" si="122"/>
        <v/>
      </c>
      <c r="AS572" s="692"/>
      <c r="AT572" s="692"/>
      <c r="AU572" s="692"/>
      <c r="AV572" s="693"/>
    </row>
    <row r="573" spans="44:48" ht="15" customHeight="1">
      <c r="AR573" s="68" t="str">
        <f t="shared" si="122"/>
        <v/>
      </c>
      <c r="AS573" s="692"/>
      <c r="AT573" s="692"/>
      <c r="AU573" s="692"/>
      <c r="AV573" s="693"/>
    </row>
    <row r="574" spans="44:48" ht="15" customHeight="1">
      <c r="AR574" s="68" t="str">
        <f t="shared" si="122"/>
        <v/>
      </c>
      <c r="AS574" s="692"/>
      <c r="AT574" s="692"/>
      <c r="AU574" s="692"/>
      <c r="AV574" s="693"/>
    </row>
    <row r="575" spans="44:48" ht="15" customHeight="1">
      <c r="AR575" s="68" t="str">
        <f t="shared" si="122"/>
        <v/>
      </c>
      <c r="AS575" s="692"/>
      <c r="AT575" s="692"/>
      <c r="AU575" s="692"/>
      <c r="AV575" s="693"/>
    </row>
    <row r="576" spans="44:48" ht="15" customHeight="1">
      <c r="AR576" s="68" t="str">
        <f t="shared" si="122"/>
        <v/>
      </c>
      <c r="AS576" s="692"/>
      <c r="AT576" s="692"/>
      <c r="AU576" s="692"/>
      <c r="AV576" s="693"/>
    </row>
    <row r="577" spans="44:48" ht="15" customHeight="1">
      <c r="AR577" s="68" t="str">
        <f t="shared" si="122"/>
        <v/>
      </c>
      <c r="AS577" s="692"/>
      <c r="AT577" s="692"/>
      <c r="AU577" s="692"/>
      <c r="AV577" s="693"/>
    </row>
    <row r="578" spans="44:48" ht="15" customHeight="1">
      <c r="AR578" s="68" t="str">
        <f t="shared" si="122"/>
        <v/>
      </c>
      <c r="AS578" s="692"/>
      <c r="AT578" s="692"/>
      <c r="AU578" s="692"/>
      <c r="AV578" s="693"/>
    </row>
    <row r="579" spans="44:48" ht="15" customHeight="1">
      <c r="AR579" s="68" t="str">
        <f t="shared" si="122"/>
        <v/>
      </c>
      <c r="AS579" s="692"/>
      <c r="AT579" s="692"/>
      <c r="AU579" s="692"/>
      <c r="AV579" s="693"/>
    </row>
    <row r="580" spans="44:48" ht="15" customHeight="1">
      <c r="AR580" s="68" t="str">
        <f t="shared" si="122"/>
        <v/>
      </c>
      <c r="AS580" s="692"/>
      <c r="AT580" s="692"/>
      <c r="AU580" s="692"/>
      <c r="AV580" s="693"/>
    </row>
    <row r="581" spans="44:48" ht="15" customHeight="1">
      <c r="AR581" s="68" t="str">
        <f t="shared" si="122"/>
        <v/>
      </c>
      <c r="AS581" s="692"/>
      <c r="AT581" s="692"/>
      <c r="AU581" s="692"/>
      <c r="AV581" s="693"/>
    </row>
    <row r="582" spans="44:48" ht="15" customHeight="1">
      <c r="AR582" s="68" t="str">
        <f t="shared" si="122"/>
        <v/>
      </c>
      <c r="AS582" s="692"/>
      <c r="AT582" s="692"/>
      <c r="AU582" s="692"/>
      <c r="AV582" s="693"/>
    </row>
    <row r="583" spans="44:48" ht="15" customHeight="1">
      <c r="AR583" s="68" t="str">
        <f t="shared" si="122"/>
        <v/>
      </c>
      <c r="AS583" s="692"/>
      <c r="AT583" s="692"/>
      <c r="AU583" s="692"/>
      <c r="AV583" s="693"/>
    </row>
    <row r="584" spans="44:48" ht="15" customHeight="1">
      <c r="AR584" s="68" t="str">
        <f t="shared" si="122"/>
        <v/>
      </c>
      <c r="AS584" s="692"/>
      <c r="AT584" s="692"/>
      <c r="AU584" s="692"/>
      <c r="AV584" s="693"/>
    </row>
    <row r="585" spans="44:48" ht="15" customHeight="1">
      <c r="AR585" s="68" t="str">
        <f t="shared" ref="AR585:AR648" si="123">CONCATENATE(AT585,AU585)</f>
        <v/>
      </c>
      <c r="AS585" s="692"/>
      <c r="AT585" s="692"/>
      <c r="AU585" s="692"/>
      <c r="AV585" s="693"/>
    </row>
    <row r="586" spans="44:48" ht="15" customHeight="1">
      <c r="AR586" s="68" t="str">
        <f t="shared" si="123"/>
        <v/>
      </c>
      <c r="AS586" s="692"/>
      <c r="AT586" s="692"/>
      <c r="AU586" s="692"/>
      <c r="AV586" s="693"/>
    </row>
    <row r="587" spans="44:48" ht="15" customHeight="1">
      <c r="AR587" s="68" t="str">
        <f t="shared" si="123"/>
        <v/>
      </c>
      <c r="AS587" s="692"/>
      <c r="AT587" s="692"/>
      <c r="AU587" s="692"/>
      <c r="AV587" s="693"/>
    </row>
    <row r="588" spans="44:48" ht="15" customHeight="1">
      <c r="AR588" s="68" t="str">
        <f t="shared" si="123"/>
        <v/>
      </c>
      <c r="AS588" s="692"/>
      <c r="AT588" s="692"/>
      <c r="AU588" s="692"/>
      <c r="AV588" s="693"/>
    </row>
    <row r="589" spans="44:48" ht="15" customHeight="1">
      <c r="AR589" s="68" t="str">
        <f t="shared" si="123"/>
        <v/>
      </c>
      <c r="AS589" s="692"/>
      <c r="AT589" s="692"/>
      <c r="AU589" s="692"/>
      <c r="AV589" s="693"/>
    </row>
    <row r="590" spans="44:48" ht="15" customHeight="1">
      <c r="AR590" s="68" t="str">
        <f t="shared" si="123"/>
        <v/>
      </c>
      <c r="AS590" s="692"/>
      <c r="AT590" s="692"/>
      <c r="AU590" s="692"/>
      <c r="AV590" s="693"/>
    </row>
    <row r="591" spans="44:48" ht="15" customHeight="1">
      <c r="AR591" s="68" t="str">
        <f t="shared" si="123"/>
        <v/>
      </c>
      <c r="AS591" s="692"/>
      <c r="AT591" s="692"/>
      <c r="AU591" s="692"/>
      <c r="AV591" s="693"/>
    </row>
    <row r="592" spans="44:48" ht="15" customHeight="1">
      <c r="AR592" s="68" t="str">
        <f t="shared" si="123"/>
        <v/>
      </c>
      <c r="AS592" s="692"/>
      <c r="AT592" s="692"/>
      <c r="AU592" s="692"/>
      <c r="AV592" s="693"/>
    </row>
    <row r="593" spans="44:48" ht="15" customHeight="1">
      <c r="AR593" s="68" t="str">
        <f t="shared" si="123"/>
        <v/>
      </c>
      <c r="AS593" s="692"/>
      <c r="AT593" s="692"/>
      <c r="AU593" s="692"/>
      <c r="AV593" s="693"/>
    </row>
    <row r="594" spans="44:48" ht="15" customHeight="1">
      <c r="AR594" s="68" t="str">
        <f t="shared" si="123"/>
        <v/>
      </c>
      <c r="AS594" s="692"/>
      <c r="AT594" s="692"/>
      <c r="AU594" s="692"/>
      <c r="AV594" s="693"/>
    </row>
    <row r="595" spans="44:48" ht="15" customHeight="1">
      <c r="AR595" s="68" t="str">
        <f t="shared" si="123"/>
        <v/>
      </c>
      <c r="AS595" s="692"/>
      <c r="AT595" s="692"/>
      <c r="AU595" s="692"/>
      <c r="AV595" s="693"/>
    </row>
    <row r="596" spans="44:48" ht="15" customHeight="1">
      <c r="AR596" s="68" t="str">
        <f t="shared" si="123"/>
        <v/>
      </c>
      <c r="AS596" s="692"/>
      <c r="AT596" s="692"/>
      <c r="AU596" s="692"/>
      <c r="AV596" s="693"/>
    </row>
    <row r="597" spans="44:48" ht="15" customHeight="1">
      <c r="AR597" s="68" t="str">
        <f t="shared" si="123"/>
        <v/>
      </c>
      <c r="AS597" s="692"/>
      <c r="AT597" s="692"/>
      <c r="AU597" s="692"/>
      <c r="AV597" s="693"/>
    </row>
    <row r="598" spans="44:48" ht="15" customHeight="1">
      <c r="AR598" s="68" t="str">
        <f t="shared" si="123"/>
        <v/>
      </c>
      <c r="AS598" s="692"/>
      <c r="AT598" s="692"/>
      <c r="AU598" s="692"/>
      <c r="AV598" s="693"/>
    </row>
    <row r="599" spans="44:48" ht="15" customHeight="1">
      <c r="AR599" s="68" t="str">
        <f t="shared" si="123"/>
        <v/>
      </c>
      <c r="AS599" s="692"/>
      <c r="AT599" s="692"/>
      <c r="AU599" s="692"/>
      <c r="AV599" s="693"/>
    </row>
    <row r="600" spans="44:48" ht="15" customHeight="1">
      <c r="AR600" s="68" t="str">
        <f t="shared" si="123"/>
        <v/>
      </c>
      <c r="AS600" s="692"/>
      <c r="AT600" s="692"/>
      <c r="AU600" s="692"/>
      <c r="AV600" s="693"/>
    </row>
    <row r="601" spans="44:48" ht="15" customHeight="1">
      <c r="AR601" s="68" t="str">
        <f t="shared" si="123"/>
        <v/>
      </c>
      <c r="AS601" s="692"/>
      <c r="AT601" s="692"/>
      <c r="AU601" s="692"/>
      <c r="AV601" s="693"/>
    </row>
    <row r="602" spans="44:48" ht="15" customHeight="1">
      <c r="AR602" s="68" t="str">
        <f t="shared" si="123"/>
        <v/>
      </c>
      <c r="AS602" s="692"/>
      <c r="AT602" s="692"/>
      <c r="AU602" s="692"/>
      <c r="AV602" s="693"/>
    </row>
    <row r="603" spans="44:48" ht="15" customHeight="1">
      <c r="AR603" s="68" t="str">
        <f t="shared" si="123"/>
        <v/>
      </c>
      <c r="AS603" s="692"/>
      <c r="AT603" s="692"/>
      <c r="AU603" s="692"/>
      <c r="AV603" s="693"/>
    </row>
    <row r="604" spans="44:48" ht="15" customHeight="1">
      <c r="AR604" s="68" t="str">
        <f t="shared" si="123"/>
        <v/>
      </c>
      <c r="AS604" s="692"/>
      <c r="AT604" s="692"/>
      <c r="AU604" s="692"/>
      <c r="AV604" s="693"/>
    </row>
    <row r="605" spans="44:48" ht="15" customHeight="1">
      <c r="AR605" s="68" t="str">
        <f t="shared" si="123"/>
        <v/>
      </c>
      <c r="AS605" s="692"/>
      <c r="AT605" s="692"/>
      <c r="AU605" s="692"/>
      <c r="AV605" s="693"/>
    </row>
    <row r="606" spans="44:48" ht="15" customHeight="1">
      <c r="AR606" s="68" t="str">
        <f t="shared" si="123"/>
        <v/>
      </c>
      <c r="AS606" s="692"/>
      <c r="AT606" s="692"/>
      <c r="AU606" s="692"/>
      <c r="AV606" s="693"/>
    </row>
    <row r="607" spans="44:48" ht="15" customHeight="1">
      <c r="AR607" s="68" t="str">
        <f t="shared" si="123"/>
        <v/>
      </c>
      <c r="AS607" s="692"/>
      <c r="AT607" s="692"/>
      <c r="AU607" s="692"/>
      <c r="AV607" s="693"/>
    </row>
    <row r="608" spans="44:48" ht="15" customHeight="1">
      <c r="AR608" s="68" t="str">
        <f t="shared" si="123"/>
        <v/>
      </c>
      <c r="AS608" s="692"/>
      <c r="AT608" s="692"/>
      <c r="AU608" s="692"/>
      <c r="AV608" s="693"/>
    </row>
    <row r="609" spans="44:48" ht="15" customHeight="1">
      <c r="AR609" s="68" t="str">
        <f t="shared" si="123"/>
        <v/>
      </c>
      <c r="AS609" s="692"/>
      <c r="AT609" s="692"/>
      <c r="AU609" s="692"/>
      <c r="AV609" s="693"/>
    </row>
    <row r="610" spans="44:48" ht="15" customHeight="1">
      <c r="AR610" s="68" t="str">
        <f t="shared" si="123"/>
        <v/>
      </c>
      <c r="AS610" s="692"/>
      <c r="AT610" s="692"/>
      <c r="AU610" s="692"/>
      <c r="AV610" s="693"/>
    </row>
    <row r="611" spans="44:48" ht="15" customHeight="1">
      <c r="AR611" s="68" t="str">
        <f t="shared" si="123"/>
        <v/>
      </c>
      <c r="AS611" s="692"/>
      <c r="AT611" s="692"/>
      <c r="AU611" s="692"/>
      <c r="AV611" s="693"/>
    </row>
    <row r="612" spans="44:48" ht="15" customHeight="1">
      <c r="AR612" s="68" t="str">
        <f t="shared" si="123"/>
        <v/>
      </c>
      <c r="AS612" s="692"/>
      <c r="AT612" s="692"/>
      <c r="AU612" s="692"/>
      <c r="AV612" s="693"/>
    </row>
    <row r="613" spans="44:48" ht="15" customHeight="1">
      <c r="AR613" s="68" t="str">
        <f t="shared" si="123"/>
        <v/>
      </c>
      <c r="AS613" s="692"/>
      <c r="AT613" s="692"/>
      <c r="AU613" s="692"/>
      <c r="AV613" s="693"/>
    </row>
    <row r="614" spans="44:48" ht="15" customHeight="1">
      <c r="AR614" s="68" t="str">
        <f t="shared" si="123"/>
        <v/>
      </c>
      <c r="AS614" s="692"/>
      <c r="AT614" s="692"/>
      <c r="AU614" s="692"/>
      <c r="AV614" s="693"/>
    </row>
    <row r="615" spans="44:48" ht="15" customHeight="1">
      <c r="AR615" s="68" t="str">
        <f t="shared" si="123"/>
        <v/>
      </c>
      <c r="AS615" s="692"/>
      <c r="AT615" s="692"/>
      <c r="AU615" s="692"/>
      <c r="AV615" s="693"/>
    </row>
    <row r="616" spans="44:48" ht="15" customHeight="1">
      <c r="AR616" s="68" t="str">
        <f t="shared" si="123"/>
        <v/>
      </c>
      <c r="AS616" s="692"/>
      <c r="AT616" s="692"/>
      <c r="AU616" s="692"/>
      <c r="AV616" s="693"/>
    </row>
    <row r="617" spans="44:48" ht="15" customHeight="1">
      <c r="AR617" s="68" t="str">
        <f t="shared" si="123"/>
        <v/>
      </c>
      <c r="AS617" s="692"/>
      <c r="AT617" s="692"/>
      <c r="AU617" s="692"/>
      <c r="AV617" s="693"/>
    </row>
    <row r="618" spans="44:48" ht="15" customHeight="1">
      <c r="AR618" s="68" t="str">
        <f t="shared" si="123"/>
        <v/>
      </c>
      <c r="AS618" s="692"/>
      <c r="AT618" s="692"/>
      <c r="AU618" s="692"/>
      <c r="AV618" s="693"/>
    </row>
    <row r="619" spans="44:48" ht="15" customHeight="1">
      <c r="AR619" s="68" t="str">
        <f t="shared" si="123"/>
        <v/>
      </c>
      <c r="AS619" s="692"/>
      <c r="AT619" s="692"/>
      <c r="AU619" s="692"/>
      <c r="AV619" s="693"/>
    </row>
    <row r="620" spans="44:48" ht="15" customHeight="1">
      <c r="AR620" s="68" t="str">
        <f t="shared" si="123"/>
        <v/>
      </c>
      <c r="AS620" s="692"/>
      <c r="AT620" s="692"/>
      <c r="AU620" s="692"/>
      <c r="AV620" s="693"/>
    </row>
    <row r="621" spans="44:48" ht="15" customHeight="1">
      <c r="AR621" s="68" t="str">
        <f t="shared" si="123"/>
        <v/>
      </c>
      <c r="AS621" s="692"/>
      <c r="AT621" s="692"/>
      <c r="AU621" s="692"/>
      <c r="AV621" s="693"/>
    </row>
    <row r="622" spans="44:48" ht="15" customHeight="1">
      <c r="AR622" s="68" t="str">
        <f t="shared" si="123"/>
        <v/>
      </c>
      <c r="AS622" s="692"/>
      <c r="AT622" s="692"/>
      <c r="AU622" s="692"/>
      <c r="AV622" s="693"/>
    </row>
    <row r="623" spans="44:48" ht="15" customHeight="1">
      <c r="AR623" s="68" t="str">
        <f t="shared" si="123"/>
        <v/>
      </c>
      <c r="AS623" s="692"/>
      <c r="AT623" s="692"/>
      <c r="AU623" s="692"/>
      <c r="AV623" s="693"/>
    </row>
    <row r="624" spans="44:48" ht="15" customHeight="1">
      <c r="AR624" s="68" t="str">
        <f t="shared" si="123"/>
        <v/>
      </c>
      <c r="AS624" s="692"/>
      <c r="AT624" s="692"/>
      <c r="AU624" s="692"/>
      <c r="AV624" s="693"/>
    </row>
    <row r="625" spans="44:48" ht="15" customHeight="1">
      <c r="AR625" s="68" t="str">
        <f t="shared" si="123"/>
        <v/>
      </c>
      <c r="AS625" s="692"/>
      <c r="AT625" s="692"/>
      <c r="AU625" s="692"/>
      <c r="AV625" s="693"/>
    </row>
    <row r="626" spans="44:48" ht="15" customHeight="1">
      <c r="AR626" s="68" t="str">
        <f t="shared" si="123"/>
        <v/>
      </c>
      <c r="AS626" s="692"/>
      <c r="AT626" s="692"/>
      <c r="AU626" s="692"/>
      <c r="AV626" s="693"/>
    </row>
    <row r="627" spans="44:48" ht="15" customHeight="1">
      <c r="AR627" s="68" t="str">
        <f t="shared" si="123"/>
        <v/>
      </c>
      <c r="AS627" s="692"/>
      <c r="AT627" s="692"/>
      <c r="AU627" s="692"/>
      <c r="AV627" s="693"/>
    </row>
    <row r="628" spans="44:48" ht="15" customHeight="1">
      <c r="AR628" s="68" t="str">
        <f t="shared" si="123"/>
        <v/>
      </c>
      <c r="AS628" s="692"/>
      <c r="AT628" s="692"/>
      <c r="AU628" s="692"/>
      <c r="AV628" s="693"/>
    </row>
    <row r="629" spans="44:48" ht="15" customHeight="1">
      <c r="AR629" s="68" t="str">
        <f t="shared" si="123"/>
        <v/>
      </c>
      <c r="AS629" s="692"/>
      <c r="AT629" s="692"/>
      <c r="AU629" s="692"/>
      <c r="AV629" s="693"/>
    </row>
    <row r="630" spans="44:48" ht="15" customHeight="1">
      <c r="AR630" s="68" t="str">
        <f t="shared" si="123"/>
        <v/>
      </c>
      <c r="AS630" s="692"/>
      <c r="AT630" s="692"/>
      <c r="AU630" s="692"/>
      <c r="AV630" s="693"/>
    </row>
    <row r="631" spans="44:48" ht="15" customHeight="1">
      <c r="AR631" s="68" t="str">
        <f t="shared" si="123"/>
        <v/>
      </c>
      <c r="AS631" s="692"/>
      <c r="AT631" s="692"/>
      <c r="AU631" s="692"/>
      <c r="AV631" s="693"/>
    </row>
    <row r="632" spans="44:48" ht="15" customHeight="1">
      <c r="AR632" s="68" t="str">
        <f t="shared" si="123"/>
        <v/>
      </c>
      <c r="AS632" s="692"/>
      <c r="AT632" s="692"/>
      <c r="AU632" s="692"/>
      <c r="AV632" s="693"/>
    </row>
    <row r="633" spans="44:48" ht="15" customHeight="1">
      <c r="AR633" s="68" t="str">
        <f t="shared" si="123"/>
        <v/>
      </c>
      <c r="AS633" s="692"/>
      <c r="AT633" s="692"/>
      <c r="AU633" s="692"/>
      <c r="AV633" s="693"/>
    </row>
    <row r="634" spans="44:48" ht="15" customHeight="1">
      <c r="AR634" s="68" t="str">
        <f t="shared" si="123"/>
        <v/>
      </c>
      <c r="AS634" s="692"/>
      <c r="AT634" s="692"/>
      <c r="AU634" s="692"/>
      <c r="AV634" s="693"/>
    </row>
    <row r="635" spans="44:48" ht="15" customHeight="1">
      <c r="AR635" s="68" t="str">
        <f t="shared" si="123"/>
        <v/>
      </c>
      <c r="AS635" s="692"/>
      <c r="AT635" s="692"/>
      <c r="AU635" s="692"/>
      <c r="AV635" s="693"/>
    </row>
    <row r="636" spans="44:48" ht="15" customHeight="1">
      <c r="AR636" s="68" t="str">
        <f t="shared" si="123"/>
        <v/>
      </c>
      <c r="AS636" s="692"/>
      <c r="AT636" s="692"/>
      <c r="AU636" s="692"/>
      <c r="AV636" s="693"/>
    </row>
    <row r="637" spans="44:48" ht="15" customHeight="1">
      <c r="AR637" s="68" t="str">
        <f t="shared" si="123"/>
        <v/>
      </c>
      <c r="AS637" s="692"/>
      <c r="AT637" s="692"/>
      <c r="AU637" s="692"/>
      <c r="AV637" s="693"/>
    </row>
    <row r="638" spans="44:48" ht="15" customHeight="1">
      <c r="AR638" s="68" t="str">
        <f t="shared" si="123"/>
        <v/>
      </c>
      <c r="AS638" s="692"/>
      <c r="AT638" s="692"/>
      <c r="AU638" s="692"/>
      <c r="AV638" s="693"/>
    </row>
    <row r="639" spans="44:48" ht="15" customHeight="1">
      <c r="AR639" s="68" t="str">
        <f t="shared" si="123"/>
        <v/>
      </c>
      <c r="AS639" s="692"/>
      <c r="AT639" s="692"/>
      <c r="AU639" s="692"/>
      <c r="AV639" s="693"/>
    </row>
    <row r="640" spans="44:48" ht="15" customHeight="1">
      <c r="AR640" s="68" t="str">
        <f t="shared" si="123"/>
        <v/>
      </c>
      <c r="AS640" s="692"/>
      <c r="AT640" s="692"/>
      <c r="AU640" s="692"/>
      <c r="AV640" s="693"/>
    </row>
    <row r="641" spans="44:48" ht="15" customHeight="1">
      <c r="AR641" s="68" t="str">
        <f t="shared" si="123"/>
        <v/>
      </c>
      <c r="AS641" s="692"/>
      <c r="AT641" s="692"/>
      <c r="AU641" s="692"/>
      <c r="AV641" s="693"/>
    </row>
    <row r="642" spans="44:48" ht="15" customHeight="1">
      <c r="AR642" s="68" t="str">
        <f t="shared" si="123"/>
        <v/>
      </c>
      <c r="AS642" s="692"/>
      <c r="AT642" s="692"/>
      <c r="AU642" s="692"/>
      <c r="AV642" s="693"/>
    </row>
    <row r="643" spans="44:48" ht="15" customHeight="1">
      <c r="AR643" s="68" t="str">
        <f t="shared" si="123"/>
        <v/>
      </c>
      <c r="AS643" s="692"/>
      <c r="AT643" s="692"/>
      <c r="AU643" s="692"/>
      <c r="AV643" s="693"/>
    </row>
    <row r="644" spans="44:48" ht="15" customHeight="1">
      <c r="AR644" s="68" t="str">
        <f t="shared" si="123"/>
        <v/>
      </c>
      <c r="AS644" s="692"/>
      <c r="AT644" s="692"/>
      <c r="AU644" s="692"/>
      <c r="AV644" s="693"/>
    </row>
    <row r="645" spans="44:48" ht="15" customHeight="1">
      <c r="AR645" s="68" t="str">
        <f t="shared" si="123"/>
        <v/>
      </c>
      <c r="AS645" s="692"/>
      <c r="AT645" s="692"/>
      <c r="AU645" s="692"/>
      <c r="AV645" s="693"/>
    </row>
    <row r="646" spans="44:48" ht="15" customHeight="1">
      <c r="AR646" s="68" t="str">
        <f t="shared" si="123"/>
        <v/>
      </c>
      <c r="AS646" s="692"/>
      <c r="AT646" s="692"/>
      <c r="AU646" s="692"/>
      <c r="AV646" s="693"/>
    </row>
    <row r="647" spans="44:48" ht="15" customHeight="1">
      <c r="AR647" s="68" t="str">
        <f t="shared" si="123"/>
        <v/>
      </c>
      <c r="AS647" s="692"/>
      <c r="AT647" s="692"/>
      <c r="AU647" s="692"/>
      <c r="AV647" s="693"/>
    </row>
    <row r="648" spans="44:48" ht="15" customHeight="1">
      <c r="AR648" s="68" t="str">
        <f t="shared" si="123"/>
        <v/>
      </c>
      <c r="AS648" s="692"/>
      <c r="AT648" s="692"/>
      <c r="AU648" s="692"/>
      <c r="AV648" s="693"/>
    </row>
    <row r="649" spans="44:48" ht="15" customHeight="1">
      <c r="AR649" s="68" t="str">
        <f t="shared" ref="AR649:AR712" si="124">CONCATENATE(AT649,AU649)</f>
        <v/>
      </c>
      <c r="AS649" s="692"/>
      <c r="AT649" s="692"/>
      <c r="AU649" s="692"/>
      <c r="AV649" s="693"/>
    </row>
    <row r="650" spans="44:48" ht="15" customHeight="1">
      <c r="AR650" s="68" t="str">
        <f t="shared" si="124"/>
        <v/>
      </c>
      <c r="AS650" s="692"/>
      <c r="AT650" s="692"/>
      <c r="AU650" s="692"/>
      <c r="AV650" s="693"/>
    </row>
    <row r="651" spans="44:48" ht="15" customHeight="1">
      <c r="AR651" s="68" t="str">
        <f t="shared" si="124"/>
        <v/>
      </c>
      <c r="AS651" s="692"/>
      <c r="AT651" s="692"/>
      <c r="AU651" s="692"/>
      <c r="AV651" s="693"/>
    </row>
    <row r="652" spans="44:48" ht="15" customHeight="1">
      <c r="AR652" s="68" t="str">
        <f t="shared" si="124"/>
        <v/>
      </c>
      <c r="AS652" s="692"/>
      <c r="AT652" s="692"/>
      <c r="AU652" s="692"/>
      <c r="AV652" s="693"/>
    </row>
    <row r="653" spans="44:48" ht="15" customHeight="1">
      <c r="AR653" s="68" t="str">
        <f t="shared" si="124"/>
        <v/>
      </c>
      <c r="AS653" s="692"/>
      <c r="AT653" s="692"/>
      <c r="AU653" s="692"/>
      <c r="AV653" s="693"/>
    </row>
    <row r="654" spans="44:48" ht="15" customHeight="1">
      <c r="AR654" s="68" t="str">
        <f t="shared" si="124"/>
        <v/>
      </c>
      <c r="AS654" s="692"/>
      <c r="AT654" s="692"/>
      <c r="AU654" s="692"/>
      <c r="AV654" s="693"/>
    </row>
    <row r="655" spans="44:48" ht="15" customHeight="1">
      <c r="AR655" s="68" t="str">
        <f t="shared" si="124"/>
        <v/>
      </c>
      <c r="AS655" s="692"/>
      <c r="AT655" s="692"/>
      <c r="AU655" s="692"/>
      <c r="AV655" s="693"/>
    </row>
    <row r="656" spans="44:48" ht="15" customHeight="1">
      <c r="AR656" s="68" t="str">
        <f t="shared" si="124"/>
        <v/>
      </c>
      <c r="AS656" s="692"/>
      <c r="AT656" s="692"/>
      <c r="AU656" s="692"/>
      <c r="AV656" s="693"/>
    </row>
    <row r="657" spans="44:48" ht="15" customHeight="1">
      <c r="AR657" s="68" t="str">
        <f t="shared" si="124"/>
        <v/>
      </c>
      <c r="AS657" s="692"/>
      <c r="AT657" s="692"/>
      <c r="AU657" s="692"/>
      <c r="AV657" s="693"/>
    </row>
    <row r="658" spans="44:48" ht="15" customHeight="1">
      <c r="AR658" s="68" t="str">
        <f t="shared" si="124"/>
        <v/>
      </c>
      <c r="AS658" s="692"/>
      <c r="AT658" s="692"/>
      <c r="AU658" s="692"/>
      <c r="AV658" s="693"/>
    </row>
    <row r="659" spans="44:48" ht="15" customHeight="1">
      <c r="AR659" s="68" t="str">
        <f t="shared" si="124"/>
        <v/>
      </c>
      <c r="AS659" s="692"/>
      <c r="AT659" s="692"/>
      <c r="AU659" s="692"/>
      <c r="AV659" s="693"/>
    </row>
    <row r="660" spans="44:48" ht="15" customHeight="1">
      <c r="AR660" s="68" t="str">
        <f t="shared" si="124"/>
        <v/>
      </c>
      <c r="AS660" s="692"/>
      <c r="AT660" s="692"/>
      <c r="AU660" s="692"/>
      <c r="AV660" s="693"/>
    </row>
    <row r="661" spans="44:48" ht="15" customHeight="1">
      <c r="AR661" s="68" t="str">
        <f t="shared" si="124"/>
        <v/>
      </c>
      <c r="AS661" s="692"/>
      <c r="AT661" s="692"/>
      <c r="AU661" s="692"/>
      <c r="AV661" s="693"/>
    </row>
    <row r="662" spans="44:48" ht="15" customHeight="1">
      <c r="AR662" s="68" t="str">
        <f t="shared" si="124"/>
        <v/>
      </c>
      <c r="AS662" s="692"/>
      <c r="AT662" s="692"/>
      <c r="AU662" s="692"/>
      <c r="AV662" s="693"/>
    </row>
    <row r="663" spans="44:48" ht="15" customHeight="1">
      <c r="AR663" s="68" t="str">
        <f t="shared" si="124"/>
        <v/>
      </c>
      <c r="AS663" s="692"/>
      <c r="AT663" s="692"/>
      <c r="AU663" s="692"/>
      <c r="AV663" s="693"/>
    </row>
    <row r="664" spans="44:48" ht="15" customHeight="1">
      <c r="AR664" s="68" t="str">
        <f t="shared" si="124"/>
        <v/>
      </c>
      <c r="AS664" s="692"/>
      <c r="AT664" s="692"/>
      <c r="AU664" s="692"/>
      <c r="AV664" s="693"/>
    </row>
    <row r="665" spans="44:48" ht="15" customHeight="1">
      <c r="AR665" s="68" t="str">
        <f t="shared" si="124"/>
        <v/>
      </c>
      <c r="AS665" s="692"/>
      <c r="AT665" s="692"/>
      <c r="AU665" s="692"/>
      <c r="AV665" s="693"/>
    </row>
    <row r="666" spans="44:48" ht="15" customHeight="1">
      <c r="AR666" s="68" t="str">
        <f t="shared" si="124"/>
        <v/>
      </c>
      <c r="AS666" s="692"/>
      <c r="AT666" s="692"/>
      <c r="AU666" s="692"/>
      <c r="AV666" s="693"/>
    </row>
    <row r="667" spans="44:48" ht="15" customHeight="1">
      <c r="AR667" s="68" t="str">
        <f t="shared" si="124"/>
        <v/>
      </c>
      <c r="AS667" s="692"/>
      <c r="AT667" s="692"/>
      <c r="AU667" s="692"/>
      <c r="AV667" s="693"/>
    </row>
    <row r="668" spans="44:48" ht="15" customHeight="1">
      <c r="AR668" s="68" t="str">
        <f t="shared" si="124"/>
        <v/>
      </c>
      <c r="AS668" s="692"/>
      <c r="AT668" s="692"/>
      <c r="AU668" s="692"/>
      <c r="AV668" s="693"/>
    </row>
    <row r="669" spans="44:48" ht="15" customHeight="1">
      <c r="AR669" s="68" t="str">
        <f t="shared" si="124"/>
        <v/>
      </c>
      <c r="AS669" s="692"/>
      <c r="AT669" s="692"/>
      <c r="AU669" s="692"/>
      <c r="AV669" s="693"/>
    </row>
    <row r="670" spans="44:48" ht="15" customHeight="1">
      <c r="AR670" s="68" t="str">
        <f t="shared" si="124"/>
        <v/>
      </c>
      <c r="AS670" s="692"/>
      <c r="AT670" s="692"/>
      <c r="AU670" s="692"/>
      <c r="AV670" s="693"/>
    </row>
    <row r="671" spans="44:48" ht="15" customHeight="1">
      <c r="AR671" s="68" t="str">
        <f t="shared" si="124"/>
        <v/>
      </c>
      <c r="AS671" s="692"/>
      <c r="AT671" s="692"/>
      <c r="AU671" s="692"/>
      <c r="AV671" s="693"/>
    </row>
    <row r="672" spans="44:48" ht="15" customHeight="1">
      <c r="AR672" s="68" t="str">
        <f t="shared" si="124"/>
        <v/>
      </c>
      <c r="AS672" s="692"/>
      <c r="AT672" s="692"/>
      <c r="AU672" s="692"/>
      <c r="AV672" s="693"/>
    </row>
    <row r="673" spans="44:48" ht="15" customHeight="1">
      <c r="AR673" s="68" t="str">
        <f t="shared" si="124"/>
        <v/>
      </c>
      <c r="AS673" s="692"/>
      <c r="AT673" s="692"/>
      <c r="AU673" s="692"/>
      <c r="AV673" s="693"/>
    </row>
    <row r="674" spans="44:48" ht="15" customHeight="1">
      <c r="AR674" s="68" t="str">
        <f t="shared" si="124"/>
        <v/>
      </c>
      <c r="AS674" s="692"/>
      <c r="AT674" s="692"/>
      <c r="AU674" s="692"/>
      <c r="AV674" s="693"/>
    </row>
    <row r="675" spans="44:48" ht="15" customHeight="1">
      <c r="AR675" s="68" t="str">
        <f t="shared" si="124"/>
        <v/>
      </c>
      <c r="AS675" s="692"/>
      <c r="AT675" s="692"/>
      <c r="AU675" s="692"/>
      <c r="AV675" s="693"/>
    </row>
    <row r="676" spans="44:48" ht="15" customHeight="1">
      <c r="AR676" s="68" t="str">
        <f t="shared" si="124"/>
        <v/>
      </c>
      <c r="AS676" s="692"/>
      <c r="AT676" s="692"/>
      <c r="AU676" s="692"/>
      <c r="AV676" s="693"/>
    </row>
    <row r="677" spans="44:48" ht="15" customHeight="1">
      <c r="AR677" s="68" t="str">
        <f t="shared" si="124"/>
        <v/>
      </c>
      <c r="AS677" s="692"/>
      <c r="AT677" s="692"/>
      <c r="AU677" s="692"/>
      <c r="AV677" s="693"/>
    </row>
    <row r="678" spans="44:48" ht="15" customHeight="1">
      <c r="AR678" s="68" t="str">
        <f t="shared" si="124"/>
        <v/>
      </c>
      <c r="AS678" s="692"/>
      <c r="AT678" s="692"/>
      <c r="AU678" s="692"/>
      <c r="AV678" s="693"/>
    </row>
    <row r="679" spans="44:48" ht="15" customHeight="1">
      <c r="AR679" s="68" t="str">
        <f t="shared" si="124"/>
        <v/>
      </c>
      <c r="AS679" s="692"/>
      <c r="AT679" s="692"/>
      <c r="AU679" s="692"/>
      <c r="AV679" s="693"/>
    </row>
    <row r="680" spans="44:48" ht="15" customHeight="1">
      <c r="AR680" s="68" t="str">
        <f t="shared" si="124"/>
        <v/>
      </c>
      <c r="AS680" s="692"/>
      <c r="AT680" s="692"/>
      <c r="AU680" s="692"/>
      <c r="AV680" s="693"/>
    </row>
    <row r="681" spans="44:48" ht="15" customHeight="1">
      <c r="AR681" s="68" t="str">
        <f t="shared" si="124"/>
        <v/>
      </c>
      <c r="AS681" s="692"/>
      <c r="AT681" s="692"/>
      <c r="AU681" s="692"/>
      <c r="AV681" s="693"/>
    </row>
    <row r="682" spans="44:48" ht="15" customHeight="1">
      <c r="AR682" s="68" t="str">
        <f t="shared" si="124"/>
        <v/>
      </c>
      <c r="AS682" s="692"/>
      <c r="AT682" s="692"/>
      <c r="AU682" s="692"/>
      <c r="AV682" s="693"/>
    </row>
    <row r="683" spans="44:48" ht="15" customHeight="1">
      <c r="AR683" s="68" t="str">
        <f t="shared" si="124"/>
        <v/>
      </c>
      <c r="AS683" s="692"/>
      <c r="AT683" s="692"/>
      <c r="AU683" s="692"/>
      <c r="AV683" s="693"/>
    </row>
    <row r="684" spans="44:48" ht="15" customHeight="1">
      <c r="AR684" s="68" t="str">
        <f t="shared" si="124"/>
        <v/>
      </c>
      <c r="AS684" s="692"/>
      <c r="AT684" s="692"/>
      <c r="AU684" s="692"/>
      <c r="AV684" s="693"/>
    </row>
    <row r="685" spans="44:48" ht="15" customHeight="1">
      <c r="AR685" s="68" t="str">
        <f t="shared" si="124"/>
        <v/>
      </c>
      <c r="AS685" s="692"/>
      <c r="AT685" s="692"/>
      <c r="AU685" s="692"/>
      <c r="AV685" s="693"/>
    </row>
    <row r="686" spans="44:48" ht="15" customHeight="1">
      <c r="AR686" s="68" t="str">
        <f t="shared" si="124"/>
        <v/>
      </c>
      <c r="AS686" s="692"/>
      <c r="AT686" s="692"/>
      <c r="AU686" s="692"/>
      <c r="AV686" s="693"/>
    </row>
    <row r="687" spans="44:48" ht="15" customHeight="1">
      <c r="AR687" s="68" t="str">
        <f t="shared" si="124"/>
        <v/>
      </c>
      <c r="AS687" s="692"/>
      <c r="AT687" s="692"/>
      <c r="AU687" s="692"/>
      <c r="AV687" s="693"/>
    </row>
    <row r="688" spans="44:48" ht="15" customHeight="1">
      <c r="AR688" s="68" t="str">
        <f t="shared" si="124"/>
        <v/>
      </c>
      <c r="AS688" s="692"/>
      <c r="AT688" s="692"/>
      <c r="AU688" s="692"/>
      <c r="AV688" s="693"/>
    </row>
    <row r="689" spans="44:48" ht="15" customHeight="1">
      <c r="AR689" s="68" t="str">
        <f t="shared" si="124"/>
        <v/>
      </c>
      <c r="AS689" s="692"/>
      <c r="AT689" s="692"/>
      <c r="AU689" s="692"/>
      <c r="AV689" s="693"/>
    </row>
    <row r="690" spans="44:48" ht="15" customHeight="1">
      <c r="AR690" s="68" t="str">
        <f t="shared" si="124"/>
        <v/>
      </c>
      <c r="AS690" s="692"/>
      <c r="AT690" s="692"/>
      <c r="AU690" s="692"/>
      <c r="AV690" s="693"/>
    </row>
    <row r="691" spans="44:48" ht="15" customHeight="1">
      <c r="AR691" s="68" t="str">
        <f t="shared" si="124"/>
        <v/>
      </c>
      <c r="AS691" s="692"/>
      <c r="AT691" s="692"/>
      <c r="AU691" s="692"/>
      <c r="AV691" s="693"/>
    </row>
    <row r="692" spans="44:48" ht="15" customHeight="1">
      <c r="AR692" s="68" t="str">
        <f t="shared" si="124"/>
        <v/>
      </c>
      <c r="AS692" s="692"/>
      <c r="AT692" s="692"/>
      <c r="AU692" s="692"/>
      <c r="AV692" s="693"/>
    </row>
    <row r="693" spans="44:48" ht="15" customHeight="1">
      <c r="AR693" s="68" t="str">
        <f t="shared" si="124"/>
        <v/>
      </c>
      <c r="AS693" s="692"/>
      <c r="AT693" s="692"/>
      <c r="AU693" s="692"/>
      <c r="AV693" s="693"/>
    </row>
    <row r="694" spans="44:48" ht="15" customHeight="1">
      <c r="AR694" s="68" t="str">
        <f t="shared" si="124"/>
        <v/>
      </c>
      <c r="AS694" s="692"/>
      <c r="AT694" s="692"/>
      <c r="AU694" s="692"/>
      <c r="AV694" s="693"/>
    </row>
    <row r="695" spans="44:48" ht="15" customHeight="1">
      <c r="AR695" s="68" t="str">
        <f t="shared" si="124"/>
        <v/>
      </c>
      <c r="AS695" s="692"/>
      <c r="AT695" s="692"/>
      <c r="AU695" s="692"/>
      <c r="AV695" s="693"/>
    </row>
    <row r="696" spans="44:48" ht="15" customHeight="1">
      <c r="AR696" s="68" t="str">
        <f t="shared" si="124"/>
        <v/>
      </c>
      <c r="AS696" s="692"/>
      <c r="AT696" s="692"/>
      <c r="AU696" s="692"/>
      <c r="AV696" s="693"/>
    </row>
    <row r="697" spans="44:48" ht="15" customHeight="1">
      <c r="AR697" s="68" t="str">
        <f t="shared" si="124"/>
        <v/>
      </c>
      <c r="AS697" s="692"/>
      <c r="AT697" s="692"/>
      <c r="AU697" s="692"/>
      <c r="AV697" s="693"/>
    </row>
    <row r="698" spans="44:48" ht="15" customHeight="1">
      <c r="AR698" s="68" t="str">
        <f t="shared" si="124"/>
        <v/>
      </c>
      <c r="AS698" s="692"/>
      <c r="AT698" s="692"/>
      <c r="AU698" s="692"/>
      <c r="AV698" s="693"/>
    </row>
    <row r="699" spans="44:48" ht="15" customHeight="1">
      <c r="AR699" s="68" t="str">
        <f t="shared" si="124"/>
        <v/>
      </c>
      <c r="AS699" s="692"/>
      <c r="AT699" s="692"/>
      <c r="AU699" s="692"/>
      <c r="AV699" s="693"/>
    </row>
    <row r="700" spans="44:48" ht="15" customHeight="1">
      <c r="AR700" s="68" t="str">
        <f t="shared" si="124"/>
        <v/>
      </c>
      <c r="AS700" s="692"/>
      <c r="AT700" s="692"/>
      <c r="AU700" s="692"/>
      <c r="AV700" s="693"/>
    </row>
    <row r="701" spans="44:48" ht="15" customHeight="1">
      <c r="AR701" s="68" t="str">
        <f t="shared" si="124"/>
        <v/>
      </c>
      <c r="AS701" s="692"/>
      <c r="AT701" s="692"/>
      <c r="AU701" s="692"/>
      <c r="AV701" s="693"/>
    </row>
    <row r="702" spans="44:48" ht="15" customHeight="1">
      <c r="AR702" s="68" t="str">
        <f t="shared" si="124"/>
        <v/>
      </c>
      <c r="AS702" s="692"/>
      <c r="AT702" s="692"/>
      <c r="AU702" s="692"/>
      <c r="AV702" s="693"/>
    </row>
    <row r="703" spans="44:48" ht="15" customHeight="1">
      <c r="AR703" s="68" t="str">
        <f t="shared" si="124"/>
        <v/>
      </c>
      <c r="AS703" s="692"/>
      <c r="AT703" s="692"/>
      <c r="AU703" s="692"/>
      <c r="AV703" s="693"/>
    </row>
    <row r="704" spans="44:48" ht="15" customHeight="1">
      <c r="AR704" s="68" t="str">
        <f t="shared" si="124"/>
        <v/>
      </c>
      <c r="AS704" s="692"/>
      <c r="AT704" s="692"/>
      <c r="AU704" s="692"/>
      <c r="AV704" s="693"/>
    </row>
    <row r="705" spans="44:48" ht="15" customHeight="1">
      <c r="AR705" s="68" t="str">
        <f t="shared" si="124"/>
        <v/>
      </c>
      <c r="AS705" s="692"/>
      <c r="AT705" s="692"/>
      <c r="AU705" s="692"/>
      <c r="AV705" s="693"/>
    </row>
    <row r="706" spans="44:48" ht="15" customHeight="1">
      <c r="AR706" s="68" t="str">
        <f t="shared" si="124"/>
        <v/>
      </c>
      <c r="AS706" s="692"/>
      <c r="AT706" s="692"/>
      <c r="AU706" s="692"/>
      <c r="AV706" s="693"/>
    </row>
    <row r="707" spans="44:48" ht="15" customHeight="1">
      <c r="AR707" s="68" t="str">
        <f t="shared" si="124"/>
        <v/>
      </c>
      <c r="AS707" s="692"/>
      <c r="AT707" s="692"/>
      <c r="AU707" s="692"/>
      <c r="AV707" s="693"/>
    </row>
    <row r="708" spans="44:48" ht="15" customHeight="1">
      <c r="AR708" s="68" t="str">
        <f t="shared" si="124"/>
        <v/>
      </c>
      <c r="AS708" s="692"/>
      <c r="AT708" s="692"/>
      <c r="AU708" s="692"/>
      <c r="AV708" s="693"/>
    </row>
    <row r="709" spans="44:48" ht="15" customHeight="1">
      <c r="AR709" s="68" t="str">
        <f t="shared" si="124"/>
        <v/>
      </c>
      <c r="AS709" s="692"/>
      <c r="AT709" s="692"/>
      <c r="AU709" s="692"/>
      <c r="AV709" s="693"/>
    </row>
    <row r="710" spans="44:48" ht="15" customHeight="1">
      <c r="AR710" s="68" t="str">
        <f t="shared" si="124"/>
        <v/>
      </c>
      <c r="AS710" s="692"/>
      <c r="AT710" s="692"/>
      <c r="AU710" s="692"/>
      <c r="AV710" s="693"/>
    </row>
    <row r="711" spans="44:48" ht="15" customHeight="1">
      <c r="AR711" s="68" t="str">
        <f t="shared" si="124"/>
        <v/>
      </c>
      <c r="AS711" s="692"/>
      <c r="AT711" s="692"/>
      <c r="AU711" s="692"/>
      <c r="AV711" s="693"/>
    </row>
    <row r="712" spans="44:48" ht="15" customHeight="1">
      <c r="AR712" s="68" t="str">
        <f t="shared" si="124"/>
        <v/>
      </c>
      <c r="AS712" s="692"/>
      <c r="AT712" s="692"/>
      <c r="AU712" s="692"/>
      <c r="AV712" s="693"/>
    </row>
    <row r="713" spans="44:48" ht="15" customHeight="1">
      <c r="AR713" s="68" t="str">
        <f t="shared" ref="AR713:AR776" si="125">CONCATENATE(AT713,AU713)</f>
        <v/>
      </c>
      <c r="AS713" s="692"/>
      <c r="AT713" s="692"/>
      <c r="AU713" s="692"/>
      <c r="AV713" s="693"/>
    </row>
    <row r="714" spans="44:48" ht="15" customHeight="1">
      <c r="AR714" s="68" t="str">
        <f t="shared" si="125"/>
        <v/>
      </c>
      <c r="AS714" s="692"/>
      <c r="AT714" s="692"/>
      <c r="AU714" s="692"/>
      <c r="AV714" s="693"/>
    </row>
    <row r="715" spans="44:48" ht="15" customHeight="1">
      <c r="AR715" s="68" t="str">
        <f t="shared" si="125"/>
        <v/>
      </c>
      <c r="AS715" s="692"/>
      <c r="AT715" s="692"/>
      <c r="AU715" s="692"/>
      <c r="AV715" s="693"/>
    </row>
    <row r="716" spans="44:48" ht="15" customHeight="1">
      <c r="AR716" s="68" t="str">
        <f t="shared" si="125"/>
        <v/>
      </c>
      <c r="AS716" s="692"/>
      <c r="AT716" s="692"/>
      <c r="AU716" s="692"/>
      <c r="AV716" s="693"/>
    </row>
    <row r="717" spans="44:48" ht="15" customHeight="1">
      <c r="AR717" s="68" t="str">
        <f t="shared" si="125"/>
        <v/>
      </c>
      <c r="AS717" s="692"/>
      <c r="AT717" s="692"/>
      <c r="AU717" s="692"/>
      <c r="AV717" s="693"/>
    </row>
    <row r="718" spans="44:48" ht="15" customHeight="1">
      <c r="AR718" s="68" t="str">
        <f t="shared" si="125"/>
        <v/>
      </c>
      <c r="AS718" s="692"/>
      <c r="AT718" s="692"/>
      <c r="AU718" s="692"/>
      <c r="AV718" s="693"/>
    </row>
    <row r="719" spans="44:48" ht="15" customHeight="1">
      <c r="AR719" s="68" t="str">
        <f t="shared" si="125"/>
        <v/>
      </c>
      <c r="AS719" s="692"/>
      <c r="AT719" s="692"/>
      <c r="AU719" s="692"/>
      <c r="AV719" s="693"/>
    </row>
    <row r="720" spans="44:48" ht="15" customHeight="1">
      <c r="AR720" s="68" t="str">
        <f t="shared" si="125"/>
        <v/>
      </c>
      <c r="AS720" s="692"/>
      <c r="AT720" s="692"/>
      <c r="AU720" s="692"/>
      <c r="AV720" s="693"/>
    </row>
    <row r="721" spans="44:48" ht="15" customHeight="1">
      <c r="AR721" s="68" t="str">
        <f t="shared" si="125"/>
        <v/>
      </c>
      <c r="AS721" s="692"/>
      <c r="AT721" s="692"/>
      <c r="AU721" s="692"/>
      <c r="AV721" s="693"/>
    </row>
    <row r="722" spans="44:48" ht="15" customHeight="1">
      <c r="AR722" s="68" t="str">
        <f t="shared" si="125"/>
        <v/>
      </c>
      <c r="AS722" s="692"/>
      <c r="AT722" s="692"/>
      <c r="AU722" s="692"/>
      <c r="AV722" s="693"/>
    </row>
    <row r="723" spans="44:48" ht="15" customHeight="1">
      <c r="AR723" s="68" t="str">
        <f t="shared" si="125"/>
        <v/>
      </c>
      <c r="AS723" s="692"/>
      <c r="AT723" s="692"/>
      <c r="AU723" s="692"/>
      <c r="AV723" s="693"/>
    </row>
    <row r="724" spans="44:48" ht="15" customHeight="1">
      <c r="AR724" s="68" t="str">
        <f t="shared" si="125"/>
        <v/>
      </c>
      <c r="AS724" s="692"/>
      <c r="AT724" s="692"/>
      <c r="AU724" s="692"/>
      <c r="AV724" s="693"/>
    </row>
    <row r="725" spans="44:48" ht="15" customHeight="1">
      <c r="AR725" s="68" t="str">
        <f t="shared" si="125"/>
        <v/>
      </c>
      <c r="AS725" s="692"/>
      <c r="AT725" s="692"/>
      <c r="AU725" s="692"/>
      <c r="AV725" s="693"/>
    </row>
    <row r="726" spans="44:48" ht="15" customHeight="1">
      <c r="AR726" s="68" t="str">
        <f t="shared" si="125"/>
        <v/>
      </c>
      <c r="AS726" s="692"/>
      <c r="AT726" s="692"/>
      <c r="AU726" s="692"/>
      <c r="AV726" s="693"/>
    </row>
    <row r="727" spans="44:48" ht="15" customHeight="1">
      <c r="AR727" s="68" t="str">
        <f t="shared" si="125"/>
        <v/>
      </c>
      <c r="AS727" s="692"/>
      <c r="AT727" s="692"/>
      <c r="AU727" s="692"/>
      <c r="AV727" s="693"/>
    </row>
    <row r="728" spans="44:48" ht="15" customHeight="1">
      <c r="AR728" s="68" t="str">
        <f t="shared" si="125"/>
        <v/>
      </c>
      <c r="AS728" s="692"/>
      <c r="AT728" s="692"/>
      <c r="AU728" s="692"/>
      <c r="AV728" s="693"/>
    </row>
    <row r="729" spans="44:48" ht="15" customHeight="1">
      <c r="AR729" s="68" t="str">
        <f t="shared" si="125"/>
        <v/>
      </c>
      <c r="AS729" s="692"/>
      <c r="AT729" s="692"/>
      <c r="AU729" s="692"/>
      <c r="AV729" s="693"/>
    </row>
    <row r="730" spans="44:48" ht="15" customHeight="1">
      <c r="AR730" s="68" t="str">
        <f t="shared" si="125"/>
        <v/>
      </c>
      <c r="AS730" s="692"/>
      <c r="AT730" s="692"/>
      <c r="AU730" s="692"/>
      <c r="AV730" s="693"/>
    </row>
    <row r="731" spans="44:48" ht="15" customHeight="1">
      <c r="AR731" s="68" t="str">
        <f t="shared" si="125"/>
        <v/>
      </c>
      <c r="AS731" s="692"/>
      <c r="AT731" s="692"/>
      <c r="AU731" s="692"/>
      <c r="AV731" s="693"/>
    </row>
    <row r="732" spans="44:48" ht="15" customHeight="1">
      <c r="AR732" s="68" t="str">
        <f t="shared" si="125"/>
        <v/>
      </c>
      <c r="AS732" s="692"/>
      <c r="AT732" s="692"/>
      <c r="AU732" s="692"/>
      <c r="AV732" s="693"/>
    </row>
    <row r="733" spans="44:48" ht="15" customHeight="1">
      <c r="AR733" s="68" t="str">
        <f t="shared" si="125"/>
        <v/>
      </c>
      <c r="AS733" s="692"/>
      <c r="AT733" s="692"/>
      <c r="AU733" s="692"/>
      <c r="AV733" s="693"/>
    </row>
    <row r="734" spans="44:48" ht="15" customHeight="1">
      <c r="AR734" s="68" t="str">
        <f t="shared" si="125"/>
        <v/>
      </c>
      <c r="AS734" s="692"/>
      <c r="AT734" s="692"/>
      <c r="AU734" s="692"/>
      <c r="AV734" s="693"/>
    </row>
    <row r="735" spans="44:48" ht="15" customHeight="1">
      <c r="AR735" s="68" t="str">
        <f t="shared" si="125"/>
        <v/>
      </c>
      <c r="AS735" s="692"/>
      <c r="AT735" s="692"/>
      <c r="AU735" s="692"/>
      <c r="AV735" s="693"/>
    </row>
    <row r="736" spans="44:48" ht="15" customHeight="1">
      <c r="AR736" s="68" t="str">
        <f t="shared" si="125"/>
        <v/>
      </c>
      <c r="AS736" s="692"/>
      <c r="AT736" s="692"/>
      <c r="AU736" s="692"/>
      <c r="AV736" s="693"/>
    </row>
    <row r="737" spans="44:48" ht="15" customHeight="1">
      <c r="AR737" s="68" t="str">
        <f t="shared" si="125"/>
        <v/>
      </c>
      <c r="AS737" s="692"/>
      <c r="AT737" s="692"/>
      <c r="AU737" s="692"/>
      <c r="AV737" s="693"/>
    </row>
    <row r="738" spans="44:48" ht="15" customHeight="1">
      <c r="AR738" s="68" t="str">
        <f t="shared" si="125"/>
        <v/>
      </c>
      <c r="AS738" s="692"/>
      <c r="AT738" s="692"/>
      <c r="AU738" s="692"/>
      <c r="AV738" s="693"/>
    </row>
    <row r="739" spans="44:48" ht="15" customHeight="1">
      <c r="AR739" s="68" t="str">
        <f t="shared" si="125"/>
        <v/>
      </c>
      <c r="AS739" s="692"/>
      <c r="AT739" s="692"/>
      <c r="AU739" s="692"/>
      <c r="AV739" s="693"/>
    </row>
    <row r="740" spans="44:48" ht="15" customHeight="1">
      <c r="AR740" s="68" t="str">
        <f t="shared" si="125"/>
        <v/>
      </c>
      <c r="AS740" s="692"/>
      <c r="AT740" s="692"/>
      <c r="AU740" s="692"/>
      <c r="AV740" s="693"/>
    </row>
    <row r="741" spans="44:48" ht="15" customHeight="1">
      <c r="AR741" s="68" t="str">
        <f t="shared" si="125"/>
        <v/>
      </c>
      <c r="AS741" s="692"/>
      <c r="AT741" s="692"/>
      <c r="AU741" s="692"/>
      <c r="AV741" s="693"/>
    </row>
    <row r="742" spans="44:48" ht="15" customHeight="1">
      <c r="AR742" s="68" t="str">
        <f t="shared" si="125"/>
        <v/>
      </c>
      <c r="AS742" s="692"/>
      <c r="AT742" s="692"/>
      <c r="AU742" s="692"/>
      <c r="AV742" s="693"/>
    </row>
    <row r="743" spans="44:48" ht="15" customHeight="1">
      <c r="AR743" s="68" t="str">
        <f t="shared" si="125"/>
        <v/>
      </c>
      <c r="AS743" s="692"/>
      <c r="AT743" s="692"/>
      <c r="AU743" s="692"/>
      <c r="AV743" s="693"/>
    </row>
    <row r="744" spans="44:48" ht="15" customHeight="1">
      <c r="AR744" s="68" t="str">
        <f t="shared" si="125"/>
        <v/>
      </c>
      <c r="AS744" s="692"/>
      <c r="AT744" s="692"/>
      <c r="AU744" s="692"/>
      <c r="AV744" s="693"/>
    </row>
    <row r="745" spans="44:48" ht="15" customHeight="1">
      <c r="AR745" s="68" t="str">
        <f t="shared" si="125"/>
        <v/>
      </c>
      <c r="AS745" s="692"/>
      <c r="AT745" s="692"/>
      <c r="AU745" s="692"/>
      <c r="AV745" s="693"/>
    </row>
    <row r="746" spans="44:48" ht="15" customHeight="1">
      <c r="AR746" s="68" t="str">
        <f t="shared" si="125"/>
        <v/>
      </c>
      <c r="AS746" s="692"/>
      <c r="AT746" s="692"/>
      <c r="AU746" s="692"/>
      <c r="AV746" s="693"/>
    </row>
    <row r="747" spans="44:48" ht="15" customHeight="1">
      <c r="AR747" s="68" t="str">
        <f t="shared" si="125"/>
        <v/>
      </c>
      <c r="AS747" s="692"/>
      <c r="AT747" s="692"/>
      <c r="AU747" s="692"/>
      <c r="AV747" s="693"/>
    </row>
    <row r="748" spans="44:48" ht="15" customHeight="1">
      <c r="AR748" s="68" t="str">
        <f t="shared" si="125"/>
        <v/>
      </c>
      <c r="AS748" s="692"/>
      <c r="AT748" s="692"/>
      <c r="AU748" s="692"/>
      <c r="AV748" s="693"/>
    </row>
    <row r="749" spans="44:48" ht="15" customHeight="1">
      <c r="AR749" s="68" t="str">
        <f t="shared" si="125"/>
        <v/>
      </c>
      <c r="AS749" s="692"/>
      <c r="AT749" s="692"/>
      <c r="AU749" s="692"/>
      <c r="AV749" s="693"/>
    </row>
    <row r="750" spans="44:48" ht="15" customHeight="1">
      <c r="AR750" s="68" t="str">
        <f t="shared" si="125"/>
        <v/>
      </c>
      <c r="AS750" s="694"/>
      <c r="AT750" s="694"/>
      <c r="AU750" s="694"/>
      <c r="AV750" s="695"/>
    </row>
    <row r="751" spans="44:48" ht="15" customHeight="1">
      <c r="AR751" s="68" t="str">
        <f t="shared" si="125"/>
        <v/>
      </c>
      <c r="AS751" s="694"/>
      <c r="AT751" s="694"/>
      <c r="AU751" s="694"/>
      <c r="AV751" s="695"/>
    </row>
    <row r="752" spans="44:48" ht="15" customHeight="1">
      <c r="AR752" s="68" t="str">
        <f t="shared" si="125"/>
        <v/>
      </c>
      <c r="AS752" s="694"/>
      <c r="AT752" s="694"/>
      <c r="AU752" s="694"/>
      <c r="AV752" s="695"/>
    </row>
    <row r="753" spans="44:48" ht="15" customHeight="1">
      <c r="AR753" s="68" t="str">
        <f t="shared" si="125"/>
        <v/>
      </c>
      <c r="AS753" s="694"/>
      <c r="AT753" s="694"/>
      <c r="AU753" s="694"/>
      <c r="AV753" s="695"/>
    </row>
    <row r="754" spans="44:48" ht="15" customHeight="1">
      <c r="AR754" s="68" t="str">
        <f t="shared" si="125"/>
        <v/>
      </c>
      <c r="AS754" s="694"/>
      <c r="AT754" s="694"/>
      <c r="AU754" s="694"/>
      <c r="AV754" s="695"/>
    </row>
    <row r="755" spans="44:48" ht="15" customHeight="1">
      <c r="AR755" s="68" t="str">
        <f t="shared" si="125"/>
        <v/>
      </c>
      <c r="AS755" s="694"/>
      <c r="AT755" s="694"/>
      <c r="AU755" s="694"/>
      <c r="AV755" s="695"/>
    </row>
    <row r="756" spans="44:48" ht="15" customHeight="1">
      <c r="AR756" s="68" t="str">
        <f t="shared" si="125"/>
        <v/>
      </c>
      <c r="AS756" s="694"/>
      <c r="AT756" s="694"/>
      <c r="AU756" s="694"/>
      <c r="AV756" s="695"/>
    </row>
    <row r="757" spans="44:48" ht="15" customHeight="1">
      <c r="AR757" s="68" t="str">
        <f t="shared" si="125"/>
        <v/>
      </c>
      <c r="AS757" s="694"/>
      <c r="AT757" s="694"/>
      <c r="AU757" s="694"/>
      <c r="AV757" s="695"/>
    </row>
    <row r="758" spans="44:48" ht="15" customHeight="1">
      <c r="AR758" s="68" t="str">
        <f t="shared" si="125"/>
        <v/>
      </c>
      <c r="AS758" s="694"/>
      <c r="AT758" s="694"/>
      <c r="AU758" s="694"/>
      <c r="AV758" s="695"/>
    </row>
    <row r="759" spans="44:48" ht="15" customHeight="1">
      <c r="AR759" s="68" t="str">
        <f t="shared" si="125"/>
        <v/>
      </c>
      <c r="AS759" s="694"/>
      <c r="AT759" s="694"/>
      <c r="AU759" s="694"/>
      <c r="AV759" s="695"/>
    </row>
    <row r="760" spans="44:48" ht="15" customHeight="1">
      <c r="AR760" s="68" t="str">
        <f t="shared" si="125"/>
        <v/>
      </c>
      <c r="AS760" s="694"/>
      <c r="AT760" s="694"/>
      <c r="AU760" s="694"/>
      <c r="AV760" s="695"/>
    </row>
    <row r="761" spans="44:48" ht="15" customHeight="1">
      <c r="AR761" s="68" t="str">
        <f t="shared" si="125"/>
        <v/>
      </c>
      <c r="AS761" s="694"/>
      <c r="AT761" s="694"/>
      <c r="AU761" s="694"/>
      <c r="AV761" s="695"/>
    </row>
    <row r="762" spans="44:48" ht="15" customHeight="1">
      <c r="AR762" s="68" t="str">
        <f t="shared" si="125"/>
        <v/>
      </c>
      <c r="AS762" s="694"/>
      <c r="AT762" s="694"/>
      <c r="AU762" s="694"/>
      <c r="AV762" s="695"/>
    </row>
    <row r="763" spans="44:48" ht="15" customHeight="1">
      <c r="AR763" s="68" t="str">
        <f t="shared" si="125"/>
        <v/>
      </c>
      <c r="AS763" s="694"/>
      <c r="AT763" s="694"/>
      <c r="AU763" s="694"/>
      <c r="AV763" s="695"/>
    </row>
    <row r="764" spans="44:48" ht="15" customHeight="1">
      <c r="AR764" s="68" t="str">
        <f t="shared" si="125"/>
        <v/>
      </c>
      <c r="AS764" s="694"/>
      <c r="AT764" s="694"/>
      <c r="AU764" s="694"/>
      <c r="AV764" s="695"/>
    </row>
    <row r="765" spans="44:48" ht="15" customHeight="1">
      <c r="AR765" s="68" t="str">
        <f t="shared" si="125"/>
        <v/>
      </c>
      <c r="AS765" s="694"/>
      <c r="AT765" s="694"/>
      <c r="AU765" s="694"/>
      <c r="AV765" s="695"/>
    </row>
    <row r="766" spans="44:48" ht="15" customHeight="1">
      <c r="AR766" s="68" t="str">
        <f t="shared" si="125"/>
        <v/>
      </c>
      <c r="AS766" s="694"/>
      <c r="AT766" s="694"/>
      <c r="AU766" s="694"/>
      <c r="AV766" s="695"/>
    </row>
    <row r="767" spans="44:48" ht="15" customHeight="1">
      <c r="AR767" s="68" t="str">
        <f t="shared" si="125"/>
        <v/>
      </c>
      <c r="AS767" s="694"/>
      <c r="AT767" s="694"/>
      <c r="AU767" s="694"/>
      <c r="AV767" s="695"/>
    </row>
    <row r="768" spans="44:48" ht="15" customHeight="1">
      <c r="AR768" s="68" t="str">
        <f t="shared" si="125"/>
        <v/>
      </c>
      <c r="AS768" s="694"/>
      <c r="AT768" s="694"/>
      <c r="AU768" s="694"/>
      <c r="AV768" s="695"/>
    </row>
    <row r="769" spans="44:48" ht="15" customHeight="1">
      <c r="AR769" s="68" t="str">
        <f t="shared" si="125"/>
        <v/>
      </c>
      <c r="AS769" s="694"/>
      <c r="AT769" s="694"/>
      <c r="AU769" s="694"/>
      <c r="AV769" s="695"/>
    </row>
    <row r="770" spans="44:48" ht="15" customHeight="1">
      <c r="AR770" s="68" t="str">
        <f t="shared" si="125"/>
        <v/>
      </c>
      <c r="AS770" s="694"/>
      <c r="AT770" s="694"/>
      <c r="AU770" s="694"/>
      <c r="AV770" s="695"/>
    </row>
    <row r="771" spans="44:48" ht="15" customHeight="1">
      <c r="AR771" s="68" t="str">
        <f t="shared" si="125"/>
        <v/>
      </c>
      <c r="AS771" s="694"/>
      <c r="AT771" s="694"/>
      <c r="AU771" s="694"/>
      <c r="AV771" s="695"/>
    </row>
    <row r="772" spans="44:48" ht="15" customHeight="1">
      <c r="AR772" s="68" t="str">
        <f t="shared" si="125"/>
        <v/>
      </c>
      <c r="AS772" s="694"/>
      <c r="AT772" s="694"/>
      <c r="AU772" s="694"/>
      <c r="AV772" s="695"/>
    </row>
    <row r="773" spans="44:48" ht="15" customHeight="1">
      <c r="AR773" s="68" t="str">
        <f t="shared" si="125"/>
        <v/>
      </c>
      <c r="AS773" s="694"/>
      <c r="AT773" s="694"/>
      <c r="AU773" s="694"/>
      <c r="AV773" s="695"/>
    </row>
    <row r="774" spans="44:48" ht="15" customHeight="1">
      <c r="AR774" s="68" t="str">
        <f t="shared" si="125"/>
        <v/>
      </c>
      <c r="AS774" s="694"/>
      <c r="AT774" s="694"/>
      <c r="AU774" s="694"/>
      <c r="AV774" s="695"/>
    </row>
    <row r="775" spans="44:48" ht="15" customHeight="1">
      <c r="AR775" s="68" t="str">
        <f t="shared" si="125"/>
        <v/>
      </c>
      <c r="AS775" s="694"/>
      <c r="AT775" s="694"/>
      <c r="AU775" s="694"/>
      <c r="AV775" s="695"/>
    </row>
    <row r="776" spans="44:48" ht="15" customHeight="1">
      <c r="AR776" s="68" t="str">
        <f t="shared" si="125"/>
        <v/>
      </c>
      <c r="AS776" s="694"/>
      <c r="AT776" s="694"/>
      <c r="AU776" s="694"/>
      <c r="AV776" s="695"/>
    </row>
    <row r="777" spans="44:48" ht="15" customHeight="1">
      <c r="AR777" s="68" t="str">
        <f t="shared" ref="AR777:AR840" si="126">CONCATENATE(AT777,AU777)</f>
        <v/>
      </c>
      <c r="AS777" s="694"/>
      <c r="AT777" s="694"/>
      <c r="AU777" s="694"/>
      <c r="AV777" s="695"/>
    </row>
    <row r="778" spans="44:48" ht="15" customHeight="1">
      <c r="AR778" s="68" t="str">
        <f t="shared" si="126"/>
        <v/>
      </c>
      <c r="AS778" s="694"/>
      <c r="AT778" s="694"/>
      <c r="AU778" s="694"/>
      <c r="AV778" s="695"/>
    </row>
    <row r="779" spans="44:48" ht="15" customHeight="1">
      <c r="AR779" s="68" t="str">
        <f t="shared" si="126"/>
        <v/>
      </c>
      <c r="AS779" s="694"/>
      <c r="AT779" s="694"/>
      <c r="AU779" s="694"/>
      <c r="AV779" s="695"/>
    </row>
    <row r="780" spans="44:48" ht="15" customHeight="1">
      <c r="AR780" s="68" t="str">
        <f t="shared" si="126"/>
        <v/>
      </c>
      <c r="AS780" s="694"/>
      <c r="AT780" s="694"/>
      <c r="AU780" s="694"/>
      <c r="AV780" s="695"/>
    </row>
    <row r="781" spans="44:48" ht="15" customHeight="1">
      <c r="AR781" s="68" t="str">
        <f t="shared" si="126"/>
        <v/>
      </c>
      <c r="AS781" s="694"/>
      <c r="AT781" s="694"/>
      <c r="AU781" s="694"/>
      <c r="AV781" s="695"/>
    </row>
    <row r="782" spans="44:48" ht="15" customHeight="1">
      <c r="AR782" s="68" t="str">
        <f t="shared" si="126"/>
        <v/>
      </c>
      <c r="AS782" s="694"/>
      <c r="AT782" s="694"/>
      <c r="AU782" s="694"/>
      <c r="AV782" s="695"/>
    </row>
    <row r="783" spans="44:48" ht="15" customHeight="1">
      <c r="AR783" s="68" t="str">
        <f t="shared" si="126"/>
        <v/>
      </c>
      <c r="AS783" s="694"/>
      <c r="AT783" s="694"/>
      <c r="AU783" s="694"/>
      <c r="AV783" s="695"/>
    </row>
    <row r="784" spans="44:48" ht="15" customHeight="1">
      <c r="AR784" s="68" t="str">
        <f t="shared" si="126"/>
        <v/>
      </c>
      <c r="AS784" s="694"/>
      <c r="AT784" s="694"/>
      <c r="AU784" s="694"/>
      <c r="AV784" s="695"/>
    </row>
    <row r="785" spans="44:48" ht="15" customHeight="1">
      <c r="AR785" s="68" t="str">
        <f t="shared" si="126"/>
        <v/>
      </c>
      <c r="AS785" s="694"/>
      <c r="AT785" s="694"/>
      <c r="AU785" s="694"/>
      <c r="AV785" s="695"/>
    </row>
    <row r="786" spans="44:48" ht="15" customHeight="1">
      <c r="AR786" s="68" t="str">
        <f t="shared" si="126"/>
        <v/>
      </c>
      <c r="AS786" s="694"/>
      <c r="AT786" s="694"/>
      <c r="AU786" s="694"/>
      <c r="AV786" s="695"/>
    </row>
    <row r="787" spans="44:48" ht="15" customHeight="1">
      <c r="AR787" s="68" t="str">
        <f t="shared" si="126"/>
        <v/>
      </c>
      <c r="AS787" s="694"/>
      <c r="AT787" s="694"/>
      <c r="AU787" s="694"/>
      <c r="AV787" s="695"/>
    </row>
    <row r="788" spans="44:48" ht="15" customHeight="1">
      <c r="AR788" s="68" t="str">
        <f t="shared" si="126"/>
        <v/>
      </c>
      <c r="AS788" s="694"/>
      <c r="AT788" s="694"/>
      <c r="AU788" s="694"/>
      <c r="AV788" s="695"/>
    </row>
    <row r="789" spans="44:48" ht="15" customHeight="1">
      <c r="AR789" s="68" t="str">
        <f t="shared" si="126"/>
        <v/>
      </c>
      <c r="AS789" s="694"/>
      <c r="AT789" s="694"/>
      <c r="AU789" s="694"/>
      <c r="AV789" s="695"/>
    </row>
    <row r="790" spans="44:48" ht="15" customHeight="1">
      <c r="AR790" s="68" t="str">
        <f t="shared" si="126"/>
        <v/>
      </c>
      <c r="AS790" s="694"/>
      <c r="AT790" s="694"/>
      <c r="AU790" s="694"/>
      <c r="AV790" s="695"/>
    </row>
    <row r="791" spans="44:48" ht="15" customHeight="1">
      <c r="AR791" s="68" t="str">
        <f t="shared" si="126"/>
        <v/>
      </c>
      <c r="AS791" s="694"/>
      <c r="AT791" s="694"/>
      <c r="AU791" s="694"/>
      <c r="AV791" s="695"/>
    </row>
    <row r="792" spans="44:48" ht="15" customHeight="1">
      <c r="AR792" s="68" t="str">
        <f t="shared" si="126"/>
        <v/>
      </c>
      <c r="AS792" s="694"/>
      <c r="AT792" s="694"/>
      <c r="AU792" s="694"/>
      <c r="AV792" s="695"/>
    </row>
    <row r="793" spans="44:48" ht="15" customHeight="1">
      <c r="AR793" s="68" t="str">
        <f t="shared" si="126"/>
        <v/>
      </c>
      <c r="AS793" s="694"/>
      <c r="AT793" s="694"/>
      <c r="AU793" s="694"/>
      <c r="AV793" s="695"/>
    </row>
    <row r="794" spans="44:48" ht="15" customHeight="1">
      <c r="AR794" s="68" t="str">
        <f t="shared" si="126"/>
        <v/>
      </c>
      <c r="AS794" s="694"/>
      <c r="AT794" s="694"/>
      <c r="AU794" s="694"/>
      <c r="AV794" s="695"/>
    </row>
    <row r="795" spans="44:48" ht="15" customHeight="1">
      <c r="AR795" s="68" t="str">
        <f t="shared" si="126"/>
        <v/>
      </c>
      <c r="AS795" s="694"/>
      <c r="AT795" s="694"/>
      <c r="AU795" s="694"/>
      <c r="AV795" s="695"/>
    </row>
    <row r="796" spans="44:48" ht="15" customHeight="1">
      <c r="AR796" s="68" t="str">
        <f t="shared" si="126"/>
        <v/>
      </c>
      <c r="AS796" s="694"/>
      <c r="AT796" s="694"/>
      <c r="AU796" s="694"/>
      <c r="AV796" s="695"/>
    </row>
    <row r="797" spans="44:48" ht="15" customHeight="1">
      <c r="AR797" s="68" t="str">
        <f t="shared" si="126"/>
        <v/>
      </c>
      <c r="AS797" s="694"/>
      <c r="AT797" s="694"/>
      <c r="AU797" s="694"/>
      <c r="AV797" s="695"/>
    </row>
    <row r="798" spans="44:48" ht="15" customHeight="1">
      <c r="AR798" s="68" t="str">
        <f t="shared" si="126"/>
        <v/>
      </c>
      <c r="AS798" s="694"/>
      <c r="AT798" s="694"/>
      <c r="AU798" s="694"/>
      <c r="AV798" s="695"/>
    </row>
    <row r="799" spans="44:48" ht="15" customHeight="1">
      <c r="AR799" s="68" t="str">
        <f t="shared" si="126"/>
        <v/>
      </c>
      <c r="AS799" s="694"/>
      <c r="AT799" s="694"/>
      <c r="AU799" s="694"/>
      <c r="AV799" s="695"/>
    </row>
    <row r="800" spans="44:48" ht="15" customHeight="1">
      <c r="AR800" s="68" t="str">
        <f t="shared" si="126"/>
        <v/>
      </c>
      <c r="AS800" s="694"/>
      <c r="AT800" s="694"/>
      <c r="AU800" s="694"/>
      <c r="AV800" s="695"/>
    </row>
    <row r="801" spans="44:48" ht="15" customHeight="1">
      <c r="AR801" s="68" t="str">
        <f t="shared" si="126"/>
        <v/>
      </c>
      <c r="AS801" s="694"/>
      <c r="AT801" s="694"/>
      <c r="AU801" s="694"/>
      <c r="AV801" s="695"/>
    </row>
    <row r="802" spans="44:48" ht="15" customHeight="1">
      <c r="AR802" s="68" t="str">
        <f t="shared" si="126"/>
        <v/>
      </c>
      <c r="AS802" s="694"/>
      <c r="AT802" s="694"/>
      <c r="AU802" s="694"/>
      <c r="AV802" s="695"/>
    </row>
    <row r="803" spans="44:48" ht="15" customHeight="1">
      <c r="AR803" s="68" t="str">
        <f t="shared" si="126"/>
        <v/>
      </c>
      <c r="AS803" s="694"/>
      <c r="AT803" s="694"/>
      <c r="AU803" s="694"/>
      <c r="AV803" s="695"/>
    </row>
    <row r="804" spans="44:48" ht="15" customHeight="1">
      <c r="AR804" s="68" t="str">
        <f t="shared" si="126"/>
        <v/>
      </c>
      <c r="AS804" s="694"/>
      <c r="AT804" s="694"/>
      <c r="AU804" s="694"/>
      <c r="AV804" s="695"/>
    </row>
    <row r="805" spans="44:48" ht="15" customHeight="1">
      <c r="AR805" s="68" t="str">
        <f t="shared" si="126"/>
        <v/>
      </c>
      <c r="AS805" s="694"/>
      <c r="AT805" s="694"/>
      <c r="AU805" s="694"/>
      <c r="AV805" s="695"/>
    </row>
    <row r="806" spans="44:48" ht="15" customHeight="1">
      <c r="AR806" s="68" t="str">
        <f t="shared" si="126"/>
        <v/>
      </c>
      <c r="AS806" s="694"/>
      <c r="AT806" s="694"/>
      <c r="AU806" s="694"/>
      <c r="AV806" s="695"/>
    </row>
    <row r="807" spans="44:48" ht="15" customHeight="1">
      <c r="AR807" s="68" t="str">
        <f t="shared" si="126"/>
        <v/>
      </c>
      <c r="AS807" s="694"/>
      <c r="AT807" s="694"/>
      <c r="AU807" s="694"/>
      <c r="AV807" s="695"/>
    </row>
    <row r="808" spans="44:48" ht="15" customHeight="1">
      <c r="AR808" s="68" t="str">
        <f t="shared" si="126"/>
        <v/>
      </c>
      <c r="AS808" s="694"/>
      <c r="AT808" s="694"/>
      <c r="AU808" s="694"/>
      <c r="AV808" s="695"/>
    </row>
    <row r="809" spans="44:48" ht="15" customHeight="1">
      <c r="AR809" s="68" t="str">
        <f t="shared" si="126"/>
        <v/>
      </c>
      <c r="AS809" s="694"/>
      <c r="AT809" s="694"/>
      <c r="AU809" s="694"/>
      <c r="AV809" s="695"/>
    </row>
    <row r="810" spans="44:48" ht="15" customHeight="1">
      <c r="AR810" s="68" t="str">
        <f t="shared" si="126"/>
        <v/>
      </c>
      <c r="AS810" s="694"/>
      <c r="AT810" s="694"/>
      <c r="AU810" s="694"/>
      <c r="AV810" s="695"/>
    </row>
    <row r="811" spans="44:48" ht="15" customHeight="1">
      <c r="AR811" s="68" t="str">
        <f t="shared" si="126"/>
        <v/>
      </c>
      <c r="AS811" s="694"/>
      <c r="AT811" s="694"/>
      <c r="AU811" s="694"/>
      <c r="AV811" s="695"/>
    </row>
    <row r="812" spans="44:48" ht="15" customHeight="1">
      <c r="AR812" s="68" t="str">
        <f t="shared" si="126"/>
        <v/>
      </c>
      <c r="AS812" s="694"/>
      <c r="AT812" s="694"/>
      <c r="AU812" s="694"/>
      <c r="AV812" s="695"/>
    </row>
    <row r="813" spans="44:48" ht="15" customHeight="1">
      <c r="AR813" s="68" t="str">
        <f t="shared" si="126"/>
        <v/>
      </c>
      <c r="AS813" s="694"/>
      <c r="AT813" s="694"/>
      <c r="AU813" s="694"/>
      <c r="AV813" s="695"/>
    </row>
    <row r="814" spans="44:48" ht="15" customHeight="1">
      <c r="AR814" s="68" t="str">
        <f t="shared" si="126"/>
        <v/>
      </c>
      <c r="AS814" s="694"/>
      <c r="AT814" s="694"/>
      <c r="AU814" s="694"/>
      <c r="AV814" s="695"/>
    </row>
    <row r="815" spans="44:48" ht="15" customHeight="1">
      <c r="AR815" s="68" t="str">
        <f t="shared" si="126"/>
        <v/>
      </c>
      <c r="AS815" s="694"/>
      <c r="AT815" s="694"/>
      <c r="AU815" s="694"/>
      <c r="AV815" s="695"/>
    </row>
    <row r="816" spans="44:48" ht="15" customHeight="1">
      <c r="AR816" s="68" t="str">
        <f t="shared" si="126"/>
        <v/>
      </c>
      <c r="AS816" s="694"/>
      <c r="AT816" s="694"/>
      <c r="AU816" s="694"/>
      <c r="AV816" s="695"/>
    </row>
    <row r="817" spans="44:48" ht="15" customHeight="1">
      <c r="AR817" s="68" t="str">
        <f t="shared" si="126"/>
        <v/>
      </c>
      <c r="AS817" s="694"/>
      <c r="AT817" s="694"/>
      <c r="AU817" s="694"/>
      <c r="AV817" s="695"/>
    </row>
    <row r="818" spans="44:48" ht="15" customHeight="1">
      <c r="AR818" s="68" t="str">
        <f t="shared" si="126"/>
        <v/>
      </c>
      <c r="AS818" s="694"/>
      <c r="AT818" s="694"/>
      <c r="AU818" s="694"/>
      <c r="AV818" s="695"/>
    </row>
    <row r="819" spans="44:48" ht="15" customHeight="1">
      <c r="AR819" s="68" t="str">
        <f t="shared" si="126"/>
        <v/>
      </c>
      <c r="AS819" s="694"/>
      <c r="AT819" s="694"/>
      <c r="AU819" s="694"/>
      <c r="AV819" s="695"/>
    </row>
    <row r="820" spans="44:48" ht="15" customHeight="1">
      <c r="AR820" s="68" t="str">
        <f t="shared" si="126"/>
        <v/>
      </c>
      <c r="AS820" s="694"/>
      <c r="AT820" s="694"/>
      <c r="AU820" s="694"/>
      <c r="AV820" s="695"/>
    </row>
    <row r="821" spans="44:48" ht="15" customHeight="1">
      <c r="AR821" s="68" t="str">
        <f t="shared" si="126"/>
        <v/>
      </c>
      <c r="AS821" s="694"/>
      <c r="AT821" s="694"/>
      <c r="AU821" s="694"/>
      <c r="AV821" s="695"/>
    </row>
    <row r="822" spans="44:48" ht="15" customHeight="1">
      <c r="AR822" s="68" t="str">
        <f t="shared" si="126"/>
        <v/>
      </c>
      <c r="AS822" s="694"/>
      <c r="AT822" s="694"/>
      <c r="AU822" s="694"/>
      <c r="AV822" s="695"/>
    </row>
    <row r="823" spans="44:48" ht="15" customHeight="1">
      <c r="AR823" s="68" t="str">
        <f t="shared" si="126"/>
        <v/>
      </c>
      <c r="AS823" s="694"/>
      <c r="AT823" s="694"/>
      <c r="AU823" s="694"/>
      <c r="AV823" s="695"/>
    </row>
    <row r="824" spans="44:48" ht="15" customHeight="1">
      <c r="AR824" s="68" t="str">
        <f t="shared" si="126"/>
        <v/>
      </c>
      <c r="AS824" s="694"/>
      <c r="AT824" s="694"/>
      <c r="AU824" s="694"/>
      <c r="AV824" s="695"/>
    </row>
    <row r="825" spans="44:48" ht="15" customHeight="1">
      <c r="AR825" s="68" t="str">
        <f t="shared" si="126"/>
        <v/>
      </c>
      <c r="AS825" s="694"/>
      <c r="AT825" s="694"/>
      <c r="AU825" s="694"/>
      <c r="AV825" s="695"/>
    </row>
    <row r="826" spans="44:48" ht="15" customHeight="1">
      <c r="AR826" s="68" t="str">
        <f t="shared" si="126"/>
        <v/>
      </c>
      <c r="AS826" s="694"/>
      <c r="AT826" s="694"/>
      <c r="AU826" s="694"/>
      <c r="AV826" s="695"/>
    </row>
    <row r="827" spans="44:48" ht="15" customHeight="1">
      <c r="AR827" s="68" t="str">
        <f t="shared" si="126"/>
        <v/>
      </c>
      <c r="AS827" s="694"/>
      <c r="AT827" s="694"/>
      <c r="AU827" s="694"/>
      <c r="AV827" s="695"/>
    </row>
    <row r="828" spans="44:48" ht="15" customHeight="1">
      <c r="AR828" s="68" t="str">
        <f t="shared" si="126"/>
        <v/>
      </c>
      <c r="AS828" s="694"/>
      <c r="AT828" s="694"/>
      <c r="AU828" s="694"/>
      <c r="AV828" s="695"/>
    </row>
    <row r="829" spans="44:48" ht="15" customHeight="1">
      <c r="AR829" s="68" t="str">
        <f t="shared" si="126"/>
        <v/>
      </c>
      <c r="AS829" s="694"/>
      <c r="AT829" s="694"/>
      <c r="AU829" s="694"/>
      <c r="AV829" s="695"/>
    </row>
    <row r="830" spans="44:48" ht="15" customHeight="1">
      <c r="AR830" s="68" t="str">
        <f t="shared" si="126"/>
        <v/>
      </c>
      <c r="AS830" s="694"/>
      <c r="AT830" s="694"/>
      <c r="AU830" s="694"/>
      <c r="AV830" s="695"/>
    </row>
    <row r="831" spans="44:48" ht="15" customHeight="1">
      <c r="AR831" s="68" t="str">
        <f t="shared" si="126"/>
        <v/>
      </c>
      <c r="AS831" s="694"/>
      <c r="AT831" s="694"/>
      <c r="AU831" s="694"/>
      <c r="AV831" s="695"/>
    </row>
    <row r="832" spans="44:48" ht="15" customHeight="1">
      <c r="AR832" s="68" t="str">
        <f t="shared" si="126"/>
        <v/>
      </c>
      <c r="AS832" s="694"/>
      <c r="AT832" s="694"/>
      <c r="AU832" s="694"/>
      <c r="AV832" s="695"/>
    </row>
    <row r="833" spans="44:48" ht="15" customHeight="1">
      <c r="AR833" s="68" t="str">
        <f t="shared" si="126"/>
        <v/>
      </c>
      <c r="AS833" s="694"/>
      <c r="AT833" s="694"/>
      <c r="AU833" s="694"/>
      <c r="AV833" s="695"/>
    </row>
    <row r="834" spans="44:48" ht="15" customHeight="1">
      <c r="AR834" s="68" t="str">
        <f t="shared" si="126"/>
        <v/>
      </c>
      <c r="AS834" s="694"/>
      <c r="AT834" s="694"/>
      <c r="AU834" s="694"/>
      <c r="AV834" s="695"/>
    </row>
    <row r="835" spans="44:48" ht="15" customHeight="1">
      <c r="AR835" s="68" t="str">
        <f t="shared" si="126"/>
        <v/>
      </c>
      <c r="AS835" s="694"/>
      <c r="AT835" s="694"/>
      <c r="AU835" s="694"/>
      <c r="AV835" s="695"/>
    </row>
    <row r="836" spans="44:48" ht="15" customHeight="1">
      <c r="AR836" s="68" t="str">
        <f t="shared" si="126"/>
        <v/>
      </c>
      <c r="AS836" s="694"/>
      <c r="AT836" s="694"/>
      <c r="AU836" s="694"/>
      <c r="AV836" s="695"/>
    </row>
    <row r="837" spans="44:48" ht="15" customHeight="1">
      <c r="AR837" s="68" t="str">
        <f t="shared" si="126"/>
        <v/>
      </c>
      <c r="AS837" s="694"/>
      <c r="AT837" s="694"/>
      <c r="AU837" s="694"/>
      <c r="AV837" s="695"/>
    </row>
    <row r="838" spans="44:48" ht="15" customHeight="1">
      <c r="AR838" s="68" t="str">
        <f t="shared" si="126"/>
        <v/>
      </c>
      <c r="AS838" s="694"/>
      <c r="AT838" s="694"/>
      <c r="AU838" s="694"/>
      <c r="AV838" s="695"/>
    </row>
    <row r="839" spans="44:48" ht="15" customHeight="1">
      <c r="AR839" s="68" t="str">
        <f t="shared" si="126"/>
        <v/>
      </c>
      <c r="AS839" s="694"/>
      <c r="AT839" s="694"/>
      <c r="AU839" s="694"/>
      <c r="AV839" s="695"/>
    </row>
    <row r="840" spans="44:48" ht="15" customHeight="1">
      <c r="AR840" s="68" t="str">
        <f t="shared" si="126"/>
        <v/>
      </c>
      <c r="AS840" s="694"/>
      <c r="AT840" s="694"/>
      <c r="AU840" s="694"/>
      <c r="AV840" s="695"/>
    </row>
    <row r="841" spans="44:48" ht="15" customHeight="1">
      <c r="AR841" s="68" t="str">
        <f t="shared" ref="AR841:AR905" si="127">CONCATENATE(AT841,AU841)</f>
        <v/>
      </c>
      <c r="AS841" s="694"/>
      <c r="AT841" s="694"/>
      <c r="AU841" s="694"/>
      <c r="AV841" s="695"/>
    </row>
    <row r="842" spans="44:48" ht="15" customHeight="1">
      <c r="AR842" s="68" t="str">
        <f t="shared" si="127"/>
        <v/>
      </c>
      <c r="AS842" s="694"/>
      <c r="AT842" s="694"/>
      <c r="AU842" s="694"/>
      <c r="AV842" s="695"/>
    </row>
    <row r="843" spans="44:48" ht="15" customHeight="1">
      <c r="AR843" s="68" t="str">
        <f t="shared" si="127"/>
        <v/>
      </c>
      <c r="AS843" s="694"/>
      <c r="AT843" s="694"/>
      <c r="AU843" s="694"/>
      <c r="AV843" s="695"/>
    </row>
    <row r="844" spans="44:48" ht="15" customHeight="1">
      <c r="AR844" s="68" t="str">
        <f t="shared" si="127"/>
        <v/>
      </c>
      <c r="AS844" s="694"/>
      <c r="AT844" s="694"/>
      <c r="AU844" s="694"/>
      <c r="AV844" s="695"/>
    </row>
    <row r="845" spans="44:48" ht="15" customHeight="1">
      <c r="AR845" s="68" t="str">
        <f t="shared" si="127"/>
        <v/>
      </c>
      <c r="AS845" s="694"/>
      <c r="AT845" s="694"/>
      <c r="AU845" s="694"/>
      <c r="AV845" s="695"/>
    </row>
    <row r="846" spans="44:48" ht="15" customHeight="1">
      <c r="AR846" s="68" t="str">
        <f t="shared" si="127"/>
        <v/>
      </c>
      <c r="AS846" s="694"/>
      <c r="AT846" s="694"/>
      <c r="AU846" s="694"/>
      <c r="AV846" s="695"/>
    </row>
    <row r="847" spans="44:48" ht="15" customHeight="1">
      <c r="AR847" s="68" t="str">
        <f t="shared" si="127"/>
        <v/>
      </c>
      <c r="AS847" s="694"/>
      <c r="AT847" s="694"/>
      <c r="AU847" s="694"/>
      <c r="AV847" s="695"/>
    </row>
    <row r="848" spans="44:48" ht="15" customHeight="1">
      <c r="AR848" s="68" t="str">
        <f t="shared" si="127"/>
        <v/>
      </c>
      <c r="AS848" s="694"/>
      <c r="AT848" s="694"/>
      <c r="AU848" s="694"/>
      <c r="AV848" s="695"/>
    </row>
    <row r="849" spans="44:48" ht="15" customHeight="1">
      <c r="AR849" s="68" t="str">
        <f t="shared" si="127"/>
        <v/>
      </c>
      <c r="AS849" s="694"/>
      <c r="AT849" s="694"/>
      <c r="AU849" s="694"/>
      <c r="AV849" s="695"/>
    </row>
    <row r="850" spans="44:48" ht="15" customHeight="1">
      <c r="AR850" s="68" t="str">
        <f t="shared" si="127"/>
        <v/>
      </c>
      <c r="AS850" s="694"/>
      <c r="AT850" s="694"/>
      <c r="AU850" s="694"/>
      <c r="AV850" s="695"/>
    </row>
    <row r="851" spans="44:48" ht="15" customHeight="1">
      <c r="AR851" s="68" t="str">
        <f t="shared" si="127"/>
        <v/>
      </c>
      <c r="AS851" s="694"/>
      <c r="AT851" s="694"/>
      <c r="AU851" s="694"/>
      <c r="AV851" s="695"/>
    </row>
    <row r="852" spans="44:48" ht="15" customHeight="1">
      <c r="AR852" s="68" t="str">
        <f t="shared" si="127"/>
        <v/>
      </c>
      <c r="AS852" s="694"/>
      <c r="AT852" s="694"/>
      <c r="AU852" s="694"/>
      <c r="AV852" s="695"/>
    </row>
    <row r="853" spans="44:48" ht="15" customHeight="1">
      <c r="AR853" s="68" t="str">
        <f t="shared" si="127"/>
        <v/>
      </c>
      <c r="AS853" s="694"/>
      <c r="AT853" s="694"/>
      <c r="AU853" s="694"/>
      <c r="AV853" s="695"/>
    </row>
    <row r="854" spans="44:48" ht="15" customHeight="1">
      <c r="AR854" s="68" t="str">
        <f t="shared" si="127"/>
        <v/>
      </c>
      <c r="AS854" s="694"/>
      <c r="AT854" s="694"/>
      <c r="AU854" s="694"/>
      <c r="AV854" s="695"/>
    </row>
    <row r="855" spans="44:48" ht="15" customHeight="1">
      <c r="AR855" s="68" t="str">
        <f t="shared" si="127"/>
        <v/>
      </c>
      <c r="AS855" s="694"/>
      <c r="AT855" s="694"/>
      <c r="AU855" s="694"/>
      <c r="AV855" s="695"/>
    </row>
    <row r="856" spans="44:48" ht="15" customHeight="1">
      <c r="AR856" s="68" t="str">
        <f t="shared" si="127"/>
        <v/>
      </c>
      <c r="AS856" s="694"/>
      <c r="AT856" s="694"/>
      <c r="AU856" s="694"/>
      <c r="AV856" s="695"/>
    </row>
    <row r="857" spans="44:48" ht="15" customHeight="1">
      <c r="AR857" s="68" t="str">
        <f t="shared" si="127"/>
        <v/>
      </c>
      <c r="AS857" s="694"/>
      <c r="AT857" s="694"/>
      <c r="AU857" s="694"/>
      <c r="AV857" s="695"/>
    </row>
    <row r="858" spans="44:48" ht="15" customHeight="1">
      <c r="AR858" s="68" t="str">
        <f t="shared" si="127"/>
        <v/>
      </c>
      <c r="AS858" s="694"/>
      <c r="AT858" s="694"/>
      <c r="AU858" s="694"/>
      <c r="AV858" s="695"/>
    </row>
    <row r="859" spans="44:48" ht="15" customHeight="1">
      <c r="AR859" s="68" t="str">
        <f t="shared" si="127"/>
        <v/>
      </c>
      <c r="AS859" s="694"/>
      <c r="AT859" s="694"/>
      <c r="AU859" s="694"/>
      <c r="AV859" s="695"/>
    </row>
    <row r="860" spans="44:48" ht="15" customHeight="1">
      <c r="AR860" s="68" t="str">
        <f t="shared" si="127"/>
        <v/>
      </c>
      <c r="AS860" s="694"/>
      <c r="AT860" s="694"/>
      <c r="AU860" s="694"/>
      <c r="AV860" s="695"/>
    </row>
    <row r="861" spans="44:48" ht="15" customHeight="1">
      <c r="AR861" s="68" t="str">
        <f t="shared" si="127"/>
        <v/>
      </c>
      <c r="AS861" s="694"/>
      <c r="AT861" s="694"/>
      <c r="AU861" s="694"/>
      <c r="AV861" s="695"/>
    </row>
    <row r="862" spans="44:48" ht="15" customHeight="1">
      <c r="AR862" s="68" t="str">
        <f t="shared" si="127"/>
        <v/>
      </c>
      <c r="AS862" s="694"/>
      <c r="AT862" s="694"/>
      <c r="AU862" s="694"/>
      <c r="AV862" s="695"/>
    </row>
    <row r="863" spans="44:48" ht="15" customHeight="1">
      <c r="AR863" s="68" t="str">
        <f t="shared" si="127"/>
        <v/>
      </c>
      <c r="AS863" s="694"/>
      <c r="AT863" s="694"/>
      <c r="AU863" s="694"/>
      <c r="AV863" s="695"/>
    </row>
    <row r="864" spans="44:48" ht="15" customHeight="1">
      <c r="AR864" s="68" t="str">
        <f t="shared" si="127"/>
        <v/>
      </c>
      <c r="AS864" s="694"/>
      <c r="AT864" s="694"/>
      <c r="AU864" s="694"/>
      <c r="AV864" s="695"/>
    </row>
    <row r="865" spans="44:48" ht="15" customHeight="1">
      <c r="AR865" s="68" t="str">
        <f t="shared" si="127"/>
        <v/>
      </c>
      <c r="AS865" s="694"/>
      <c r="AT865" s="694"/>
      <c r="AU865" s="694"/>
      <c r="AV865" s="695"/>
    </row>
    <row r="866" spans="44:48" ht="15" customHeight="1">
      <c r="AR866" s="68" t="str">
        <f t="shared" si="127"/>
        <v/>
      </c>
      <c r="AS866" s="694"/>
      <c r="AT866" s="694"/>
      <c r="AU866" s="694"/>
      <c r="AV866" s="695"/>
    </row>
    <row r="867" spans="44:48" ht="15" customHeight="1">
      <c r="AR867" s="68" t="str">
        <f t="shared" si="127"/>
        <v/>
      </c>
      <c r="AS867" s="694"/>
      <c r="AT867" s="694"/>
      <c r="AU867" s="694"/>
      <c r="AV867" s="695"/>
    </row>
    <row r="868" spans="44:48" ht="15" customHeight="1">
      <c r="AR868" s="68" t="str">
        <f t="shared" si="127"/>
        <v/>
      </c>
      <c r="AS868" s="694"/>
      <c r="AT868" s="694"/>
      <c r="AU868" s="694"/>
      <c r="AV868" s="695"/>
    </row>
    <row r="869" spans="44:48" ht="15" customHeight="1">
      <c r="AR869" s="68" t="str">
        <f t="shared" si="127"/>
        <v/>
      </c>
      <c r="AS869" s="694"/>
      <c r="AT869" s="694"/>
      <c r="AU869" s="694"/>
      <c r="AV869" s="695"/>
    </row>
    <row r="870" spans="44:48" ht="15" customHeight="1">
      <c r="AR870" s="68" t="str">
        <f t="shared" si="127"/>
        <v/>
      </c>
      <c r="AS870" s="694"/>
      <c r="AT870" s="694"/>
      <c r="AU870" s="694"/>
      <c r="AV870" s="695"/>
    </row>
    <row r="871" spans="44:48" ht="15" customHeight="1">
      <c r="AR871" s="68" t="str">
        <f t="shared" si="127"/>
        <v/>
      </c>
      <c r="AS871" s="694"/>
      <c r="AT871" s="694"/>
      <c r="AU871" s="694"/>
      <c r="AV871" s="695"/>
    </row>
    <row r="872" spans="44:48" ht="15" customHeight="1">
      <c r="AR872" s="68" t="str">
        <f t="shared" si="127"/>
        <v/>
      </c>
      <c r="AS872" s="694"/>
      <c r="AT872" s="694"/>
      <c r="AU872" s="694"/>
      <c r="AV872" s="695"/>
    </row>
    <row r="873" spans="44:48" ht="15" customHeight="1">
      <c r="AR873" s="68" t="str">
        <f t="shared" si="127"/>
        <v/>
      </c>
      <c r="AS873" s="694"/>
      <c r="AT873" s="694"/>
      <c r="AU873" s="694"/>
      <c r="AV873" s="695"/>
    </row>
    <row r="874" spans="44:48" ht="15" customHeight="1">
      <c r="AR874" s="68" t="str">
        <f t="shared" si="127"/>
        <v/>
      </c>
      <c r="AS874" s="694"/>
      <c r="AT874" s="694"/>
      <c r="AU874" s="694"/>
      <c r="AV874" s="695"/>
    </row>
    <row r="875" spans="44:48" ht="15" customHeight="1">
      <c r="AR875" s="68" t="str">
        <f t="shared" si="127"/>
        <v/>
      </c>
      <c r="AS875" s="694"/>
      <c r="AT875" s="694"/>
      <c r="AU875" s="694"/>
      <c r="AV875" s="695"/>
    </row>
    <row r="876" spans="44:48" ht="15" customHeight="1">
      <c r="AR876" s="68" t="str">
        <f t="shared" si="127"/>
        <v/>
      </c>
      <c r="AS876" s="696"/>
      <c r="AT876" s="697"/>
      <c r="AU876" s="696"/>
      <c r="AV876" s="697"/>
    </row>
    <row r="877" spans="44:48" ht="15" customHeight="1">
      <c r="AR877" s="68" t="str">
        <f t="shared" si="127"/>
        <v/>
      </c>
      <c r="AS877" s="696"/>
      <c r="AT877" s="697"/>
      <c r="AU877" s="696"/>
      <c r="AV877" s="697"/>
    </row>
    <row r="878" spans="44:48" ht="15" customHeight="1">
      <c r="AR878" s="68" t="str">
        <f t="shared" si="127"/>
        <v/>
      </c>
      <c r="AS878" s="696"/>
      <c r="AT878" s="697"/>
      <c r="AU878" s="696"/>
      <c r="AV878" s="697"/>
    </row>
    <row r="879" spans="44:48" ht="15" customHeight="1">
      <c r="AR879" s="68" t="str">
        <f t="shared" si="127"/>
        <v/>
      </c>
      <c r="AS879" s="696"/>
      <c r="AT879" s="697"/>
      <c r="AU879" s="696"/>
      <c r="AV879" s="697"/>
    </row>
    <row r="880" spans="44:48" ht="15" customHeight="1">
      <c r="AR880" s="68" t="str">
        <f t="shared" si="127"/>
        <v/>
      </c>
      <c r="AS880" s="696"/>
      <c r="AT880" s="697"/>
      <c r="AU880" s="696"/>
      <c r="AV880" s="697"/>
    </row>
    <row r="881" spans="44:48" ht="15" customHeight="1">
      <c r="AR881" s="68" t="str">
        <f t="shared" si="127"/>
        <v/>
      </c>
      <c r="AS881" s="696"/>
      <c r="AT881" s="697"/>
      <c r="AU881" s="696"/>
      <c r="AV881" s="697"/>
    </row>
    <row r="882" spans="44:48" ht="15" customHeight="1">
      <c r="AR882" s="68" t="str">
        <f t="shared" si="127"/>
        <v/>
      </c>
      <c r="AS882" s="696"/>
      <c r="AT882" s="697"/>
      <c r="AU882" s="696"/>
      <c r="AV882" s="697"/>
    </row>
    <row r="883" spans="44:48" ht="15" customHeight="1">
      <c r="AR883" s="68" t="str">
        <f t="shared" si="127"/>
        <v/>
      </c>
      <c r="AS883" s="696"/>
      <c r="AT883" s="697"/>
      <c r="AU883" s="696"/>
      <c r="AV883" s="697"/>
    </row>
    <row r="884" spans="44:48" ht="15" customHeight="1">
      <c r="AR884" s="68" t="str">
        <f t="shared" si="127"/>
        <v/>
      </c>
      <c r="AS884" s="696"/>
      <c r="AT884" s="697"/>
      <c r="AU884" s="696"/>
      <c r="AV884" s="697"/>
    </row>
    <row r="885" spans="44:48" ht="15" customHeight="1">
      <c r="AR885" s="68" t="str">
        <f t="shared" si="127"/>
        <v/>
      </c>
      <c r="AS885" s="696"/>
      <c r="AT885" s="697"/>
      <c r="AU885" s="696"/>
      <c r="AV885" s="697"/>
    </row>
    <row r="886" spans="44:48" ht="15" customHeight="1">
      <c r="AR886" s="68" t="str">
        <f t="shared" si="127"/>
        <v/>
      </c>
      <c r="AS886" s="696"/>
      <c r="AT886" s="697"/>
      <c r="AU886" s="696"/>
      <c r="AV886" s="697"/>
    </row>
    <row r="887" spans="44:48" ht="15" customHeight="1">
      <c r="AR887" s="68" t="str">
        <f t="shared" si="127"/>
        <v/>
      </c>
      <c r="AS887" s="696"/>
      <c r="AT887" s="697"/>
      <c r="AU887" s="696"/>
      <c r="AV887" s="697"/>
    </row>
    <row r="888" spans="44:48" ht="15" customHeight="1">
      <c r="AR888" s="68" t="str">
        <f t="shared" si="127"/>
        <v/>
      </c>
      <c r="AS888" s="696"/>
      <c r="AT888" s="697"/>
      <c r="AU888" s="696"/>
      <c r="AV888" s="697"/>
    </row>
    <row r="889" spans="44:48" ht="15" customHeight="1">
      <c r="AR889" s="68" t="str">
        <f t="shared" si="127"/>
        <v/>
      </c>
      <c r="AS889" s="696"/>
      <c r="AT889" s="697"/>
      <c r="AU889" s="696"/>
      <c r="AV889" s="697"/>
    </row>
    <row r="890" spans="44:48" ht="15" customHeight="1">
      <c r="AR890" s="68" t="str">
        <f t="shared" si="127"/>
        <v/>
      </c>
      <c r="AS890" s="696"/>
      <c r="AT890" s="697"/>
      <c r="AU890" s="696"/>
      <c r="AV890" s="697"/>
    </row>
    <row r="891" spans="44:48" ht="15" customHeight="1">
      <c r="AR891" s="68" t="str">
        <f t="shared" si="127"/>
        <v/>
      </c>
      <c r="AS891" s="696"/>
      <c r="AT891" s="697"/>
      <c r="AU891" s="696"/>
      <c r="AV891" s="697"/>
    </row>
    <row r="892" spans="44:48" ht="15" customHeight="1">
      <c r="AR892" s="68" t="str">
        <f t="shared" si="127"/>
        <v/>
      </c>
      <c r="AS892" s="696"/>
      <c r="AT892" s="697"/>
      <c r="AU892" s="696"/>
      <c r="AV892" s="697"/>
    </row>
    <row r="893" spans="44:48" ht="15" customHeight="1">
      <c r="AR893" s="68" t="str">
        <f t="shared" si="127"/>
        <v/>
      </c>
      <c r="AS893" s="696"/>
      <c r="AT893" s="697"/>
      <c r="AU893" s="696"/>
      <c r="AV893" s="697"/>
    </row>
    <row r="894" spans="44:48" ht="15" customHeight="1">
      <c r="AR894" s="68" t="str">
        <f t="shared" si="127"/>
        <v/>
      </c>
      <c r="AS894" s="696"/>
      <c r="AT894" s="697"/>
      <c r="AU894" s="696"/>
      <c r="AV894" s="697"/>
    </row>
    <row r="895" spans="44:48" ht="15" customHeight="1">
      <c r="AR895" s="68" t="str">
        <f t="shared" si="127"/>
        <v/>
      </c>
      <c r="AS895" s="696"/>
      <c r="AT895" s="697"/>
      <c r="AU895" s="696"/>
      <c r="AV895" s="697"/>
    </row>
    <row r="896" spans="44:48" ht="15" customHeight="1">
      <c r="AR896" s="68" t="str">
        <f t="shared" si="127"/>
        <v/>
      </c>
      <c r="AS896" s="696"/>
      <c r="AT896" s="697"/>
      <c r="AU896" s="696"/>
      <c r="AV896" s="697"/>
    </row>
    <row r="897" spans="44:48" ht="15" customHeight="1">
      <c r="AR897" s="68" t="str">
        <f t="shared" si="127"/>
        <v/>
      </c>
      <c r="AS897" s="696"/>
      <c r="AT897" s="697"/>
      <c r="AU897" s="696"/>
      <c r="AV897" s="697"/>
    </row>
    <row r="898" spans="44:48" ht="15" customHeight="1">
      <c r="AR898" s="68" t="str">
        <f t="shared" si="127"/>
        <v/>
      </c>
      <c r="AS898" s="696"/>
      <c r="AT898" s="697"/>
      <c r="AU898" s="696"/>
      <c r="AV898" s="697"/>
    </row>
    <row r="899" spans="44:48" ht="15" customHeight="1">
      <c r="AR899" s="68" t="str">
        <f t="shared" si="127"/>
        <v/>
      </c>
      <c r="AS899" s="696"/>
      <c r="AT899" s="697"/>
      <c r="AU899" s="696"/>
      <c r="AV899" s="697"/>
    </row>
    <row r="900" spans="44:48" ht="15" customHeight="1">
      <c r="AR900" s="68" t="str">
        <f t="shared" si="127"/>
        <v/>
      </c>
      <c r="AS900" s="696"/>
      <c r="AT900" s="697"/>
      <c r="AU900" s="696"/>
      <c r="AV900" s="697"/>
    </row>
    <row r="901" spans="44:48" ht="15" customHeight="1">
      <c r="AR901" s="68" t="str">
        <f t="shared" si="127"/>
        <v/>
      </c>
      <c r="AS901" s="696"/>
      <c r="AT901" s="697"/>
      <c r="AU901" s="696"/>
      <c r="AV901" s="697"/>
    </row>
    <row r="902" spans="44:48" ht="15" customHeight="1">
      <c r="AR902" s="68" t="str">
        <f t="shared" si="127"/>
        <v/>
      </c>
      <c r="AS902" s="696"/>
      <c r="AT902" s="697"/>
      <c r="AU902" s="696"/>
      <c r="AV902" s="697"/>
    </row>
    <row r="903" spans="44:48" ht="15" customHeight="1">
      <c r="AR903" s="68" t="str">
        <f t="shared" si="127"/>
        <v/>
      </c>
      <c r="AS903" s="696"/>
      <c r="AT903" s="697"/>
      <c r="AU903" s="696"/>
      <c r="AV903" s="697"/>
    </row>
    <row r="904" spans="44:48" ht="15" customHeight="1">
      <c r="AR904" s="68" t="str">
        <f t="shared" si="127"/>
        <v/>
      </c>
      <c r="AS904" s="696"/>
      <c r="AT904" s="697"/>
      <c r="AU904" s="696"/>
      <c r="AV904" s="697"/>
    </row>
    <row r="905" spans="44:48" ht="15" customHeight="1">
      <c r="AR905" s="68" t="str">
        <f t="shared" si="127"/>
        <v/>
      </c>
      <c r="AS905" s="696"/>
      <c r="AT905" s="697"/>
      <c r="AU905" s="696"/>
      <c r="AV905" s="697"/>
    </row>
    <row r="906" spans="44:48" ht="15" customHeight="1">
      <c r="AR906" s="68" t="str">
        <f t="shared" ref="AR906:AR930" si="128">CONCATENATE(AT906,AU906)</f>
        <v/>
      </c>
      <c r="AS906" s="696"/>
      <c r="AT906" s="697"/>
      <c r="AU906" s="696"/>
      <c r="AV906" s="697"/>
    </row>
    <row r="907" spans="44:48" ht="15" customHeight="1">
      <c r="AR907" s="68" t="str">
        <f t="shared" si="128"/>
        <v/>
      </c>
      <c r="AS907" s="696"/>
      <c r="AT907" s="697"/>
      <c r="AU907" s="696"/>
      <c r="AV907" s="697"/>
    </row>
    <row r="908" spans="44:48" ht="15" customHeight="1">
      <c r="AR908" s="68" t="str">
        <f t="shared" si="128"/>
        <v/>
      </c>
      <c r="AS908" s="696"/>
      <c r="AT908" s="697"/>
      <c r="AU908" s="696"/>
      <c r="AV908" s="697"/>
    </row>
    <row r="909" spans="44:48" ht="15" customHeight="1">
      <c r="AR909" s="68" t="str">
        <f t="shared" si="128"/>
        <v/>
      </c>
      <c r="AS909" s="696"/>
      <c r="AT909" s="697"/>
      <c r="AU909" s="696"/>
      <c r="AV909" s="697"/>
    </row>
    <row r="910" spans="44:48" ht="15" customHeight="1">
      <c r="AR910" s="68" t="str">
        <f t="shared" si="128"/>
        <v/>
      </c>
      <c r="AS910" s="696"/>
      <c r="AT910" s="697"/>
      <c r="AU910" s="696"/>
      <c r="AV910" s="697"/>
    </row>
    <row r="911" spans="44:48" ht="15" customHeight="1">
      <c r="AR911" s="68" t="str">
        <f t="shared" si="128"/>
        <v/>
      </c>
      <c r="AS911" s="696"/>
      <c r="AT911" s="697"/>
      <c r="AU911" s="696"/>
      <c r="AV911" s="697"/>
    </row>
    <row r="912" spans="44:48" ht="15" customHeight="1">
      <c r="AR912" s="68" t="str">
        <f t="shared" si="128"/>
        <v/>
      </c>
      <c r="AS912" s="696"/>
      <c r="AT912" s="697"/>
      <c r="AU912" s="696"/>
      <c r="AV912" s="697"/>
    </row>
    <row r="913" spans="44:48" ht="15" customHeight="1">
      <c r="AR913" s="68" t="str">
        <f t="shared" si="128"/>
        <v/>
      </c>
      <c r="AS913" s="696"/>
      <c r="AT913" s="697"/>
      <c r="AU913" s="696"/>
      <c r="AV913" s="697"/>
    </row>
    <row r="914" spans="44:48" ht="15" customHeight="1">
      <c r="AR914" s="68" t="str">
        <f t="shared" si="128"/>
        <v/>
      </c>
      <c r="AS914" s="696"/>
      <c r="AT914" s="697"/>
      <c r="AU914" s="696"/>
      <c r="AV914" s="697"/>
    </row>
    <row r="915" spans="44:48" ht="15" customHeight="1">
      <c r="AR915" s="68" t="str">
        <f t="shared" si="128"/>
        <v/>
      </c>
      <c r="AS915" s="696"/>
      <c r="AT915" s="697"/>
      <c r="AU915" s="696"/>
      <c r="AV915" s="697"/>
    </row>
    <row r="916" spans="44:48" ht="15" customHeight="1">
      <c r="AR916" s="68" t="str">
        <f t="shared" si="128"/>
        <v/>
      </c>
      <c r="AS916" s="696"/>
      <c r="AT916" s="697"/>
      <c r="AU916" s="696"/>
      <c r="AV916" s="697"/>
    </row>
    <row r="917" spans="44:48" ht="15" customHeight="1">
      <c r="AR917" s="68" t="str">
        <f t="shared" si="128"/>
        <v/>
      </c>
      <c r="AS917" s="696"/>
      <c r="AT917" s="697"/>
      <c r="AU917" s="696"/>
      <c r="AV917" s="697"/>
    </row>
    <row r="918" spans="44:48" ht="15" customHeight="1">
      <c r="AR918" s="68" t="str">
        <f t="shared" si="128"/>
        <v/>
      </c>
      <c r="AS918" s="696"/>
      <c r="AT918" s="697"/>
      <c r="AU918" s="696"/>
      <c r="AV918" s="697"/>
    </row>
    <row r="919" spans="44:48" ht="15" customHeight="1">
      <c r="AR919" s="68" t="str">
        <f t="shared" si="128"/>
        <v/>
      </c>
      <c r="AS919" s="696"/>
      <c r="AT919" s="697"/>
      <c r="AU919" s="696"/>
      <c r="AV919" s="697"/>
    </row>
    <row r="920" spans="44:48" ht="15" customHeight="1">
      <c r="AR920" s="68" t="str">
        <f t="shared" si="128"/>
        <v/>
      </c>
      <c r="AS920" s="696"/>
      <c r="AT920" s="697"/>
      <c r="AU920" s="696"/>
      <c r="AV920" s="697"/>
    </row>
    <row r="921" spans="44:48" ht="15" customHeight="1">
      <c r="AR921" s="68" t="str">
        <f t="shared" si="128"/>
        <v/>
      </c>
      <c r="AS921" s="696"/>
      <c r="AT921" s="697"/>
      <c r="AU921" s="696"/>
      <c r="AV921" s="697"/>
    </row>
    <row r="922" spans="44:48" ht="15" customHeight="1">
      <c r="AR922" s="68" t="str">
        <f t="shared" si="128"/>
        <v/>
      </c>
      <c r="AS922" s="696"/>
      <c r="AT922" s="697"/>
      <c r="AU922" s="696"/>
      <c r="AV922" s="697"/>
    </row>
    <row r="923" spans="44:48" ht="15" customHeight="1">
      <c r="AR923" s="68" t="str">
        <f t="shared" si="128"/>
        <v/>
      </c>
      <c r="AS923" s="696"/>
      <c r="AT923" s="697"/>
      <c r="AU923" s="696"/>
      <c r="AV923" s="697"/>
    </row>
    <row r="924" spans="44:48" ht="15" customHeight="1">
      <c r="AR924" s="68" t="str">
        <f t="shared" si="128"/>
        <v/>
      </c>
      <c r="AS924" s="696"/>
      <c r="AT924" s="697"/>
      <c r="AU924" s="696"/>
      <c r="AV924" s="697"/>
    </row>
    <row r="925" spans="44:48" ht="15" customHeight="1">
      <c r="AR925" s="68" t="str">
        <f t="shared" si="128"/>
        <v/>
      </c>
      <c r="AS925" s="696"/>
      <c r="AT925" s="697"/>
      <c r="AU925" s="696"/>
      <c r="AV925" s="697"/>
    </row>
    <row r="926" spans="44:48" ht="15" customHeight="1">
      <c r="AR926" s="68" t="str">
        <f t="shared" si="128"/>
        <v/>
      </c>
      <c r="AS926" s="696"/>
      <c r="AT926" s="697"/>
      <c r="AU926" s="696"/>
      <c r="AV926" s="697"/>
    </row>
    <row r="927" spans="44:48" ht="15" customHeight="1">
      <c r="AR927" s="68" t="str">
        <f t="shared" si="128"/>
        <v/>
      </c>
      <c r="AS927" s="696"/>
      <c r="AT927" s="697"/>
      <c r="AU927" s="696"/>
      <c r="AV927" s="697"/>
    </row>
    <row r="928" spans="44:48" ht="15" customHeight="1">
      <c r="AR928" s="68" t="str">
        <f t="shared" si="128"/>
        <v/>
      </c>
      <c r="AS928" s="696"/>
      <c r="AT928" s="697"/>
      <c r="AU928" s="696"/>
      <c r="AV928" s="697"/>
    </row>
    <row r="929" spans="44:48" ht="15" customHeight="1">
      <c r="AR929" s="68" t="str">
        <f t="shared" si="128"/>
        <v/>
      </c>
      <c r="AS929" s="696"/>
      <c r="AT929" s="697"/>
      <c r="AU929" s="696"/>
      <c r="AV929" s="697"/>
    </row>
    <row r="930" spans="44:48" ht="15" customHeight="1">
      <c r="AR930" s="68" t="str">
        <f t="shared" si="128"/>
        <v/>
      </c>
      <c r="AS930" s="696"/>
      <c r="AT930" s="697"/>
      <c r="AU930" s="696"/>
      <c r="AV930" s="697"/>
    </row>
  </sheetData>
  <autoFilter ref="AH4:AP4" xr:uid="{00000000-0009-0000-0000-000008000000}"/>
  <mergeCells count="15">
    <mergeCell ref="L142:M142"/>
    <mergeCell ref="L143:M143"/>
    <mergeCell ref="L144:M144"/>
    <mergeCell ref="K1:AP1"/>
    <mergeCell ref="K2:M2"/>
    <mergeCell ref="L3:M3"/>
    <mergeCell ref="AH3:AP3"/>
    <mergeCell ref="X3:AF3"/>
    <mergeCell ref="AG3:AG5"/>
    <mergeCell ref="AQ3:AQ5"/>
    <mergeCell ref="K4:K5"/>
    <mergeCell ref="L4:L5"/>
    <mergeCell ref="M4:M5"/>
    <mergeCell ref="N3:V3"/>
    <mergeCell ref="W3:W5"/>
  </mergeCells>
  <conditionalFormatting sqref="AT8:AT218">
    <cfRule type="duplicateValues" dxfId="22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5" ma:contentTypeDescription="Create a new document." ma:contentTypeScope="" ma:versionID="bef219346d6b77a06fce7f9327fea04c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a0b80dc582a8eb3007c13c564fdac917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48b131-7d89-4828-b10b-0636eef39b05" xsi:nil="true"/>
  </documentManagement>
</p:properties>
</file>

<file path=customXml/itemProps1.xml><?xml version="1.0" encoding="utf-8"?>
<ds:datastoreItem xmlns:ds="http://schemas.openxmlformats.org/officeDocument/2006/customXml" ds:itemID="{34CC6BD0-5F7A-485E-A912-6259FE6B9A1C}"/>
</file>

<file path=customXml/itemProps2.xml><?xml version="1.0" encoding="utf-8"?>
<ds:datastoreItem xmlns:ds="http://schemas.openxmlformats.org/officeDocument/2006/customXml" ds:itemID="{CD1EA7CC-D008-4C17-8FED-4D2B9E6E8320}"/>
</file>

<file path=customXml/itemProps3.xml><?xml version="1.0" encoding="utf-8"?>
<ds:datastoreItem xmlns:ds="http://schemas.openxmlformats.org/officeDocument/2006/customXml" ds:itemID="{CD34A5EC-7A2B-44FE-ADB4-A2F68DCAEB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Direccion Seccional de Salud de Antioquia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DLOPEZV</dc:creator>
  <cp:keywords/>
  <dc:description/>
  <cp:lastModifiedBy>DIANA MILENA LOPEZ VALENCIA</cp:lastModifiedBy>
  <cp:revision/>
  <dcterms:created xsi:type="dcterms:W3CDTF">2010-12-17T15:36:41Z</dcterms:created>
  <dcterms:modified xsi:type="dcterms:W3CDTF">2023-08-15T16:16:50Z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